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6BF3A999-476C-4545-A7E6-9BA2CFD539E4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erceel 1" sheetId="1" r:id="rId1"/>
  </sheets>
  <definedNames>
    <definedName name="_xlnm._FilterDatabase" localSheetId="0" hidden="1">'perceel 1'!$A$11:$G$55</definedName>
  </definedNames>
  <calcPr calcId="191029"/>
</workbook>
</file>

<file path=xl/calcChain.xml><?xml version="1.0" encoding="utf-8"?>
<calcChain xmlns="http://schemas.openxmlformats.org/spreadsheetml/2006/main">
  <c r="F62" i="1" l="1"/>
  <c r="F63" i="1"/>
  <c r="F64" i="1"/>
  <c r="F65" i="1"/>
  <c r="F66" i="1"/>
  <c r="F67" i="1"/>
  <c r="F68" i="1"/>
  <c r="F61" i="1"/>
  <c r="G62" i="1" l="1"/>
  <c r="G63" i="1"/>
  <c r="F59" i="1" l="1"/>
  <c r="G59" i="1" s="1"/>
  <c r="F58" i="1"/>
  <c r="G58" i="1" s="1"/>
  <c r="G61" i="1"/>
  <c r="G64" i="1"/>
  <c r="G65" i="1"/>
  <c r="G66" i="1"/>
  <c r="G67" i="1"/>
  <c r="G68" i="1"/>
  <c r="D56" i="1" l="1"/>
  <c r="G56" i="1" s="1"/>
  <c r="D55" i="1"/>
  <c r="G55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12" i="1" l="1"/>
  <c r="G12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6" i="1"/>
  <c r="G36" i="1" s="1"/>
  <c r="F37" i="1"/>
  <c r="G37" i="1" s="1"/>
  <c r="F38" i="1"/>
  <c r="G38" i="1" s="1"/>
  <c r="F31" i="1"/>
  <c r="G31" i="1" s="1"/>
  <c r="F32" i="1"/>
  <c r="G32" i="1" s="1"/>
  <c r="F33" i="1"/>
  <c r="G33" i="1" s="1"/>
  <c r="F15" i="1"/>
  <c r="G15" i="1" s="1"/>
  <c r="F14" i="1"/>
  <c r="G14" i="1" s="1"/>
  <c r="F35" i="1" l="1"/>
  <c r="G35" i="1" s="1"/>
  <c r="F34" i="1"/>
  <c r="G34" i="1" s="1"/>
  <c r="F17" i="1"/>
  <c r="G17" i="1" s="1"/>
  <c r="F16" i="1"/>
  <c r="G16" i="1" s="1"/>
  <c r="F13" i="1"/>
  <c r="G13" i="1" s="1"/>
  <c r="G70" i="1" l="1"/>
</calcChain>
</file>

<file path=xl/sharedStrings.xml><?xml version="1.0" encoding="utf-8"?>
<sst xmlns="http://schemas.openxmlformats.org/spreadsheetml/2006/main" count="138" uniqueCount="88">
  <si>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</si>
  <si>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</si>
  <si>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</si>
  <si>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</si>
  <si>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</si>
  <si>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</si>
  <si>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</si>
  <si>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6a: Prijs Perceel 1</t>
  </si>
  <si>
    <t>Aantal</t>
  </si>
  <si>
    <t>Bruto prijs</t>
  </si>
  <si>
    <t>Korting</t>
  </si>
  <si>
    <t>Prijs</t>
  </si>
  <si>
    <t>Stihl HSA 94 R</t>
  </si>
  <si>
    <t>Product</t>
  </si>
  <si>
    <t>Stihl BR 600</t>
  </si>
  <si>
    <t>Stihl FSA 135</t>
  </si>
  <si>
    <t>Stihl FSA 130</t>
  </si>
  <si>
    <t>Stihl BGA 86</t>
  </si>
  <si>
    <t>Stihl MS 362 C-M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</si>
  <si>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</si>
  <si>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Alle bedragen zijn exclusief BTW!</t>
  </si>
  <si>
    <t>Uurtarief</t>
  </si>
  <si>
    <t>Alternatief merk / type</t>
  </si>
  <si>
    <t>Aantal uren per jaar</t>
  </si>
  <si>
    <t>Netto prijs per stuk</t>
  </si>
  <si>
    <t>Bladblazer</t>
  </si>
  <si>
    <t>Bosmaaier</t>
  </si>
  <si>
    <t>E Bladblazer</t>
  </si>
  <si>
    <t>E Bosmaaier</t>
  </si>
  <si>
    <t>E Heggenschaar</t>
  </si>
  <si>
    <t>E-Bladblazer</t>
  </si>
  <si>
    <t>E Kettingzaag</t>
  </si>
  <si>
    <t>Grastrimmer</t>
  </si>
  <si>
    <t>Heggenschaar</t>
  </si>
  <si>
    <t>Hoogsnoeier</t>
  </si>
  <si>
    <t>Kettingzaag</t>
  </si>
  <si>
    <t>Stihl BG 86</t>
  </si>
  <si>
    <t>Stihl BR 800 C</t>
  </si>
  <si>
    <t>Stihl BR 800 C-E</t>
  </si>
  <si>
    <t>Stihl SH 86</t>
  </si>
  <si>
    <t>Stihl FS 460 C</t>
  </si>
  <si>
    <t>Stihl FS 461 C</t>
  </si>
  <si>
    <t>Stihl FS 490 C</t>
  </si>
  <si>
    <t>Stihl FS 560 C</t>
  </si>
  <si>
    <t>Stihl FS 561 C</t>
  </si>
  <si>
    <t>Stihl FS 94 C-E</t>
  </si>
  <si>
    <t>Stihl MS 151 C-E</t>
  </si>
  <si>
    <t>Stihl MS 201 C-M</t>
  </si>
  <si>
    <t>Stihl MS 261 C-BM</t>
  </si>
  <si>
    <t>Stihl MS 261 C-M</t>
  </si>
  <si>
    <t>Stihl MS 661 C-M-W</t>
  </si>
  <si>
    <t>Stihl HL 92 C</t>
  </si>
  <si>
    <t>Stihl HL 94 C</t>
  </si>
  <si>
    <t>Stihl HL 94 KC</t>
  </si>
  <si>
    <t>Stihl HS 82 R</t>
  </si>
  <si>
    <t>Stihl FS 50 L</t>
  </si>
  <si>
    <t>Stihl HT 133</t>
  </si>
  <si>
    <t>Merk en Typ(of gelijkwaardig)</t>
  </si>
  <si>
    <t>BGA 200 - GR 3</t>
  </si>
  <si>
    <t>Stihl RGA 140</t>
  </si>
  <si>
    <t xml:space="preserve">HLA 86          </t>
  </si>
  <si>
    <t>Stihl HLA 66</t>
  </si>
  <si>
    <t>StihlHLA 135</t>
  </si>
  <si>
    <t>Stihl BGA 85</t>
  </si>
  <si>
    <t>Stihl HLA 65</t>
  </si>
  <si>
    <t>Stihl HLA 85</t>
  </si>
  <si>
    <t>Stihl HSA 86</t>
  </si>
  <si>
    <t>Stihl MSA 200 C-B</t>
  </si>
  <si>
    <t>Dienst</t>
  </si>
  <si>
    <t>Jaarlijks onderhoud en keuringen</t>
  </si>
  <si>
    <t>Reparaties</t>
  </si>
  <si>
    <t>Aantal uren per 4 jaar</t>
  </si>
  <si>
    <t>bosmaaidraad rood 2,7 mm-rond       208 mtr</t>
  </si>
  <si>
    <t xml:space="preserve">bosmaaidraad oranje 2,4 mm-rond    253 mtr </t>
  </si>
  <si>
    <t>Verbruiksartikelen</t>
  </si>
  <si>
    <t>Totale prijs    (4 jaar)</t>
  </si>
  <si>
    <t>Aan het aantal Tuinmachines en aantal uren en producten gedurende de looptijd van de Raamovereenkomst, kunnen geen rechten worden ontleend.</t>
  </si>
  <si>
    <t>Onderdelen</t>
  </si>
  <si>
    <t>Zaagketting 30 cm 1.3 mm</t>
  </si>
  <si>
    <t xml:space="preserve">Alternatief </t>
  </si>
  <si>
    <t>Kantensnijmes eliet KS300 30 cm</t>
  </si>
  <si>
    <t>Draadspoel voor bosmaaier 46-2 / 56-2</t>
  </si>
  <si>
    <t>Draadgeleiders 46-2 / 56-2</t>
  </si>
  <si>
    <t>Onderplaat voor maaikop 46-2 / 56-2</t>
  </si>
  <si>
    <t>Harsspray superclean 300 ml</t>
  </si>
  <si>
    <t>Totale prijs (4 jaar)</t>
  </si>
  <si>
    <t>Kettingolie BioPlus 5 ltr</t>
  </si>
  <si>
    <t>Reinigingsspray voor messen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</si>
</sst>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i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4" fontId="3" fillId="3" borderId="1" xfId="1" applyFont="1" applyFill="1" applyBorder="1"/>
    <xf numFmtId="0" fontId="3" fillId="0" borderId="1" xfId="0" applyFont="1" applyBorder="1"/>
    <xf numFmtId="9" fontId="3" fillId="3" borderId="1" xfId="2" applyFont="1" applyFill="1" applyBorder="1"/>
    <xf numFmtId="0" fontId="5" fillId="0" borderId="1" xfId="0" applyFont="1" applyBorder="1" applyAlignment="1">
      <alignment vertical="center"/>
    </xf>
    <xf numFmtId="3" fontId="3" fillId="0" borderId="0" xfId="0" applyNumberFormat="1" applyFont="1" applyBorder="1"/>
    <xf numFmtId="0" fontId="3" fillId="0" borderId="0" xfId="0" applyFont="1" applyBorder="1"/>
    <xf numFmtId="44" fontId="3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44" fontId="4" fillId="4" borderId="0" xfId="1" applyFont="1" applyFill="1" applyAlignment="1">
      <alignment horizontal="center" wrapText="1"/>
    </xf>
    <xf numFmtId="44" fontId="6" fillId="0" borderId="1" xfId="1" applyFont="1" applyFill="1" applyBorder="1"/>
    <xf numFmtId="44" fontId="6" fillId="3" borderId="1" xfId="1" applyFont="1" applyFill="1" applyBorder="1" applyAlignment="1">
      <alignment horizontal="center"/>
    </xf>
    <xf numFmtId="44" fontId="6" fillId="0" borderId="1" xfId="0" applyNumberFormat="1" applyFont="1" applyBorder="1"/>
    <xf numFmtId="0" fontId="4" fillId="2" borderId="1" xfId="0" applyFont="1" applyFill="1" applyBorder="1" applyAlignment="1">
      <alignment wrapText="1"/>
    </xf>
    <xf numFmtId="44" fontId="3" fillId="0" borderId="0" xfId="0" applyNumberFormat="1" applyFont="1" applyBorder="1"/>
    <xf numFmtId="0" fontId="4" fillId="2" borderId="1" xfId="0" applyFont="1" applyFill="1" applyBorder="1" applyAlignment="1">
      <alignment horizontal="right"/>
    </xf>
    <xf numFmtId="44" fontId="4" fillId="2" borderId="0" xfId="1" applyFont="1" applyFill="1" applyAlignment="1">
      <alignment horizontal="right"/>
    </xf>
    <xf numFmtId="9" fontId="4" fillId="2" borderId="0" xfId="2" applyFont="1" applyFill="1" applyAlignment="1">
      <alignment horizontal="right"/>
    </xf>
    <xf numFmtId="44" fontId="4" fillId="4" borderId="0" xfId="1" applyFont="1" applyFill="1" applyAlignment="1">
      <alignment horizontal="right" wrapText="1"/>
    </xf>
    <xf numFmtId="44" fontId="3" fillId="0" borderId="0" xfId="0" applyNumberFormat="1" applyFont="1" applyBorder="1" applyAlignment="1">
      <alignment horizontal="right"/>
    </xf>
    <xf numFmtId="44" fontId="4" fillId="2" borderId="0" xfId="1" applyFont="1" applyFill="1" applyAlignment="1">
      <alignment horizontal="left" wrapText="1"/>
    </xf>
    <xf numFmtId="3" fontId="2" fillId="0" borderId="0" xfId="0" applyNumberFormat="1" applyFont="1" applyBorder="1"/>
    <xf numFmtId="0" fontId="2" fillId="0" borderId="0" xfId="0" applyFont="1" applyAlignment="1">
      <alignment horizontal="right"/>
    </xf>
    <xf numFmtId="44" fontId="2" fillId="0" borderId="0" xfId="1" applyFont="1" applyBorder="1" applyAlignment="1">
      <alignment horizontal="right"/>
    </xf>
    <xf numFmtId="44" fontId="2" fillId="0" borderId="0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44" fontId="4" fillId="2" borderId="0" xfId="1" applyFont="1" applyFill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44" fontId="2" fillId="0" borderId="10" xfId="0" applyNumberFormat="1" applyFont="1" applyBorder="1"/>
    <xf numFmtId="0" fontId="7" fillId="0" borderId="0" xfId="0" applyFont="1"/>
    <xf numFmtId="0" fontId="9" fillId="0" borderId="0" xfId="0" applyFont="1"/>
    <xf numFmtId="0" fontId="4" fillId="5" borderId="0" xfId="0" applyFont="1" applyFill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9" fontId="3" fillId="3" borderId="15" xfId="2" applyFont="1" applyFill="1" applyBorder="1" applyAlignment="1">
      <alignment horizontal="center" vertical="center"/>
    </xf>
    <xf numFmtId="9" fontId="3" fillId="3" borderId="16" xfId="2" applyFont="1" applyFill="1" applyBorder="1" applyAlignment="1">
      <alignment horizontal="center" vertical="center"/>
    </xf>
    <xf numFmtId="9" fontId="3" fillId="3" borderId="14" xfId="2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417739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0</xdr:row>
      <xdr:rowOff>0</xdr:rowOff>
    </xdr:from>
    <xdr:to>
      <xdr:col>7</xdr:col>
      <xdr:colOff>184856</xdr:colOff>
      <xdr:row>4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81F5336-E6F4-4E48-BD5A-A812E627F29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0"/>
          <a:ext cx="939800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82"/>
  <sheetViews>
    <sheetView tabSelected="1" zoomScale="90" zoomScaleNormal="90" workbookViewId="0">
      <selection activeCell="C15" sqref="C15"/>
    </sheetView>
  </sheetViews>
  <sheetFormatPr defaultColWidth="9.1796875" defaultRowHeight="15.75" customHeight="1" x14ac:dyDescent="0.3"/>
  <cols>
    <col min="1" max="1" width="29.1796875" style="2" customWidth="1"/>
    <col min="2" max="2" width="22.90625" style="2" customWidth="1"/>
    <col min="3" max="3" width="10.7265625" style="2" customWidth="1"/>
    <col min="4" max="4" width="12.54296875" style="2" customWidth="1"/>
    <col min="5" max="5" width="11.54296875" style="2" customWidth="1"/>
    <col min="6" max="6" width="10.7265625" style="2" bestFit="1" customWidth="1"/>
    <col min="7" max="7" width="11.7265625" style="2" customWidth="1"/>
    <col min="8" max="8" width="25.54296875" style="2" customWidth="1"/>
    <col min="9" max="9" width="2.54296875" style="2" customWidth="1"/>
    <col min="10" max="16384" width="9.1796875" style="2"/>
  </cols>
  <sheetData>
    <row r="6" spans="1:8" ht="15.75" customHeight="1" x14ac:dyDescent="0.3">
      <c r="A6" s="1" t="s">
        <v>7</v>
      </c>
      <c r="B6" s="1"/>
      <c r="C6" s="1"/>
    </row>
    <row r="7" spans="1:8" ht="15.75" customHeight="1" x14ac:dyDescent="0.3">
      <c r="A7" s="1"/>
      <c r="B7" s="1"/>
      <c r="C7" s="1"/>
    </row>
    <row r="8" spans="1:8" ht="15.75" customHeight="1" x14ac:dyDescent="0.3">
      <c r="A8" s="49" t="s">
        <v>19</v>
      </c>
      <c r="B8" s="49"/>
      <c r="C8" s="49"/>
      <c r="D8" s="49"/>
      <c r="E8" s="49"/>
    </row>
    <row r="9" spans="1:8" ht="15.75" customHeight="1" x14ac:dyDescent="0.3">
      <c r="A9" s="43" t="s">
        <v>20</v>
      </c>
      <c r="B9" s="44"/>
      <c r="C9" s="43"/>
    </row>
    <row r="11" spans="1:8" ht="54" customHeight="1" x14ac:dyDescent="0.3">
      <c r="A11" s="18" t="s">
        <v>13</v>
      </c>
      <c r="B11" s="18" t="s">
        <v>57</v>
      </c>
      <c r="C11" s="20" t="s">
        <v>8</v>
      </c>
      <c r="D11" s="21" t="s">
        <v>9</v>
      </c>
      <c r="E11" s="22" t="s">
        <v>10</v>
      </c>
      <c r="F11" s="40" t="s">
        <v>24</v>
      </c>
      <c r="G11" s="14" t="s">
        <v>11</v>
      </c>
      <c r="H11" s="45" t="s">
        <v>22</v>
      </c>
    </row>
    <row r="12" spans="1:8" ht="15.75" customHeight="1" x14ac:dyDescent="0.3">
      <c r="A12" s="7" t="s">
        <v>25</v>
      </c>
      <c r="B12" s="7" t="s">
        <v>36</v>
      </c>
      <c r="C12" s="7">
        <v>76</v>
      </c>
      <c r="D12" s="6"/>
      <c r="E12" s="8"/>
      <c r="F12" s="15">
        <f t="shared" ref="F12" si="0">D12*(1-E12)</f>
        <v>0</v>
      </c>
      <c r="G12" s="17">
        <f t="shared" ref="G12:G38" si="1">F12*C12</f>
        <v>0</v>
      </c>
      <c r="H12" s="7"/>
    </row>
    <row r="13" spans="1:8" ht="15.75" customHeight="1" x14ac:dyDescent="0.3">
      <c r="A13" s="7" t="s">
        <v>25</v>
      </c>
      <c r="B13" s="7" t="s">
        <v>17</v>
      </c>
      <c r="C13" s="7">
        <v>1</v>
      </c>
      <c r="D13" s="6"/>
      <c r="E13" s="8"/>
      <c r="F13" s="15">
        <f t="shared" ref="F13:F35" si="2">D13*(1-E13)</f>
        <v>0</v>
      </c>
      <c r="G13" s="17">
        <f t="shared" si="1"/>
        <v>0</v>
      </c>
      <c r="H13" s="7"/>
    </row>
    <row r="14" spans="1:8" ht="15.75" customHeight="1" x14ac:dyDescent="0.3">
      <c r="A14" s="7" t="s">
        <v>25</v>
      </c>
      <c r="B14" s="7" t="s">
        <v>14</v>
      </c>
      <c r="C14" s="7">
        <v>48</v>
      </c>
      <c r="D14" s="6"/>
      <c r="E14" s="8"/>
      <c r="F14" s="15">
        <f t="shared" ref="F14:F15" si="3">D14*(1-E14)</f>
        <v>0</v>
      </c>
      <c r="G14" s="17">
        <f t="shared" si="1"/>
        <v>0</v>
      </c>
      <c r="H14" s="7"/>
    </row>
    <row r="15" spans="1:8" ht="15.75" customHeight="1" x14ac:dyDescent="0.3">
      <c r="A15" s="7" t="s">
        <v>25</v>
      </c>
      <c r="B15" s="7" t="s">
        <v>37</v>
      </c>
      <c r="C15" s="7">
        <v>3</v>
      </c>
      <c r="D15" s="6"/>
      <c r="E15" s="8"/>
      <c r="F15" s="15">
        <f t="shared" si="3"/>
        <v>0</v>
      </c>
      <c r="G15" s="17">
        <f t="shared" si="1"/>
        <v>0</v>
      </c>
      <c r="H15" s="7"/>
    </row>
    <row r="16" spans="1:8" ht="15.75" customHeight="1" x14ac:dyDescent="0.3">
      <c r="A16" s="7" t="s">
        <v>25</v>
      </c>
      <c r="B16" s="7" t="s">
        <v>38</v>
      </c>
      <c r="C16" s="7">
        <v>45</v>
      </c>
      <c r="D16" s="6"/>
      <c r="E16" s="8"/>
      <c r="F16" s="15">
        <f t="shared" si="2"/>
        <v>0</v>
      </c>
      <c r="G16" s="17">
        <f t="shared" si="1"/>
        <v>0</v>
      </c>
      <c r="H16" s="7"/>
    </row>
    <row r="17" spans="1:8" ht="15.75" customHeight="1" x14ac:dyDescent="0.3">
      <c r="A17" s="7" t="s">
        <v>25</v>
      </c>
      <c r="B17" s="7" t="s">
        <v>39</v>
      </c>
      <c r="C17" s="7">
        <v>1</v>
      </c>
      <c r="D17" s="6"/>
      <c r="E17" s="8"/>
      <c r="F17" s="15">
        <f t="shared" si="2"/>
        <v>0</v>
      </c>
      <c r="G17" s="17">
        <f t="shared" si="1"/>
        <v>0</v>
      </c>
      <c r="H17" s="7"/>
    </row>
    <row r="18" spans="1:8" ht="15.75" customHeight="1" x14ac:dyDescent="0.3">
      <c r="A18" s="7" t="s">
        <v>26</v>
      </c>
      <c r="B18" s="7" t="s">
        <v>40</v>
      </c>
      <c r="C18" s="7">
        <v>51</v>
      </c>
      <c r="D18" s="6"/>
      <c r="E18" s="8"/>
      <c r="F18" s="15">
        <f t="shared" ref="F18:F33" si="4">D18*(1-E18)</f>
        <v>0</v>
      </c>
      <c r="G18" s="17">
        <f t="shared" si="1"/>
        <v>0</v>
      </c>
      <c r="H18" s="7"/>
    </row>
    <row r="19" spans="1:8" ht="15.75" customHeight="1" x14ac:dyDescent="0.3">
      <c r="A19" s="7" t="s">
        <v>26</v>
      </c>
      <c r="B19" s="7" t="s">
        <v>41</v>
      </c>
      <c r="C19" s="7">
        <v>9</v>
      </c>
      <c r="D19" s="6"/>
      <c r="E19" s="8"/>
      <c r="F19" s="15">
        <f t="shared" si="4"/>
        <v>0</v>
      </c>
      <c r="G19" s="17">
        <f t="shared" si="1"/>
        <v>0</v>
      </c>
      <c r="H19" s="7"/>
    </row>
    <row r="20" spans="1:8" ht="15.75" customHeight="1" x14ac:dyDescent="0.3">
      <c r="A20" s="7" t="s">
        <v>26</v>
      </c>
      <c r="B20" s="7" t="s">
        <v>42</v>
      </c>
      <c r="C20" s="7">
        <v>11</v>
      </c>
      <c r="D20" s="6"/>
      <c r="E20" s="8"/>
      <c r="F20" s="15">
        <f t="shared" si="4"/>
        <v>0</v>
      </c>
      <c r="G20" s="17">
        <f t="shared" si="1"/>
        <v>0</v>
      </c>
      <c r="H20" s="7"/>
    </row>
    <row r="21" spans="1:8" ht="15.75" customHeight="1" x14ac:dyDescent="0.3">
      <c r="A21" s="7" t="s">
        <v>26</v>
      </c>
      <c r="B21" s="7" t="s">
        <v>43</v>
      </c>
      <c r="C21" s="7">
        <v>12</v>
      </c>
      <c r="D21" s="6"/>
      <c r="E21" s="8"/>
      <c r="F21" s="15">
        <f t="shared" si="4"/>
        <v>0</v>
      </c>
      <c r="G21" s="17">
        <f t="shared" si="1"/>
        <v>0</v>
      </c>
      <c r="H21" s="7"/>
    </row>
    <row r="22" spans="1:8" ht="15.75" customHeight="1" x14ac:dyDescent="0.3">
      <c r="A22" s="7" t="s">
        <v>26</v>
      </c>
      <c r="B22" s="7" t="s">
        <v>44</v>
      </c>
      <c r="C22" s="7">
        <v>7</v>
      </c>
      <c r="D22" s="6"/>
      <c r="E22" s="8"/>
      <c r="F22" s="15">
        <f t="shared" si="4"/>
        <v>0</v>
      </c>
      <c r="G22" s="17">
        <f t="shared" si="1"/>
        <v>0</v>
      </c>
      <c r="H22" s="7"/>
    </row>
    <row r="23" spans="1:8" ht="15.75" customHeight="1" x14ac:dyDescent="0.3">
      <c r="A23" s="7" t="s">
        <v>26</v>
      </c>
      <c r="B23" s="7" t="s">
        <v>45</v>
      </c>
      <c r="C23" s="7">
        <v>3</v>
      </c>
      <c r="D23" s="6"/>
      <c r="E23" s="8"/>
      <c r="F23" s="15">
        <f t="shared" si="4"/>
        <v>0</v>
      </c>
      <c r="G23" s="17">
        <f t="shared" si="1"/>
        <v>0</v>
      </c>
      <c r="H23" s="7"/>
    </row>
    <row r="24" spans="1:8" ht="15.75" customHeight="1" x14ac:dyDescent="0.3">
      <c r="A24" s="7" t="s">
        <v>27</v>
      </c>
      <c r="B24" s="7" t="s">
        <v>58</v>
      </c>
      <c r="C24" s="7">
        <v>1</v>
      </c>
      <c r="D24" s="6"/>
      <c r="E24" s="8"/>
      <c r="F24" s="15">
        <f t="shared" si="4"/>
        <v>0</v>
      </c>
      <c r="G24" s="17">
        <f t="shared" si="1"/>
        <v>0</v>
      </c>
      <c r="H24" s="7"/>
    </row>
    <row r="25" spans="1:8" ht="15.75" customHeight="1" x14ac:dyDescent="0.3">
      <c r="A25" s="7" t="s">
        <v>27</v>
      </c>
      <c r="B25" s="7" t="s">
        <v>36</v>
      </c>
      <c r="C25" s="7">
        <v>1</v>
      </c>
      <c r="D25" s="6"/>
      <c r="E25" s="8"/>
      <c r="F25" s="15">
        <f t="shared" si="4"/>
        <v>0</v>
      </c>
      <c r="G25" s="17">
        <f t="shared" si="1"/>
        <v>0</v>
      </c>
      <c r="H25" s="7"/>
    </row>
    <row r="26" spans="1:8" ht="15.75" customHeight="1" x14ac:dyDescent="0.3">
      <c r="A26" s="7" t="s">
        <v>27</v>
      </c>
      <c r="B26" s="7" t="s">
        <v>17</v>
      </c>
      <c r="C26" s="7">
        <v>3</v>
      </c>
      <c r="D26" s="6"/>
      <c r="E26" s="8"/>
      <c r="F26" s="15">
        <f t="shared" si="4"/>
        <v>0</v>
      </c>
      <c r="G26" s="17">
        <f t="shared" si="1"/>
        <v>0</v>
      </c>
      <c r="H26" s="7"/>
    </row>
    <row r="27" spans="1:8" ht="15.75" customHeight="1" x14ac:dyDescent="0.3">
      <c r="A27" s="9" t="s">
        <v>28</v>
      </c>
      <c r="B27" s="7" t="s">
        <v>16</v>
      </c>
      <c r="C27" s="3">
        <v>5</v>
      </c>
      <c r="D27" s="6"/>
      <c r="E27" s="8"/>
      <c r="F27" s="15">
        <f t="shared" si="4"/>
        <v>0</v>
      </c>
      <c r="G27" s="17">
        <f t="shared" si="1"/>
        <v>0</v>
      </c>
      <c r="H27" s="7"/>
    </row>
    <row r="28" spans="1:8" ht="15.75" customHeight="1" x14ac:dyDescent="0.3">
      <c r="A28" s="9" t="s">
        <v>28</v>
      </c>
      <c r="B28" s="7" t="s">
        <v>15</v>
      </c>
      <c r="C28" s="3">
        <v>2</v>
      </c>
      <c r="D28" s="6"/>
      <c r="E28" s="8"/>
      <c r="F28" s="15">
        <f t="shared" si="4"/>
        <v>0</v>
      </c>
      <c r="G28" s="17">
        <f t="shared" si="1"/>
        <v>0</v>
      </c>
      <c r="H28" s="7"/>
    </row>
    <row r="29" spans="1:8" ht="15.75" customHeight="1" x14ac:dyDescent="0.3">
      <c r="A29" s="9" t="s">
        <v>28</v>
      </c>
      <c r="B29" s="7" t="s">
        <v>59</v>
      </c>
      <c r="C29" s="7">
        <v>3</v>
      </c>
      <c r="D29" s="6"/>
      <c r="E29" s="8"/>
      <c r="F29" s="15">
        <f t="shared" si="4"/>
        <v>0</v>
      </c>
      <c r="G29" s="17">
        <f t="shared" si="1"/>
        <v>0</v>
      </c>
      <c r="H29" s="7"/>
    </row>
    <row r="30" spans="1:8" ht="15.75" customHeight="1" x14ac:dyDescent="0.3">
      <c r="A30" s="7" t="s">
        <v>29</v>
      </c>
      <c r="B30" s="7" t="s">
        <v>60</v>
      </c>
      <c r="C30" s="7">
        <v>1</v>
      </c>
      <c r="D30" s="6"/>
      <c r="E30" s="8"/>
      <c r="F30" s="15">
        <f t="shared" si="4"/>
        <v>0</v>
      </c>
      <c r="G30" s="17">
        <f t="shared" si="1"/>
        <v>0</v>
      </c>
      <c r="H30" s="7"/>
    </row>
    <row r="31" spans="1:8" ht="15.75" customHeight="1" x14ac:dyDescent="0.3">
      <c r="A31" s="7" t="s">
        <v>29</v>
      </c>
      <c r="B31" s="7" t="s">
        <v>61</v>
      </c>
      <c r="C31" s="7">
        <v>7</v>
      </c>
      <c r="D31" s="6"/>
      <c r="E31" s="8"/>
      <c r="F31" s="15">
        <f t="shared" si="4"/>
        <v>0</v>
      </c>
      <c r="G31" s="17">
        <f t="shared" si="1"/>
        <v>0</v>
      </c>
      <c r="H31" s="7"/>
    </row>
    <row r="32" spans="1:8" ht="15.75" customHeight="1" x14ac:dyDescent="0.3">
      <c r="A32" s="7" t="s">
        <v>29</v>
      </c>
      <c r="B32" s="7" t="s">
        <v>12</v>
      </c>
      <c r="C32" s="7">
        <v>7</v>
      </c>
      <c r="D32" s="6"/>
      <c r="E32" s="8"/>
      <c r="F32" s="15">
        <f t="shared" si="4"/>
        <v>0</v>
      </c>
      <c r="G32" s="17">
        <f t="shared" si="1"/>
        <v>0</v>
      </c>
      <c r="H32" s="7"/>
    </row>
    <row r="33" spans="1:8" ht="15.75" customHeight="1" x14ac:dyDescent="0.3">
      <c r="A33" s="7" t="s">
        <v>29</v>
      </c>
      <c r="B33" s="7" t="s">
        <v>62</v>
      </c>
      <c r="C33" s="7">
        <v>2</v>
      </c>
      <c r="D33" s="6"/>
      <c r="E33" s="8"/>
      <c r="F33" s="15">
        <f t="shared" si="4"/>
        <v>0</v>
      </c>
      <c r="G33" s="17">
        <f t="shared" si="1"/>
        <v>0</v>
      </c>
      <c r="H33" s="7"/>
    </row>
    <row r="34" spans="1:8" ht="15.75" customHeight="1" x14ac:dyDescent="0.3">
      <c r="A34" s="7" t="s">
        <v>30</v>
      </c>
      <c r="B34" s="7" t="s">
        <v>63</v>
      </c>
      <c r="C34" s="7">
        <v>3</v>
      </c>
      <c r="D34" s="6"/>
      <c r="E34" s="8"/>
      <c r="F34" s="15">
        <f t="shared" si="2"/>
        <v>0</v>
      </c>
      <c r="G34" s="17">
        <f t="shared" si="1"/>
        <v>0</v>
      </c>
      <c r="H34" s="7"/>
    </row>
    <row r="35" spans="1:8" ht="15.75" customHeight="1" x14ac:dyDescent="0.3">
      <c r="A35" s="7" t="s">
        <v>28</v>
      </c>
      <c r="B35" s="7" t="s">
        <v>16</v>
      </c>
      <c r="C35" s="7">
        <v>3</v>
      </c>
      <c r="D35" s="6"/>
      <c r="E35" s="8"/>
      <c r="F35" s="15">
        <f t="shared" si="2"/>
        <v>0</v>
      </c>
      <c r="G35" s="17">
        <f t="shared" si="1"/>
        <v>0</v>
      </c>
      <c r="H35" s="7"/>
    </row>
    <row r="36" spans="1:8" ht="15.75" customHeight="1" x14ac:dyDescent="0.3">
      <c r="A36" s="9" t="s">
        <v>29</v>
      </c>
      <c r="B36" s="7" t="s">
        <v>64</v>
      </c>
      <c r="C36" s="3">
        <v>4</v>
      </c>
      <c r="D36" s="6"/>
      <c r="E36" s="8"/>
      <c r="F36" s="15">
        <f>D36*(1-E36)</f>
        <v>0</v>
      </c>
      <c r="G36" s="17">
        <f t="shared" si="1"/>
        <v>0</v>
      </c>
      <c r="H36" s="7"/>
    </row>
    <row r="37" spans="1:8" ht="15.75" customHeight="1" x14ac:dyDescent="0.3">
      <c r="A37" s="9" t="s">
        <v>29</v>
      </c>
      <c r="B37" s="7" t="s">
        <v>61</v>
      </c>
      <c r="C37" s="7">
        <v>4</v>
      </c>
      <c r="D37" s="6"/>
      <c r="E37" s="8"/>
      <c r="F37" s="15">
        <f>D37*(1-E37)</f>
        <v>0</v>
      </c>
      <c r="G37" s="17">
        <f t="shared" si="1"/>
        <v>0</v>
      </c>
      <c r="H37" s="7"/>
    </row>
    <row r="38" spans="1:8" ht="15.75" customHeight="1" x14ac:dyDescent="0.3">
      <c r="A38" s="9" t="s">
        <v>29</v>
      </c>
      <c r="B38" s="7" t="s">
        <v>65</v>
      </c>
      <c r="C38" s="7">
        <v>1</v>
      </c>
      <c r="D38" s="6"/>
      <c r="E38" s="8"/>
      <c r="F38" s="15">
        <f>D38*(1-E38)</f>
        <v>0</v>
      </c>
      <c r="G38" s="17">
        <f t="shared" si="1"/>
        <v>0</v>
      </c>
      <c r="H38" s="7"/>
    </row>
    <row r="39" spans="1:8" ht="15.75" customHeight="1" x14ac:dyDescent="0.3">
      <c r="A39" s="9" t="s">
        <v>29</v>
      </c>
      <c r="B39" s="7" t="s">
        <v>66</v>
      </c>
      <c r="C39" s="7">
        <v>3</v>
      </c>
      <c r="D39" s="6"/>
      <c r="E39" s="8"/>
      <c r="F39" s="15">
        <f t="shared" ref="F39:F53" si="5">D39*(1-E39)</f>
        <v>0</v>
      </c>
      <c r="G39" s="17">
        <f t="shared" ref="G39:G53" si="6">F39*C39</f>
        <v>0</v>
      </c>
      <c r="H39" s="7"/>
    </row>
    <row r="40" spans="1:8" ht="15.75" customHeight="1" x14ac:dyDescent="0.3">
      <c r="A40" s="9" t="s">
        <v>29</v>
      </c>
      <c r="B40" s="7" t="s">
        <v>12</v>
      </c>
      <c r="C40" s="7">
        <v>21</v>
      </c>
      <c r="D40" s="6"/>
      <c r="E40" s="8"/>
      <c r="F40" s="15">
        <f t="shared" si="5"/>
        <v>0</v>
      </c>
      <c r="G40" s="17">
        <f t="shared" si="6"/>
        <v>0</v>
      </c>
      <c r="H40" s="7"/>
    </row>
    <row r="41" spans="1:8" ht="15.75" customHeight="1" x14ac:dyDescent="0.3">
      <c r="A41" s="7" t="s">
        <v>31</v>
      </c>
      <c r="B41" s="7" t="s">
        <v>67</v>
      </c>
      <c r="C41" s="7">
        <v>3</v>
      </c>
      <c r="D41" s="6"/>
      <c r="E41" s="8"/>
      <c r="F41" s="15">
        <f t="shared" si="5"/>
        <v>0</v>
      </c>
      <c r="G41" s="17">
        <f t="shared" si="6"/>
        <v>0</v>
      </c>
      <c r="H41" s="7"/>
    </row>
    <row r="42" spans="1:8" ht="15.75" customHeight="1" x14ac:dyDescent="0.3">
      <c r="A42" s="7" t="s">
        <v>32</v>
      </c>
      <c r="B42" s="7" t="s">
        <v>55</v>
      </c>
      <c r="C42" s="7">
        <v>6</v>
      </c>
      <c r="D42" s="6"/>
      <c r="E42" s="8"/>
      <c r="F42" s="15">
        <f t="shared" si="5"/>
        <v>0</v>
      </c>
      <c r="G42" s="17">
        <f t="shared" si="6"/>
        <v>0</v>
      </c>
      <c r="H42" s="7"/>
    </row>
    <row r="43" spans="1:8" ht="15.75" customHeight="1" x14ac:dyDescent="0.3">
      <c r="A43" s="7" t="s">
        <v>33</v>
      </c>
      <c r="B43" s="7" t="s">
        <v>51</v>
      </c>
      <c r="C43" s="7">
        <v>2</v>
      </c>
      <c r="D43" s="6"/>
      <c r="E43" s="8"/>
      <c r="F43" s="15">
        <f t="shared" si="5"/>
        <v>0</v>
      </c>
      <c r="G43" s="17">
        <f t="shared" si="6"/>
        <v>0</v>
      </c>
      <c r="H43" s="7"/>
    </row>
    <row r="44" spans="1:8" ht="15.75" customHeight="1" x14ac:dyDescent="0.3">
      <c r="A44" s="7" t="s">
        <v>33</v>
      </c>
      <c r="B44" s="7" t="s">
        <v>52</v>
      </c>
      <c r="C44" s="7">
        <v>28</v>
      </c>
      <c r="D44" s="6"/>
      <c r="E44" s="8"/>
      <c r="F44" s="15">
        <f t="shared" si="5"/>
        <v>0</v>
      </c>
      <c r="G44" s="17">
        <f t="shared" si="6"/>
        <v>0</v>
      </c>
      <c r="H44" s="7"/>
    </row>
    <row r="45" spans="1:8" ht="15.75" customHeight="1" x14ac:dyDescent="0.3">
      <c r="A45" s="7" t="s">
        <v>33</v>
      </c>
      <c r="B45" s="7" t="s">
        <v>53</v>
      </c>
      <c r="C45" s="7">
        <v>43</v>
      </c>
      <c r="D45" s="6"/>
      <c r="E45" s="8"/>
      <c r="F45" s="15">
        <f t="shared" si="5"/>
        <v>0</v>
      </c>
      <c r="G45" s="17">
        <f t="shared" si="6"/>
        <v>0</v>
      </c>
      <c r="H45" s="7"/>
    </row>
    <row r="46" spans="1:8" ht="15.75" customHeight="1" x14ac:dyDescent="0.3">
      <c r="A46" s="7" t="s">
        <v>33</v>
      </c>
      <c r="B46" s="7" t="s">
        <v>54</v>
      </c>
      <c r="C46" s="7">
        <v>71</v>
      </c>
      <c r="D46" s="6"/>
      <c r="E46" s="8"/>
      <c r="F46" s="15">
        <f t="shared" si="5"/>
        <v>0</v>
      </c>
      <c r="G46" s="17">
        <f t="shared" si="6"/>
        <v>0</v>
      </c>
      <c r="H46" s="7"/>
    </row>
    <row r="47" spans="1:8" ht="15.75" customHeight="1" x14ac:dyDescent="0.3">
      <c r="A47" s="7" t="s">
        <v>34</v>
      </c>
      <c r="B47" s="7" t="s">
        <v>56</v>
      </c>
      <c r="C47" s="7">
        <v>3</v>
      </c>
      <c r="D47" s="6"/>
      <c r="E47" s="8"/>
      <c r="F47" s="15">
        <f t="shared" si="5"/>
        <v>0</v>
      </c>
      <c r="G47" s="17">
        <f t="shared" si="6"/>
        <v>0</v>
      </c>
      <c r="H47" s="7"/>
    </row>
    <row r="48" spans="1:8" ht="15.75" customHeight="1" x14ac:dyDescent="0.3">
      <c r="A48" s="7" t="s">
        <v>35</v>
      </c>
      <c r="B48" s="7" t="s">
        <v>46</v>
      </c>
      <c r="C48" s="7">
        <v>1</v>
      </c>
      <c r="D48" s="6"/>
      <c r="E48" s="8"/>
      <c r="F48" s="15">
        <f t="shared" si="5"/>
        <v>0</v>
      </c>
      <c r="G48" s="17">
        <f t="shared" si="6"/>
        <v>0</v>
      </c>
      <c r="H48" s="7"/>
    </row>
    <row r="49" spans="1:8" ht="15.75" customHeight="1" x14ac:dyDescent="0.3">
      <c r="A49" s="7" t="s">
        <v>35</v>
      </c>
      <c r="B49" s="7" t="s">
        <v>47</v>
      </c>
      <c r="C49" s="7">
        <v>35</v>
      </c>
      <c r="D49" s="6"/>
      <c r="E49" s="8"/>
      <c r="F49" s="15">
        <f t="shared" si="5"/>
        <v>0</v>
      </c>
      <c r="G49" s="17">
        <f t="shared" si="6"/>
        <v>0</v>
      </c>
      <c r="H49" s="7"/>
    </row>
    <row r="50" spans="1:8" ht="15.75" customHeight="1" x14ac:dyDescent="0.3">
      <c r="A50" s="7" t="s">
        <v>35</v>
      </c>
      <c r="B50" s="7" t="s">
        <v>48</v>
      </c>
      <c r="C50" s="7">
        <v>1</v>
      </c>
      <c r="D50" s="6"/>
      <c r="E50" s="8"/>
      <c r="F50" s="15">
        <f t="shared" si="5"/>
        <v>0</v>
      </c>
      <c r="G50" s="17">
        <f t="shared" si="6"/>
        <v>0</v>
      </c>
      <c r="H50" s="7"/>
    </row>
    <row r="51" spans="1:8" ht="15.75" customHeight="1" x14ac:dyDescent="0.3">
      <c r="A51" s="7" t="s">
        <v>35</v>
      </c>
      <c r="B51" s="7" t="s">
        <v>49</v>
      </c>
      <c r="C51" s="7">
        <v>7</v>
      </c>
      <c r="D51" s="6"/>
      <c r="E51" s="8"/>
      <c r="F51" s="15">
        <f t="shared" si="5"/>
        <v>0</v>
      </c>
      <c r="G51" s="17">
        <f t="shared" si="6"/>
        <v>0</v>
      </c>
      <c r="H51" s="7"/>
    </row>
    <row r="52" spans="1:8" ht="15.75" customHeight="1" x14ac:dyDescent="0.3">
      <c r="A52" s="7" t="s">
        <v>35</v>
      </c>
      <c r="B52" s="7" t="s">
        <v>18</v>
      </c>
      <c r="C52" s="7">
        <v>1</v>
      </c>
      <c r="D52" s="6"/>
      <c r="E52" s="8"/>
      <c r="F52" s="15">
        <f t="shared" si="5"/>
        <v>0</v>
      </c>
      <c r="G52" s="17">
        <f t="shared" si="6"/>
        <v>0</v>
      </c>
      <c r="H52" s="7"/>
    </row>
    <row r="53" spans="1:8" ht="15.75" customHeight="1" x14ac:dyDescent="0.3">
      <c r="A53" s="7" t="s">
        <v>35</v>
      </c>
      <c r="B53" s="7" t="s">
        <v>50</v>
      </c>
      <c r="C53" s="7">
        <v>1</v>
      </c>
      <c r="D53" s="6"/>
      <c r="E53" s="8"/>
      <c r="F53" s="15">
        <f t="shared" si="5"/>
        <v>0</v>
      </c>
      <c r="G53" s="17">
        <f t="shared" si="6"/>
        <v>0</v>
      </c>
      <c r="H53" s="7"/>
    </row>
    <row r="54" spans="1:8" s="13" customFormat="1" ht="26" x14ac:dyDescent="0.3">
      <c r="A54" s="25" t="s">
        <v>68</v>
      </c>
      <c r="B54" s="25"/>
      <c r="C54" s="41" t="s">
        <v>23</v>
      </c>
      <c r="D54" s="41" t="s">
        <v>71</v>
      </c>
      <c r="F54" s="23" t="s">
        <v>21</v>
      </c>
      <c r="G54" s="23" t="s">
        <v>75</v>
      </c>
      <c r="H54" s="24"/>
    </row>
    <row r="55" spans="1:8" ht="15.75" customHeight="1" x14ac:dyDescent="0.3">
      <c r="A55" s="7" t="s">
        <v>69</v>
      </c>
      <c r="B55" s="7"/>
      <c r="C55" s="7">
        <v>100</v>
      </c>
      <c r="D55" s="7">
        <f>C55*4</f>
        <v>400</v>
      </c>
      <c r="E55" s="13"/>
      <c r="F55" s="16">
        <v>0</v>
      </c>
      <c r="G55" s="17">
        <f>F55*D55</f>
        <v>0</v>
      </c>
    </row>
    <row r="56" spans="1:8" ht="15.75" customHeight="1" x14ac:dyDescent="0.3">
      <c r="A56" s="7" t="s">
        <v>70</v>
      </c>
      <c r="B56" s="7"/>
      <c r="C56" s="7">
        <v>100</v>
      </c>
      <c r="D56" s="7">
        <f>C56*4</f>
        <v>400</v>
      </c>
      <c r="E56" s="13"/>
      <c r="F56" s="16">
        <v>0</v>
      </c>
      <c r="G56" s="17">
        <f>F56*D56</f>
        <v>0</v>
      </c>
    </row>
    <row r="57" spans="1:8" ht="27.5" customHeight="1" x14ac:dyDescent="0.3">
      <c r="A57" s="25" t="s">
        <v>77</v>
      </c>
      <c r="B57" s="25"/>
      <c r="C57" s="20" t="s">
        <v>8</v>
      </c>
      <c r="D57" s="21" t="s">
        <v>9</v>
      </c>
      <c r="E57" s="22" t="s">
        <v>10</v>
      </c>
      <c r="F57" s="40" t="s">
        <v>24</v>
      </c>
      <c r="G57" s="14" t="s">
        <v>85</v>
      </c>
      <c r="H57" s="45" t="s">
        <v>22</v>
      </c>
    </row>
    <row r="58" spans="1:8" ht="16" customHeight="1" x14ac:dyDescent="0.3">
      <c r="A58" s="7" t="s">
        <v>86</v>
      </c>
      <c r="B58" s="7"/>
      <c r="C58" s="7">
        <v>175</v>
      </c>
      <c r="D58" s="6"/>
      <c r="E58" s="52">
        <v>0</v>
      </c>
      <c r="F58" s="15">
        <f>D58*(1-$E$58)</f>
        <v>0</v>
      </c>
      <c r="G58" s="17">
        <f t="shared" ref="G58:G59" si="7">F58*C58*4</f>
        <v>0</v>
      </c>
      <c r="H58" s="7"/>
    </row>
    <row r="59" spans="1:8" ht="16" customHeight="1" x14ac:dyDescent="0.3">
      <c r="A59" s="7" t="s">
        <v>87</v>
      </c>
      <c r="B59" s="7"/>
      <c r="C59" s="7">
        <v>200</v>
      </c>
      <c r="D59" s="6"/>
      <c r="E59" s="50"/>
      <c r="F59" s="15">
        <f>D59*(1-$E$58)</f>
        <v>0</v>
      </c>
      <c r="G59" s="17">
        <f t="shared" si="7"/>
        <v>0</v>
      </c>
      <c r="H59" s="7"/>
    </row>
    <row r="60" spans="1:8" ht="27.5" customHeight="1" x14ac:dyDescent="0.3">
      <c r="A60" s="25" t="s">
        <v>74</v>
      </c>
      <c r="B60" s="25"/>
      <c r="C60" s="20" t="s">
        <v>8</v>
      </c>
      <c r="D60" s="21" t="s">
        <v>9</v>
      </c>
      <c r="E60" s="22" t="s">
        <v>10</v>
      </c>
      <c r="F60" s="40" t="s">
        <v>24</v>
      </c>
      <c r="G60" s="14" t="s">
        <v>85</v>
      </c>
      <c r="H60" s="45" t="s">
        <v>79</v>
      </c>
    </row>
    <row r="61" spans="1:8" ht="16.5" customHeight="1" x14ac:dyDescent="0.3">
      <c r="A61" s="7" t="s">
        <v>82</v>
      </c>
      <c r="B61" s="7"/>
      <c r="C61" s="7">
        <v>170</v>
      </c>
      <c r="D61" s="6"/>
      <c r="E61" s="50">
        <v>0</v>
      </c>
      <c r="F61" s="15">
        <f>D61*(1-$E$61)</f>
        <v>0</v>
      </c>
      <c r="G61" s="17">
        <f t="shared" ref="G61:G68" si="8">F61*C61*4</f>
        <v>0</v>
      </c>
      <c r="H61" s="7"/>
    </row>
    <row r="62" spans="1:8" ht="16.5" customHeight="1" x14ac:dyDescent="0.3">
      <c r="A62" s="7" t="s">
        <v>83</v>
      </c>
      <c r="B62" s="7"/>
      <c r="C62" s="7">
        <v>160</v>
      </c>
      <c r="D62" s="6"/>
      <c r="E62" s="50"/>
      <c r="F62" s="15">
        <f t="shared" ref="F62:F68" si="9">D62*(1-$E$61)</f>
        <v>0</v>
      </c>
      <c r="G62" s="17">
        <f t="shared" si="8"/>
        <v>0</v>
      </c>
      <c r="H62" s="7"/>
    </row>
    <row r="63" spans="1:8" ht="16.5" customHeight="1" x14ac:dyDescent="0.3">
      <c r="A63" s="7" t="s">
        <v>84</v>
      </c>
      <c r="B63" s="7"/>
      <c r="C63" s="7">
        <v>110</v>
      </c>
      <c r="D63" s="6"/>
      <c r="E63" s="50"/>
      <c r="F63" s="15">
        <f t="shared" si="9"/>
        <v>0</v>
      </c>
      <c r="G63" s="17">
        <f t="shared" si="8"/>
        <v>0</v>
      </c>
      <c r="H63" s="7"/>
    </row>
    <row r="64" spans="1:8" ht="16.5" customHeight="1" x14ac:dyDescent="0.3">
      <c r="A64" s="7" t="s">
        <v>78</v>
      </c>
      <c r="B64" s="7"/>
      <c r="C64" s="7">
        <v>25</v>
      </c>
      <c r="D64" s="6"/>
      <c r="E64" s="50"/>
      <c r="F64" s="15">
        <f t="shared" si="9"/>
        <v>0</v>
      </c>
      <c r="G64" s="17">
        <f t="shared" si="8"/>
        <v>0</v>
      </c>
      <c r="H64" s="7"/>
    </row>
    <row r="65" spans="1:8" ht="16.5" customHeight="1" x14ac:dyDescent="0.3">
      <c r="A65" s="7" t="s">
        <v>73</v>
      </c>
      <c r="B65" s="7"/>
      <c r="C65" s="7">
        <v>30</v>
      </c>
      <c r="D65" s="6"/>
      <c r="E65" s="50"/>
      <c r="F65" s="15">
        <f t="shared" si="9"/>
        <v>0</v>
      </c>
      <c r="G65" s="17">
        <f t="shared" si="8"/>
        <v>0</v>
      </c>
      <c r="H65" s="7"/>
    </row>
    <row r="66" spans="1:8" ht="16.5" customHeight="1" x14ac:dyDescent="0.3">
      <c r="A66" s="7" t="s">
        <v>72</v>
      </c>
      <c r="B66" s="7"/>
      <c r="C66" s="7">
        <v>30</v>
      </c>
      <c r="D66" s="6"/>
      <c r="E66" s="50"/>
      <c r="F66" s="15">
        <f t="shared" si="9"/>
        <v>0</v>
      </c>
      <c r="G66" s="17">
        <f t="shared" si="8"/>
        <v>0</v>
      </c>
      <c r="H66" s="7"/>
    </row>
    <row r="67" spans="1:8" ht="16.5" customHeight="1" x14ac:dyDescent="0.3">
      <c r="A67" s="7" t="s">
        <v>80</v>
      </c>
      <c r="B67" s="7"/>
      <c r="C67" s="7">
        <v>120</v>
      </c>
      <c r="D67" s="6"/>
      <c r="E67" s="50"/>
      <c r="F67" s="15">
        <f t="shared" si="9"/>
        <v>0</v>
      </c>
      <c r="G67" s="17">
        <f t="shared" si="8"/>
        <v>0</v>
      </c>
      <c r="H67" s="7"/>
    </row>
    <row r="68" spans="1:8" ht="16.5" customHeight="1" x14ac:dyDescent="0.3">
      <c r="A68" s="7" t="s">
        <v>81</v>
      </c>
      <c r="B68" s="7"/>
      <c r="C68" s="7">
        <v>180</v>
      </c>
      <c r="D68" s="6"/>
      <c r="E68" s="51"/>
      <c r="F68" s="15">
        <f t="shared" si="9"/>
        <v>0</v>
      </c>
      <c r="G68" s="17">
        <f t="shared" si="8"/>
        <v>0</v>
      </c>
      <c r="H68" s="7"/>
    </row>
    <row r="69" spans="1:8" ht="15.75" customHeight="1" thickBot="1" x14ac:dyDescent="0.35">
      <c r="A69" s="10"/>
      <c r="B69" s="10"/>
      <c r="D69" s="13"/>
      <c r="F69" s="12"/>
      <c r="H69" s="19"/>
    </row>
    <row r="70" spans="1:8" s="1" customFormat="1" ht="15.75" customHeight="1" thickBot="1" x14ac:dyDescent="0.35">
      <c r="A70" s="26" t="s">
        <v>0</v>
      </c>
      <c r="B70" s="26"/>
      <c r="D70" s="27"/>
      <c r="F70" s="28"/>
      <c r="G70" s="42">
        <f>SUM(G12:G69)</f>
        <v>0</v>
      </c>
      <c r="H70" s="29"/>
    </row>
    <row r="71" spans="1:8" ht="15.75" customHeight="1" x14ac:dyDescent="0.3">
      <c r="A71" s="10"/>
      <c r="B71" s="10"/>
      <c r="C71" s="10"/>
      <c r="D71" s="13"/>
      <c r="F71" s="12"/>
      <c r="H71" s="19"/>
    </row>
    <row r="72" spans="1:8" ht="15.75" customHeight="1" thickBot="1" x14ac:dyDescent="0.35"/>
    <row r="73" spans="1:8" ht="13.5" thickBot="1" x14ac:dyDescent="0.35">
      <c r="A73" s="46" t="s">
        <v>76</v>
      </c>
      <c r="B73" s="47"/>
      <c r="C73" s="47"/>
      <c r="D73" s="47"/>
      <c r="E73" s="47"/>
      <c r="F73" s="47"/>
      <c r="G73" s="48"/>
    </row>
    <row r="75" spans="1:8" ht="15.75" customHeight="1" thickBot="1" x14ac:dyDescent="0.35">
      <c r="A75" s="4"/>
      <c r="B75" s="4"/>
      <c r="C75" s="4"/>
    </row>
    <row r="76" spans="1:8" ht="15.75" customHeight="1" x14ac:dyDescent="0.3">
      <c r="A76" s="30" t="s">
        <v>1</v>
      </c>
      <c r="B76" s="31" t="s">
        <v>5</v>
      </c>
      <c r="C76" s="32"/>
      <c r="D76" s="32"/>
      <c r="E76" s="33"/>
    </row>
    <row r="77" spans="1:8" ht="15.75" customHeight="1" x14ac:dyDescent="0.3">
      <c r="A77" s="34" t="s">
        <v>2</v>
      </c>
      <c r="B77" s="5" t="s">
        <v>5</v>
      </c>
      <c r="C77" s="11"/>
      <c r="D77" s="11"/>
      <c r="E77" s="35"/>
    </row>
    <row r="78" spans="1:8" ht="15.75" customHeight="1" x14ac:dyDescent="0.3">
      <c r="A78" s="34" t="s">
        <v>3</v>
      </c>
      <c r="B78" s="5" t="s">
        <v>5</v>
      </c>
      <c r="C78" s="11"/>
      <c r="D78" s="11"/>
      <c r="E78" s="35"/>
    </row>
    <row r="79" spans="1:8" ht="15.75" customHeight="1" x14ac:dyDescent="0.3">
      <c r="A79" s="34" t="s">
        <v>4</v>
      </c>
      <c r="B79" s="5" t="s">
        <v>5</v>
      </c>
      <c r="C79" s="11"/>
      <c r="D79" s="11"/>
      <c r="E79" s="35"/>
    </row>
    <row r="80" spans="1:8" ht="15.75" customHeight="1" x14ac:dyDescent="0.3">
      <c r="A80" s="34"/>
      <c r="B80" s="5"/>
      <c r="C80" s="11"/>
      <c r="D80" s="11"/>
      <c r="E80" s="35"/>
    </row>
    <row r="81" spans="1:5" ht="15.75" customHeight="1" thickBot="1" x14ac:dyDescent="0.35">
      <c r="A81" s="36" t="s">
        <v>6</v>
      </c>
      <c r="B81" s="37" t="s">
        <v>5</v>
      </c>
      <c r="C81" s="38"/>
      <c r="D81" s="38"/>
      <c r="E81" s="39"/>
    </row>
    <row r="82" spans="1:5" ht="13" x14ac:dyDescent="0.3"/>
  </sheetData>
  <autoFilter ref="A11:G55" xr:uid="{49146A3A-4C6C-4ADF-9FE8-7A56998B993C}"/>
  <mergeCells count="4">
    <mergeCell ref="A73:G73"/>
    <mergeCell ref="A8:E8"/>
    <mergeCell ref="E61:E68"/>
    <mergeCell ref="E58:E59"/>
  </mergeCells>
  <pageMargins left="0.70866141732283472" right="0.11811023622047245" top="0.35433070866141736" bottom="0.15748031496062992" header="0.31496062992125984" footer="0.31496062992125984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2023-03-31T08:42:16Z</dcterms:modified>
</cp:coreProperties>
</file>