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fileSharing readOnlyRecommended="1"/>
  <workbookPr/>
  <mc:AlternateContent xmlns:mc="http://schemas.openxmlformats.org/markup-compatibility/2006">
    <mc:Choice Requires="x15">
      <x15ac:absPath xmlns:x15ac="http://schemas.microsoft.com/office/spreadsheetml/2010/11/ac" url="F:\AtirLLSProductie\Atir\Projecten algemeen\In behandeling\Veiligheidsregio Zaanstad Waterland\2. Inschrijfdocumenten\2.0 calculatiemodel\"/>
    </mc:Choice>
  </mc:AlternateContent>
  <xr:revisionPtr revIDLastSave="0" documentId="13_ncr:1_{B3C00B23-EFD9-4A9C-B11E-93C83CEC8F6F}" xr6:coauthVersionLast="47" xr6:coauthVersionMax="47" xr10:uidLastSave="{00000000-0000-0000-0000-000000000000}"/>
  <bookViews>
    <workbookView xWindow="-120" yWindow="-120" windowWidth="29040" windowHeight="15840" tabRatio="879" xr2:uid="{00000000-000D-0000-FFFF-FFFF00000000}"/>
  </bookViews>
  <sheets>
    <sheet name="1-Uitgangspunten" sheetId="41" r:id="rId1"/>
    <sheet name="2-Kosten per locatie" sheetId="37" r:id="rId2"/>
    <sheet name="3-Productie normen" sheetId="28" r:id="rId3"/>
    <sheet name="4-Basis ruimtestaat" sheetId="2" r:id="rId4"/>
    <sheet name="5-Premies en opslagen" sheetId="17" r:id="rId5"/>
    <sheet name="6-Opbouw uurtarief productie" sheetId="18" r:id="rId6"/>
    <sheet name="7-Opbouw uurtarief toezicht" sheetId="38" r:id="rId7"/>
    <sheet name="8-Additionele kosten" sheetId="31" r:id="rId8"/>
    <sheet name="9-Afroepprijs" sheetId="5" r:id="rId9"/>
    <sheet name="10-Glasbewassing" sheetId="35" r:id="rId10"/>
    <sheet name="11-Vloeronderhoud" sheetId="39" r:id="rId11"/>
    <sheet name="12-Sanitaire voorzieningen" sheetId="42" r:id="rId12"/>
  </sheets>
  <externalReferences>
    <externalReference r:id="rId13"/>
    <externalReference r:id="rId14"/>
    <externalReference r:id="rId15"/>
    <externalReference r:id="rId16"/>
    <externalReference r:id="rId17"/>
    <externalReference r:id="rId18"/>
  </externalReferences>
  <definedNames>
    <definedName name="__1F" hidden="1">[1]Psychiatrie!#REF!</definedName>
    <definedName name="__2_0_F" hidden="1">[1]Psychiatrie!#REF!</definedName>
    <definedName name="_1_________F" hidden="1">[1]Psychiatrie!#REF!</definedName>
    <definedName name="_1F" localSheetId="1" hidden="1">[1]Blad1!#REF!</definedName>
    <definedName name="_1F" hidden="1">[1]Blad1!#REF!</definedName>
    <definedName name="_2_______0_F" hidden="1">[1]Psychiatrie!#REF!</definedName>
    <definedName name="_2_0_F" hidden="1">[1]Psychiatrie!#REF!</definedName>
    <definedName name="_2F" hidden="1">[1]Psychiatrie!#REF!</definedName>
    <definedName name="_3_0_F" hidden="1">[1]Psychiatrie!#REF!</definedName>
    <definedName name="_3F" hidden="1">[1]Psychiatrie!#REF!</definedName>
    <definedName name="_4F" hidden="1">[1]Blad1!#REF!</definedName>
    <definedName name="_5_0_F" hidden="1">[1]Psychiatrie!#REF!</definedName>
    <definedName name="_8_0_F" hidden="1">[1]Psychiatrie!#REF!</definedName>
    <definedName name="_Dist_Bin" hidden="1">#REF!</definedName>
    <definedName name="_Dist_Values" hidden="1">#REF!</definedName>
    <definedName name="_Fill" localSheetId="9" hidden="1">'[2]#REF'!#REF!</definedName>
    <definedName name="_Fill" localSheetId="10" hidden="1">'[2]#REF'!#REF!</definedName>
    <definedName name="_Fill" localSheetId="1" hidden="1">'[3]#REF'!#REF!</definedName>
    <definedName name="_Fill" hidden="1">'[3]#REF'!#REF!</definedName>
    <definedName name="_filll" hidden="1">'[4]#REF'!#REF!</definedName>
    <definedName name="_xlnm._FilterDatabase" localSheetId="9" hidden="1">'10-Glasbewassing'!$A$12:$Z$89</definedName>
    <definedName name="_xlnm._FilterDatabase" localSheetId="10" hidden="1">'11-Vloeronderhoud'!$A$10:$Z$58</definedName>
    <definedName name="_xlnm._FilterDatabase" localSheetId="11" hidden="1">'12-Sanitaire voorzieningen'!$A$12:$L$12</definedName>
    <definedName name="_xlnm._FilterDatabase" localSheetId="1" hidden="1">'2-Kosten per locatie'!$A$14:$J$39</definedName>
    <definedName name="_xlnm._FilterDatabase" localSheetId="3" hidden="1">'4-Basis ruimtestaat'!$B$9:$T$435</definedName>
    <definedName name="_Hlk39130726" localSheetId="0">'1-Uitgangspunten'!$A$16</definedName>
    <definedName name="_Key1" localSheetId="9" hidden="1">'[2]#REF'!#REF!</definedName>
    <definedName name="_Key1" localSheetId="10" hidden="1">'[2]#REF'!#REF!</definedName>
    <definedName name="_Key1" localSheetId="1" hidden="1">'[3]#REF'!#REF!</definedName>
    <definedName name="_Key1" hidden="1">'[3]#REF'!#REF!</definedName>
    <definedName name="_Key2" localSheetId="1" hidden="1">#REF!</definedName>
    <definedName name="_Key2" hidden="1">#REF!</definedName>
    <definedName name="_Order1" hidden="1">255</definedName>
    <definedName name="_Order2" hidden="1">255</definedName>
    <definedName name="_Sort" localSheetId="1" hidden="1">#REF!</definedName>
    <definedName name="_Sort" hidden="1">#REF!</definedName>
    <definedName name="_Table1_In1" hidden="1">#REF!</definedName>
    <definedName name="_Table1_Out" hidden="1">#REF!</definedName>
    <definedName name="_Toc106114456" localSheetId="0">'1-Uitgangspunten'!$A$2</definedName>
    <definedName name="_Toc106114457" localSheetId="0">'1-Uitgangspunten'!$A$5</definedName>
    <definedName name="_Toc106114458" localSheetId="0">'1-Uitgangspunten'!$A$9</definedName>
    <definedName name="_Toc106114459" localSheetId="0">'1-Uitgangspunten'!$A$13</definedName>
    <definedName name="_Toc518445846" localSheetId="0">'1-Uitgangspunten'!$A$17</definedName>
    <definedName name="AccessDatabase" hidden="1">"C:\data\excel\BASISWP.mdb"</definedName>
    <definedName name="Additioneel" hidden="1">'[2]#REF'!#REF!</definedName>
    <definedName name="_xlnm.Print_Area" localSheetId="1">'2-Kosten per locatie'!$A$3:$Z$38</definedName>
    <definedName name="_xlnm.Print_Area" localSheetId="3">'4-Basis ruimtestaat'!$B$3:$T$419</definedName>
    <definedName name="_xlnm.Print_Area" localSheetId="4">'5-Premies en opslagen'!$A$3:$E$55</definedName>
    <definedName name="_xlnm.Print_Area" localSheetId="5">'6-Opbouw uurtarief productie'!$A$1:$R$63</definedName>
    <definedName name="_xlnm.Print_Area" localSheetId="8">'9-Afroepprijs'!$A$3:$F$50</definedName>
    <definedName name="_xlnm.Print_Titles" localSheetId="9">'10-Glasbewassing'!$12:$12</definedName>
    <definedName name="_xlnm.Print_Titles" localSheetId="10">'11-Vloeronderhoud'!$10:$10</definedName>
    <definedName name="_xlnm.Print_Titles" localSheetId="1">'2-Kosten per locatie'!$14:$14</definedName>
    <definedName name="_xlnm.Print_Titles" localSheetId="3">'4-Basis ruimtestaat'!$9:$9</definedName>
    <definedName name="_xlnm.Print_Titles" localSheetId="5">'6-Opbouw uurtarief productie'!$A:$C</definedName>
    <definedName name="_xlnm.Print_Titles" localSheetId="8">'9-Afroepprijs'!$6:$10</definedName>
    <definedName name="berichtok" localSheetId="1">'2-Kosten per locatie'!berichtok</definedName>
    <definedName name="berichtok">'2-Kosten per locatie'!berichtok</definedName>
    <definedName name="berichtoke" localSheetId="1">'2-Kosten per locatie'!berichtoke</definedName>
    <definedName name="berichtoke">'2-Kosten per locatie'!berichtoke</definedName>
    <definedName name="berichtoke1" localSheetId="1">'2-Kosten per locatie'!berichtoke1</definedName>
    <definedName name="berichtoke1">'2-Kosten per locatie'!berichtoke1</definedName>
    <definedName name="Berkt" localSheetId="1">'2-Kosten per locatie'!Berkt</definedName>
    <definedName name="Berkt">'2-Kosten per locatie'!Berkt</definedName>
    <definedName name="dffdf" hidden="1">'[5]#REF'!#REF!</definedName>
    <definedName name="einde" localSheetId="1">'2-Kosten per locatie'!einde</definedName>
    <definedName name="einde">'2-Kosten per locatie'!einde</definedName>
    <definedName name="fghf" hidden="1">'[6]#REF'!#REF!</definedName>
    <definedName name="Gan_R" localSheetId="1">'2-Kosten per locatie'!Gan_R</definedName>
    <definedName name="Gan_R">'2-Kosten per locatie'!Gan_R</definedName>
    <definedName name="gs" hidden="1">'[5]#REF'!#REF!</definedName>
    <definedName name="han" localSheetId="9" hidden="1">'[2]#REF'!#REF!</definedName>
    <definedName name="han" localSheetId="10" hidden="1">'[2]#REF'!#REF!</definedName>
    <definedName name="han" localSheetId="1" hidden="1">'[3]#REF'!#REF!</definedName>
    <definedName name="han" hidden="1">'[3]#REF'!#REF!</definedName>
    <definedName name="HTML_CodePage" hidden="1">1252</definedName>
    <definedName name="HTML_Control" localSheetId="1"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jh" hidden="1">'[6]#REF'!#REF!</definedName>
    <definedName name="Mutatiederdekwartaal" localSheetId="1" hidden="1">{"'ma_vr'!$A$1:$AA$42"}</definedName>
    <definedName name="Mutatiederdekwartaal" hidden="1">{"'ma_vr'!$A$1:$AA$42"}</definedName>
    <definedName name="NvB" hidden="1">'[4]#REF'!#REF!</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H50" i="35" l="1"/>
  <c r="J375" i="2"/>
  <c r="J376" i="2"/>
  <c r="J377" i="2"/>
  <c r="J378" i="2"/>
  <c r="J379" i="2"/>
  <c r="J380" i="2"/>
  <c r="J381" i="2"/>
  <c r="J382" i="2"/>
  <c r="J383" i="2"/>
  <c r="J384" i="2"/>
  <c r="J385" i="2"/>
  <c r="J386" i="2"/>
  <c r="J387" i="2"/>
  <c r="J388" i="2"/>
  <c r="J389" i="2"/>
  <c r="J390" i="2"/>
  <c r="J391" i="2"/>
  <c r="M82" i="2" l="1"/>
  <c r="M88" i="2"/>
  <c r="M208" i="2"/>
  <c r="M225" i="2"/>
  <c r="M267" i="2"/>
  <c r="M268" i="2"/>
  <c r="M288" i="2"/>
  <c r="M306" i="2"/>
  <c r="M328" i="2"/>
  <c r="M392" i="2"/>
  <c r="M397" i="2"/>
  <c r="M400" i="2"/>
  <c r="M412" i="2"/>
  <c r="M418" i="2"/>
  <c r="M419" i="2"/>
  <c r="M433" i="2"/>
  <c r="O82" i="2"/>
  <c r="O88" i="2"/>
  <c r="O208" i="2"/>
  <c r="O225" i="2"/>
  <c r="O267" i="2"/>
  <c r="O268" i="2"/>
  <c r="O288" i="2"/>
  <c r="O306" i="2"/>
  <c r="O328" i="2"/>
  <c r="O392" i="2"/>
  <c r="O397" i="2"/>
  <c r="O400" i="2"/>
  <c r="O412" i="2"/>
  <c r="O418" i="2"/>
  <c r="O419" i="2"/>
  <c r="O433" i="2"/>
  <c r="E48" i="35" l="1"/>
  <c r="F48" i="35" s="1"/>
  <c r="H48" i="35" s="1"/>
  <c r="H49" i="35"/>
  <c r="P15" i="2" l="1"/>
  <c r="N15" i="2"/>
  <c r="J15" i="2"/>
  <c r="T15" i="2" s="1"/>
  <c r="E13" i="35"/>
  <c r="F13" i="35" s="1"/>
  <c r="H13" i="35" s="1"/>
  <c r="Q13" i="42"/>
  <c r="P13" i="42"/>
  <c r="O13" i="42"/>
  <c r="N13" i="42"/>
  <c r="M13" i="42"/>
  <c r="L13" i="42"/>
  <c r="B4" i="41"/>
  <c r="B3" i="41"/>
  <c r="R13" i="42" l="1"/>
  <c r="L14" i="42"/>
  <c r="M14" i="42"/>
  <c r="N14" i="42"/>
  <c r="O14" i="42"/>
  <c r="P14" i="42"/>
  <c r="Q14" i="42"/>
  <c r="L15" i="42"/>
  <c r="M15" i="42"/>
  <c r="N15" i="42"/>
  <c r="O15" i="42"/>
  <c r="P15" i="42"/>
  <c r="Q15" i="42"/>
  <c r="L16" i="42"/>
  <c r="M16" i="42"/>
  <c r="N16" i="42"/>
  <c r="O16" i="42"/>
  <c r="P16" i="42"/>
  <c r="Q16" i="42"/>
  <c r="L17" i="42"/>
  <c r="M17" i="42"/>
  <c r="N17" i="42"/>
  <c r="O17" i="42"/>
  <c r="P17" i="42"/>
  <c r="Q17" i="42"/>
  <c r="L18" i="42"/>
  <c r="M18" i="42"/>
  <c r="N18" i="42"/>
  <c r="O18" i="42"/>
  <c r="P18" i="42"/>
  <c r="Q18" i="42"/>
  <c r="L19" i="42"/>
  <c r="M19" i="42"/>
  <c r="N19" i="42"/>
  <c r="O19" i="42"/>
  <c r="P19" i="42"/>
  <c r="Q19" i="42"/>
  <c r="L20" i="42"/>
  <c r="M20" i="42"/>
  <c r="N20" i="42"/>
  <c r="O20" i="42"/>
  <c r="P20" i="42"/>
  <c r="Q20" i="42"/>
  <c r="L21" i="42"/>
  <c r="M21" i="42"/>
  <c r="N21" i="42"/>
  <c r="O21" i="42"/>
  <c r="P21" i="42"/>
  <c r="Q21" i="42"/>
  <c r="L22" i="42"/>
  <c r="M22" i="42"/>
  <c r="N22" i="42"/>
  <c r="O22" i="42"/>
  <c r="P22" i="42"/>
  <c r="Q22" i="42"/>
  <c r="L23" i="42"/>
  <c r="M23" i="42"/>
  <c r="N23" i="42"/>
  <c r="O23" i="42"/>
  <c r="P23" i="42"/>
  <c r="Q23" i="42"/>
  <c r="L24" i="42"/>
  <c r="M24" i="42"/>
  <c r="N24" i="42"/>
  <c r="O24" i="42"/>
  <c r="P24" i="42"/>
  <c r="Q24" i="42"/>
  <c r="L25" i="42"/>
  <c r="M25" i="42"/>
  <c r="N25" i="42"/>
  <c r="O25" i="42"/>
  <c r="P25" i="42"/>
  <c r="Q25" i="42"/>
  <c r="L26" i="42"/>
  <c r="M26" i="42"/>
  <c r="N26" i="42"/>
  <c r="O26" i="42"/>
  <c r="P26" i="42"/>
  <c r="Q26" i="42"/>
  <c r="L27" i="42"/>
  <c r="M27" i="42"/>
  <c r="N27" i="42"/>
  <c r="O27" i="42"/>
  <c r="P27" i="42"/>
  <c r="Q27" i="42"/>
  <c r="L28" i="42"/>
  <c r="M28" i="42"/>
  <c r="N28" i="42"/>
  <c r="O28" i="42"/>
  <c r="P28" i="42"/>
  <c r="Q28" i="42"/>
  <c r="L29" i="42"/>
  <c r="M29" i="42"/>
  <c r="N29" i="42"/>
  <c r="O29" i="42"/>
  <c r="P29" i="42"/>
  <c r="Q29" i="42"/>
  <c r="L30" i="42"/>
  <c r="M30" i="42"/>
  <c r="N30" i="42"/>
  <c r="O30" i="42"/>
  <c r="P30" i="42"/>
  <c r="Q30" i="42"/>
  <c r="L31" i="42"/>
  <c r="M31" i="42"/>
  <c r="N31" i="42"/>
  <c r="O31" i="42"/>
  <c r="P31" i="42"/>
  <c r="Q31" i="42"/>
  <c r="L32" i="42"/>
  <c r="M32" i="42"/>
  <c r="N32" i="42"/>
  <c r="O32" i="42"/>
  <c r="P32" i="42"/>
  <c r="Q32" i="42"/>
  <c r="L33" i="42"/>
  <c r="M33" i="42"/>
  <c r="N33" i="42"/>
  <c r="O33" i="42"/>
  <c r="P33" i="42"/>
  <c r="Q33" i="42"/>
  <c r="L34" i="42"/>
  <c r="M34" i="42"/>
  <c r="N34" i="42"/>
  <c r="O34" i="42"/>
  <c r="P34" i="42"/>
  <c r="Q34" i="42"/>
  <c r="L35" i="42"/>
  <c r="M35" i="42"/>
  <c r="N35" i="42"/>
  <c r="O35" i="42"/>
  <c r="P35" i="42"/>
  <c r="Q35" i="42"/>
  <c r="L36" i="42"/>
  <c r="M36" i="42"/>
  <c r="N36" i="42"/>
  <c r="O36" i="42"/>
  <c r="P36" i="42"/>
  <c r="Q36" i="42"/>
  <c r="L37" i="42"/>
  <c r="M37" i="42"/>
  <c r="N37" i="42"/>
  <c r="O37" i="42"/>
  <c r="P37" i="42"/>
  <c r="Q37" i="42"/>
  <c r="L38" i="42"/>
  <c r="M38" i="42"/>
  <c r="N38" i="42"/>
  <c r="O38" i="42"/>
  <c r="P38" i="42"/>
  <c r="Q38" i="42"/>
  <c r="L39" i="42"/>
  <c r="M39" i="42"/>
  <c r="N39" i="42"/>
  <c r="O39" i="42"/>
  <c r="P39" i="42"/>
  <c r="Q39" i="42"/>
  <c r="L40" i="42"/>
  <c r="M40" i="42"/>
  <c r="N40" i="42"/>
  <c r="O40" i="42"/>
  <c r="P40" i="42"/>
  <c r="Q40" i="42"/>
  <c r="L41" i="42"/>
  <c r="M41" i="42"/>
  <c r="N41" i="42"/>
  <c r="O41" i="42"/>
  <c r="P41" i="42"/>
  <c r="Q41" i="42"/>
  <c r="L42" i="42"/>
  <c r="M42" i="42"/>
  <c r="N42" i="42"/>
  <c r="O42" i="42"/>
  <c r="P42" i="42"/>
  <c r="Q42" i="42"/>
  <c r="L43" i="42"/>
  <c r="M43" i="42"/>
  <c r="N43" i="42"/>
  <c r="O43" i="42"/>
  <c r="P43" i="42"/>
  <c r="Q43" i="42"/>
  <c r="L44" i="42"/>
  <c r="M44" i="42"/>
  <c r="N44" i="42"/>
  <c r="O44" i="42"/>
  <c r="P44" i="42"/>
  <c r="Q44" i="42"/>
  <c r="L45" i="42"/>
  <c r="M45" i="42"/>
  <c r="N45" i="42"/>
  <c r="O45" i="42"/>
  <c r="P45" i="42"/>
  <c r="Q45" i="42"/>
  <c r="L46" i="42"/>
  <c r="M46" i="42"/>
  <c r="N46" i="42"/>
  <c r="O46" i="42"/>
  <c r="P46" i="42"/>
  <c r="Q46" i="42"/>
  <c r="L47" i="42"/>
  <c r="M47" i="42"/>
  <c r="N47" i="42"/>
  <c r="O47" i="42"/>
  <c r="P47" i="42"/>
  <c r="Q47" i="42"/>
  <c r="L48" i="42"/>
  <c r="M48" i="42"/>
  <c r="N48" i="42"/>
  <c r="O48" i="42"/>
  <c r="P48" i="42"/>
  <c r="Q48" i="42"/>
  <c r="L49" i="42"/>
  <c r="M49" i="42"/>
  <c r="N49" i="42"/>
  <c r="O49" i="42"/>
  <c r="P49" i="42"/>
  <c r="Q49" i="42"/>
  <c r="L50" i="42"/>
  <c r="M50" i="42"/>
  <c r="N50" i="42"/>
  <c r="O50" i="42"/>
  <c r="P50" i="42"/>
  <c r="Q50" i="42"/>
  <c r="L51" i="42"/>
  <c r="M51" i="42"/>
  <c r="N51" i="42"/>
  <c r="O51" i="42"/>
  <c r="P51" i="42"/>
  <c r="Q51" i="42"/>
  <c r="L52" i="42"/>
  <c r="M52" i="42"/>
  <c r="N52" i="42"/>
  <c r="O52" i="42"/>
  <c r="P52" i="42"/>
  <c r="Q52" i="42"/>
  <c r="L53" i="42"/>
  <c r="M53" i="42"/>
  <c r="N53" i="42"/>
  <c r="O53" i="42"/>
  <c r="P53" i="42"/>
  <c r="Q53" i="42"/>
  <c r="L54" i="42"/>
  <c r="M54" i="42"/>
  <c r="N54" i="42"/>
  <c r="O54" i="42"/>
  <c r="P54" i="42"/>
  <c r="Q54" i="42"/>
  <c r="L55" i="42"/>
  <c r="M55" i="42"/>
  <c r="N55" i="42"/>
  <c r="O55" i="42"/>
  <c r="P55" i="42"/>
  <c r="Q55" i="42"/>
  <c r="L56" i="42"/>
  <c r="M56" i="42"/>
  <c r="N56" i="42"/>
  <c r="O56" i="42"/>
  <c r="P56" i="42"/>
  <c r="Q56" i="42"/>
  <c r="L57" i="42"/>
  <c r="M57" i="42"/>
  <c r="N57" i="42"/>
  <c r="O57" i="42"/>
  <c r="P57" i="42"/>
  <c r="Q57" i="42"/>
  <c r="L58" i="42"/>
  <c r="M58" i="42"/>
  <c r="N58" i="42"/>
  <c r="O58" i="42"/>
  <c r="P58" i="42"/>
  <c r="Q58" i="42"/>
  <c r="L59" i="42"/>
  <c r="M59" i="42"/>
  <c r="N59" i="42"/>
  <c r="O59" i="42"/>
  <c r="P59" i="42"/>
  <c r="Q59" i="42"/>
  <c r="L60" i="42"/>
  <c r="M60" i="42"/>
  <c r="N60" i="42"/>
  <c r="O60" i="42"/>
  <c r="P60" i="42"/>
  <c r="Q60" i="42"/>
  <c r="L61" i="42"/>
  <c r="M61" i="42"/>
  <c r="N61" i="42"/>
  <c r="O61" i="42"/>
  <c r="P61" i="42"/>
  <c r="Q61" i="42"/>
  <c r="L62" i="42"/>
  <c r="M62" i="42"/>
  <c r="N62" i="42"/>
  <c r="O62" i="42"/>
  <c r="P62" i="42"/>
  <c r="Q62" i="42"/>
  <c r="L63" i="42"/>
  <c r="M63" i="42"/>
  <c r="N63" i="42"/>
  <c r="O63" i="42"/>
  <c r="P63" i="42"/>
  <c r="Q63" i="42"/>
  <c r="L64" i="42"/>
  <c r="M64" i="42"/>
  <c r="N64" i="42"/>
  <c r="O64" i="42"/>
  <c r="P64" i="42"/>
  <c r="Q64" i="42"/>
  <c r="L65" i="42"/>
  <c r="M65" i="42"/>
  <c r="N65" i="42"/>
  <c r="O65" i="42"/>
  <c r="P65" i="42"/>
  <c r="Q65" i="42"/>
  <c r="L66" i="42"/>
  <c r="M66" i="42"/>
  <c r="N66" i="42"/>
  <c r="O66" i="42"/>
  <c r="P66" i="42"/>
  <c r="Q66" i="42"/>
  <c r="L67" i="42"/>
  <c r="M67" i="42"/>
  <c r="N67" i="42"/>
  <c r="O67" i="42"/>
  <c r="P67" i="42"/>
  <c r="Q67" i="42"/>
  <c r="L68" i="42"/>
  <c r="M68" i="42"/>
  <c r="N68" i="42"/>
  <c r="O68" i="42"/>
  <c r="P68" i="42"/>
  <c r="Q68" i="42"/>
  <c r="L69" i="42"/>
  <c r="M69" i="42"/>
  <c r="N69" i="42"/>
  <c r="O69" i="42"/>
  <c r="P69" i="42"/>
  <c r="Q69" i="42"/>
  <c r="L70" i="42"/>
  <c r="M70" i="42"/>
  <c r="N70" i="42"/>
  <c r="O70" i="42"/>
  <c r="P70" i="42"/>
  <c r="Q70" i="42"/>
  <c r="L71" i="42"/>
  <c r="M71" i="42"/>
  <c r="N71" i="42"/>
  <c r="O71" i="42"/>
  <c r="P71" i="42"/>
  <c r="Q71" i="42"/>
  <c r="L72" i="42"/>
  <c r="M72" i="42"/>
  <c r="N72" i="42"/>
  <c r="O72" i="42"/>
  <c r="P72" i="42"/>
  <c r="Q72" i="42"/>
  <c r="L73" i="42"/>
  <c r="M73" i="42"/>
  <c r="N73" i="42"/>
  <c r="O73" i="42"/>
  <c r="P73" i="42"/>
  <c r="Q73" i="42"/>
  <c r="L74" i="42"/>
  <c r="M74" i="42"/>
  <c r="N74" i="42"/>
  <c r="O74" i="42"/>
  <c r="P74" i="42"/>
  <c r="Q74" i="42"/>
  <c r="L75" i="42"/>
  <c r="M75" i="42"/>
  <c r="N75" i="42"/>
  <c r="O75" i="42"/>
  <c r="P75" i="42"/>
  <c r="Q75" i="42"/>
  <c r="L76" i="42"/>
  <c r="M76" i="42"/>
  <c r="N76" i="42"/>
  <c r="O76" i="42"/>
  <c r="P76" i="42"/>
  <c r="Q76" i="42"/>
  <c r="L77" i="42"/>
  <c r="M77" i="42"/>
  <c r="N77" i="42"/>
  <c r="O77" i="42"/>
  <c r="P77" i="42"/>
  <c r="Q77" i="42"/>
  <c r="L78" i="42"/>
  <c r="M78" i="42"/>
  <c r="N78" i="42"/>
  <c r="O78" i="42"/>
  <c r="P78" i="42"/>
  <c r="Q78" i="42"/>
  <c r="L79" i="42"/>
  <c r="M79" i="42"/>
  <c r="N79" i="42"/>
  <c r="O79" i="42"/>
  <c r="P79" i="42"/>
  <c r="Q79" i="42"/>
  <c r="L80" i="42"/>
  <c r="M80" i="42"/>
  <c r="N80" i="42"/>
  <c r="O80" i="42"/>
  <c r="P80" i="42"/>
  <c r="Q80" i="42"/>
  <c r="L81" i="42"/>
  <c r="M81" i="42"/>
  <c r="N81" i="42"/>
  <c r="O81" i="42"/>
  <c r="P81" i="42"/>
  <c r="Q81" i="42"/>
  <c r="L82" i="42"/>
  <c r="M82" i="42"/>
  <c r="N82" i="42"/>
  <c r="O82" i="42"/>
  <c r="P82" i="42"/>
  <c r="Q82" i="42"/>
  <c r="B4" i="42"/>
  <c r="A3" i="42"/>
  <c r="B3" i="42"/>
  <c r="A4" i="42"/>
  <c r="A5" i="42"/>
  <c r="B5" i="42"/>
  <c r="A6" i="42"/>
  <c r="B6" i="42"/>
  <c r="A7" i="42"/>
  <c r="B7" i="42"/>
  <c r="A8" i="42"/>
  <c r="B8" i="42"/>
  <c r="R47" i="42" l="1"/>
  <c r="R44" i="42"/>
  <c r="R51" i="42"/>
  <c r="R78" i="42"/>
  <c r="R52" i="42"/>
  <c r="R36" i="42"/>
  <c r="R17" i="42"/>
  <c r="R69" i="42"/>
  <c r="R39" i="42"/>
  <c r="R46" i="42"/>
  <c r="R77" i="42"/>
  <c r="T23" i="37" s="1"/>
  <c r="R49" i="42"/>
  <c r="T26" i="37" s="1"/>
  <c r="R45" i="42"/>
  <c r="R30" i="42"/>
  <c r="R43" i="42"/>
  <c r="R37" i="42"/>
  <c r="T33" i="37" s="1"/>
  <c r="R70" i="42"/>
  <c r="R57" i="42"/>
  <c r="R50" i="42"/>
  <c r="R76" i="42"/>
  <c r="R29" i="42"/>
  <c r="R38" i="42"/>
  <c r="R79" i="42"/>
  <c r="R53" i="42"/>
  <c r="R23" i="42"/>
  <c r="R15" i="42"/>
  <c r="R42" i="42"/>
  <c r="R63" i="42"/>
  <c r="R21" i="42"/>
  <c r="R22" i="42"/>
  <c r="R75" i="42"/>
  <c r="T37" i="37" s="1"/>
  <c r="R40" i="42"/>
  <c r="T15" i="37" s="1"/>
  <c r="R81" i="42"/>
  <c r="T20" i="37" s="1"/>
  <c r="R55" i="42"/>
  <c r="R66" i="42"/>
  <c r="R48" i="42"/>
  <c r="R59" i="42"/>
  <c r="R19" i="42"/>
  <c r="R74" i="42"/>
  <c r="R14" i="42"/>
  <c r="R73" i="42"/>
  <c r="R72" i="42"/>
  <c r="R32" i="42"/>
  <c r="R71" i="42"/>
  <c r="T22" i="37" s="1"/>
  <c r="R31" i="42"/>
  <c r="R65" i="42"/>
  <c r="R62" i="42"/>
  <c r="R20" i="42"/>
  <c r="R16" i="42"/>
  <c r="R68" i="42"/>
  <c r="R27" i="42"/>
  <c r="R33" i="42"/>
  <c r="R35" i="42"/>
  <c r="R28" i="42"/>
  <c r="R61" i="42"/>
  <c r="R54" i="42"/>
  <c r="R80" i="42"/>
  <c r="T28" i="37" s="1"/>
  <c r="R25" i="42"/>
  <c r="R58" i="42"/>
  <c r="R41" i="42"/>
  <c r="R67" i="42"/>
  <c r="T29" i="37" s="1"/>
  <c r="R26" i="42"/>
  <c r="R60" i="42"/>
  <c r="T24" i="37" s="1"/>
  <c r="R56" i="42"/>
  <c r="R82" i="42"/>
  <c r="R34" i="42"/>
  <c r="R18" i="42"/>
  <c r="R64" i="42"/>
  <c r="R24" i="42"/>
  <c r="F17" i="28"/>
  <c r="A36" i="2"/>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 r="A74" i="2" s="1"/>
  <c r="A75" i="2" s="1"/>
  <c r="A76" i="2" s="1"/>
  <c r="A77" i="2" s="1"/>
  <c r="A78" i="2" s="1"/>
  <c r="A79" i="2" s="1"/>
  <c r="A80" i="2" s="1"/>
  <c r="A81" i="2" s="1"/>
  <c r="A82" i="2" s="1"/>
  <c r="A83" i="2" s="1"/>
  <c r="A84" i="2" s="1"/>
  <c r="A85" i="2" s="1"/>
  <c r="A86" i="2" s="1"/>
  <c r="A87" i="2" s="1"/>
  <c r="A88" i="2" s="1"/>
  <c r="A89" i="2" s="1"/>
  <c r="A90" i="2" s="1"/>
  <c r="A91" i="2" s="1"/>
  <c r="A92" i="2" s="1"/>
  <c r="A93" i="2" s="1"/>
  <c r="A94" i="2" s="1"/>
  <c r="A95" i="2" s="1"/>
  <c r="A96" i="2" s="1"/>
  <c r="A97" i="2" s="1"/>
  <c r="A98" i="2" s="1"/>
  <c r="A99" i="2" s="1"/>
  <c r="A100" i="2" s="1"/>
  <c r="A101" i="2" s="1"/>
  <c r="A102" i="2" s="1"/>
  <c r="A103" i="2" s="1"/>
  <c r="A104" i="2" s="1"/>
  <c r="A105" i="2" s="1"/>
  <c r="A106" i="2" s="1"/>
  <c r="A107" i="2" s="1"/>
  <c r="A108" i="2" s="1"/>
  <c r="A109" i="2" s="1"/>
  <c r="A110" i="2" s="1"/>
  <c r="A111" i="2" s="1"/>
  <c r="A112" i="2" s="1"/>
  <c r="A113" i="2" s="1"/>
  <c r="A114" i="2" s="1"/>
  <c r="A115" i="2" s="1"/>
  <c r="A116" i="2" s="1"/>
  <c r="A117" i="2" s="1"/>
  <c r="A118" i="2" s="1"/>
  <c r="A119" i="2" s="1"/>
  <c r="A120" i="2" s="1"/>
  <c r="A121" i="2" s="1"/>
  <c r="A122" i="2" s="1"/>
  <c r="A123" i="2" s="1"/>
  <c r="A124" i="2" s="1"/>
  <c r="A125" i="2" s="1"/>
  <c r="A126" i="2" s="1"/>
  <c r="A127" i="2" s="1"/>
  <c r="A128" i="2" s="1"/>
  <c r="A129" i="2" s="1"/>
  <c r="A130" i="2" s="1"/>
  <c r="A131" i="2" s="1"/>
  <c r="A132" i="2" s="1"/>
  <c r="A133" i="2" s="1"/>
  <c r="A134" i="2" s="1"/>
  <c r="A135" i="2" s="1"/>
  <c r="A136" i="2" s="1"/>
  <c r="A137" i="2" s="1"/>
  <c r="A138" i="2" s="1"/>
  <c r="A139" i="2" s="1"/>
  <c r="A140" i="2" s="1"/>
  <c r="A141" i="2" s="1"/>
  <c r="A142" i="2" s="1"/>
  <c r="A143" i="2" s="1"/>
  <c r="A144" i="2" s="1"/>
  <c r="A145" i="2" s="1"/>
  <c r="A146" i="2" s="1"/>
  <c r="A147" i="2" s="1"/>
  <c r="A148" i="2" s="1"/>
  <c r="A149" i="2" s="1"/>
  <c r="A150" i="2" s="1"/>
  <c r="A151" i="2" s="1"/>
  <c r="A152" i="2" s="1"/>
  <c r="A153" i="2" s="1"/>
  <c r="A154" i="2" s="1"/>
  <c r="A155" i="2" s="1"/>
  <c r="A156" i="2" s="1"/>
  <c r="A157" i="2" s="1"/>
  <c r="A158" i="2" s="1"/>
  <c r="A159" i="2" s="1"/>
  <c r="A160" i="2" s="1"/>
  <c r="A161" i="2" s="1"/>
  <c r="A162" i="2" s="1"/>
  <c r="A163" i="2" s="1"/>
  <c r="A164" i="2" s="1"/>
  <c r="A165" i="2" s="1"/>
  <c r="A166" i="2" s="1"/>
  <c r="A167" i="2" s="1"/>
  <c r="A168" i="2" s="1"/>
  <c r="A169" i="2" s="1"/>
  <c r="A170" i="2" s="1"/>
  <c r="A171" i="2" s="1"/>
  <c r="A172" i="2" s="1"/>
  <c r="A173" i="2" s="1"/>
  <c r="A174" i="2" s="1"/>
  <c r="A175" i="2" s="1"/>
  <c r="A176" i="2" s="1"/>
  <c r="A177" i="2" s="1"/>
  <c r="A178" i="2" s="1"/>
  <c r="A179" i="2" s="1"/>
  <c r="A180" i="2" s="1"/>
  <c r="A181" i="2" s="1"/>
  <c r="A182" i="2" s="1"/>
  <c r="A183" i="2" s="1"/>
  <c r="A184" i="2" s="1"/>
  <c r="A185" i="2" s="1"/>
  <c r="A186" i="2" s="1"/>
  <c r="A187" i="2" s="1"/>
  <c r="A188" i="2" s="1"/>
  <c r="A189" i="2" s="1"/>
  <c r="A190" i="2" s="1"/>
  <c r="A191" i="2" s="1"/>
  <c r="A192" i="2" s="1"/>
  <c r="A193" i="2" s="1"/>
  <c r="A194" i="2" s="1"/>
  <c r="A195" i="2" s="1"/>
  <c r="A196" i="2" s="1"/>
  <c r="A197" i="2" s="1"/>
  <c r="A198" i="2" s="1"/>
  <c r="A199" i="2" s="1"/>
  <c r="A200" i="2" s="1"/>
  <c r="A201" i="2" s="1"/>
  <c r="A202" i="2" s="1"/>
  <c r="A203" i="2" s="1"/>
  <c r="A204" i="2" s="1"/>
  <c r="A205" i="2" s="1"/>
  <c r="A206" i="2" s="1"/>
  <c r="A207" i="2" s="1"/>
  <c r="A208" i="2" s="1"/>
  <c r="A209" i="2" s="1"/>
  <c r="A210" i="2" s="1"/>
  <c r="A211" i="2" s="1"/>
  <c r="A212" i="2" s="1"/>
  <c r="A213" i="2" s="1"/>
  <c r="A214" i="2" s="1"/>
  <c r="A215" i="2" s="1"/>
  <c r="A216" i="2" s="1"/>
  <c r="A217" i="2" s="1"/>
  <c r="A218" i="2" s="1"/>
  <c r="A219" i="2" s="1"/>
  <c r="A220" i="2" s="1"/>
  <c r="A221" i="2" s="1"/>
  <c r="A222" i="2" s="1"/>
  <c r="A223" i="2" s="1"/>
  <c r="A224" i="2" s="1"/>
  <c r="A225" i="2" s="1"/>
  <c r="A226" i="2" s="1"/>
  <c r="A227" i="2" s="1"/>
  <c r="A228" i="2" s="1"/>
  <c r="A229" i="2" s="1"/>
  <c r="A230" i="2" s="1"/>
  <c r="A231" i="2" s="1"/>
  <c r="A232" i="2" s="1"/>
  <c r="A233" i="2" s="1"/>
  <c r="A234" i="2" s="1"/>
  <c r="A235" i="2" s="1"/>
  <c r="A236" i="2" s="1"/>
  <c r="A237" i="2" s="1"/>
  <c r="A238" i="2" s="1"/>
  <c r="A239" i="2" s="1"/>
  <c r="A240" i="2" s="1"/>
  <c r="A241" i="2" s="1"/>
  <c r="A242" i="2" s="1"/>
  <c r="A243" i="2" s="1"/>
  <c r="A244" i="2" s="1"/>
  <c r="A245" i="2" s="1"/>
  <c r="A246" i="2" s="1"/>
  <c r="A247" i="2" s="1"/>
  <c r="A248" i="2" s="1"/>
  <c r="A249" i="2" s="1"/>
  <c r="A250" i="2" s="1"/>
  <c r="A251" i="2" s="1"/>
  <c r="A252" i="2" s="1"/>
  <c r="A253" i="2" s="1"/>
  <c r="A254" i="2" s="1"/>
  <c r="A255" i="2" s="1"/>
  <c r="A256" i="2" s="1"/>
  <c r="A257" i="2" s="1"/>
  <c r="A258" i="2" s="1"/>
  <c r="A259" i="2" s="1"/>
  <c r="A260" i="2" s="1"/>
  <c r="A261" i="2" s="1"/>
  <c r="A262" i="2" s="1"/>
  <c r="A263" i="2" s="1"/>
  <c r="A264" i="2" s="1"/>
  <c r="A265" i="2" s="1"/>
  <c r="A266" i="2" s="1"/>
  <c r="A267" i="2" s="1"/>
  <c r="A268" i="2" s="1"/>
  <c r="A269" i="2" s="1"/>
  <c r="A270" i="2" s="1"/>
  <c r="A271" i="2" s="1"/>
  <c r="A272" i="2" s="1"/>
  <c r="A273" i="2" s="1"/>
  <c r="A274" i="2" s="1"/>
  <c r="A275" i="2" s="1"/>
  <c r="A276" i="2" s="1"/>
  <c r="A277" i="2" s="1"/>
  <c r="A278" i="2" s="1"/>
  <c r="A279" i="2" s="1"/>
  <c r="A280" i="2" s="1"/>
  <c r="A281" i="2" s="1"/>
  <c r="A282" i="2" s="1"/>
  <c r="A283" i="2" s="1"/>
  <c r="A284" i="2" s="1"/>
  <c r="A285" i="2" s="1"/>
  <c r="A286" i="2" s="1"/>
  <c r="A287" i="2" s="1"/>
  <c r="A288" i="2" s="1"/>
  <c r="A289" i="2" s="1"/>
  <c r="A290" i="2" s="1"/>
  <c r="A291" i="2" s="1"/>
  <c r="A292" i="2" s="1"/>
  <c r="A293" i="2" s="1"/>
  <c r="A294" i="2" s="1"/>
  <c r="A295" i="2" s="1"/>
  <c r="A296" i="2" s="1"/>
  <c r="A297" i="2" s="1"/>
  <c r="A298" i="2" s="1"/>
  <c r="A299" i="2" s="1"/>
  <c r="A300" i="2" s="1"/>
  <c r="A301" i="2" s="1"/>
  <c r="A302" i="2" s="1"/>
  <c r="A303" i="2" s="1"/>
  <c r="A304" i="2" s="1"/>
  <c r="A305" i="2" s="1"/>
  <c r="A306" i="2" s="1"/>
  <c r="A307" i="2" s="1"/>
  <c r="A308" i="2" s="1"/>
  <c r="A309" i="2" s="1"/>
  <c r="A310" i="2" s="1"/>
  <c r="A311" i="2" s="1"/>
  <c r="A312" i="2" s="1"/>
  <c r="A313" i="2" s="1"/>
  <c r="A314" i="2" s="1"/>
  <c r="A315" i="2" s="1"/>
  <c r="A316" i="2" s="1"/>
  <c r="A317" i="2" s="1"/>
  <c r="A318" i="2" s="1"/>
  <c r="A319" i="2" s="1"/>
  <c r="A320" i="2" s="1"/>
  <c r="A321" i="2" s="1"/>
  <c r="A322" i="2" s="1"/>
  <c r="A323" i="2" s="1"/>
  <c r="A324" i="2" s="1"/>
  <c r="A325" i="2" s="1"/>
  <c r="A326" i="2" s="1"/>
  <c r="A327" i="2" s="1"/>
  <c r="A328" i="2" s="1"/>
  <c r="A329" i="2" s="1"/>
  <c r="A330" i="2" s="1"/>
  <c r="A331" i="2" s="1"/>
  <c r="A332" i="2" s="1"/>
  <c r="A333" i="2" s="1"/>
  <c r="A334" i="2" s="1"/>
  <c r="A335" i="2" s="1"/>
  <c r="A336" i="2" s="1"/>
  <c r="A337" i="2" s="1"/>
  <c r="A338" i="2" s="1"/>
  <c r="A339" i="2" s="1"/>
  <c r="A340" i="2" s="1"/>
  <c r="A341" i="2" s="1"/>
  <c r="A342" i="2" s="1"/>
  <c r="A343" i="2" s="1"/>
  <c r="A344" i="2" s="1"/>
  <c r="A345" i="2" s="1"/>
  <c r="A346" i="2" s="1"/>
  <c r="A347" i="2" s="1"/>
  <c r="A348" i="2" s="1"/>
  <c r="A349" i="2" s="1"/>
  <c r="A350" i="2" s="1"/>
  <c r="A351" i="2" s="1"/>
  <c r="A352" i="2" s="1"/>
  <c r="A353" i="2" s="1"/>
  <c r="A354" i="2" s="1"/>
  <c r="A355" i="2" s="1"/>
  <c r="A356" i="2" s="1"/>
  <c r="A357" i="2" s="1"/>
  <c r="A358" i="2" s="1"/>
  <c r="A359" i="2" s="1"/>
  <c r="A360" i="2" s="1"/>
  <c r="A361" i="2" s="1"/>
  <c r="A362" i="2" s="1"/>
  <c r="A363" i="2" s="1"/>
  <c r="A364" i="2" s="1"/>
  <c r="A365" i="2" s="1"/>
  <c r="A366" i="2" s="1"/>
  <c r="A367" i="2" s="1"/>
  <c r="A368" i="2" s="1"/>
  <c r="A369" i="2" s="1"/>
  <c r="A370" i="2" s="1"/>
  <c r="A371" i="2" s="1"/>
  <c r="A372" i="2" s="1"/>
  <c r="A373" i="2" s="1"/>
  <c r="A374" i="2" s="1"/>
  <c r="A375" i="2" s="1"/>
  <c r="A376" i="2" s="1"/>
  <c r="A377" i="2" s="1"/>
  <c r="A378" i="2" s="1"/>
  <c r="A379" i="2" s="1"/>
  <c r="A380" i="2" s="1"/>
  <c r="A381" i="2" s="1"/>
  <c r="A382" i="2" s="1"/>
  <c r="A383" i="2" s="1"/>
  <c r="A384" i="2" s="1"/>
  <c r="A385" i="2" s="1"/>
  <c r="A386" i="2" s="1"/>
  <c r="A387" i="2" s="1"/>
  <c r="A388" i="2" s="1"/>
  <c r="A389" i="2" s="1"/>
  <c r="A390" i="2" s="1"/>
  <c r="A391" i="2" s="1"/>
  <c r="A392" i="2" s="1"/>
  <c r="A393" i="2" s="1"/>
  <c r="A394" i="2" s="1"/>
  <c r="A395" i="2" s="1"/>
  <c r="A396" i="2" s="1"/>
  <c r="A397" i="2" s="1"/>
  <c r="A398" i="2" s="1"/>
  <c r="A399" i="2" s="1"/>
  <c r="A400" i="2" s="1"/>
  <c r="A401" i="2" s="1"/>
  <c r="A402" i="2" s="1"/>
  <c r="A403" i="2" s="1"/>
  <c r="A404" i="2" s="1"/>
  <c r="A405" i="2" s="1"/>
  <c r="A406" i="2" s="1"/>
  <c r="A407" i="2" s="1"/>
  <c r="A408" i="2" s="1"/>
  <c r="A409" i="2" s="1"/>
  <c r="A410" i="2" s="1"/>
  <c r="A411" i="2" s="1"/>
  <c r="A412" i="2" s="1"/>
  <c r="A413" i="2" s="1"/>
  <c r="A414" i="2" s="1"/>
  <c r="A415" i="2" s="1"/>
  <c r="A416" i="2" s="1"/>
  <c r="A417" i="2" s="1"/>
  <c r="A418" i="2" s="1"/>
  <c r="A419" i="2" s="1"/>
  <c r="A420" i="2" s="1"/>
  <c r="A421" i="2" s="1"/>
  <c r="A422" i="2" s="1"/>
  <c r="A423" i="2" s="1"/>
  <c r="A424" i="2" s="1"/>
  <c r="A425" i="2" s="1"/>
  <c r="A426" i="2" s="1"/>
  <c r="A427" i="2" s="1"/>
  <c r="A428" i="2" s="1"/>
  <c r="A429" i="2" s="1"/>
  <c r="A430" i="2" s="1"/>
  <c r="A431" i="2" s="1"/>
  <c r="A432" i="2" s="1"/>
  <c r="A433" i="2" s="1"/>
  <c r="A434" i="2" s="1"/>
  <c r="A435" i="2" s="1"/>
  <c r="E12" i="39"/>
  <c r="E13" i="39"/>
  <c r="E14" i="39"/>
  <c r="E15" i="39"/>
  <c r="E16" i="39"/>
  <c r="E17" i="39"/>
  <c r="E18" i="39"/>
  <c r="E19" i="39"/>
  <c r="E20" i="39"/>
  <c r="E21" i="39"/>
  <c r="E22" i="39"/>
  <c r="E23" i="39"/>
  <c r="E24" i="39"/>
  <c r="E25" i="39"/>
  <c r="E26" i="39"/>
  <c r="E27" i="39"/>
  <c r="E28" i="39"/>
  <c r="E29" i="39"/>
  <c r="E30" i="39"/>
  <c r="E31" i="39"/>
  <c r="E32" i="39"/>
  <c r="E33" i="39"/>
  <c r="E34" i="39"/>
  <c r="E35" i="39"/>
  <c r="E36" i="39"/>
  <c r="E37" i="39"/>
  <c r="E38" i="39"/>
  <c r="E39" i="39"/>
  <c r="E40" i="39"/>
  <c r="E41" i="39"/>
  <c r="E42" i="39"/>
  <c r="E43" i="39"/>
  <c r="E44" i="39"/>
  <c r="E45" i="39"/>
  <c r="E46" i="39"/>
  <c r="E47" i="39"/>
  <c r="E48" i="39"/>
  <c r="E49" i="39"/>
  <c r="E50" i="39"/>
  <c r="E51" i="39"/>
  <c r="E52" i="39"/>
  <c r="E53" i="39"/>
  <c r="E54" i="39"/>
  <c r="E55" i="39"/>
  <c r="E56" i="39"/>
  <c r="T30" i="37" l="1"/>
  <c r="T19" i="37"/>
  <c r="T34" i="37"/>
  <c r="T21" i="37"/>
  <c r="T17" i="37"/>
  <c r="T36" i="37"/>
  <c r="T27" i="37"/>
  <c r="T25" i="37"/>
  <c r="T31" i="37"/>
  <c r="T16" i="37"/>
  <c r="T18" i="37"/>
  <c r="T32" i="37"/>
  <c r="T35" i="37"/>
  <c r="R84" i="42"/>
  <c r="F18" i="28"/>
  <c r="F22" i="28"/>
  <c r="F12" i="28"/>
  <c r="F13" i="28"/>
  <c r="F21" i="28"/>
  <c r="F16" i="28"/>
  <c r="F15" i="28"/>
  <c r="F11" i="28"/>
  <c r="F20" i="28"/>
  <c r="F14" i="28"/>
  <c r="F19" i="28"/>
  <c r="F10" i="28"/>
  <c r="E87" i="35"/>
  <c r="F87" i="35" s="1"/>
  <c r="H87" i="35" s="1"/>
  <c r="E86" i="35"/>
  <c r="F86" i="35" s="1"/>
  <c r="H86" i="35" s="1"/>
  <c r="E85" i="35"/>
  <c r="F85" i="35" s="1"/>
  <c r="H85" i="35" s="1"/>
  <c r="E84" i="35"/>
  <c r="F84" i="35" s="1"/>
  <c r="H84" i="35" s="1"/>
  <c r="E83" i="35"/>
  <c r="F83" i="35" s="1"/>
  <c r="H83" i="35" s="1"/>
  <c r="E82" i="35"/>
  <c r="F82" i="35" s="1"/>
  <c r="H82" i="35" s="1"/>
  <c r="E81" i="35"/>
  <c r="F81" i="35" s="1"/>
  <c r="H81" i="35" s="1"/>
  <c r="E80" i="35"/>
  <c r="F80" i="35" s="1"/>
  <c r="H80" i="35" s="1"/>
  <c r="E79" i="35"/>
  <c r="F79" i="35" s="1"/>
  <c r="H79" i="35" s="1"/>
  <c r="E78" i="35"/>
  <c r="F78" i="35" s="1"/>
  <c r="H78" i="35" s="1"/>
  <c r="E77" i="35"/>
  <c r="F77" i="35" s="1"/>
  <c r="H77" i="35" s="1"/>
  <c r="E76" i="35"/>
  <c r="F76" i="35" s="1"/>
  <c r="H76" i="35" s="1"/>
  <c r="E75" i="35"/>
  <c r="F75" i="35" s="1"/>
  <c r="H75" i="35" s="1"/>
  <c r="E74" i="35"/>
  <c r="F74" i="35" s="1"/>
  <c r="H74" i="35" s="1"/>
  <c r="E73" i="35"/>
  <c r="F73" i="35" s="1"/>
  <c r="H73" i="35" s="1"/>
  <c r="E72" i="35"/>
  <c r="F72" i="35" s="1"/>
  <c r="H72" i="35" s="1"/>
  <c r="E71" i="35"/>
  <c r="F71" i="35" s="1"/>
  <c r="H71" i="35" s="1"/>
  <c r="E70" i="35"/>
  <c r="F70" i="35" s="1"/>
  <c r="H70" i="35" s="1"/>
  <c r="E69" i="35"/>
  <c r="F69" i="35" s="1"/>
  <c r="H69" i="35" s="1"/>
  <c r="E68" i="35"/>
  <c r="F68" i="35" s="1"/>
  <c r="H68" i="35" s="1"/>
  <c r="E67" i="35"/>
  <c r="F67" i="35" s="1"/>
  <c r="H67" i="35" s="1"/>
  <c r="E66" i="35"/>
  <c r="F66" i="35" s="1"/>
  <c r="H66" i="35" s="1"/>
  <c r="E65" i="35"/>
  <c r="F65" i="35" s="1"/>
  <c r="H65" i="35" s="1"/>
  <c r="E64" i="35"/>
  <c r="F64" i="35" s="1"/>
  <c r="H64" i="35" s="1"/>
  <c r="E63" i="35"/>
  <c r="F63" i="35" s="1"/>
  <c r="H63" i="35" s="1"/>
  <c r="E62" i="35"/>
  <c r="F62" i="35" s="1"/>
  <c r="H62" i="35" s="1"/>
  <c r="E61" i="35"/>
  <c r="F61" i="35" s="1"/>
  <c r="H61" i="35" s="1"/>
  <c r="E60" i="35"/>
  <c r="F60" i="35" s="1"/>
  <c r="H60" i="35" s="1"/>
  <c r="E59" i="35"/>
  <c r="F59" i="35" s="1"/>
  <c r="H59" i="35" s="1"/>
  <c r="E58" i="35"/>
  <c r="F58" i="35" s="1"/>
  <c r="H58" i="35" s="1"/>
  <c r="E57" i="35"/>
  <c r="F57" i="35" s="1"/>
  <c r="H57" i="35" s="1"/>
  <c r="E56" i="35"/>
  <c r="F56" i="35" s="1"/>
  <c r="H56" i="35" s="1"/>
  <c r="E55" i="35"/>
  <c r="F55" i="35" s="1"/>
  <c r="H55" i="35" s="1"/>
  <c r="E54" i="35"/>
  <c r="F54" i="35" s="1"/>
  <c r="H54" i="35" s="1"/>
  <c r="E53" i="35"/>
  <c r="F53" i="35" s="1"/>
  <c r="H53" i="35" s="1"/>
  <c r="E52" i="35"/>
  <c r="F52" i="35" s="1"/>
  <c r="H52" i="35" s="1"/>
  <c r="E51" i="35"/>
  <c r="F51" i="35" s="1"/>
  <c r="H51" i="35" s="1"/>
  <c r="E47" i="35"/>
  <c r="F47" i="35" s="1"/>
  <c r="H47" i="35" s="1"/>
  <c r="E46" i="35"/>
  <c r="F46" i="35" s="1"/>
  <c r="H46" i="35" s="1"/>
  <c r="E45" i="35"/>
  <c r="F45" i="35" s="1"/>
  <c r="H45" i="35" s="1"/>
  <c r="E44" i="35"/>
  <c r="F44" i="35" s="1"/>
  <c r="H44" i="35" s="1"/>
  <c r="E43" i="35"/>
  <c r="F43" i="35" s="1"/>
  <c r="H43" i="35" s="1"/>
  <c r="E42" i="35"/>
  <c r="F42" i="35" s="1"/>
  <c r="H42" i="35" s="1"/>
  <c r="E41" i="35"/>
  <c r="F41" i="35" s="1"/>
  <c r="H41" i="35" s="1"/>
  <c r="E40" i="35"/>
  <c r="F40" i="35" s="1"/>
  <c r="H40" i="35" s="1"/>
  <c r="E39" i="35"/>
  <c r="F39" i="35" s="1"/>
  <c r="H39" i="35" s="1"/>
  <c r="H23" i="35"/>
  <c r="J435" i="2"/>
  <c r="T435" i="2" s="1"/>
  <c r="J434" i="2"/>
  <c r="T434" i="2" s="1"/>
  <c r="J433" i="2"/>
  <c r="T433" i="2" s="1"/>
  <c r="J432" i="2"/>
  <c r="T432" i="2" s="1"/>
  <c r="J431" i="2"/>
  <c r="T431" i="2" s="1"/>
  <c r="J430" i="2"/>
  <c r="T430" i="2" s="1"/>
  <c r="J429" i="2"/>
  <c r="T429" i="2" s="1"/>
  <c r="J428" i="2"/>
  <c r="T428" i="2" s="1"/>
  <c r="J427" i="2"/>
  <c r="T427" i="2" s="1"/>
  <c r="J426" i="2"/>
  <c r="T426" i="2" s="1"/>
  <c r="J425" i="2"/>
  <c r="T425" i="2" s="1"/>
  <c r="J424" i="2"/>
  <c r="T424" i="2" s="1"/>
  <c r="J423" i="2"/>
  <c r="T423" i="2" s="1"/>
  <c r="J422" i="2"/>
  <c r="T422" i="2" s="1"/>
  <c r="J421" i="2"/>
  <c r="T421" i="2" s="1"/>
  <c r="J420" i="2"/>
  <c r="T420" i="2" s="1"/>
  <c r="N420" i="2"/>
  <c r="P420" i="2"/>
  <c r="N421" i="2"/>
  <c r="P421" i="2"/>
  <c r="N422" i="2"/>
  <c r="P422" i="2"/>
  <c r="N423" i="2"/>
  <c r="P423" i="2"/>
  <c r="N424" i="2"/>
  <c r="P424" i="2"/>
  <c r="N425" i="2"/>
  <c r="P425" i="2"/>
  <c r="N426" i="2"/>
  <c r="P426" i="2"/>
  <c r="N427" i="2"/>
  <c r="P427" i="2"/>
  <c r="N428" i="2"/>
  <c r="P428" i="2"/>
  <c r="N429" i="2"/>
  <c r="P429" i="2"/>
  <c r="N430" i="2"/>
  <c r="P430" i="2"/>
  <c r="N431" i="2"/>
  <c r="P431" i="2"/>
  <c r="N432" i="2"/>
  <c r="P432" i="2"/>
  <c r="N433" i="2"/>
  <c r="P433" i="2"/>
  <c r="N434" i="2"/>
  <c r="P434" i="2"/>
  <c r="N435" i="2"/>
  <c r="P435" i="2"/>
  <c r="T38" i="37" l="1"/>
  <c r="B1" i="41"/>
  <c r="B2" i="41"/>
  <c r="K55" i="38" l="1"/>
  <c r="N27" i="2"/>
  <c r="N28" i="2"/>
  <c r="N29" i="2"/>
  <c r="N30" i="2"/>
  <c r="N31" i="2"/>
  <c r="N32" i="2"/>
  <c r="N33" i="2"/>
  <c r="N34" i="2"/>
  <c r="N35" i="2"/>
  <c r="N36" i="2"/>
  <c r="N37" i="2"/>
  <c r="N38" i="2"/>
  <c r="N39" i="2"/>
  <c r="N40" i="2"/>
  <c r="N41" i="2"/>
  <c r="N42" i="2"/>
  <c r="N43" i="2"/>
  <c r="N44" i="2"/>
  <c r="N45" i="2"/>
  <c r="N46" i="2"/>
  <c r="N47" i="2"/>
  <c r="N48" i="2"/>
  <c r="N49" i="2"/>
  <c r="N50" i="2"/>
  <c r="N51" i="2"/>
  <c r="N52" i="2"/>
  <c r="N53" i="2"/>
  <c r="N54" i="2"/>
  <c r="N55" i="2"/>
  <c r="N56" i="2"/>
  <c r="N57" i="2"/>
  <c r="N58" i="2"/>
  <c r="N59" i="2"/>
  <c r="N60" i="2"/>
  <c r="N61" i="2"/>
  <c r="N62" i="2"/>
  <c r="N63" i="2"/>
  <c r="N64" i="2"/>
  <c r="N65" i="2"/>
  <c r="N66" i="2"/>
  <c r="N67" i="2"/>
  <c r="N68" i="2"/>
  <c r="N69" i="2"/>
  <c r="N70" i="2"/>
  <c r="N71" i="2"/>
  <c r="N72" i="2"/>
  <c r="N73" i="2"/>
  <c r="N74" i="2"/>
  <c r="N75" i="2"/>
  <c r="N76" i="2"/>
  <c r="N77" i="2"/>
  <c r="N78" i="2"/>
  <c r="N79" i="2"/>
  <c r="N80" i="2"/>
  <c r="N81" i="2"/>
  <c r="N82" i="2"/>
  <c r="N83" i="2"/>
  <c r="N84" i="2"/>
  <c r="N85" i="2"/>
  <c r="N86" i="2"/>
  <c r="N87" i="2"/>
  <c r="N88" i="2"/>
  <c r="N89" i="2"/>
  <c r="N90" i="2"/>
  <c r="N91" i="2"/>
  <c r="N92" i="2"/>
  <c r="N93" i="2"/>
  <c r="N94" i="2"/>
  <c r="N95" i="2"/>
  <c r="N96" i="2"/>
  <c r="N97" i="2"/>
  <c r="N98" i="2"/>
  <c r="N99" i="2"/>
  <c r="N100" i="2"/>
  <c r="N101" i="2"/>
  <c r="N102" i="2"/>
  <c r="N103" i="2"/>
  <c r="N104" i="2"/>
  <c r="N105" i="2"/>
  <c r="N106" i="2"/>
  <c r="N107" i="2"/>
  <c r="N108" i="2"/>
  <c r="N109" i="2"/>
  <c r="N110" i="2"/>
  <c r="N111" i="2"/>
  <c r="N112" i="2"/>
  <c r="N113" i="2"/>
  <c r="N114" i="2"/>
  <c r="N115" i="2"/>
  <c r="N116" i="2"/>
  <c r="N117" i="2"/>
  <c r="N118" i="2"/>
  <c r="N119" i="2"/>
  <c r="N120" i="2"/>
  <c r="N121" i="2"/>
  <c r="N122" i="2"/>
  <c r="N123" i="2"/>
  <c r="N124" i="2"/>
  <c r="N125" i="2"/>
  <c r="N126" i="2"/>
  <c r="N127" i="2"/>
  <c r="N128" i="2"/>
  <c r="N129" i="2"/>
  <c r="N130" i="2"/>
  <c r="N131" i="2"/>
  <c r="N132" i="2"/>
  <c r="N133" i="2"/>
  <c r="N134" i="2"/>
  <c r="N135" i="2"/>
  <c r="N136" i="2"/>
  <c r="N137" i="2"/>
  <c r="N138" i="2"/>
  <c r="N139" i="2"/>
  <c r="N140" i="2"/>
  <c r="N141" i="2"/>
  <c r="N142" i="2"/>
  <c r="N143" i="2"/>
  <c r="N144" i="2"/>
  <c r="N145" i="2"/>
  <c r="N146" i="2"/>
  <c r="N147" i="2"/>
  <c r="N148" i="2"/>
  <c r="N149" i="2"/>
  <c r="N150" i="2"/>
  <c r="N151" i="2"/>
  <c r="N152" i="2"/>
  <c r="N153" i="2"/>
  <c r="N154" i="2"/>
  <c r="N155" i="2"/>
  <c r="N156" i="2"/>
  <c r="N157" i="2"/>
  <c r="N158" i="2"/>
  <c r="N159" i="2"/>
  <c r="N160" i="2"/>
  <c r="N161" i="2"/>
  <c r="N162" i="2"/>
  <c r="N163" i="2"/>
  <c r="N164" i="2"/>
  <c r="N165" i="2"/>
  <c r="N166" i="2"/>
  <c r="N167" i="2"/>
  <c r="N168" i="2"/>
  <c r="N169" i="2"/>
  <c r="N170" i="2"/>
  <c r="N171" i="2"/>
  <c r="N172" i="2"/>
  <c r="N173" i="2"/>
  <c r="N174" i="2"/>
  <c r="N175" i="2"/>
  <c r="N176" i="2"/>
  <c r="N177" i="2"/>
  <c r="N178" i="2"/>
  <c r="N179" i="2"/>
  <c r="N180" i="2"/>
  <c r="N181" i="2"/>
  <c r="N182" i="2"/>
  <c r="N183" i="2"/>
  <c r="N184" i="2"/>
  <c r="N185" i="2"/>
  <c r="N186" i="2"/>
  <c r="N187" i="2"/>
  <c r="N188" i="2"/>
  <c r="N189" i="2"/>
  <c r="N190" i="2"/>
  <c r="N191" i="2"/>
  <c r="N192" i="2"/>
  <c r="N193" i="2"/>
  <c r="N194" i="2"/>
  <c r="N195" i="2"/>
  <c r="N196" i="2"/>
  <c r="N197" i="2"/>
  <c r="N198" i="2"/>
  <c r="N199" i="2"/>
  <c r="N200" i="2"/>
  <c r="N201" i="2"/>
  <c r="N202" i="2"/>
  <c r="N203" i="2"/>
  <c r="N204" i="2"/>
  <c r="N205" i="2"/>
  <c r="N206" i="2"/>
  <c r="N207" i="2"/>
  <c r="N208" i="2"/>
  <c r="N209" i="2"/>
  <c r="N210" i="2"/>
  <c r="N211" i="2"/>
  <c r="N212" i="2"/>
  <c r="N213" i="2"/>
  <c r="N214" i="2"/>
  <c r="N215" i="2"/>
  <c r="N216" i="2"/>
  <c r="N217" i="2"/>
  <c r="N218" i="2"/>
  <c r="N219" i="2"/>
  <c r="N220" i="2"/>
  <c r="N221" i="2"/>
  <c r="N222" i="2"/>
  <c r="N223" i="2"/>
  <c r="N224" i="2"/>
  <c r="N225" i="2"/>
  <c r="N226" i="2"/>
  <c r="N227" i="2"/>
  <c r="N228" i="2"/>
  <c r="N229" i="2"/>
  <c r="N230" i="2"/>
  <c r="N231" i="2"/>
  <c r="N232" i="2"/>
  <c r="N233" i="2"/>
  <c r="N234" i="2"/>
  <c r="N235" i="2"/>
  <c r="N236" i="2"/>
  <c r="N237" i="2"/>
  <c r="N238" i="2"/>
  <c r="N239" i="2"/>
  <c r="N240" i="2"/>
  <c r="N241" i="2"/>
  <c r="N242" i="2"/>
  <c r="N243" i="2"/>
  <c r="N244" i="2"/>
  <c r="N245" i="2"/>
  <c r="N246" i="2"/>
  <c r="N247" i="2"/>
  <c r="N248" i="2"/>
  <c r="N249" i="2"/>
  <c r="N250" i="2"/>
  <c r="N251" i="2"/>
  <c r="N252" i="2"/>
  <c r="N253" i="2"/>
  <c r="N254" i="2"/>
  <c r="N255" i="2"/>
  <c r="N256" i="2"/>
  <c r="N257" i="2"/>
  <c r="N258" i="2"/>
  <c r="N259" i="2"/>
  <c r="N260" i="2"/>
  <c r="N261" i="2"/>
  <c r="N262" i="2"/>
  <c r="N263" i="2"/>
  <c r="N264" i="2"/>
  <c r="N265" i="2"/>
  <c r="N266" i="2"/>
  <c r="N267" i="2"/>
  <c r="N268" i="2"/>
  <c r="N269" i="2"/>
  <c r="N270" i="2"/>
  <c r="N271" i="2"/>
  <c r="N272" i="2"/>
  <c r="N273" i="2"/>
  <c r="N274" i="2"/>
  <c r="N275" i="2"/>
  <c r="N276" i="2"/>
  <c r="N277" i="2"/>
  <c r="N278" i="2"/>
  <c r="N279" i="2"/>
  <c r="N280" i="2"/>
  <c r="N281" i="2"/>
  <c r="N282" i="2"/>
  <c r="N283" i="2"/>
  <c r="N284" i="2"/>
  <c r="N285" i="2"/>
  <c r="N286" i="2"/>
  <c r="N287" i="2"/>
  <c r="N288" i="2"/>
  <c r="N289" i="2"/>
  <c r="N290" i="2"/>
  <c r="N291" i="2"/>
  <c r="N292" i="2"/>
  <c r="N293" i="2"/>
  <c r="N294" i="2"/>
  <c r="N295" i="2"/>
  <c r="N296" i="2"/>
  <c r="N297" i="2"/>
  <c r="N298" i="2"/>
  <c r="N299" i="2"/>
  <c r="N300" i="2"/>
  <c r="N301" i="2"/>
  <c r="N302" i="2"/>
  <c r="N305" i="2"/>
  <c r="N306" i="2"/>
  <c r="N307" i="2"/>
  <c r="N308" i="2"/>
  <c r="N310" i="2"/>
  <c r="N311" i="2"/>
  <c r="N312" i="2"/>
  <c r="N313" i="2"/>
  <c r="N314" i="2"/>
  <c r="N315" i="2"/>
  <c r="N316" i="2"/>
  <c r="N317" i="2"/>
  <c r="N318" i="2"/>
  <c r="N319" i="2"/>
  <c r="N320" i="2"/>
  <c r="N322" i="2"/>
  <c r="N323" i="2"/>
  <c r="N324" i="2"/>
  <c r="N325" i="2"/>
  <c r="N326" i="2"/>
  <c r="N327" i="2"/>
  <c r="N328" i="2"/>
  <c r="N329" i="2"/>
  <c r="N330" i="2"/>
  <c r="N331" i="2"/>
  <c r="N332" i="2"/>
  <c r="N333" i="2"/>
  <c r="N334" i="2"/>
  <c r="N335" i="2"/>
  <c r="N336" i="2"/>
  <c r="N337" i="2"/>
  <c r="N338" i="2"/>
  <c r="N339" i="2"/>
  <c r="N340" i="2"/>
  <c r="N341" i="2"/>
  <c r="N342" i="2"/>
  <c r="N343" i="2"/>
  <c r="N344" i="2"/>
  <c r="N345" i="2"/>
  <c r="N346" i="2"/>
  <c r="N347" i="2"/>
  <c r="N348" i="2"/>
  <c r="N349" i="2"/>
  <c r="N350" i="2"/>
  <c r="N351" i="2"/>
  <c r="N352" i="2"/>
  <c r="N353" i="2"/>
  <c r="N354" i="2"/>
  <c r="N355" i="2"/>
  <c r="N356" i="2"/>
  <c r="N357" i="2"/>
  <c r="N358" i="2"/>
  <c r="N359" i="2"/>
  <c r="N360" i="2"/>
  <c r="N361" i="2"/>
  <c r="N362" i="2"/>
  <c r="N363" i="2"/>
  <c r="N364" i="2"/>
  <c r="N365" i="2"/>
  <c r="N366" i="2"/>
  <c r="N367" i="2"/>
  <c r="N368" i="2"/>
  <c r="N369" i="2"/>
  <c r="N370" i="2"/>
  <c r="N371" i="2"/>
  <c r="N372" i="2"/>
  <c r="N373" i="2"/>
  <c r="N374" i="2"/>
  <c r="N375" i="2"/>
  <c r="N376" i="2"/>
  <c r="N377" i="2"/>
  <c r="N378" i="2"/>
  <c r="N379" i="2"/>
  <c r="N380" i="2"/>
  <c r="N381" i="2"/>
  <c r="N382" i="2"/>
  <c r="N383" i="2"/>
  <c r="N384" i="2"/>
  <c r="N385" i="2"/>
  <c r="N386" i="2"/>
  <c r="N387" i="2"/>
  <c r="N388" i="2"/>
  <c r="N389" i="2"/>
  <c r="N390" i="2"/>
  <c r="N391" i="2"/>
  <c r="N392" i="2"/>
  <c r="N393" i="2"/>
  <c r="N394" i="2"/>
  <c r="N395" i="2"/>
  <c r="N396" i="2"/>
  <c r="N397" i="2"/>
  <c r="N398" i="2"/>
  <c r="N399" i="2"/>
  <c r="N400" i="2"/>
  <c r="N401" i="2"/>
  <c r="N402" i="2"/>
  <c r="N403" i="2"/>
  <c r="N404" i="2"/>
  <c r="N405" i="2"/>
  <c r="N406" i="2"/>
  <c r="N407" i="2"/>
  <c r="N408" i="2"/>
  <c r="N409" i="2"/>
  <c r="N410" i="2"/>
  <c r="N411" i="2"/>
  <c r="N412" i="2"/>
  <c r="N413" i="2"/>
  <c r="N414" i="2"/>
  <c r="N415" i="2"/>
  <c r="N416" i="2"/>
  <c r="N417" i="2"/>
  <c r="N418" i="2"/>
  <c r="N419" i="2"/>
  <c r="K63" i="38" l="1"/>
  <c r="K62" i="38"/>
  <c r="K61" i="38"/>
  <c r="K60" i="38"/>
  <c r="K59" i="38"/>
  <c r="K58" i="38"/>
  <c r="K57" i="38"/>
  <c r="K56" i="38"/>
  <c r="K54" i="38"/>
  <c r="K53" i="38"/>
  <c r="B5" i="39" l="1"/>
  <c r="B6" i="39"/>
  <c r="B7" i="39"/>
  <c r="B8" i="39"/>
  <c r="B4" i="39"/>
  <c r="B3" i="39"/>
  <c r="A4" i="39"/>
  <c r="A5" i="39"/>
  <c r="A6" i="39"/>
  <c r="A7" i="39"/>
  <c r="A8" i="39"/>
  <c r="A3" i="39"/>
  <c r="E11" i="39"/>
  <c r="B3" i="35"/>
  <c r="B5" i="35"/>
  <c r="B6" i="35"/>
  <c r="B7" i="35"/>
  <c r="B8" i="35"/>
  <c r="B4" i="35"/>
  <c r="A4" i="35"/>
  <c r="A5" i="35"/>
  <c r="A6" i="35"/>
  <c r="A7" i="35"/>
  <c r="A8" i="35"/>
  <c r="A3" i="35"/>
  <c r="B5" i="5"/>
  <c r="B6" i="5"/>
  <c r="B7" i="5"/>
  <c r="B8" i="5"/>
  <c r="B3" i="5"/>
  <c r="A4" i="5"/>
  <c r="A5" i="5"/>
  <c r="A6" i="5"/>
  <c r="A7" i="5"/>
  <c r="A8" i="5"/>
  <c r="A3" i="5"/>
  <c r="B3" i="31"/>
  <c r="B5" i="31"/>
  <c r="B6" i="31"/>
  <c r="B7" i="31"/>
  <c r="B8" i="31"/>
  <c r="A4" i="31"/>
  <c r="A5" i="31"/>
  <c r="A6" i="31"/>
  <c r="A7" i="31"/>
  <c r="A8" i="31"/>
  <c r="A3" i="31"/>
  <c r="B3" i="38"/>
  <c r="B5" i="38"/>
  <c r="B6" i="38"/>
  <c r="B7" i="38"/>
  <c r="B8" i="38"/>
  <c r="A4" i="38"/>
  <c r="A5" i="38"/>
  <c r="A6" i="38"/>
  <c r="A7" i="38"/>
  <c r="A8" i="38"/>
  <c r="A3" i="38"/>
  <c r="B5" i="18"/>
  <c r="B6" i="18"/>
  <c r="B7" i="18"/>
  <c r="B8" i="18"/>
  <c r="A4" i="18"/>
  <c r="A5" i="18"/>
  <c r="A6" i="18"/>
  <c r="A7" i="18"/>
  <c r="A8" i="18"/>
  <c r="B3" i="18"/>
  <c r="A3" i="18"/>
  <c r="B8" i="17"/>
  <c r="B7" i="17"/>
  <c r="B6" i="17"/>
  <c r="B5" i="17"/>
  <c r="B3" i="17"/>
  <c r="A4" i="17"/>
  <c r="A5" i="17"/>
  <c r="A6" i="17"/>
  <c r="A7" i="17"/>
  <c r="A8" i="17"/>
  <c r="A3" i="17"/>
  <c r="P27" i="2"/>
  <c r="P28" i="2"/>
  <c r="P29" i="2"/>
  <c r="P30" i="2"/>
  <c r="P31" i="2"/>
  <c r="P32" i="2"/>
  <c r="P33" i="2"/>
  <c r="P34" i="2"/>
  <c r="P35" i="2"/>
  <c r="P36" i="2"/>
  <c r="P37" i="2"/>
  <c r="P38" i="2"/>
  <c r="P39" i="2"/>
  <c r="P40" i="2"/>
  <c r="P41" i="2"/>
  <c r="P42" i="2"/>
  <c r="P43" i="2"/>
  <c r="P44" i="2"/>
  <c r="P45" i="2"/>
  <c r="P46" i="2"/>
  <c r="P47" i="2"/>
  <c r="P48" i="2"/>
  <c r="P49" i="2"/>
  <c r="P50" i="2"/>
  <c r="P51" i="2"/>
  <c r="P52" i="2"/>
  <c r="P53" i="2"/>
  <c r="P54" i="2"/>
  <c r="P55" i="2"/>
  <c r="P56" i="2"/>
  <c r="P57" i="2"/>
  <c r="P58" i="2"/>
  <c r="P59" i="2"/>
  <c r="P60" i="2"/>
  <c r="P61" i="2"/>
  <c r="P62" i="2"/>
  <c r="P63" i="2"/>
  <c r="P64" i="2"/>
  <c r="P65" i="2"/>
  <c r="P66" i="2"/>
  <c r="P67" i="2"/>
  <c r="P68" i="2"/>
  <c r="P69" i="2"/>
  <c r="P70" i="2"/>
  <c r="P71" i="2"/>
  <c r="P72" i="2"/>
  <c r="P73" i="2"/>
  <c r="P74" i="2"/>
  <c r="P75" i="2"/>
  <c r="P76" i="2"/>
  <c r="P77" i="2"/>
  <c r="P78" i="2"/>
  <c r="P79" i="2"/>
  <c r="P80" i="2"/>
  <c r="P81" i="2"/>
  <c r="P82" i="2"/>
  <c r="P83" i="2"/>
  <c r="P84" i="2"/>
  <c r="P85" i="2"/>
  <c r="P86" i="2"/>
  <c r="P87" i="2"/>
  <c r="P88" i="2"/>
  <c r="P89" i="2"/>
  <c r="P90" i="2"/>
  <c r="P91" i="2"/>
  <c r="P92" i="2"/>
  <c r="P93" i="2"/>
  <c r="P94" i="2"/>
  <c r="P95" i="2"/>
  <c r="P96" i="2"/>
  <c r="P97" i="2"/>
  <c r="P98" i="2"/>
  <c r="P99" i="2"/>
  <c r="P100" i="2"/>
  <c r="P101" i="2"/>
  <c r="P102" i="2"/>
  <c r="P103" i="2"/>
  <c r="P104" i="2"/>
  <c r="P105" i="2"/>
  <c r="P106" i="2"/>
  <c r="P107" i="2"/>
  <c r="P108" i="2"/>
  <c r="P109" i="2"/>
  <c r="P110" i="2"/>
  <c r="P111" i="2"/>
  <c r="P112" i="2"/>
  <c r="P113" i="2"/>
  <c r="P114" i="2"/>
  <c r="P115" i="2"/>
  <c r="P116" i="2"/>
  <c r="P117" i="2"/>
  <c r="P118" i="2"/>
  <c r="P119" i="2"/>
  <c r="P120" i="2"/>
  <c r="P121" i="2"/>
  <c r="P122" i="2"/>
  <c r="P123" i="2"/>
  <c r="P124" i="2"/>
  <c r="P125" i="2"/>
  <c r="P126" i="2"/>
  <c r="P127" i="2"/>
  <c r="P128" i="2"/>
  <c r="P129" i="2"/>
  <c r="P130" i="2"/>
  <c r="P131" i="2"/>
  <c r="P132" i="2"/>
  <c r="P133" i="2"/>
  <c r="P134" i="2"/>
  <c r="P135" i="2"/>
  <c r="P136" i="2"/>
  <c r="P137" i="2"/>
  <c r="P138" i="2"/>
  <c r="P139" i="2"/>
  <c r="P140" i="2"/>
  <c r="P141" i="2"/>
  <c r="P142" i="2"/>
  <c r="P143" i="2"/>
  <c r="P144" i="2"/>
  <c r="P145" i="2"/>
  <c r="P146" i="2"/>
  <c r="P147" i="2"/>
  <c r="P148" i="2"/>
  <c r="P149" i="2"/>
  <c r="P150" i="2"/>
  <c r="P151" i="2"/>
  <c r="P152" i="2"/>
  <c r="P153" i="2"/>
  <c r="P154" i="2"/>
  <c r="P155" i="2"/>
  <c r="P156" i="2"/>
  <c r="P157" i="2"/>
  <c r="P158" i="2"/>
  <c r="P159" i="2"/>
  <c r="P160" i="2"/>
  <c r="P161" i="2"/>
  <c r="P162" i="2"/>
  <c r="P163" i="2"/>
  <c r="P164" i="2"/>
  <c r="P165" i="2"/>
  <c r="P166" i="2"/>
  <c r="P167" i="2"/>
  <c r="P168" i="2"/>
  <c r="P169" i="2"/>
  <c r="P170" i="2"/>
  <c r="P171" i="2"/>
  <c r="P172" i="2"/>
  <c r="P173" i="2"/>
  <c r="P174" i="2"/>
  <c r="P175" i="2"/>
  <c r="P176" i="2"/>
  <c r="P177" i="2"/>
  <c r="P178" i="2"/>
  <c r="P179" i="2"/>
  <c r="P180" i="2"/>
  <c r="P181" i="2"/>
  <c r="P182" i="2"/>
  <c r="P183" i="2"/>
  <c r="P184" i="2"/>
  <c r="P185" i="2"/>
  <c r="P186" i="2"/>
  <c r="P187" i="2"/>
  <c r="P188" i="2"/>
  <c r="P189" i="2"/>
  <c r="P190" i="2"/>
  <c r="P191" i="2"/>
  <c r="P192" i="2"/>
  <c r="P193" i="2"/>
  <c r="P194" i="2"/>
  <c r="P195" i="2"/>
  <c r="P196" i="2"/>
  <c r="P197" i="2"/>
  <c r="P198" i="2"/>
  <c r="P199" i="2"/>
  <c r="P200" i="2"/>
  <c r="P201" i="2"/>
  <c r="P202" i="2"/>
  <c r="P203" i="2"/>
  <c r="P204" i="2"/>
  <c r="P205" i="2"/>
  <c r="P206" i="2"/>
  <c r="P207" i="2"/>
  <c r="P208" i="2"/>
  <c r="P209" i="2"/>
  <c r="P210" i="2"/>
  <c r="P211" i="2"/>
  <c r="P212" i="2"/>
  <c r="P213" i="2"/>
  <c r="P214" i="2"/>
  <c r="P215" i="2"/>
  <c r="P216" i="2"/>
  <c r="P217" i="2"/>
  <c r="P218" i="2"/>
  <c r="P219" i="2"/>
  <c r="P220" i="2"/>
  <c r="P221" i="2"/>
  <c r="P222" i="2"/>
  <c r="P223" i="2"/>
  <c r="P224" i="2"/>
  <c r="P225" i="2"/>
  <c r="P226" i="2"/>
  <c r="P227" i="2"/>
  <c r="P228" i="2"/>
  <c r="P229" i="2"/>
  <c r="P230" i="2"/>
  <c r="P231" i="2"/>
  <c r="P232" i="2"/>
  <c r="P233" i="2"/>
  <c r="P234" i="2"/>
  <c r="P235" i="2"/>
  <c r="P236" i="2"/>
  <c r="P237" i="2"/>
  <c r="P238" i="2"/>
  <c r="P239" i="2"/>
  <c r="P240" i="2"/>
  <c r="P241" i="2"/>
  <c r="P242" i="2"/>
  <c r="P243" i="2"/>
  <c r="P244" i="2"/>
  <c r="P245" i="2"/>
  <c r="P246" i="2"/>
  <c r="P247" i="2"/>
  <c r="P248" i="2"/>
  <c r="P249" i="2"/>
  <c r="P250" i="2"/>
  <c r="P251" i="2"/>
  <c r="P252" i="2"/>
  <c r="P253" i="2"/>
  <c r="P254" i="2"/>
  <c r="P255" i="2"/>
  <c r="P256" i="2"/>
  <c r="P257" i="2"/>
  <c r="P258" i="2"/>
  <c r="P259" i="2"/>
  <c r="P260" i="2"/>
  <c r="P261" i="2"/>
  <c r="P262" i="2"/>
  <c r="P263" i="2"/>
  <c r="P264" i="2"/>
  <c r="P265" i="2"/>
  <c r="P266" i="2"/>
  <c r="P267" i="2"/>
  <c r="P268" i="2"/>
  <c r="P269" i="2"/>
  <c r="P270" i="2"/>
  <c r="P271" i="2"/>
  <c r="P272" i="2"/>
  <c r="P273" i="2"/>
  <c r="P274" i="2"/>
  <c r="P275" i="2"/>
  <c r="P276" i="2"/>
  <c r="P277" i="2"/>
  <c r="P278" i="2"/>
  <c r="P279" i="2"/>
  <c r="P280" i="2"/>
  <c r="P281" i="2"/>
  <c r="P282" i="2"/>
  <c r="P283" i="2"/>
  <c r="P284" i="2"/>
  <c r="P285" i="2"/>
  <c r="P286" i="2"/>
  <c r="P287" i="2"/>
  <c r="P288" i="2"/>
  <c r="P289" i="2"/>
  <c r="P290" i="2"/>
  <c r="P291" i="2"/>
  <c r="P292" i="2"/>
  <c r="P293" i="2"/>
  <c r="P294" i="2"/>
  <c r="P295" i="2"/>
  <c r="P296" i="2"/>
  <c r="P297" i="2"/>
  <c r="P298" i="2"/>
  <c r="P299" i="2"/>
  <c r="P300" i="2"/>
  <c r="P301" i="2"/>
  <c r="P302" i="2"/>
  <c r="P305" i="2"/>
  <c r="P306" i="2"/>
  <c r="P307" i="2"/>
  <c r="P308" i="2"/>
  <c r="P310" i="2"/>
  <c r="P311" i="2"/>
  <c r="P312" i="2"/>
  <c r="P313" i="2"/>
  <c r="P314" i="2"/>
  <c r="P315" i="2"/>
  <c r="P316" i="2"/>
  <c r="P317" i="2"/>
  <c r="P318" i="2"/>
  <c r="P319" i="2"/>
  <c r="P320" i="2"/>
  <c r="P322" i="2"/>
  <c r="P323" i="2"/>
  <c r="P324" i="2"/>
  <c r="P325" i="2"/>
  <c r="P326" i="2"/>
  <c r="P327" i="2"/>
  <c r="P328" i="2"/>
  <c r="P329" i="2"/>
  <c r="P330" i="2"/>
  <c r="P331" i="2"/>
  <c r="P332" i="2"/>
  <c r="P333" i="2"/>
  <c r="P334" i="2"/>
  <c r="P335" i="2"/>
  <c r="P336" i="2"/>
  <c r="P337" i="2"/>
  <c r="P338" i="2"/>
  <c r="P339" i="2"/>
  <c r="P340" i="2"/>
  <c r="P341" i="2"/>
  <c r="P342" i="2"/>
  <c r="P343" i="2"/>
  <c r="P344" i="2"/>
  <c r="P345" i="2"/>
  <c r="P346" i="2"/>
  <c r="P347" i="2"/>
  <c r="P348" i="2"/>
  <c r="P349" i="2"/>
  <c r="P350" i="2"/>
  <c r="P351" i="2"/>
  <c r="P352" i="2"/>
  <c r="P353" i="2"/>
  <c r="P354" i="2"/>
  <c r="P355" i="2"/>
  <c r="P356" i="2"/>
  <c r="P357" i="2"/>
  <c r="P358" i="2"/>
  <c r="P359" i="2"/>
  <c r="P360" i="2"/>
  <c r="P361" i="2"/>
  <c r="P362" i="2"/>
  <c r="P363" i="2"/>
  <c r="P364" i="2"/>
  <c r="P365" i="2"/>
  <c r="P366" i="2"/>
  <c r="P367" i="2"/>
  <c r="P368" i="2"/>
  <c r="P369" i="2"/>
  <c r="P370" i="2"/>
  <c r="P371" i="2"/>
  <c r="P372" i="2"/>
  <c r="P373" i="2"/>
  <c r="P374" i="2"/>
  <c r="P375" i="2"/>
  <c r="P376" i="2"/>
  <c r="P377" i="2"/>
  <c r="P378" i="2"/>
  <c r="P379" i="2"/>
  <c r="P380" i="2"/>
  <c r="P381" i="2"/>
  <c r="P382" i="2"/>
  <c r="P383" i="2"/>
  <c r="P384" i="2"/>
  <c r="P385" i="2"/>
  <c r="P386" i="2"/>
  <c r="P387" i="2"/>
  <c r="P388" i="2"/>
  <c r="P389" i="2"/>
  <c r="P390" i="2"/>
  <c r="P391" i="2"/>
  <c r="P392" i="2"/>
  <c r="P393" i="2"/>
  <c r="P394" i="2"/>
  <c r="P395" i="2"/>
  <c r="P396" i="2"/>
  <c r="P397" i="2"/>
  <c r="P398" i="2"/>
  <c r="P399" i="2"/>
  <c r="P400" i="2"/>
  <c r="P401" i="2"/>
  <c r="P402" i="2"/>
  <c r="P403" i="2"/>
  <c r="P404" i="2"/>
  <c r="P405" i="2"/>
  <c r="P406" i="2"/>
  <c r="P407" i="2"/>
  <c r="P408" i="2"/>
  <c r="P409" i="2"/>
  <c r="P410" i="2"/>
  <c r="P411" i="2"/>
  <c r="P412" i="2"/>
  <c r="P413" i="2"/>
  <c r="P414" i="2"/>
  <c r="P415" i="2"/>
  <c r="P416" i="2"/>
  <c r="P417" i="2"/>
  <c r="P418" i="2"/>
  <c r="P419" i="2"/>
  <c r="J11" i="2"/>
  <c r="T11" i="2" s="1"/>
  <c r="J12" i="2"/>
  <c r="T12" i="2" s="1"/>
  <c r="J13" i="2"/>
  <c r="T13" i="2" s="1"/>
  <c r="J14" i="2"/>
  <c r="T14" i="2" s="1"/>
  <c r="J16" i="2"/>
  <c r="T16" i="2" s="1"/>
  <c r="J17" i="2"/>
  <c r="T17" i="2" s="1"/>
  <c r="J18" i="2"/>
  <c r="T18" i="2" s="1"/>
  <c r="J19" i="2"/>
  <c r="T19" i="2" s="1"/>
  <c r="J20" i="2"/>
  <c r="T20" i="2" s="1"/>
  <c r="J21" i="2"/>
  <c r="T21" i="2" s="1"/>
  <c r="J22" i="2"/>
  <c r="T22" i="2" s="1"/>
  <c r="J23" i="2"/>
  <c r="T23" i="2" s="1"/>
  <c r="J24" i="2"/>
  <c r="T24" i="2" s="1"/>
  <c r="J25" i="2"/>
  <c r="T25" i="2" s="1"/>
  <c r="J26" i="2"/>
  <c r="T26" i="2" s="1"/>
  <c r="J10" i="2"/>
  <c r="T10" i="2" s="1"/>
  <c r="F14" i="31"/>
  <c r="B6" i="28"/>
  <c r="B5" i="28"/>
  <c r="B3" i="28"/>
  <c r="A4" i="28"/>
  <c r="A5" i="28"/>
  <c r="A6" i="28"/>
  <c r="A3" i="28"/>
  <c r="B7" i="2"/>
  <c r="B6" i="2"/>
  <c r="B5" i="2"/>
  <c r="B4" i="2"/>
  <c r="B3" i="2"/>
  <c r="C7" i="2"/>
  <c r="C6" i="2"/>
  <c r="C5" i="2"/>
  <c r="C3" i="2"/>
  <c r="K57" i="18"/>
  <c r="K58" i="18"/>
  <c r="K59" i="18"/>
  <c r="K60" i="18"/>
  <c r="K61" i="18"/>
  <c r="K62" i="18"/>
  <c r="K63" i="18"/>
  <c r="K56" i="18"/>
  <c r="K54" i="18"/>
  <c r="K53" i="18"/>
  <c r="J27" i="2"/>
  <c r="T27" i="2" s="1"/>
  <c r="J28" i="2"/>
  <c r="T28" i="2" s="1"/>
  <c r="J29" i="2"/>
  <c r="T29" i="2" s="1"/>
  <c r="J30" i="2"/>
  <c r="T30" i="2" s="1"/>
  <c r="J31" i="2"/>
  <c r="T31" i="2" s="1"/>
  <c r="J32" i="2"/>
  <c r="T32" i="2" s="1"/>
  <c r="J33" i="2"/>
  <c r="T33" i="2" s="1"/>
  <c r="J34" i="2"/>
  <c r="T34" i="2" s="1"/>
  <c r="J35" i="2"/>
  <c r="T35" i="2" s="1"/>
  <c r="J36" i="2"/>
  <c r="T36" i="2" s="1"/>
  <c r="J37" i="2"/>
  <c r="T37" i="2" s="1"/>
  <c r="J38" i="2"/>
  <c r="T38" i="2" s="1"/>
  <c r="J39" i="2"/>
  <c r="T39" i="2" s="1"/>
  <c r="J40" i="2"/>
  <c r="T40" i="2" s="1"/>
  <c r="J41" i="2"/>
  <c r="T41" i="2" s="1"/>
  <c r="J42" i="2"/>
  <c r="T42" i="2" s="1"/>
  <c r="J43" i="2"/>
  <c r="T43" i="2" s="1"/>
  <c r="J44" i="2"/>
  <c r="T44" i="2" s="1"/>
  <c r="J45" i="2"/>
  <c r="T45" i="2" s="1"/>
  <c r="J46" i="2"/>
  <c r="T46" i="2" s="1"/>
  <c r="J47" i="2"/>
  <c r="T47" i="2" s="1"/>
  <c r="J48" i="2"/>
  <c r="T48" i="2" s="1"/>
  <c r="J49" i="2"/>
  <c r="T49" i="2" s="1"/>
  <c r="J50" i="2"/>
  <c r="T50" i="2" s="1"/>
  <c r="J51" i="2"/>
  <c r="T51" i="2" s="1"/>
  <c r="J52" i="2"/>
  <c r="T52" i="2" s="1"/>
  <c r="J53" i="2"/>
  <c r="T53" i="2" s="1"/>
  <c r="J54" i="2"/>
  <c r="T54" i="2" s="1"/>
  <c r="J55" i="2"/>
  <c r="T55" i="2" s="1"/>
  <c r="J56" i="2"/>
  <c r="T56" i="2" s="1"/>
  <c r="J57" i="2"/>
  <c r="T57" i="2" s="1"/>
  <c r="J58" i="2"/>
  <c r="T58" i="2" s="1"/>
  <c r="J59" i="2"/>
  <c r="T59" i="2" s="1"/>
  <c r="J60" i="2"/>
  <c r="T60" i="2" s="1"/>
  <c r="J61" i="2"/>
  <c r="T61" i="2" s="1"/>
  <c r="J62" i="2"/>
  <c r="T62" i="2" s="1"/>
  <c r="J63" i="2"/>
  <c r="T63" i="2" s="1"/>
  <c r="J64" i="2"/>
  <c r="T64" i="2" s="1"/>
  <c r="J65" i="2"/>
  <c r="T65" i="2" s="1"/>
  <c r="J66" i="2"/>
  <c r="T66" i="2" s="1"/>
  <c r="J67" i="2"/>
  <c r="T67" i="2" s="1"/>
  <c r="J68" i="2"/>
  <c r="T68" i="2" s="1"/>
  <c r="J69" i="2"/>
  <c r="T69" i="2" s="1"/>
  <c r="J70" i="2"/>
  <c r="T70" i="2" s="1"/>
  <c r="J71" i="2"/>
  <c r="T71" i="2" s="1"/>
  <c r="J72" i="2"/>
  <c r="T72" i="2" s="1"/>
  <c r="J73" i="2"/>
  <c r="T73" i="2" s="1"/>
  <c r="J74" i="2"/>
  <c r="T74" i="2" s="1"/>
  <c r="J75" i="2"/>
  <c r="T75" i="2" s="1"/>
  <c r="J76" i="2"/>
  <c r="T76" i="2" s="1"/>
  <c r="J77" i="2"/>
  <c r="T77" i="2" s="1"/>
  <c r="J78" i="2"/>
  <c r="T78" i="2" s="1"/>
  <c r="J79" i="2"/>
  <c r="T79" i="2" s="1"/>
  <c r="J80" i="2"/>
  <c r="T80" i="2" s="1"/>
  <c r="J81" i="2"/>
  <c r="T81" i="2" s="1"/>
  <c r="J82" i="2"/>
  <c r="T82" i="2" s="1"/>
  <c r="J83" i="2"/>
  <c r="T83" i="2" s="1"/>
  <c r="J84" i="2"/>
  <c r="T84" i="2" s="1"/>
  <c r="J85" i="2"/>
  <c r="T85" i="2" s="1"/>
  <c r="J86" i="2"/>
  <c r="T86" i="2" s="1"/>
  <c r="J87" i="2"/>
  <c r="T87" i="2" s="1"/>
  <c r="J88" i="2"/>
  <c r="T88" i="2" s="1"/>
  <c r="J89" i="2"/>
  <c r="T89" i="2" s="1"/>
  <c r="J90" i="2"/>
  <c r="T90" i="2" s="1"/>
  <c r="J91" i="2"/>
  <c r="T91" i="2" s="1"/>
  <c r="J92" i="2"/>
  <c r="T92" i="2" s="1"/>
  <c r="J93" i="2"/>
  <c r="T93" i="2" s="1"/>
  <c r="J94" i="2"/>
  <c r="T94" i="2" s="1"/>
  <c r="J95" i="2"/>
  <c r="T95" i="2" s="1"/>
  <c r="J96" i="2"/>
  <c r="T96" i="2" s="1"/>
  <c r="J97" i="2"/>
  <c r="T97" i="2" s="1"/>
  <c r="J98" i="2"/>
  <c r="T98" i="2" s="1"/>
  <c r="J99" i="2"/>
  <c r="T99" i="2" s="1"/>
  <c r="J100" i="2"/>
  <c r="T100" i="2" s="1"/>
  <c r="J101" i="2"/>
  <c r="T101" i="2" s="1"/>
  <c r="J102" i="2"/>
  <c r="T102" i="2" s="1"/>
  <c r="J103" i="2"/>
  <c r="T103" i="2" s="1"/>
  <c r="J104" i="2"/>
  <c r="T104" i="2" s="1"/>
  <c r="J105" i="2"/>
  <c r="T105" i="2" s="1"/>
  <c r="J106" i="2"/>
  <c r="T106" i="2" s="1"/>
  <c r="J107" i="2"/>
  <c r="T107" i="2" s="1"/>
  <c r="J108" i="2"/>
  <c r="T108" i="2" s="1"/>
  <c r="J109" i="2"/>
  <c r="T109" i="2" s="1"/>
  <c r="J110" i="2"/>
  <c r="T110" i="2" s="1"/>
  <c r="J111" i="2"/>
  <c r="T111" i="2" s="1"/>
  <c r="J112" i="2"/>
  <c r="T112" i="2" s="1"/>
  <c r="J113" i="2"/>
  <c r="T113" i="2" s="1"/>
  <c r="J114" i="2"/>
  <c r="T114" i="2" s="1"/>
  <c r="J115" i="2"/>
  <c r="T115" i="2" s="1"/>
  <c r="J116" i="2"/>
  <c r="T116" i="2" s="1"/>
  <c r="J117" i="2"/>
  <c r="T117" i="2" s="1"/>
  <c r="J118" i="2"/>
  <c r="T118" i="2" s="1"/>
  <c r="J119" i="2"/>
  <c r="T119" i="2" s="1"/>
  <c r="J120" i="2"/>
  <c r="T120" i="2" s="1"/>
  <c r="J121" i="2"/>
  <c r="T121" i="2" s="1"/>
  <c r="J122" i="2"/>
  <c r="T122" i="2" s="1"/>
  <c r="J123" i="2"/>
  <c r="T123" i="2" s="1"/>
  <c r="J124" i="2"/>
  <c r="T124" i="2" s="1"/>
  <c r="J125" i="2"/>
  <c r="T125" i="2" s="1"/>
  <c r="J126" i="2"/>
  <c r="T126" i="2" s="1"/>
  <c r="J127" i="2"/>
  <c r="T127" i="2" s="1"/>
  <c r="J128" i="2"/>
  <c r="T128" i="2" s="1"/>
  <c r="J129" i="2"/>
  <c r="T129" i="2" s="1"/>
  <c r="J130" i="2"/>
  <c r="T130" i="2" s="1"/>
  <c r="J131" i="2"/>
  <c r="T131" i="2" s="1"/>
  <c r="J132" i="2"/>
  <c r="T132" i="2" s="1"/>
  <c r="J133" i="2"/>
  <c r="T133" i="2" s="1"/>
  <c r="J134" i="2"/>
  <c r="T134" i="2" s="1"/>
  <c r="J135" i="2"/>
  <c r="T135" i="2" s="1"/>
  <c r="J136" i="2"/>
  <c r="T136" i="2" s="1"/>
  <c r="J137" i="2"/>
  <c r="T137" i="2" s="1"/>
  <c r="J138" i="2"/>
  <c r="T138" i="2" s="1"/>
  <c r="J139" i="2"/>
  <c r="T139" i="2" s="1"/>
  <c r="J140" i="2"/>
  <c r="T140" i="2" s="1"/>
  <c r="J141" i="2"/>
  <c r="T141" i="2" s="1"/>
  <c r="J142" i="2"/>
  <c r="T142" i="2" s="1"/>
  <c r="J143" i="2"/>
  <c r="T143" i="2" s="1"/>
  <c r="J144" i="2"/>
  <c r="T144" i="2" s="1"/>
  <c r="J145" i="2"/>
  <c r="T145" i="2" s="1"/>
  <c r="J146" i="2"/>
  <c r="T146" i="2" s="1"/>
  <c r="J147" i="2"/>
  <c r="T147" i="2" s="1"/>
  <c r="J148" i="2"/>
  <c r="T148" i="2" s="1"/>
  <c r="J149" i="2"/>
  <c r="T149" i="2" s="1"/>
  <c r="J150" i="2"/>
  <c r="T150" i="2" s="1"/>
  <c r="J151" i="2"/>
  <c r="T151" i="2" s="1"/>
  <c r="J152" i="2"/>
  <c r="T152" i="2" s="1"/>
  <c r="J153" i="2"/>
  <c r="T153" i="2" s="1"/>
  <c r="J154" i="2"/>
  <c r="T154" i="2" s="1"/>
  <c r="J155" i="2"/>
  <c r="T155" i="2" s="1"/>
  <c r="J156" i="2"/>
  <c r="T156" i="2" s="1"/>
  <c r="J157" i="2"/>
  <c r="T157" i="2" s="1"/>
  <c r="J158" i="2"/>
  <c r="T158" i="2" s="1"/>
  <c r="J159" i="2"/>
  <c r="T159" i="2" s="1"/>
  <c r="J160" i="2"/>
  <c r="T160" i="2" s="1"/>
  <c r="J161" i="2"/>
  <c r="T161" i="2" s="1"/>
  <c r="J162" i="2"/>
  <c r="T162" i="2" s="1"/>
  <c r="J163" i="2"/>
  <c r="T163" i="2" s="1"/>
  <c r="J164" i="2"/>
  <c r="T164" i="2" s="1"/>
  <c r="J165" i="2"/>
  <c r="T165" i="2" s="1"/>
  <c r="J166" i="2"/>
  <c r="T166" i="2" s="1"/>
  <c r="J167" i="2"/>
  <c r="T167" i="2" s="1"/>
  <c r="J168" i="2"/>
  <c r="T168" i="2" s="1"/>
  <c r="J169" i="2"/>
  <c r="T169" i="2" s="1"/>
  <c r="J170" i="2"/>
  <c r="T170" i="2" s="1"/>
  <c r="J171" i="2"/>
  <c r="T171" i="2" s="1"/>
  <c r="J172" i="2"/>
  <c r="T172" i="2" s="1"/>
  <c r="J173" i="2"/>
  <c r="T173" i="2" s="1"/>
  <c r="J174" i="2"/>
  <c r="T174" i="2" s="1"/>
  <c r="J175" i="2"/>
  <c r="T175" i="2" s="1"/>
  <c r="J176" i="2"/>
  <c r="T176" i="2" s="1"/>
  <c r="J177" i="2"/>
  <c r="T177" i="2" s="1"/>
  <c r="J178" i="2"/>
  <c r="T178" i="2" s="1"/>
  <c r="J179" i="2"/>
  <c r="T179" i="2" s="1"/>
  <c r="J180" i="2"/>
  <c r="T180" i="2" s="1"/>
  <c r="J181" i="2"/>
  <c r="T181" i="2" s="1"/>
  <c r="J182" i="2"/>
  <c r="T182" i="2" s="1"/>
  <c r="J183" i="2"/>
  <c r="T183" i="2" s="1"/>
  <c r="J184" i="2"/>
  <c r="T184" i="2" s="1"/>
  <c r="J185" i="2"/>
  <c r="T185" i="2" s="1"/>
  <c r="J186" i="2"/>
  <c r="T186" i="2" s="1"/>
  <c r="J187" i="2"/>
  <c r="T187" i="2" s="1"/>
  <c r="J188" i="2"/>
  <c r="T188" i="2" s="1"/>
  <c r="J189" i="2"/>
  <c r="T189" i="2" s="1"/>
  <c r="J190" i="2"/>
  <c r="T190" i="2" s="1"/>
  <c r="J191" i="2"/>
  <c r="T191" i="2" s="1"/>
  <c r="J192" i="2"/>
  <c r="T192" i="2" s="1"/>
  <c r="J193" i="2"/>
  <c r="T193" i="2" s="1"/>
  <c r="J194" i="2"/>
  <c r="T194" i="2" s="1"/>
  <c r="J195" i="2"/>
  <c r="T195" i="2" s="1"/>
  <c r="J196" i="2"/>
  <c r="T196" i="2" s="1"/>
  <c r="J197" i="2"/>
  <c r="T197" i="2" s="1"/>
  <c r="J198" i="2"/>
  <c r="T198" i="2" s="1"/>
  <c r="J199" i="2"/>
  <c r="T199" i="2" s="1"/>
  <c r="J200" i="2"/>
  <c r="T200" i="2" s="1"/>
  <c r="J201" i="2"/>
  <c r="T201" i="2" s="1"/>
  <c r="J202" i="2"/>
  <c r="T202" i="2" s="1"/>
  <c r="J203" i="2"/>
  <c r="T203" i="2" s="1"/>
  <c r="J204" i="2"/>
  <c r="T204" i="2" s="1"/>
  <c r="J205" i="2"/>
  <c r="T205" i="2" s="1"/>
  <c r="J206" i="2"/>
  <c r="T206" i="2" s="1"/>
  <c r="J207" i="2"/>
  <c r="T207" i="2" s="1"/>
  <c r="J208" i="2"/>
  <c r="T208" i="2" s="1"/>
  <c r="J209" i="2"/>
  <c r="T209" i="2" s="1"/>
  <c r="J210" i="2"/>
  <c r="T210" i="2" s="1"/>
  <c r="J211" i="2"/>
  <c r="T211" i="2" s="1"/>
  <c r="J212" i="2"/>
  <c r="T212" i="2" s="1"/>
  <c r="J213" i="2"/>
  <c r="T213" i="2" s="1"/>
  <c r="J214" i="2"/>
  <c r="T214" i="2" s="1"/>
  <c r="J215" i="2"/>
  <c r="T215" i="2" s="1"/>
  <c r="J216" i="2"/>
  <c r="T216" i="2" s="1"/>
  <c r="J217" i="2"/>
  <c r="T217" i="2" s="1"/>
  <c r="J218" i="2"/>
  <c r="T218" i="2" s="1"/>
  <c r="J219" i="2"/>
  <c r="T219" i="2" s="1"/>
  <c r="J220" i="2"/>
  <c r="T220" i="2" s="1"/>
  <c r="J221" i="2"/>
  <c r="T221" i="2" s="1"/>
  <c r="J222" i="2"/>
  <c r="T222" i="2" s="1"/>
  <c r="J223" i="2"/>
  <c r="T223" i="2" s="1"/>
  <c r="J224" i="2"/>
  <c r="T224" i="2" s="1"/>
  <c r="J225" i="2"/>
  <c r="T225" i="2" s="1"/>
  <c r="J226" i="2"/>
  <c r="T226" i="2" s="1"/>
  <c r="J227" i="2"/>
  <c r="T227" i="2" s="1"/>
  <c r="J228" i="2"/>
  <c r="T228" i="2" s="1"/>
  <c r="J229" i="2"/>
  <c r="T229" i="2" s="1"/>
  <c r="J230" i="2"/>
  <c r="T230" i="2" s="1"/>
  <c r="J231" i="2"/>
  <c r="T231" i="2" s="1"/>
  <c r="J232" i="2"/>
  <c r="T232" i="2" s="1"/>
  <c r="J233" i="2"/>
  <c r="T233" i="2" s="1"/>
  <c r="J234" i="2"/>
  <c r="T234" i="2" s="1"/>
  <c r="J235" i="2"/>
  <c r="T235" i="2" s="1"/>
  <c r="J236" i="2"/>
  <c r="T236" i="2" s="1"/>
  <c r="J237" i="2"/>
  <c r="T237" i="2" s="1"/>
  <c r="J238" i="2"/>
  <c r="T238" i="2" s="1"/>
  <c r="J239" i="2"/>
  <c r="T239" i="2" s="1"/>
  <c r="J240" i="2"/>
  <c r="T240" i="2" s="1"/>
  <c r="J241" i="2"/>
  <c r="T241" i="2" s="1"/>
  <c r="J242" i="2"/>
  <c r="T242" i="2" s="1"/>
  <c r="J243" i="2"/>
  <c r="T243" i="2" s="1"/>
  <c r="J244" i="2"/>
  <c r="T244" i="2" s="1"/>
  <c r="J245" i="2"/>
  <c r="T245" i="2" s="1"/>
  <c r="J246" i="2"/>
  <c r="T246" i="2" s="1"/>
  <c r="J247" i="2"/>
  <c r="T247" i="2" s="1"/>
  <c r="J248" i="2"/>
  <c r="T248" i="2" s="1"/>
  <c r="J249" i="2"/>
  <c r="T249" i="2" s="1"/>
  <c r="J250" i="2"/>
  <c r="T250" i="2" s="1"/>
  <c r="J251" i="2"/>
  <c r="T251" i="2" s="1"/>
  <c r="J252" i="2"/>
  <c r="T252" i="2" s="1"/>
  <c r="J253" i="2"/>
  <c r="T253" i="2" s="1"/>
  <c r="J254" i="2"/>
  <c r="T254" i="2" s="1"/>
  <c r="J255" i="2"/>
  <c r="T255" i="2" s="1"/>
  <c r="J256" i="2"/>
  <c r="T256" i="2" s="1"/>
  <c r="J257" i="2"/>
  <c r="T257" i="2" s="1"/>
  <c r="J258" i="2"/>
  <c r="T258" i="2" s="1"/>
  <c r="J259" i="2"/>
  <c r="T259" i="2" s="1"/>
  <c r="J260" i="2"/>
  <c r="T260" i="2" s="1"/>
  <c r="J261" i="2"/>
  <c r="T261" i="2" s="1"/>
  <c r="J262" i="2"/>
  <c r="T262" i="2" s="1"/>
  <c r="J263" i="2"/>
  <c r="T263" i="2" s="1"/>
  <c r="J264" i="2"/>
  <c r="T264" i="2" s="1"/>
  <c r="J265" i="2"/>
  <c r="T265" i="2" s="1"/>
  <c r="J266" i="2"/>
  <c r="T266" i="2" s="1"/>
  <c r="J267" i="2"/>
  <c r="T267" i="2" s="1"/>
  <c r="J268" i="2"/>
  <c r="T268" i="2" s="1"/>
  <c r="J269" i="2"/>
  <c r="T269" i="2" s="1"/>
  <c r="J270" i="2"/>
  <c r="T270" i="2" s="1"/>
  <c r="J271" i="2"/>
  <c r="T271" i="2" s="1"/>
  <c r="J272" i="2"/>
  <c r="T272" i="2" s="1"/>
  <c r="J273" i="2"/>
  <c r="T273" i="2" s="1"/>
  <c r="J274" i="2"/>
  <c r="T274" i="2" s="1"/>
  <c r="J275" i="2"/>
  <c r="T275" i="2" s="1"/>
  <c r="J276" i="2"/>
  <c r="T276" i="2" s="1"/>
  <c r="J277" i="2"/>
  <c r="T277" i="2" s="1"/>
  <c r="J278" i="2"/>
  <c r="T278" i="2" s="1"/>
  <c r="J279" i="2"/>
  <c r="T279" i="2" s="1"/>
  <c r="J280" i="2"/>
  <c r="T280" i="2" s="1"/>
  <c r="J281" i="2"/>
  <c r="T281" i="2" s="1"/>
  <c r="J282" i="2"/>
  <c r="T282" i="2" s="1"/>
  <c r="J283" i="2"/>
  <c r="T283" i="2" s="1"/>
  <c r="J284" i="2"/>
  <c r="T284" i="2" s="1"/>
  <c r="J285" i="2"/>
  <c r="T285" i="2" s="1"/>
  <c r="J286" i="2"/>
  <c r="T286" i="2" s="1"/>
  <c r="J287" i="2"/>
  <c r="T287" i="2" s="1"/>
  <c r="J288" i="2"/>
  <c r="T288" i="2" s="1"/>
  <c r="J289" i="2"/>
  <c r="T289" i="2" s="1"/>
  <c r="J290" i="2"/>
  <c r="T290" i="2" s="1"/>
  <c r="J291" i="2"/>
  <c r="T291" i="2" s="1"/>
  <c r="J292" i="2"/>
  <c r="T292" i="2" s="1"/>
  <c r="J293" i="2"/>
  <c r="T293" i="2" s="1"/>
  <c r="J294" i="2"/>
  <c r="T294" i="2" s="1"/>
  <c r="J295" i="2"/>
  <c r="T295" i="2" s="1"/>
  <c r="J296" i="2"/>
  <c r="T296" i="2" s="1"/>
  <c r="J297" i="2"/>
  <c r="T297" i="2" s="1"/>
  <c r="J298" i="2"/>
  <c r="T298" i="2" s="1"/>
  <c r="J299" i="2"/>
  <c r="T299" i="2" s="1"/>
  <c r="J300" i="2"/>
  <c r="T300" i="2" s="1"/>
  <c r="J301" i="2"/>
  <c r="T301" i="2" s="1"/>
  <c r="J302" i="2"/>
  <c r="T302" i="2" s="1"/>
  <c r="J303" i="2"/>
  <c r="T303" i="2" s="1"/>
  <c r="J304" i="2"/>
  <c r="T304" i="2" s="1"/>
  <c r="J305" i="2"/>
  <c r="T305" i="2" s="1"/>
  <c r="J306" i="2"/>
  <c r="T306" i="2" s="1"/>
  <c r="J307" i="2"/>
  <c r="T307" i="2" s="1"/>
  <c r="J308" i="2"/>
  <c r="T308" i="2" s="1"/>
  <c r="J309" i="2"/>
  <c r="T309" i="2" s="1"/>
  <c r="J310" i="2"/>
  <c r="T310" i="2" s="1"/>
  <c r="J311" i="2"/>
  <c r="T311" i="2" s="1"/>
  <c r="J312" i="2"/>
  <c r="T312" i="2" s="1"/>
  <c r="J313" i="2"/>
  <c r="T313" i="2" s="1"/>
  <c r="J314" i="2"/>
  <c r="T314" i="2" s="1"/>
  <c r="J315" i="2"/>
  <c r="T315" i="2" s="1"/>
  <c r="J316" i="2"/>
  <c r="T316" i="2" s="1"/>
  <c r="J317" i="2"/>
  <c r="T317" i="2" s="1"/>
  <c r="J318" i="2"/>
  <c r="T318" i="2" s="1"/>
  <c r="J319" i="2"/>
  <c r="T319" i="2" s="1"/>
  <c r="J320" i="2"/>
  <c r="T320" i="2" s="1"/>
  <c r="J321" i="2"/>
  <c r="T321" i="2" s="1"/>
  <c r="J322" i="2"/>
  <c r="T322" i="2" s="1"/>
  <c r="J323" i="2"/>
  <c r="T323" i="2" s="1"/>
  <c r="J324" i="2"/>
  <c r="T324" i="2" s="1"/>
  <c r="J325" i="2"/>
  <c r="T325" i="2" s="1"/>
  <c r="J326" i="2"/>
  <c r="T326" i="2" s="1"/>
  <c r="J327" i="2"/>
  <c r="T327" i="2" s="1"/>
  <c r="J328" i="2"/>
  <c r="T328" i="2" s="1"/>
  <c r="J329" i="2"/>
  <c r="T329" i="2" s="1"/>
  <c r="J330" i="2"/>
  <c r="T330" i="2" s="1"/>
  <c r="J331" i="2"/>
  <c r="T331" i="2" s="1"/>
  <c r="J332" i="2"/>
  <c r="T332" i="2" s="1"/>
  <c r="J333" i="2"/>
  <c r="T333" i="2" s="1"/>
  <c r="J334" i="2"/>
  <c r="T334" i="2" s="1"/>
  <c r="J335" i="2"/>
  <c r="T335" i="2" s="1"/>
  <c r="J336" i="2"/>
  <c r="T336" i="2" s="1"/>
  <c r="J337" i="2"/>
  <c r="T337" i="2" s="1"/>
  <c r="J338" i="2"/>
  <c r="T338" i="2" s="1"/>
  <c r="J339" i="2"/>
  <c r="T339" i="2" s="1"/>
  <c r="J340" i="2"/>
  <c r="T340" i="2" s="1"/>
  <c r="J341" i="2"/>
  <c r="T341" i="2" s="1"/>
  <c r="J342" i="2"/>
  <c r="T342" i="2" s="1"/>
  <c r="J343" i="2"/>
  <c r="T343" i="2" s="1"/>
  <c r="J344" i="2"/>
  <c r="T344" i="2" s="1"/>
  <c r="J345" i="2"/>
  <c r="T345" i="2" s="1"/>
  <c r="J346" i="2"/>
  <c r="T346" i="2" s="1"/>
  <c r="J347" i="2"/>
  <c r="T347" i="2" s="1"/>
  <c r="J348" i="2"/>
  <c r="T348" i="2" s="1"/>
  <c r="J349" i="2"/>
  <c r="T349" i="2" s="1"/>
  <c r="J350" i="2"/>
  <c r="T350" i="2" s="1"/>
  <c r="J351" i="2"/>
  <c r="T351" i="2" s="1"/>
  <c r="J352" i="2"/>
  <c r="T352" i="2" s="1"/>
  <c r="J353" i="2"/>
  <c r="T353" i="2" s="1"/>
  <c r="J354" i="2"/>
  <c r="T354" i="2" s="1"/>
  <c r="J355" i="2"/>
  <c r="T355" i="2" s="1"/>
  <c r="J356" i="2"/>
  <c r="T356" i="2" s="1"/>
  <c r="J357" i="2"/>
  <c r="T357" i="2" s="1"/>
  <c r="J358" i="2"/>
  <c r="T358" i="2" s="1"/>
  <c r="J359" i="2"/>
  <c r="T359" i="2" s="1"/>
  <c r="J360" i="2"/>
  <c r="T360" i="2" s="1"/>
  <c r="J361" i="2"/>
  <c r="T361" i="2" s="1"/>
  <c r="J362" i="2"/>
  <c r="T362" i="2" s="1"/>
  <c r="J363" i="2"/>
  <c r="T363" i="2" s="1"/>
  <c r="J364" i="2"/>
  <c r="T364" i="2" s="1"/>
  <c r="J365" i="2"/>
  <c r="T365" i="2" s="1"/>
  <c r="J366" i="2"/>
  <c r="T366" i="2" s="1"/>
  <c r="J367" i="2"/>
  <c r="T367" i="2" s="1"/>
  <c r="J368" i="2"/>
  <c r="T368" i="2" s="1"/>
  <c r="J369" i="2"/>
  <c r="T369" i="2" s="1"/>
  <c r="J370" i="2"/>
  <c r="T370" i="2" s="1"/>
  <c r="J371" i="2"/>
  <c r="T371" i="2" s="1"/>
  <c r="J372" i="2"/>
  <c r="T372" i="2" s="1"/>
  <c r="J373" i="2"/>
  <c r="T373" i="2" s="1"/>
  <c r="J374" i="2"/>
  <c r="T374" i="2" s="1"/>
  <c r="T375" i="2"/>
  <c r="T376" i="2"/>
  <c r="T377" i="2"/>
  <c r="T378" i="2"/>
  <c r="T379" i="2"/>
  <c r="T380" i="2"/>
  <c r="T381" i="2"/>
  <c r="T382" i="2"/>
  <c r="T383" i="2"/>
  <c r="T384" i="2"/>
  <c r="T385" i="2"/>
  <c r="T386" i="2"/>
  <c r="T387" i="2"/>
  <c r="T388" i="2"/>
  <c r="T389" i="2"/>
  <c r="T390" i="2"/>
  <c r="T391" i="2"/>
  <c r="J392" i="2"/>
  <c r="T392" i="2" s="1"/>
  <c r="J393" i="2"/>
  <c r="T393" i="2" s="1"/>
  <c r="J394" i="2"/>
  <c r="T394" i="2" s="1"/>
  <c r="J395" i="2"/>
  <c r="T395" i="2" s="1"/>
  <c r="J396" i="2"/>
  <c r="T396" i="2" s="1"/>
  <c r="J397" i="2"/>
  <c r="T397" i="2" s="1"/>
  <c r="J398" i="2"/>
  <c r="T398" i="2" s="1"/>
  <c r="J399" i="2"/>
  <c r="T399" i="2" s="1"/>
  <c r="J400" i="2"/>
  <c r="T400" i="2" s="1"/>
  <c r="J401" i="2"/>
  <c r="T401" i="2" s="1"/>
  <c r="J402" i="2"/>
  <c r="T402" i="2" s="1"/>
  <c r="J403" i="2"/>
  <c r="T403" i="2" s="1"/>
  <c r="J404" i="2"/>
  <c r="T404" i="2" s="1"/>
  <c r="J405" i="2"/>
  <c r="T405" i="2" s="1"/>
  <c r="J406" i="2"/>
  <c r="T406" i="2" s="1"/>
  <c r="J407" i="2"/>
  <c r="T407" i="2" s="1"/>
  <c r="J408" i="2"/>
  <c r="T408" i="2" s="1"/>
  <c r="J409" i="2"/>
  <c r="T409" i="2" s="1"/>
  <c r="J410" i="2"/>
  <c r="T410" i="2" s="1"/>
  <c r="J411" i="2"/>
  <c r="T411" i="2" s="1"/>
  <c r="J412" i="2"/>
  <c r="T412" i="2" s="1"/>
  <c r="J413" i="2"/>
  <c r="T413" i="2" s="1"/>
  <c r="J414" i="2"/>
  <c r="T414" i="2" s="1"/>
  <c r="J415" i="2"/>
  <c r="T415" i="2" s="1"/>
  <c r="J416" i="2"/>
  <c r="T416" i="2" s="1"/>
  <c r="J417" i="2"/>
  <c r="T417" i="2" s="1"/>
  <c r="J418" i="2"/>
  <c r="T418" i="2" s="1"/>
  <c r="J419" i="2"/>
  <c r="T419" i="2" s="1"/>
  <c r="O36" i="2" l="1"/>
  <c r="M36" i="2" s="1"/>
  <c r="O76" i="2"/>
  <c r="M76" i="2" s="1"/>
  <c r="O116" i="2"/>
  <c r="M116" i="2" s="1"/>
  <c r="O156" i="2"/>
  <c r="M156" i="2" s="1"/>
  <c r="O196" i="2"/>
  <c r="M196" i="2" s="1"/>
  <c r="O236" i="2"/>
  <c r="M236" i="2" s="1"/>
  <c r="O276" i="2"/>
  <c r="M276" i="2" s="1"/>
  <c r="O316" i="2"/>
  <c r="M316" i="2" s="1"/>
  <c r="O356" i="2"/>
  <c r="M356" i="2" s="1"/>
  <c r="O396" i="2"/>
  <c r="M396" i="2" s="1"/>
  <c r="O11" i="2"/>
  <c r="M11" i="2" s="1"/>
  <c r="O37" i="2"/>
  <c r="M37" i="2" s="1"/>
  <c r="O77" i="2"/>
  <c r="M77" i="2" s="1"/>
  <c r="O117" i="2"/>
  <c r="M117" i="2" s="1"/>
  <c r="O157" i="2"/>
  <c r="M157" i="2" s="1"/>
  <c r="O197" i="2"/>
  <c r="M197" i="2" s="1"/>
  <c r="O237" i="2"/>
  <c r="M237" i="2" s="1"/>
  <c r="O277" i="2"/>
  <c r="M277" i="2" s="1"/>
  <c r="O317" i="2"/>
  <c r="M317" i="2" s="1"/>
  <c r="O357" i="2"/>
  <c r="M357" i="2" s="1"/>
  <c r="O10" i="2"/>
  <c r="M10" i="2" s="1"/>
  <c r="O389" i="2"/>
  <c r="M389" i="2" s="1"/>
  <c r="O113" i="2"/>
  <c r="M113" i="2" s="1"/>
  <c r="O38" i="2"/>
  <c r="M38" i="2" s="1"/>
  <c r="O78" i="2"/>
  <c r="M78" i="2" s="1"/>
  <c r="O118" i="2"/>
  <c r="M118" i="2" s="1"/>
  <c r="O158" i="2"/>
  <c r="M158" i="2" s="1"/>
  <c r="O198" i="2"/>
  <c r="M198" i="2" s="1"/>
  <c r="O238" i="2"/>
  <c r="M238" i="2" s="1"/>
  <c r="O278" i="2"/>
  <c r="M278" i="2" s="1"/>
  <c r="O318" i="2"/>
  <c r="M318" i="2" s="1"/>
  <c r="O358" i="2"/>
  <c r="M358" i="2" s="1"/>
  <c r="O398" i="2"/>
  <c r="M398" i="2" s="1"/>
  <c r="F37" i="37" s="1"/>
  <c r="O83" i="2"/>
  <c r="M83" i="2" s="1"/>
  <c r="O244" i="2"/>
  <c r="M244" i="2" s="1"/>
  <c r="O404" i="2"/>
  <c r="M404" i="2" s="1"/>
  <c r="O365" i="2"/>
  <c r="M365" i="2" s="1"/>
  <c r="O370" i="2"/>
  <c r="M370" i="2" s="1"/>
  <c r="O371" i="2"/>
  <c r="M371" i="2" s="1"/>
  <c r="O293" i="2"/>
  <c r="M293" i="2" s="1"/>
  <c r="O175" i="2"/>
  <c r="M175" i="2" s="1"/>
  <c r="O376" i="2"/>
  <c r="M376" i="2" s="1"/>
  <c r="O218" i="2"/>
  <c r="M218" i="2" s="1"/>
  <c r="O420" i="2"/>
  <c r="M420" i="2" s="1"/>
  <c r="O421" i="2"/>
  <c r="M421" i="2" s="1"/>
  <c r="O103" i="2"/>
  <c r="M103" i="2" s="1"/>
  <c r="O266" i="2"/>
  <c r="M266" i="2" s="1"/>
  <c r="O189" i="2"/>
  <c r="M189" i="2" s="1"/>
  <c r="O192" i="2"/>
  <c r="M192" i="2" s="1"/>
  <c r="O75" i="2"/>
  <c r="M75" i="2" s="1"/>
  <c r="O39" i="2"/>
  <c r="M39" i="2" s="1"/>
  <c r="O79" i="2"/>
  <c r="M79" i="2" s="1"/>
  <c r="O119" i="2"/>
  <c r="M119" i="2" s="1"/>
  <c r="O159" i="2"/>
  <c r="M159" i="2" s="1"/>
  <c r="O199" i="2"/>
  <c r="M199" i="2" s="1"/>
  <c r="O239" i="2"/>
  <c r="M239" i="2" s="1"/>
  <c r="O279" i="2"/>
  <c r="M279" i="2" s="1"/>
  <c r="O319" i="2"/>
  <c r="M319" i="2" s="1"/>
  <c r="O359" i="2"/>
  <c r="M359" i="2" s="1"/>
  <c r="O399" i="2"/>
  <c r="M399" i="2" s="1"/>
  <c r="O203" i="2"/>
  <c r="M203" i="2" s="1"/>
  <c r="O323" i="2"/>
  <c r="M323" i="2" s="1"/>
  <c r="F21" i="37" s="1"/>
  <c r="O284" i="2"/>
  <c r="M284" i="2" s="1"/>
  <c r="O245" i="2"/>
  <c r="M245" i="2" s="1"/>
  <c r="O405" i="2"/>
  <c r="M405" i="2" s="1"/>
  <c r="O410" i="2"/>
  <c r="M410" i="2" s="1"/>
  <c r="O213" i="2"/>
  <c r="M213" i="2" s="1"/>
  <c r="O215" i="2"/>
  <c r="M215" i="2" s="1"/>
  <c r="O216" i="2"/>
  <c r="M216" i="2" s="1"/>
  <c r="O377" i="2"/>
  <c r="M377" i="2" s="1"/>
  <c r="O339" i="2"/>
  <c r="M339" i="2" s="1"/>
  <c r="O261" i="2"/>
  <c r="M261" i="2" s="1"/>
  <c r="O382" i="2"/>
  <c r="M382" i="2" s="1"/>
  <c r="O303" i="2"/>
  <c r="M303" i="2" s="1"/>
  <c r="O383" i="2"/>
  <c r="M383" i="2" s="1"/>
  <c r="O224" i="2"/>
  <c r="M224" i="2" s="1"/>
  <c r="O384" i="2"/>
  <c r="M384" i="2" s="1"/>
  <c r="O145" i="2"/>
  <c r="M145" i="2" s="1"/>
  <c r="O429" i="2"/>
  <c r="M429" i="2" s="1"/>
  <c r="O191" i="2"/>
  <c r="M191" i="2" s="1"/>
  <c r="O274" i="2"/>
  <c r="M274" i="2" s="1"/>
  <c r="O40" i="2"/>
  <c r="M40" i="2" s="1"/>
  <c r="O80" i="2"/>
  <c r="M80" i="2" s="1"/>
  <c r="O120" i="2"/>
  <c r="M120" i="2" s="1"/>
  <c r="O160" i="2"/>
  <c r="M160" i="2" s="1"/>
  <c r="O200" i="2"/>
  <c r="M200" i="2" s="1"/>
  <c r="O240" i="2"/>
  <c r="M240" i="2" s="1"/>
  <c r="O280" i="2"/>
  <c r="M280" i="2" s="1"/>
  <c r="O320" i="2"/>
  <c r="M320" i="2" s="1"/>
  <c r="O360" i="2"/>
  <c r="M360" i="2" s="1"/>
  <c r="O243" i="2"/>
  <c r="M243" i="2" s="1"/>
  <c r="O363" i="2"/>
  <c r="M363" i="2" s="1"/>
  <c r="O364" i="2"/>
  <c r="M364" i="2" s="1"/>
  <c r="O325" i="2"/>
  <c r="M325" i="2" s="1"/>
  <c r="O330" i="2"/>
  <c r="M330" i="2" s="1"/>
  <c r="O331" i="2"/>
  <c r="M331" i="2" s="1"/>
  <c r="O253" i="2"/>
  <c r="M253" i="2" s="1"/>
  <c r="O374" i="2"/>
  <c r="M374" i="2" s="1"/>
  <c r="O415" i="2"/>
  <c r="M415" i="2" s="1"/>
  <c r="O336" i="2"/>
  <c r="M336" i="2" s="1"/>
  <c r="O417" i="2"/>
  <c r="M417" i="2" s="1"/>
  <c r="O379" i="2"/>
  <c r="M379" i="2" s="1"/>
  <c r="O221" i="2"/>
  <c r="M221" i="2" s="1"/>
  <c r="O107" i="2"/>
  <c r="M107" i="2" s="1"/>
  <c r="O153" i="2"/>
  <c r="M153" i="2" s="1"/>
  <c r="O41" i="2"/>
  <c r="M41" i="2" s="1"/>
  <c r="O81" i="2"/>
  <c r="M81" i="2" s="1"/>
  <c r="O121" i="2"/>
  <c r="M121" i="2" s="1"/>
  <c r="O161" i="2"/>
  <c r="M161" i="2" s="1"/>
  <c r="O201" i="2"/>
  <c r="M201" i="2" s="1"/>
  <c r="O241" i="2"/>
  <c r="M241" i="2" s="1"/>
  <c r="O281" i="2"/>
  <c r="M281" i="2" s="1"/>
  <c r="O321" i="2"/>
  <c r="M321" i="2" s="1"/>
  <c r="O361" i="2"/>
  <c r="M361" i="2" s="1"/>
  <c r="O401" i="2"/>
  <c r="M401" i="2" s="1"/>
  <c r="O123" i="2"/>
  <c r="M123" i="2" s="1"/>
  <c r="O403" i="2"/>
  <c r="M403" i="2" s="1"/>
  <c r="O205" i="2"/>
  <c r="M205" i="2" s="1"/>
  <c r="O251" i="2"/>
  <c r="M251" i="2" s="1"/>
  <c r="O254" i="2"/>
  <c r="M254" i="2" s="1"/>
  <c r="O176" i="2"/>
  <c r="M176" i="2" s="1"/>
  <c r="O299" i="2"/>
  <c r="M299" i="2" s="1"/>
  <c r="O182" i="2"/>
  <c r="M182" i="2" s="1"/>
  <c r="O345" i="2"/>
  <c r="M345" i="2" s="1"/>
  <c r="O388" i="2"/>
  <c r="M388" i="2" s="1"/>
  <c r="O151" i="2"/>
  <c r="M151" i="2" s="1"/>
  <c r="O42" i="2"/>
  <c r="M42" i="2" s="1"/>
  <c r="O122" i="2"/>
  <c r="M122" i="2" s="1"/>
  <c r="O162" i="2"/>
  <c r="M162" i="2" s="1"/>
  <c r="O202" i="2"/>
  <c r="M202" i="2" s="1"/>
  <c r="O242" i="2"/>
  <c r="M242" i="2" s="1"/>
  <c r="O282" i="2"/>
  <c r="M282" i="2" s="1"/>
  <c r="O322" i="2"/>
  <c r="M322" i="2" s="1"/>
  <c r="O362" i="2"/>
  <c r="M362" i="2" s="1"/>
  <c r="O402" i="2"/>
  <c r="M402" i="2" s="1"/>
  <c r="O283" i="2"/>
  <c r="M283" i="2" s="1"/>
  <c r="O204" i="2"/>
  <c r="M204" i="2" s="1"/>
  <c r="O285" i="2"/>
  <c r="M285" i="2" s="1"/>
  <c r="O407" i="2"/>
  <c r="M407" i="2" s="1"/>
  <c r="O291" i="2"/>
  <c r="M291" i="2" s="1"/>
  <c r="O333" i="2"/>
  <c r="M333" i="2" s="1"/>
  <c r="O414" i="2"/>
  <c r="M414" i="2" s="1"/>
  <c r="O375" i="2"/>
  <c r="M375" i="2" s="1"/>
  <c r="O177" i="2"/>
  <c r="M177" i="2" s="1"/>
  <c r="O300" i="2"/>
  <c r="M300" i="2" s="1"/>
  <c r="O381" i="2"/>
  <c r="M381" i="2" s="1"/>
  <c r="O422" i="2"/>
  <c r="M422" i="2" s="1"/>
  <c r="O263" i="2"/>
  <c r="M263" i="2" s="1"/>
  <c r="O423" i="2"/>
  <c r="M423" i="2" s="1"/>
  <c r="O386" i="2"/>
  <c r="M386" i="2" s="1"/>
  <c r="O348" i="2"/>
  <c r="M348" i="2" s="1"/>
  <c r="O270" i="2"/>
  <c r="M270" i="2" s="1"/>
  <c r="O313" i="2"/>
  <c r="M313" i="2" s="1"/>
  <c r="O43" i="2"/>
  <c r="M43" i="2" s="1"/>
  <c r="O163" i="2"/>
  <c r="M163" i="2" s="1"/>
  <c r="O409" i="2"/>
  <c r="M409" i="2" s="1"/>
  <c r="O411" i="2"/>
  <c r="M411" i="2" s="1"/>
  <c r="O134" i="2"/>
  <c r="M134" i="2" s="1"/>
  <c r="O257" i="2"/>
  <c r="M257" i="2" s="1"/>
  <c r="O101" i="2"/>
  <c r="M101" i="2" s="1"/>
  <c r="O187" i="2"/>
  <c r="M187" i="2" s="1"/>
  <c r="O431" i="2"/>
  <c r="M431" i="2" s="1"/>
  <c r="O314" i="2"/>
  <c r="M314" i="2" s="1"/>
  <c r="O44" i="2"/>
  <c r="M44" i="2" s="1"/>
  <c r="O84" i="2"/>
  <c r="M84" i="2" s="1"/>
  <c r="O124" i="2"/>
  <c r="M124" i="2" s="1"/>
  <c r="O164" i="2"/>
  <c r="M164" i="2" s="1"/>
  <c r="O324" i="2"/>
  <c r="M324" i="2" s="1"/>
  <c r="O93" i="2"/>
  <c r="M93" i="2" s="1"/>
  <c r="O380" i="2"/>
  <c r="M380" i="2" s="1"/>
  <c r="O262" i="2"/>
  <c r="M262" i="2" s="1"/>
  <c r="O305" i="2"/>
  <c r="M305" i="2" s="1"/>
  <c r="O69" i="2"/>
  <c r="M69" i="2" s="1"/>
  <c r="O45" i="2"/>
  <c r="M45" i="2" s="1"/>
  <c r="O85" i="2"/>
  <c r="M85" i="2" s="1"/>
  <c r="O125" i="2"/>
  <c r="M125" i="2" s="1"/>
  <c r="O165" i="2"/>
  <c r="M165" i="2" s="1"/>
  <c r="O413" i="2"/>
  <c r="M413" i="2" s="1"/>
  <c r="O335" i="2"/>
  <c r="M335" i="2" s="1"/>
  <c r="O297" i="2"/>
  <c r="M297" i="2" s="1"/>
  <c r="O220" i="2"/>
  <c r="M220" i="2" s="1"/>
  <c r="O67" i="2"/>
  <c r="M67" i="2" s="1"/>
  <c r="O393" i="2"/>
  <c r="M393" i="2" s="1"/>
  <c r="O46" i="2"/>
  <c r="M46" i="2" s="1"/>
  <c r="O86" i="2"/>
  <c r="M86" i="2" s="1"/>
  <c r="O126" i="2"/>
  <c r="M126" i="2" s="1"/>
  <c r="O166" i="2"/>
  <c r="M166" i="2" s="1"/>
  <c r="O206" i="2"/>
  <c r="M206" i="2" s="1"/>
  <c r="O246" i="2"/>
  <c r="M246" i="2" s="1"/>
  <c r="O286" i="2"/>
  <c r="M286" i="2" s="1"/>
  <c r="O326" i="2"/>
  <c r="M326" i="2" s="1"/>
  <c r="O366" i="2"/>
  <c r="M366" i="2" s="1"/>
  <c r="O406" i="2"/>
  <c r="M406" i="2" s="1"/>
  <c r="O167" i="2"/>
  <c r="M167" i="2" s="1"/>
  <c r="O287" i="2"/>
  <c r="M287" i="2" s="1"/>
  <c r="O367" i="2"/>
  <c r="M367" i="2" s="1"/>
  <c r="O292" i="2"/>
  <c r="M292" i="2" s="1"/>
  <c r="O135" i="2"/>
  <c r="M135" i="2" s="1"/>
  <c r="O378" i="2"/>
  <c r="M378" i="2" s="1"/>
  <c r="O301" i="2"/>
  <c r="M301" i="2" s="1"/>
  <c r="F27" i="37" s="1"/>
  <c r="O223" i="2"/>
  <c r="M223" i="2" s="1"/>
  <c r="O265" i="2"/>
  <c r="M265" i="2" s="1"/>
  <c r="O109" i="2"/>
  <c r="M109" i="2" s="1"/>
  <c r="O35" i="2"/>
  <c r="M35" i="2" s="1"/>
  <c r="O47" i="2"/>
  <c r="M47" i="2" s="1"/>
  <c r="O87" i="2"/>
  <c r="M87" i="2" s="1"/>
  <c r="O127" i="2"/>
  <c r="M127" i="2" s="1"/>
  <c r="O207" i="2"/>
  <c r="M207" i="2" s="1"/>
  <c r="O247" i="2"/>
  <c r="M247" i="2" s="1"/>
  <c r="O327" i="2"/>
  <c r="M327" i="2" s="1"/>
  <c r="O173" i="2"/>
  <c r="M173" i="2" s="1"/>
  <c r="O255" i="2"/>
  <c r="M255" i="2" s="1"/>
  <c r="O217" i="2"/>
  <c r="M217" i="2" s="1"/>
  <c r="O298" i="2"/>
  <c r="M298" i="2" s="1"/>
  <c r="O141" i="2"/>
  <c r="M141" i="2" s="1"/>
  <c r="O228" i="2"/>
  <c r="M228" i="2" s="1"/>
  <c r="O350" i="2"/>
  <c r="M350" i="2" s="1"/>
  <c r="O194" i="2"/>
  <c r="M194" i="2" s="1"/>
  <c r="O48" i="2"/>
  <c r="M48" i="2" s="1"/>
  <c r="O128" i="2"/>
  <c r="M128" i="2" s="1"/>
  <c r="O168" i="2"/>
  <c r="M168" i="2" s="1"/>
  <c r="O248" i="2"/>
  <c r="M248" i="2" s="1"/>
  <c r="O368" i="2"/>
  <c r="M368" i="2" s="1"/>
  <c r="O408" i="2"/>
  <c r="M408" i="2" s="1"/>
  <c r="O129" i="2"/>
  <c r="M129" i="2" s="1"/>
  <c r="O209" i="2"/>
  <c r="M209" i="2" s="1"/>
  <c r="O289" i="2"/>
  <c r="M289" i="2" s="1"/>
  <c r="O369" i="2"/>
  <c r="M369" i="2" s="1"/>
  <c r="O372" i="2"/>
  <c r="M372" i="2" s="1"/>
  <c r="O214" i="2"/>
  <c r="M214" i="2" s="1"/>
  <c r="O256" i="2"/>
  <c r="M256" i="2" s="1"/>
  <c r="O259" i="2"/>
  <c r="M259" i="2" s="1"/>
  <c r="O222" i="2"/>
  <c r="M222" i="2" s="1"/>
  <c r="O146" i="2"/>
  <c r="M146" i="2" s="1"/>
  <c r="O390" i="2"/>
  <c r="M390" i="2" s="1"/>
  <c r="O235" i="2"/>
  <c r="M235" i="2" s="1"/>
  <c r="O49" i="2"/>
  <c r="M49" i="2" s="1"/>
  <c r="O89" i="2"/>
  <c r="M89" i="2" s="1"/>
  <c r="O169" i="2"/>
  <c r="M169" i="2" s="1"/>
  <c r="O249" i="2"/>
  <c r="M249" i="2" s="1"/>
  <c r="O329" i="2"/>
  <c r="M329" i="2" s="1"/>
  <c r="O332" i="2"/>
  <c r="M332" i="2" s="1"/>
  <c r="O334" i="2"/>
  <c r="M334" i="2" s="1"/>
  <c r="O296" i="2"/>
  <c r="M296" i="2" s="1"/>
  <c r="O219" i="2"/>
  <c r="M219" i="2" s="1"/>
  <c r="O426" i="2"/>
  <c r="M426" i="2" s="1"/>
  <c r="O428" i="2"/>
  <c r="M428" i="2" s="1"/>
  <c r="O430" i="2"/>
  <c r="M430" i="2" s="1"/>
  <c r="O74" i="2"/>
  <c r="M74" i="2" s="1"/>
  <c r="O50" i="2"/>
  <c r="M50" i="2" s="1"/>
  <c r="O90" i="2"/>
  <c r="M90" i="2" s="1"/>
  <c r="O130" i="2"/>
  <c r="M130" i="2" s="1"/>
  <c r="O170" i="2"/>
  <c r="M170" i="2" s="1"/>
  <c r="O210" i="2"/>
  <c r="M210" i="2" s="1"/>
  <c r="O250" i="2"/>
  <c r="M250" i="2" s="1"/>
  <c r="O290" i="2"/>
  <c r="M290" i="2" s="1"/>
  <c r="O174" i="2"/>
  <c r="M174" i="2" s="1"/>
  <c r="O178" i="2"/>
  <c r="M178" i="2" s="1"/>
  <c r="O226" i="2"/>
  <c r="M226" i="2" s="1"/>
  <c r="O310" i="2"/>
  <c r="M310" i="2" s="1"/>
  <c r="O114" i="2"/>
  <c r="M114" i="2" s="1"/>
  <c r="O51" i="2"/>
  <c r="M51" i="2" s="1"/>
  <c r="O91" i="2"/>
  <c r="M91" i="2" s="1"/>
  <c r="O131" i="2"/>
  <c r="M131" i="2" s="1"/>
  <c r="O171" i="2"/>
  <c r="M171" i="2" s="1"/>
  <c r="O211" i="2"/>
  <c r="M211" i="2" s="1"/>
  <c r="O373" i="2"/>
  <c r="M373" i="2" s="1"/>
  <c r="O295" i="2"/>
  <c r="M295" i="2" s="1"/>
  <c r="O337" i="2"/>
  <c r="M337" i="2" s="1"/>
  <c r="O260" i="2"/>
  <c r="M260" i="2" s="1"/>
  <c r="O302" i="2"/>
  <c r="M302" i="2" s="1"/>
  <c r="O343" i="2"/>
  <c r="M343" i="2" s="1"/>
  <c r="O264" i="2"/>
  <c r="M264" i="2" s="1"/>
  <c r="O344" i="2"/>
  <c r="M344" i="2" s="1"/>
  <c r="O424" i="2"/>
  <c r="M424" i="2" s="1"/>
  <c r="O147" i="2"/>
  <c r="M147" i="2" s="1"/>
  <c r="O353" i="2"/>
  <c r="M353" i="2" s="1"/>
  <c r="O12" i="2"/>
  <c r="M12" i="2" s="1"/>
  <c r="O52" i="2"/>
  <c r="M52" i="2" s="1"/>
  <c r="O92" i="2"/>
  <c r="M92" i="2" s="1"/>
  <c r="O132" i="2"/>
  <c r="M132" i="2" s="1"/>
  <c r="O172" i="2"/>
  <c r="M172" i="2" s="1"/>
  <c r="O212" i="2"/>
  <c r="M212" i="2" s="1"/>
  <c r="O252" i="2"/>
  <c r="M252" i="2" s="1"/>
  <c r="O294" i="2"/>
  <c r="M294" i="2" s="1"/>
  <c r="O416" i="2"/>
  <c r="M416" i="2" s="1"/>
  <c r="O338" i="2"/>
  <c r="M338" i="2" s="1"/>
  <c r="O341" i="2"/>
  <c r="M341" i="2" s="1"/>
  <c r="O183" i="2"/>
  <c r="M183" i="2" s="1"/>
  <c r="O425" i="2"/>
  <c r="M425" i="2" s="1"/>
  <c r="O188" i="2"/>
  <c r="M188" i="2" s="1"/>
  <c r="O391" i="2"/>
  <c r="M391" i="2" s="1"/>
  <c r="O354" i="2"/>
  <c r="M354" i="2" s="1"/>
  <c r="O13" i="2"/>
  <c r="M13" i="2" s="1"/>
  <c r="O53" i="2"/>
  <c r="M53" i="2" s="1"/>
  <c r="O133" i="2"/>
  <c r="M133" i="2" s="1"/>
  <c r="O347" i="2"/>
  <c r="M347" i="2" s="1"/>
  <c r="O349" i="2"/>
  <c r="M349" i="2" s="1"/>
  <c r="O351" i="2"/>
  <c r="M351" i="2" s="1"/>
  <c r="O34" i="2"/>
  <c r="M34" i="2" s="1"/>
  <c r="O14" i="2"/>
  <c r="M14" i="2" s="1"/>
  <c r="O54" i="2"/>
  <c r="M54" i="2" s="1"/>
  <c r="O94" i="2"/>
  <c r="M94" i="2" s="1"/>
  <c r="O227" i="2"/>
  <c r="M227" i="2" s="1"/>
  <c r="O311" i="2"/>
  <c r="M311" i="2" s="1"/>
  <c r="O275" i="2"/>
  <c r="M275" i="2" s="1"/>
  <c r="O15" i="2"/>
  <c r="M15" i="2" s="1"/>
  <c r="O55" i="2"/>
  <c r="M55" i="2" s="1"/>
  <c r="O95" i="2"/>
  <c r="M95" i="2" s="1"/>
  <c r="O148" i="2"/>
  <c r="M148" i="2" s="1"/>
  <c r="O232" i="2"/>
  <c r="M232" i="2" s="1"/>
  <c r="O16" i="2"/>
  <c r="M16" i="2" s="1"/>
  <c r="O56" i="2"/>
  <c r="M56" i="2" s="1"/>
  <c r="O96" i="2"/>
  <c r="M96" i="2" s="1"/>
  <c r="O136" i="2"/>
  <c r="M136" i="2" s="1"/>
  <c r="O346" i="2"/>
  <c r="M346" i="2" s="1"/>
  <c r="O29" i="2"/>
  <c r="M29" i="2" s="1"/>
  <c r="O17" i="2"/>
  <c r="M17" i="2" s="1"/>
  <c r="O57" i="2"/>
  <c r="M57" i="2" s="1"/>
  <c r="O97" i="2"/>
  <c r="M97" i="2" s="1"/>
  <c r="O137" i="2"/>
  <c r="M137" i="2" s="1"/>
  <c r="O271" i="2"/>
  <c r="M271" i="2" s="1"/>
  <c r="O115" i="2"/>
  <c r="M115" i="2" s="1"/>
  <c r="O18" i="2"/>
  <c r="M18" i="2" s="1"/>
  <c r="O58" i="2"/>
  <c r="M58" i="2" s="1"/>
  <c r="O98" i="2"/>
  <c r="M98" i="2" s="1"/>
  <c r="O138" i="2"/>
  <c r="M138" i="2" s="1"/>
  <c r="O258" i="2"/>
  <c r="M258" i="2" s="1"/>
  <c r="O387" i="2"/>
  <c r="M387" i="2" s="1"/>
  <c r="O269" i="2"/>
  <c r="M269" i="2" s="1"/>
  <c r="O193" i="2"/>
  <c r="M193" i="2" s="1"/>
  <c r="O19" i="2"/>
  <c r="M19" i="2" s="1"/>
  <c r="O59" i="2"/>
  <c r="M59" i="2" s="1"/>
  <c r="O99" i="2"/>
  <c r="M99" i="2" s="1"/>
  <c r="O139" i="2"/>
  <c r="M139" i="2" s="1"/>
  <c r="O179" i="2"/>
  <c r="M179" i="2" s="1"/>
  <c r="O427" i="2"/>
  <c r="M427" i="2" s="1"/>
  <c r="O309" i="2"/>
  <c r="M309" i="2" s="1"/>
  <c r="O312" i="2"/>
  <c r="M312" i="2" s="1"/>
  <c r="O20" i="2"/>
  <c r="M20" i="2" s="1"/>
  <c r="O60" i="2"/>
  <c r="M60" i="2" s="1"/>
  <c r="O100" i="2"/>
  <c r="M100" i="2" s="1"/>
  <c r="O140" i="2"/>
  <c r="M140" i="2" s="1"/>
  <c r="O180" i="2"/>
  <c r="M180" i="2" s="1"/>
  <c r="O340" i="2"/>
  <c r="M340" i="2" s="1"/>
  <c r="O186" i="2"/>
  <c r="M186" i="2" s="1"/>
  <c r="O190" i="2"/>
  <c r="M190" i="2" s="1"/>
  <c r="O154" i="2"/>
  <c r="M154" i="2" s="1"/>
  <c r="O21" i="2"/>
  <c r="M21" i="2" s="1"/>
  <c r="O61" i="2"/>
  <c r="M61" i="2" s="1"/>
  <c r="O181" i="2"/>
  <c r="M181" i="2" s="1"/>
  <c r="O307" i="2"/>
  <c r="M307" i="2" s="1"/>
  <c r="O150" i="2"/>
  <c r="M150" i="2" s="1"/>
  <c r="O435" i="2"/>
  <c r="M435" i="2" s="1"/>
  <c r="O22" i="2"/>
  <c r="M22" i="2" s="1"/>
  <c r="O62" i="2"/>
  <c r="M62" i="2" s="1"/>
  <c r="O102" i="2"/>
  <c r="M102" i="2" s="1"/>
  <c r="O142" i="2"/>
  <c r="M142" i="2" s="1"/>
  <c r="O342" i="2"/>
  <c r="M342" i="2" s="1"/>
  <c r="O385" i="2"/>
  <c r="M385" i="2" s="1"/>
  <c r="O308" i="2"/>
  <c r="M308" i="2" s="1"/>
  <c r="O231" i="2"/>
  <c r="M231" i="2" s="1"/>
  <c r="O394" i="2"/>
  <c r="M394" i="2" s="1"/>
  <c r="O23" i="2"/>
  <c r="M23" i="2" s="1"/>
  <c r="O63" i="2"/>
  <c r="M63" i="2" s="1"/>
  <c r="O143" i="2"/>
  <c r="M143" i="2" s="1"/>
  <c r="O149" i="2"/>
  <c r="M149" i="2" s="1"/>
  <c r="O272" i="2"/>
  <c r="M272" i="2" s="1"/>
  <c r="O315" i="2"/>
  <c r="M315" i="2" s="1"/>
  <c r="O24" i="2"/>
  <c r="M24" i="2" s="1"/>
  <c r="O64" i="2"/>
  <c r="M64" i="2" s="1"/>
  <c r="O104" i="2"/>
  <c r="M104" i="2" s="1"/>
  <c r="O144" i="2"/>
  <c r="M144" i="2" s="1"/>
  <c r="O184" i="2"/>
  <c r="M184" i="2" s="1"/>
  <c r="O304" i="2"/>
  <c r="M304" i="2" s="1"/>
  <c r="O185" i="2"/>
  <c r="M185" i="2" s="1"/>
  <c r="O229" i="2"/>
  <c r="M229" i="2" s="1"/>
  <c r="O352" i="2"/>
  <c r="M352" i="2" s="1"/>
  <c r="O395" i="2"/>
  <c r="M395" i="2" s="1"/>
  <c r="O25" i="2"/>
  <c r="M25" i="2" s="1"/>
  <c r="O65" i="2"/>
  <c r="M65" i="2" s="1"/>
  <c r="O105" i="2"/>
  <c r="M105" i="2" s="1"/>
  <c r="O233" i="2"/>
  <c r="M233" i="2" s="1"/>
  <c r="O26" i="2"/>
  <c r="M26" i="2" s="1"/>
  <c r="O66" i="2"/>
  <c r="M66" i="2" s="1"/>
  <c r="O106" i="2"/>
  <c r="M106" i="2" s="1"/>
  <c r="O432" i="2"/>
  <c r="M432" i="2" s="1"/>
  <c r="O355" i="2"/>
  <c r="M355" i="2" s="1"/>
  <c r="O27" i="2"/>
  <c r="M27" i="2" s="1"/>
  <c r="O28" i="2"/>
  <c r="M28" i="2" s="1"/>
  <c r="O68" i="2"/>
  <c r="M68" i="2" s="1"/>
  <c r="O108" i="2"/>
  <c r="M108" i="2" s="1"/>
  <c r="O234" i="2"/>
  <c r="M234" i="2" s="1"/>
  <c r="O30" i="2"/>
  <c r="M30" i="2" s="1"/>
  <c r="O70" i="2"/>
  <c r="M70" i="2" s="1"/>
  <c r="O110" i="2"/>
  <c r="M110" i="2" s="1"/>
  <c r="O230" i="2"/>
  <c r="M230" i="2" s="1"/>
  <c r="O195" i="2"/>
  <c r="M195" i="2" s="1"/>
  <c r="O31" i="2"/>
  <c r="M31" i="2" s="1"/>
  <c r="O71" i="2"/>
  <c r="M71" i="2" s="1"/>
  <c r="O111" i="2"/>
  <c r="M111" i="2" s="1"/>
  <c r="O434" i="2"/>
  <c r="M434" i="2" s="1"/>
  <c r="O32" i="2"/>
  <c r="M32" i="2" s="1"/>
  <c r="O72" i="2"/>
  <c r="M72" i="2" s="1"/>
  <c r="O112" i="2"/>
  <c r="M112" i="2" s="1"/>
  <c r="O152" i="2"/>
  <c r="M152" i="2" s="1"/>
  <c r="O155" i="2"/>
  <c r="M155" i="2" s="1"/>
  <c r="O33" i="2"/>
  <c r="M33" i="2" s="1"/>
  <c r="O73" i="2"/>
  <c r="M73" i="2" s="1"/>
  <c r="O273" i="2"/>
  <c r="M273" i="2" s="1"/>
  <c r="Q15" i="2"/>
  <c r="D29" i="37"/>
  <c r="D28" i="37"/>
  <c r="Q28" i="2"/>
  <c r="Q68" i="2"/>
  <c r="Q108" i="2"/>
  <c r="Q148" i="2"/>
  <c r="Q188" i="2"/>
  <c r="Q228" i="2"/>
  <c r="Q268" i="2"/>
  <c r="Q308" i="2"/>
  <c r="Q348" i="2"/>
  <c r="Q388" i="2"/>
  <c r="Q428" i="2"/>
  <c r="Q429" i="2"/>
  <c r="Q191" i="2"/>
  <c r="Q152" i="2"/>
  <c r="Q233" i="2"/>
  <c r="Q274" i="2"/>
  <c r="Q115" i="2"/>
  <c r="Q395" i="2"/>
  <c r="Q397" i="2"/>
  <c r="Q324" i="2"/>
  <c r="Q205" i="2"/>
  <c r="Q87" i="2"/>
  <c r="Q407" i="2"/>
  <c r="Q170" i="2"/>
  <c r="Q411" i="2"/>
  <c r="Q252" i="2"/>
  <c r="Q334" i="2"/>
  <c r="Q375" i="2"/>
  <c r="Q177" i="2"/>
  <c r="Q139" i="2"/>
  <c r="Q62" i="2"/>
  <c r="Q27" i="2"/>
  <c r="Q29" i="2"/>
  <c r="Q69" i="2"/>
  <c r="Q109" i="2"/>
  <c r="Q149" i="2"/>
  <c r="Q189" i="2"/>
  <c r="Q229" i="2"/>
  <c r="Q269" i="2"/>
  <c r="Q309" i="2"/>
  <c r="Q349" i="2"/>
  <c r="Q389" i="2"/>
  <c r="Q111" i="2"/>
  <c r="Q271" i="2"/>
  <c r="Q311" i="2"/>
  <c r="Q391" i="2"/>
  <c r="Q72" i="2"/>
  <c r="Q272" i="2"/>
  <c r="Q432" i="2"/>
  <c r="Q273" i="2"/>
  <c r="Q433" i="2"/>
  <c r="Q314" i="2"/>
  <c r="Q35" i="2"/>
  <c r="Q315" i="2"/>
  <c r="Q403" i="2"/>
  <c r="Q244" i="2"/>
  <c r="Q325" i="2"/>
  <c r="Q126" i="2"/>
  <c r="Q48" i="2"/>
  <c r="Q130" i="2"/>
  <c r="Q370" i="2"/>
  <c r="Q212" i="2"/>
  <c r="Q54" i="2"/>
  <c r="Q217" i="2"/>
  <c r="Q258" i="2"/>
  <c r="Q180" i="2"/>
  <c r="Q143" i="2"/>
  <c r="Q386" i="2"/>
  <c r="Q387" i="2"/>
  <c r="Q30" i="2"/>
  <c r="Q70" i="2"/>
  <c r="Q110" i="2"/>
  <c r="Q150" i="2"/>
  <c r="Q190" i="2"/>
  <c r="Q230" i="2"/>
  <c r="Q270" i="2"/>
  <c r="Q310" i="2"/>
  <c r="Q350" i="2"/>
  <c r="Q390" i="2"/>
  <c r="Q430" i="2"/>
  <c r="Q231" i="2"/>
  <c r="Q431" i="2"/>
  <c r="Q192" i="2"/>
  <c r="Q352" i="2"/>
  <c r="Q393" i="2"/>
  <c r="Q154" i="2"/>
  <c r="Q195" i="2"/>
  <c r="Q435" i="2"/>
  <c r="Q357" i="2"/>
  <c r="Q88" i="2"/>
  <c r="Q369" i="2"/>
  <c r="Q410" i="2"/>
  <c r="Q331" i="2"/>
  <c r="Q133" i="2"/>
  <c r="Q175" i="2"/>
  <c r="Q376" i="2"/>
  <c r="Q257" i="2"/>
  <c r="Q418" i="2"/>
  <c r="Q219" i="2"/>
  <c r="Q381" i="2"/>
  <c r="Q222" i="2"/>
  <c r="Q264" i="2"/>
  <c r="Q185" i="2"/>
  <c r="Q31" i="2"/>
  <c r="Q71" i="2"/>
  <c r="Q151" i="2"/>
  <c r="Q351" i="2"/>
  <c r="Q232" i="2"/>
  <c r="Q392" i="2"/>
  <c r="Q313" i="2"/>
  <c r="Q234" i="2"/>
  <c r="Q155" i="2"/>
  <c r="Q355" i="2"/>
  <c r="Q396" i="2"/>
  <c r="Q166" i="2"/>
  <c r="Q327" i="2"/>
  <c r="Q208" i="2"/>
  <c r="Q289" i="2"/>
  <c r="Q251" i="2"/>
  <c r="Q372" i="2"/>
  <c r="Q413" i="2"/>
  <c r="Q55" i="2"/>
  <c r="Q256" i="2"/>
  <c r="Q298" i="2"/>
  <c r="Q60" i="2"/>
  <c r="Q144" i="2"/>
  <c r="Q227" i="2"/>
  <c r="Q32" i="2"/>
  <c r="Q112" i="2"/>
  <c r="Q312" i="2"/>
  <c r="Q354" i="2"/>
  <c r="Q275" i="2"/>
  <c r="Q356" i="2"/>
  <c r="Q84" i="2"/>
  <c r="Q86" i="2"/>
  <c r="Q288" i="2"/>
  <c r="Q408" i="2"/>
  <c r="Q250" i="2"/>
  <c r="Q52" i="2"/>
  <c r="Q95" i="2"/>
  <c r="Q216" i="2"/>
  <c r="Q377" i="2"/>
  <c r="Q338" i="2"/>
  <c r="Q379" i="2"/>
  <c r="Q420" i="2"/>
  <c r="Q301" i="2"/>
  <c r="Q382" i="2"/>
  <c r="Q343" i="2"/>
  <c r="Q105" i="2"/>
  <c r="Q33" i="2"/>
  <c r="Q73" i="2"/>
  <c r="Q113" i="2"/>
  <c r="Q153" i="2"/>
  <c r="Q193" i="2"/>
  <c r="Q353" i="2"/>
  <c r="Q394" i="2"/>
  <c r="Q75" i="2"/>
  <c r="Q44" i="2"/>
  <c r="Q246" i="2"/>
  <c r="Q207" i="2"/>
  <c r="Q49" i="2"/>
  <c r="Q132" i="2"/>
  <c r="Q214" i="2"/>
  <c r="Q56" i="2"/>
  <c r="Q138" i="2"/>
  <c r="Q101" i="2"/>
  <c r="Q184" i="2"/>
  <c r="Q426" i="2"/>
  <c r="Q347" i="2"/>
  <c r="Q34" i="2"/>
  <c r="Q74" i="2"/>
  <c r="Q114" i="2"/>
  <c r="Q194" i="2"/>
  <c r="Q434" i="2"/>
  <c r="Q235" i="2"/>
  <c r="Q316" i="2"/>
  <c r="Q204" i="2"/>
  <c r="Q328" i="2"/>
  <c r="Q50" i="2"/>
  <c r="Q292" i="2"/>
  <c r="Q134" i="2"/>
  <c r="Q176" i="2"/>
  <c r="Q18" i="2"/>
  <c r="Q141" i="2"/>
  <c r="Q383" i="2"/>
  <c r="Q145" i="2"/>
  <c r="Q36" i="2"/>
  <c r="Q76" i="2"/>
  <c r="Q116" i="2"/>
  <c r="Q156" i="2"/>
  <c r="Q196" i="2"/>
  <c r="Q236" i="2"/>
  <c r="Q276" i="2"/>
  <c r="Q10" i="2"/>
  <c r="Q85" i="2"/>
  <c r="Q366" i="2"/>
  <c r="Q167" i="2"/>
  <c r="Q209" i="2"/>
  <c r="Q171" i="2"/>
  <c r="Q93" i="2"/>
  <c r="Q135" i="2"/>
  <c r="Q97" i="2"/>
  <c r="Q259" i="2"/>
  <c r="Q261" i="2"/>
  <c r="Q422" i="2"/>
  <c r="Q263" i="2"/>
  <c r="Q65" i="2"/>
  <c r="Q37" i="2"/>
  <c r="Q77" i="2"/>
  <c r="Q117" i="2"/>
  <c r="Q157" i="2"/>
  <c r="Q197" i="2"/>
  <c r="Q237" i="2"/>
  <c r="Q277" i="2"/>
  <c r="Q317" i="2"/>
  <c r="Q364" i="2"/>
  <c r="Q165" i="2"/>
  <c r="Q406" i="2"/>
  <c r="Q127" i="2"/>
  <c r="Q169" i="2"/>
  <c r="Q211" i="2"/>
  <c r="Q412" i="2"/>
  <c r="Q333" i="2"/>
  <c r="Q414" i="2"/>
  <c r="Q255" i="2"/>
  <c r="Q137" i="2"/>
  <c r="Q299" i="2"/>
  <c r="Q221" i="2"/>
  <c r="Q103" i="2"/>
  <c r="Q266" i="2"/>
  <c r="Q38" i="2"/>
  <c r="Q78" i="2"/>
  <c r="Q118" i="2"/>
  <c r="Q158" i="2"/>
  <c r="Q198" i="2"/>
  <c r="Q238" i="2"/>
  <c r="Q278" i="2"/>
  <c r="Q318" i="2"/>
  <c r="Q358" i="2"/>
  <c r="Q398" i="2"/>
  <c r="Q320" i="2"/>
  <c r="Q83" i="2"/>
  <c r="Q363" i="2"/>
  <c r="Q404" i="2"/>
  <c r="Q285" i="2"/>
  <c r="Q286" i="2"/>
  <c r="Q287" i="2"/>
  <c r="Q168" i="2"/>
  <c r="Q249" i="2"/>
  <c r="Q51" i="2"/>
  <c r="Q373" i="2"/>
  <c r="Q374" i="2"/>
  <c r="Q295" i="2"/>
  <c r="Q336" i="2"/>
  <c r="Q98" i="2"/>
  <c r="Q61" i="2"/>
  <c r="Q224" i="2"/>
  <c r="Q146" i="2"/>
  <c r="Q39" i="2"/>
  <c r="Q79" i="2"/>
  <c r="Q119" i="2"/>
  <c r="Q159" i="2"/>
  <c r="Q199" i="2"/>
  <c r="Q239" i="2"/>
  <c r="Q279" i="2"/>
  <c r="Q319" i="2"/>
  <c r="Q359" i="2"/>
  <c r="Q399" i="2"/>
  <c r="Q360" i="2"/>
  <c r="Q362" i="2"/>
  <c r="Q323" i="2"/>
  <c r="Q124" i="2"/>
  <c r="Q206" i="2"/>
  <c r="Q367" i="2"/>
  <c r="Q128" i="2"/>
  <c r="Q329" i="2"/>
  <c r="Q291" i="2"/>
  <c r="Q53" i="2"/>
  <c r="Q215" i="2"/>
  <c r="Q416" i="2"/>
  <c r="Q297" i="2"/>
  <c r="Q59" i="2"/>
  <c r="Q262" i="2"/>
  <c r="Q424" i="2"/>
  <c r="Q225" i="2"/>
  <c r="Q40" i="2"/>
  <c r="Q80" i="2"/>
  <c r="Q120" i="2"/>
  <c r="Q160" i="2"/>
  <c r="Q200" i="2"/>
  <c r="Q240" i="2"/>
  <c r="Q280" i="2"/>
  <c r="Q400" i="2"/>
  <c r="Q163" i="2"/>
  <c r="Q125" i="2"/>
  <c r="Q405" i="2"/>
  <c r="Q47" i="2"/>
  <c r="Q90" i="2"/>
  <c r="Q332" i="2"/>
  <c r="Q94" i="2"/>
  <c r="Q136" i="2"/>
  <c r="Q58" i="2"/>
  <c r="Q181" i="2"/>
  <c r="Q183" i="2"/>
  <c r="Q345" i="2"/>
  <c r="Q67" i="2"/>
  <c r="Q41" i="2"/>
  <c r="Q81" i="2"/>
  <c r="Q121" i="2"/>
  <c r="Q161" i="2"/>
  <c r="Q201" i="2"/>
  <c r="Q241" i="2"/>
  <c r="Q281" i="2"/>
  <c r="Q321" i="2"/>
  <c r="Q361" i="2"/>
  <c r="Q401" i="2"/>
  <c r="Q203" i="2"/>
  <c r="Q45" i="2"/>
  <c r="Q365" i="2"/>
  <c r="Q89" i="2"/>
  <c r="Q92" i="2"/>
  <c r="Q254" i="2"/>
  <c r="Q415" i="2"/>
  <c r="Q296" i="2"/>
  <c r="Q337" i="2"/>
  <c r="Q19" i="2"/>
  <c r="Q102" i="2"/>
  <c r="Q25" i="2"/>
  <c r="Q42" i="2"/>
  <c r="Q82" i="2"/>
  <c r="Q122" i="2"/>
  <c r="Q162" i="2"/>
  <c r="Q202" i="2"/>
  <c r="Q242" i="2"/>
  <c r="Q282" i="2"/>
  <c r="Q322" i="2"/>
  <c r="Q402" i="2"/>
  <c r="Q243" i="2"/>
  <c r="Q164" i="2"/>
  <c r="Q46" i="2"/>
  <c r="Q248" i="2"/>
  <c r="Q409" i="2"/>
  <c r="Q330" i="2"/>
  <c r="Q172" i="2"/>
  <c r="Q174" i="2"/>
  <c r="Q96" i="2"/>
  <c r="Q417" i="2"/>
  <c r="Q378" i="2"/>
  <c r="Q419" i="2"/>
  <c r="Q380" i="2"/>
  <c r="Q341" i="2"/>
  <c r="Q182" i="2"/>
  <c r="Q385" i="2"/>
  <c r="Q346" i="2"/>
  <c r="Q43" i="2"/>
  <c r="Q123" i="2"/>
  <c r="Q283" i="2"/>
  <c r="Q284" i="2"/>
  <c r="Q245" i="2"/>
  <c r="Q326" i="2"/>
  <c r="Q247" i="2"/>
  <c r="Q368" i="2"/>
  <c r="Q129" i="2"/>
  <c r="Q91" i="2"/>
  <c r="Q293" i="2"/>
  <c r="Q294" i="2"/>
  <c r="Q335" i="2"/>
  <c r="Q57" i="2"/>
  <c r="Q20" i="2"/>
  <c r="Q104" i="2"/>
  <c r="Q107" i="2"/>
  <c r="Q253" i="2"/>
  <c r="Q210" i="2"/>
  <c r="Q99" i="2"/>
  <c r="Q303" i="2"/>
  <c r="Q305" i="2"/>
  <c r="Q267" i="2"/>
  <c r="Q371" i="2"/>
  <c r="Q218" i="2"/>
  <c r="Q22" i="2"/>
  <c r="Q147" i="2"/>
  <c r="Q131" i="2"/>
  <c r="Q140" i="2"/>
  <c r="Q64" i="2"/>
  <c r="Q213" i="2"/>
  <c r="Q300" i="2"/>
  <c r="Q142" i="2"/>
  <c r="Q226" i="2"/>
  <c r="Q173" i="2"/>
  <c r="Q260" i="2"/>
  <c r="Q63" i="2"/>
  <c r="Q290" i="2"/>
  <c r="Q179" i="2"/>
  <c r="Q23" i="2"/>
  <c r="Q307" i="2"/>
  <c r="Q11" i="2"/>
  <c r="Q100" i="2"/>
  <c r="Q344" i="2"/>
  <c r="Q66" i="2"/>
  <c r="Q12" i="2"/>
  <c r="Q340" i="2"/>
  <c r="Q421" i="2"/>
  <c r="Q342" i="2"/>
  <c r="Q423" i="2"/>
  <c r="Q306" i="2"/>
  <c r="Q13" i="2"/>
  <c r="Q302" i="2"/>
  <c r="Q425" i="2"/>
  <c r="Q187" i="2"/>
  <c r="Q14" i="2"/>
  <c r="Q21" i="2"/>
  <c r="Q26" i="2"/>
  <c r="Q304" i="2"/>
  <c r="Q186" i="2"/>
  <c r="Q16" i="2"/>
  <c r="Q220" i="2"/>
  <c r="Q223" i="2"/>
  <c r="Q106" i="2"/>
  <c r="Q17" i="2"/>
  <c r="Q384" i="2"/>
  <c r="Q265" i="2"/>
  <c r="Q427" i="2"/>
  <c r="Q178" i="2"/>
  <c r="Q339" i="2"/>
  <c r="Q24" i="2"/>
  <c r="U16" i="37"/>
  <c r="U18" i="37"/>
  <c r="U20" i="37"/>
  <c r="U26" i="37"/>
  <c r="U30" i="37"/>
  <c r="U22" i="37"/>
  <c r="U27" i="37"/>
  <c r="U17" i="37"/>
  <c r="U21" i="37"/>
  <c r="U23" i="37"/>
  <c r="U29" i="37"/>
  <c r="U28" i="37"/>
  <c r="U25" i="37"/>
  <c r="U37" i="37"/>
  <c r="U24" i="37"/>
  <c r="S19" i="37"/>
  <c r="S25" i="37"/>
  <c r="S30" i="37"/>
  <c r="S37" i="37"/>
  <c r="S15" i="37"/>
  <c r="S17" i="37"/>
  <c r="S20" i="37"/>
  <c r="S23" i="37"/>
  <c r="S26" i="37"/>
  <c r="S32" i="37"/>
  <c r="S33" i="37"/>
  <c r="S36" i="37"/>
  <c r="S21" i="37"/>
  <c r="S22" i="37"/>
  <c r="S28" i="37"/>
  <c r="S24" i="37"/>
  <c r="S35" i="37"/>
  <c r="S18" i="37"/>
  <c r="S16" i="37"/>
  <c r="D13" i="39"/>
  <c r="D15" i="39"/>
  <c r="D55" i="39"/>
  <c r="D17" i="39"/>
  <c r="D19" i="39"/>
  <c r="D23" i="39"/>
  <c r="D27" i="39"/>
  <c r="D11" i="39"/>
  <c r="D21" i="39"/>
  <c r="D25" i="39"/>
  <c r="D51" i="39"/>
  <c r="D29" i="39"/>
  <c r="D53" i="39"/>
  <c r="D33" i="39"/>
  <c r="D31" i="39"/>
  <c r="D37" i="39"/>
  <c r="D35" i="39"/>
  <c r="D39" i="39"/>
  <c r="D41" i="39"/>
  <c r="D43" i="39"/>
  <c r="D45" i="39"/>
  <c r="D47" i="39"/>
  <c r="D49" i="39"/>
  <c r="G16" i="37"/>
  <c r="G24" i="37"/>
  <c r="G17" i="37"/>
  <c r="G25" i="37"/>
  <c r="G18" i="37"/>
  <c r="G26" i="37"/>
  <c r="G34" i="37"/>
  <c r="E18" i="37"/>
  <c r="E26" i="37"/>
  <c r="E34" i="37"/>
  <c r="E27" i="37"/>
  <c r="E35" i="37"/>
  <c r="G33" i="37"/>
  <c r="G19" i="37"/>
  <c r="G35" i="37"/>
  <c r="E19" i="37"/>
  <c r="E22" i="37"/>
  <c r="G20" i="37"/>
  <c r="G28" i="37"/>
  <c r="G36" i="37"/>
  <c r="E20" i="37"/>
  <c r="E28" i="37"/>
  <c r="E36" i="37"/>
  <c r="G30" i="37"/>
  <c r="E24" i="37"/>
  <c r="G21" i="37"/>
  <c r="G29" i="37"/>
  <c r="G37" i="37"/>
  <c r="E21" i="37"/>
  <c r="E29" i="37"/>
  <c r="E37" i="37"/>
  <c r="G22" i="37"/>
  <c r="G15" i="37"/>
  <c r="E30" i="37"/>
  <c r="E16" i="37"/>
  <c r="G23" i="37"/>
  <c r="G31" i="37"/>
  <c r="E23" i="37"/>
  <c r="E31" i="37"/>
  <c r="E32" i="37"/>
  <c r="E17" i="37"/>
  <c r="E25" i="37"/>
  <c r="E33" i="37"/>
  <c r="D16" i="37"/>
  <c r="D24" i="37"/>
  <c r="D32" i="37"/>
  <c r="B16" i="37"/>
  <c r="B24" i="37"/>
  <c r="B32" i="37"/>
  <c r="B18" i="37"/>
  <c r="B34" i="37"/>
  <c r="D17" i="37"/>
  <c r="D25" i="37"/>
  <c r="D33" i="37"/>
  <c r="B17" i="37"/>
  <c r="B25" i="37"/>
  <c r="B33" i="37"/>
  <c r="B26" i="37"/>
  <c r="B23" i="37"/>
  <c r="D18" i="37"/>
  <c r="D26" i="37"/>
  <c r="D34" i="37"/>
  <c r="D19" i="37"/>
  <c r="D27" i="37"/>
  <c r="D35" i="37"/>
  <c r="B19" i="37"/>
  <c r="B27" i="37"/>
  <c r="B35" i="37"/>
  <c r="D30" i="37"/>
  <c r="D23" i="37"/>
  <c r="D20" i="37"/>
  <c r="D36" i="37"/>
  <c r="B20" i="37"/>
  <c r="B28" i="37"/>
  <c r="B36" i="37"/>
  <c r="B22" i="37"/>
  <c r="D31" i="37"/>
  <c r="D21" i="37"/>
  <c r="D37" i="37"/>
  <c r="B21" i="37"/>
  <c r="B29" i="37"/>
  <c r="B37" i="37"/>
  <c r="D22" i="37"/>
  <c r="B30" i="37"/>
  <c r="B31" i="37"/>
  <c r="E15" i="37"/>
  <c r="D15" i="37"/>
  <c r="J37" i="18"/>
  <c r="N36" i="18"/>
  <c r="N37" i="18"/>
  <c r="I37" i="18"/>
  <c r="N42" i="18"/>
  <c r="M42" i="18"/>
  <c r="L42" i="18"/>
  <c r="K42" i="18"/>
  <c r="J42" i="18"/>
  <c r="I42" i="18"/>
  <c r="N41" i="18"/>
  <c r="M41" i="18"/>
  <c r="L41" i="18"/>
  <c r="K41" i="18"/>
  <c r="J41" i="18"/>
  <c r="I41" i="18"/>
  <c r="N40" i="18"/>
  <c r="M40" i="18"/>
  <c r="L40" i="18"/>
  <c r="K40" i="18"/>
  <c r="J40" i="18"/>
  <c r="I40" i="18"/>
  <c r="N39" i="18"/>
  <c r="M39" i="18"/>
  <c r="L39" i="18"/>
  <c r="K39" i="18"/>
  <c r="J39" i="18"/>
  <c r="I39" i="18"/>
  <c r="N38" i="18"/>
  <c r="M38" i="18"/>
  <c r="L38" i="18"/>
  <c r="K38" i="18"/>
  <c r="J38" i="18"/>
  <c r="I38" i="18"/>
  <c r="M37" i="18"/>
  <c r="L37" i="18"/>
  <c r="K37" i="18"/>
  <c r="M36" i="18"/>
  <c r="L36" i="18"/>
  <c r="K36" i="18"/>
  <c r="J36" i="18"/>
  <c r="I36" i="18"/>
  <c r="F15" i="37" l="1"/>
  <c r="H15" i="37" s="1"/>
  <c r="F22" i="37"/>
  <c r="F36" i="37"/>
  <c r="F28" i="37"/>
  <c r="F19" i="37"/>
  <c r="F32" i="37"/>
  <c r="F30" i="37"/>
  <c r="F20" i="37"/>
  <c r="F24" i="37"/>
  <c r="F29" i="37"/>
  <c r="F34" i="37"/>
  <c r="F26" i="37"/>
  <c r="F35" i="37"/>
  <c r="J35" i="37" s="1"/>
  <c r="F31" i="37"/>
  <c r="F25" i="37"/>
  <c r="J25" i="37" s="1"/>
  <c r="F16" i="37"/>
  <c r="F33" i="37"/>
  <c r="F18" i="37"/>
  <c r="F17" i="37"/>
  <c r="F23" i="37"/>
  <c r="D50" i="39"/>
  <c r="F50" i="39" s="1"/>
  <c r="H50" i="39" s="1"/>
  <c r="F49" i="39"/>
  <c r="H49" i="39" s="1"/>
  <c r="D48" i="39"/>
  <c r="F48" i="39" s="1"/>
  <c r="H48" i="39" s="1"/>
  <c r="F47" i="39"/>
  <c r="H47" i="39" s="1"/>
  <c r="D46" i="39"/>
  <c r="F46" i="39" s="1"/>
  <c r="H46" i="39" s="1"/>
  <c r="F45" i="39"/>
  <c r="H45" i="39" s="1"/>
  <c r="R32" i="37" s="1"/>
  <c r="D44" i="39"/>
  <c r="F44" i="39" s="1"/>
  <c r="H44" i="39" s="1"/>
  <c r="F43" i="39"/>
  <c r="H43" i="39" s="1"/>
  <c r="R31" i="37" s="1"/>
  <c r="D42" i="39"/>
  <c r="F42" i="39" s="1"/>
  <c r="H42" i="39" s="1"/>
  <c r="F41" i="39"/>
  <c r="H41" i="39" s="1"/>
  <c r="D40" i="39"/>
  <c r="F40" i="39" s="1"/>
  <c r="H40" i="39" s="1"/>
  <c r="F39" i="39"/>
  <c r="H39" i="39" s="1"/>
  <c r="D36" i="39"/>
  <c r="F36" i="39" s="1"/>
  <c r="H36" i="39" s="1"/>
  <c r="F35" i="39"/>
  <c r="H35" i="39" s="1"/>
  <c r="R27" i="37" s="1"/>
  <c r="D38" i="39"/>
  <c r="F38" i="39" s="1"/>
  <c r="H38" i="39" s="1"/>
  <c r="F37" i="39"/>
  <c r="H37" i="39" s="1"/>
  <c r="R28" i="37" s="1"/>
  <c r="D32" i="39"/>
  <c r="F32" i="39" s="1"/>
  <c r="H32" i="39" s="1"/>
  <c r="F31" i="39"/>
  <c r="H31" i="39" s="1"/>
  <c r="D34" i="39"/>
  <c r="F34" i="39" s="1"/>
  <c r="H34" i="39" s="1"/>
  <c r="F33" i="39"/>
  <c r="H33" i="39" s="1"/>
  <c r="D54" i="39"/>
  <c r="F54" i="39" s="1"/>
  <c r="H54" i="39" s="1"/>
  <c r="F53" i="39"/>
  <c r="H53" i="39" s="1"/>
  <c r="D30" i="39"/>
  <c r="F30" i="39" s="1"/>
  <c r="H30" i="39" s="1"/>
  <c r="F29" i="39"/>
  <c r="H29" i="39" s="1"/>
  <c r="R24" i="37" s="1"/>
  <c r="D52" i="39"/>
  <c r="F52" i="39" s="1"/>
  <c r="H52" i="39" s="1"/>
  <c r="F51" i="39"/>
  <c r="H51" i="39" s="1"/>
  <c r="D26" i="39"/>
  <c r="F26" i="39" s="1"/>
  <c r="H26" i="39" s="1"/>
  <c r="F25" i="39"/>
  <c r="H25" i="39" s="1"/>
  <c r="R22" i="37" s="1"/>
  <c r="D22" i="39"/>
  <c r="F22" i="39" s="1"/>
  <c r="H22" i="39" s="1"/>
  <c r="F21" i="39"/>
  <c r="H21" i="39" s="1"/>
  <c r="R20" i="37" s="1"/>
  <c r="D12" i="39"/>
  <c r="F12" i="39" s="1"/>
  <c r="H12" i="39" s="1"/>
  <c r="D28" i="39"/>
  <c r="F28" i="39" s="1"/>
  <c r="H28" i="39" s="1"/>
  <c r="F27" i="39"/>
  <c r="H27" i="39" s="1"/>
  <c r="F23" i="39"/>
  <c r="H23" i="39" s="1"/>
  <c r="D24" i="39"/>
  <c r="F24" i="39" s="1"/>
  <c r="H24" i="39" s="1"/>
  <c r="F19" i="39"/>
  <c r="H19" i="39" s="1"/>
  <c r="D20" i="39"/>
  <c r="F20" i="39" s="1"/>
  <c r="H20" i="39" s="1"/>
  <c r="D18" i="39"/>
  <c r="F18" i="39" s="1"/>
  <c r="H18" i="39" s="1"/>
  <c r="F17" i="39"/>
  <c r="H17" i="39" s="1"/>
  <c r="F55" i="39"/>
  <c r="H55" i="39" s="1"/>
  <c r="D56" i="39"/>
  <c r="F56" i="39" s="1"/>
  <c r="H56" i="39" s="1"/>
  <c r="D16" i="39"/>
  <c r="F16" i="39" s="1"/>
  <c r="H16" i="39" s="1"/>
  <c r="F15" i="39"/>
  <c r="H15" i="39" s="1"/>
  <c r="D14" i="39"/>
  <c r="F14" i="39" s="1"/>
  <c r="H14" i="39" s="1"/>
  <c r="F13" i="39"/>
  <c r="H13" i="39" s="1"/>
  <c r="F11" i="39"/>
  <c r="H11" i="39" s="1"/>
  <c r="I33" i="37"/>
  <c r="K33" i="37"/>
  <c r="I29" i="37"/>
  <c r="K29" i="37"/>
  <c r="I28" i="37"/>
  <c r="K28" i="37"/>
  <c r="I25" i="37"/>
  <c r="K25" i="37"/>
  <c r="I21" i="37"/>
  <c r="K21" i="37"/>
  <c r="I20" i="37"/>
  <c r="K20" i="37"/>
  <c r="I17" i="37"/>
  <c r="K17" i="37"/>
  <c r="K24" i="37"/>
  <c r="I24" i="37"/>
  <c r="K16" i="37"/>
  <c r="I16" i="37"/>
  <c r="I30" i="37"/>
  <c r="K30" i="37"/>
  <c r="I35" i="37"/>
  <c r="K35" i="37"/>
  <c r="I22" i="37"/>
  <c r="K22" i="37"/>
  <c r="I19" i="37"/>
  <c r="K19" i="37"/>
  <c r="I34" i="37"/>
  <c r="K34" i="37"/>
  <c r="K31" i="37"/>
  <c r="I31" i="37"/>
  <c r="K23" i="37"/>
  <c r="I23" i="37"/>
  <c r="I37" i="37"/>
  <c r="K37" i="37"/>
  <c r="I36" i="37"/>
  <c r="K36" i="37"/>
  <c r="I18" i="37"/>
  <c r="K18" i="37"/>
  <c r="I26" i="37"/>
  <c r="K26" i="37"/>
  <c r="I33" i="38"/>
  <c r="I29" i="38"/>
  <c r="J29" i="38"/>
  <c r="K29" i="38"/>
  <c r="L29" i="38"/>
  <c r="M29" i="38"/>
  <c r="N29" i="38"/>
  <c r="I30" i="38"/>
  <c r="J30" i="38"/>
  <c r="K30" i="38"/>
  <c r="L30" i="38"/>
  <c r="M30" i="38"/>
  <c r="N30" i="38"/>
  <c r="I31" i="38"/>
  <c r="J31" i="38"/>
  <c r="K31" i="38"/>
  <c r="L31" i="38"/>
  <c r="M31" i="38"/>
  <c r="N31" i="38"/>
  <c r="I32" i="38"/>
  <c r="J32" i="38"/>
  <c r="K32" i="38"/>
  <c r="L32" i="38"/>
  <c r="M32" i="38"/>
  <c r="N32" i="38"/>
  <c r="R36" i="37" l="1"/>
  <c r="F38" i="37"/>
  <c r="H37" i="37"/>
  <c r="J37" i="37"/>
  <c r="R26" i="37"/>
  <c r="R33" i="37"/>
  <c r="R35" i="37"/>
  <c r="R30" i="37"/>
  <c r="J15" i="37"/>
  <c r="R18" i="37"/>
  <c r="R34" i="37"/>
  <c r="R25" i="37"/>
  <c r="R29" i="37"/>
  <c r="R23" i="37"/>
  <c r="R17" i="37"/>
  <c r="R19" i="37"/>
  <c r="R16" i="37"/>
  <c r="R21" i="37"/>
  <c r="D58" i="39"/>
  <c r="H58" i="39"/>
  <c r="R15" i="37"/>
  <c r="R37" i="37"/>
  <c r="H25" i="37"/>
  <c r="J20" i="37"/>
  <c r="H22" i="37"/>
  <c r="H29" i="37"/>
  <c r="H28" i="37"/>
  <c r="H34" i="37"/>
  <c r="H21" i="37"/>
  <c r="J18" i="37"/>
  <c r="H19" i="37"/>
  <c r="J26" i="37"/>
  <c r="H36" i="37"/>
  <c r="J24" i="37"/>
  <c r="J30" i="37"/>
  <c r="H35" i="37"/>
  <c r="H33" i="37"/>
  <c r="J17" i="37"/>
  <c r="H27" i="37"/>
  <c r="J23" i="37"/>
  <c r="H16" i="37"/>
  <c r="H31" i="37"/>
  <c r="J31" i="37"/>
  <c r="H23" i="37"/>
  <c r="H24" i="37"/>
  <c r="J29" i="37"/>
  <c r="J21" i="37"/>
  <c r="H20" i="37"/>
  <c r="H30" i="37"/>
  <c r="J27" i="37"/>
  <c r="J36" i="37"/>
  <c r="H17" i="37"/>
  <c r="J34" i="37"/>
  <c r="J22" i="37"/>
  <c r="J19" i="37"/>
  <c r="H26" i="37"/>
  <c r="J33" i="37"/>
  <c r="J16" i="37"/>
  <c r="H18" i="37"/>
  <c r="J28" i="37"/>
  <c r="R38" i="37" l="1"/>
  <c r="H32" i="37"/>
  <c r="J32" i="37"/>
  <c r="J38" i="37" s="1"/>
  <c r="H38" i="37" l="1"/>
  <c r="C16" i="17"/>
  <c r="N35" i="18" l="1"/>
  <c r="M35" i="18"/>
  <c r="L35" i="18"/>
  <c r="K35" i="18"/>
  <c r="J35" i="18"/>
  <c r="I35" i="18"/>
  <c r="N33" i="38"/>
  <c r="M33" i="38"/>
  <c r="L33" i="38"/>
  <c r="K33" i="38"/>
  <c r="J33" i="38"/>
  <c r="J34" i="38" l="1"/>
  <c r="I34" i="38"/>
  <c r="M34" i="38"/>
  <c r="L34" i="38"/>
  <c r="I43" i="18"/>
  <c r="N43" i="18"/>
  <c r="M43" i="18"/>
  <c r="F23" i="28"/>
  <c r="N25" i="38"/>
  <c r="M25" i="38"/>
  <c r="L25" i="38"/>
  <c r="K25" i="38"/>
  <c r="J25" i="38"/>
  <c r="I25" i="38"/>
  <c r="B4" i="38"/>
  <c r="E14" i="35"/>
  <c r="F14" i="35" s="1"/>
  <c r="E15" i="35"/>
  <c r="F15" i="35" s="1"/>
  <c r="E16" i="35"/>
  <c r="F16" i="35" s="1"/>
  <c r="H16" i="35" s="1"/>
  <c r="E17" i="35"/>
  <c r="F17" i="35" s="1"/>
  <c r="H17" i="35" s="1"/>
  <c r="E18" i="35"/>
  <c r="F18" i="35" s="1"/>
  <c r="H18" i="35" s="1"/>
  <c r="E19" i="35"/>
  <c r="F19" i="35" s="1"/>
  <c r="H19" i="35" s="1"/>
  <c r="E20" i="35"/>
  <c r="F20" i="35" s="1"/>
  <c r="H20" i="35" s="1"/>
  <c r="E21" i="35"/>
  <c r="F21" i="35" s="1"/>
  <c r="H21" i="35" s="1"/>
  <c r="E22" i="35"/>
  <c r="F22" i="35" s="1"/>
  <c r="H22" i="35" s="1"/>
  <c r="E24" i="35"/>
  <c r="F24" i="35" s="1"/>
  <c r="H24" i="35" s="1"/>
  <c r="E25" i="35"/>
  <c r="F25" i="35" s="1"/>
  <c r="H25" i="35" s="1"/>
  <c r="E26" i="35"/>
  <c r="F26" i="35" s="1"/>
  <c r="H26" i="35" s="1"/>
  <c r="E27" i="35"/>
  <c r="F27" i="35" s="1"/>
  <c r="H27" i="35" s="1"/>
  <c r="E28" i="35"/>
  <c r="F28" i="35" s="1"/>
  <c r="H28" i="35" s="1"/>
  <c r="E29" i="35"/>
  <c r="F29" i="35" s="1"/>
  <c r="H29" i="35" s="1"/>
  <c r="E30" i="35"/>
  <c r="F30" i="35" s="1"/>
  <c r="H30" i="35" s="1"/>
  <c r="E31" i="35"/>
  <c r="F31" i="35" s="1"/>
  <c r="H31" i="35" s="1"/>
  <c r="E32" i="35"/>
  <c r="F32" i="35" s="1"/>
  <c r="H32" i="35" s="1"/>
  <c r="E33" i="35"/>
  <c r="F33" i="35" s="1"/>
  <c r="H33" i="35" s="1"/>
  <c r="E34" i="35"/>
  <c r="F34" i="35" s="1"/>
  <c r="H34" i="35" s="1"/>
  <c r="E35" i="35"/>
  <c r="F35" i="35" s="1"/>
  <c r="H35" i="35" s="1"/>
  <c r="E36" i="35"/>
  <c r="F36" i="35" s="1"/>
  <c r="H36" i="35" s="1"/>
  <c r="E37" i="35"/>
  <c r="F37" i="35" s="1"/>
  <c r="H37" i="35" s="1"/>
  <c r="E38" i="35"/>
  <c r="F38" i="35" s="1"/>
  <c r="H38" i="35" s="1"/>
  <c r="P8" i="2"/>
  <c r="B4" i="37"/>
  <c r="B4" i="5"/>
  <c r="B4" i="31"/>
  <c r="D89" i="35"/>
  <c r="N31" i="18"/>
  <c r="M31" i="18"/>
  <c r="L31" i="18"/>
  <c r="K31" i="18"/>
  <c r="J31" i="18"/>
  <c r="I31" i="18"/>
  <c r="F12" i="31"/>
  <c r="F13" i="31"/>
  <c r="F11" i="31"/>
  <c r="B4" i="28"/>
  <c r="C4" i="2"/>
  <c r="B4" i="18"/>
  <c r="B4" i="17"/>
  <c r="B41" i="17"/>
  <c r="B47" i="17" s="1"/>
  <c r="B51" i="17" s="1"/>
  <c r="B52" i="17"/>
  <c r="U36" i="37" l="1"/>
  <c r="U19" i="37"/>
  <c r="U34" i="37"/>
  <c r="U35" i="37"/>
  <c r="U33" i="37"/>
  <c r="U15" i="37"/>
  <c r="U31" i="37"/>
  <c r="P321" i="2"/>
  <c r="N321" i="2" s="1"/>
  <c r="P309" i="2"/>
  <c r="N309" i="2" s="1"/>
  <c r="P304" i="2"/>
  <c r="N304" i="2" s="1"/>
  <c r="P303" i="2"/>
  <c r="N303" i="2" s="1"/>
  <c r="P26" i="2"/>
  <c r="N26" i="2" s="1"/>
  <c r="P21" i="2"/>
  <c r="N21" i="2" s="1"/>
  <c r="P24" i="2"/>
  <c r="N24" i="2" s="1"/>
  <c r="P25" i="2"/>
  <c r="N25" i="2" s="1"/>
  <c r="P22" i="2"/>
  <c r="N22" i="2" s="1"/>
  <c r="P14" i="2"/>
  <c r="N14" i="2" s="1"/>
  <c r="B15" i="37"/>
  <c r="P23" i="2"/>
  <c r="N23" i="2" s="1"/>
  <c r="P16" i="2"/>
  <c r="N16" i="2" s="1"/>
  <c r="P19" i="2"/>
  <c r="N19" i="2" s="1"/>
  <c r="P18" i="2"/>
  <c r="N18" i="2" s="1"/>
  <c r="P17" i="2"/>
  <c r="N17" i="2" s="1"/>
  <c r="P20" i="2"/>
  <c r="N20" i="2" s="1"/>
  <c r="H15" i="35"/>
  <c r="H14" i="35"/>
  <c r="O31" i="18"/>
  <c r="F16" i="31"/>
  <c r="B49" i="17"/>
  <c r="B50" i="17"/>
  <c r="F25" i="28"/>
  <c r="O25" i="38"/>
  <c r="K34" i="38"/>
  <c r="J43" i="18"/>
  <c r="N34" i="38"/>
  <c r="L43" i="18"/>
  <c r="K43" i="18"/>
  <c r="P10" i="2"/>
  <c r="P13" i="2"/>
  <c r="N13" i="2" s="1"/>
  <c r="P11" i="2"/>
  <c r="N11" i="2" s="1"/>
  <c r="H89" i="35" l="1"/>
  <c r="U32" i="37"/>
  <c r="U38" i="37" s="1"/>
  <c r="G27" i="37"/>
  <c r="N10" i="2"/>
  <c r="B38" i="37"/>
  <c r="E12" i="18"/>
  <c r="E15" i="18" s="1"/>
  <c r="B53" i="17"/>
  <c r="E12" i="38"/>
  <c r="E15" i="38" s="1"/>
  <c r="P12" i="2"/>
  <c r="N12" i="2" s="1"/>
  <c r="G6" i="28" l="1"/>
  <c r="I27" i="37"/>
  <c r="K27" i="37"/>
  <c r="G32" i="37"/>
  <c r="G38" i="37" s="1"/>
  <c r="E17" i="38"/>
  <c r="K49" i="38" s="1"/>
  <c r="K48" i="38"/>
  <c r="E18" i="18"/>
  <c r="K50" i="18" s="1"/>
  <c r="K48" i="18"/>
  <c r="E18" i="38"/>
  <c r="E17" i="18"/>
  <c r="I32" i="37" l="1"/>
  <c r="K32" i="37"/>
  <c r="K55" i="18"/>
  <c r="E19" i="38"/>
  <c r="E21" i="38" s="1"/>
  <c r="K50" i="38"/>
  <c r="K15" i="37"/>
  <c r="E19" i="18"/>
  <c r="E21" i="18" s="1"/>
  <c r="C29" i="17" s="1"/>
  <c r="C31" i="17" s="1"/>
  <c r="C34" i="17" s="1"/>
  <c r="C21" i="17" s="1"/>
  <c r="C24" i="17" s="1"/>
  <c r="K49" i="18"/>
  <c r="I15" i="37"/>
  <c r="I38" i="37" l="1"/>
  <c r="E22" i="38"/>
  <c r="E23" i="38" s="1"/>
  <c r="E25" i="38" s="1"/>
  <c r="K38" i="37"/>
  <c r="E22" i="18"/>
  <c r="K51" i="38" l="1"/>
  <c r="E26" i="38"/>
  <c r="E32" i="38" s="1"/>
  <c r="E43" i="38" s="1"/>
  <c r="K64" i="38" s="1"/>
  <c r="K52" i="38"/>
  <c r="E23" i="18"/>
  <c r="E25" i="18" s="1"/>
  <c r="K51" i="18"/>
  <c r="K66" i="38" l="1"/>
  <c r="E26" i="18"/>
  <c r="E32" i="18" s="1"/>
  <c r="K52" i="18"/>
  <c r="E47" i="38"/>
  <c r="O15" i="37" s="1"/>
  <c r="O35" i="37" l="1"/>
  <c r="P24" i="37"/>
  <c r="P20" i="37"/>
  <c r="P25" i="37"/>
  <c r="P16" i="37"/>
  <c r="P34" i="37"/>
  <c r="P31" i="37"/>
  <c r="P18" i="37"/>
  <c r="P36" i="37"/>
  <c r="P37" i="37"/>
  <c r="P19" i="37"/>
  <c r="P33" i="37"/>
  <c r="P22" i="37"/>
  <c r="P35" i="37"/>
  <c r="P21" i="37"/>
  <c r="P28" i="37"/>
  <c r="P26" i="37"/>
  <c r="P30" i="37"/>
  <c r="P29" i="37"/>
  <c r="P17" i="37"/>
  <c r="P23" i="37"/>
  <c r="O17" i="37"/>
  <c r="O24" i="37"/>
  <c r="O37" i="37"/>
  <c r="O30" i="37"/>
  <c r="O20" i="37"/>
  <c r="O19" i="37"/>
  <c r="O34" i="37"/>
  <c r="O29" i="37"/>
  <c r="O26" i="37"/>
  <c r="O36" i="37"/>
  <c r="O28" i="37"/>
  <c r="Q28" i="37" s="1"/>
  <c r="O33" i="37"/>
  <c r="O21" i="37"/>
  <c r="O23" i="37"/>
  <c r="O16" i="37"/>
  <c r="O27" i="37"/>
  <c r="O31" i="37"/>
  <c r="O22" i="37"/>
  <c r="O18" i="37"/>
  <c r="O25" i="37"/>
  <c r="O32" i="37"/>
  <c r="P27" i="37"/>
  <c r="P32" i="37"/>
  <c r="P15" i="37"/>
  <c r="F35" i="38"/>
  <c r="F36" i="38"/>
  <c r="F37" i="38"/>
  <c r="F38" i="38"/>
  <c r="F39" i="38"/>
  <c r="F40" i="38"/>
  <c r="F41" i="38"/>
  <c r="E49" i="38"/>
  <c r="K68" i="38" s="1"/>
  <c r="F34" i="38"/>
  <c r="E53" i="38"/>
  <c r="F19" i="38"/>
  <c r="F45" i="38"/>
  <c r="F26" i="38"/>
  <c r="E51" i="38"/>
  <c r="F23" i="38"/>
  <c r="F32" i="38"/>
  <c r="F43" i="38"/>
  <c r="E43" i="18"/>
  <c r="K64" i="18" s="1"/>
  <c r="K66" i="18" s="1"/>
  <c r="O38" i="37" l="1"/>
  <c r="P38" i="37"/>
  <c r="Q19" i="37"/>
  <c r="Q37" i="37"/>
  <c r="Q24" i="37"/>
  <c r="Q32" i="37"/>
  <c r="Q36" i="37"/>
  <c r="Q26" i="37"/>
  <c r="Q16" i="37"/>
  <c r="Q23" i="37"/>
  <c r="Q31" i="37"/>
  <c r="Q29" i="37"/>
  <c r="Q34" i="37"/>
  <c r="Q20" i="37"/>
  <c r="Q33" i="37"/>
  <c r="Q30" i="37"/>
  <c r="Q21" i="37"/>
  <c r="Q17" i="37"/>
  <c r="Q35" i="37"/>
  <c r="Q15" i="37"/>
  <c r="Q27" i="37"/>
  <c r="Q25" i="37"/>
  <c r="Q18" i="37"/>
  <c r="Q22" i="37"/>
  <c r="K72" i="38"/>
  <c r="K70" i="38"/>
  <c r="F47" i="38"/>
  <c r="E47" i="18"/>
  <c r="L15" i="37" l="1"/>
  <c r="M15" i="37"/>
  <c r="Q38" i="37"/>
  <c r="M19" i="37"/>
  <c r="M17" i="37"/>
  <c r="M28" i="37"/>
  <c r="M33" i="37"/>
  <c r="M24" i="37"/>
  <c r="M34" i="37"/>
  <c r="M30" i="37"/>
  <c r="M29" i="37"/>
  <c r="M36" i="37"/>
  <c r="M31" i="37"/>
  <c r="M35" i="37"/>
  <c r="M26" i="37"/>
  <c r="M16" i="37"/>
  <c r="M20" i="37"/>
  <c r="M37" i="37"/>
  <c r="M22" i="37"/>
  <c r="M25" i="37"/>
  <c r="M23" i="37"/>
  <c r="M21" i="37"/>
  <c r="M18" i="37"/>
  <c r="L16" i="37"/>
  <c r="L27" i="37"/>
  <c r="L35" i="37"/>
  <c r="L21" i="37"/>
  <c r="L25" i="37"/>
  <c r="N25" i="37" s="1"/>
  <c r="V25" i="37" s="1"/>
  <c r="W25" i="37" s="1"/>
  <c r="L36" i="37"/>
  <c r="L19" i="37"/>
  <c r="L22" i="37"/>
  <c r="L18" i="37"/>
  <c r="L28" i="37"/>
  <c r="L20" i="37"/>
  <c r="L26" i="37"/>
  <c r="L34" i="37"/>
  <c r="L17" i="37"/>
  <c r="N17" i="37" s="1"/>
  <c r="V17" i="37" s="1"/>
  <c r="W17" i="37" s="1"/>
  <c r="L37" i="37"/>
  <c r="L31" i="37"/>
  <c r="L29" i="37"/>
  <c r="L24" i="37"/>
  <c r="L33" i="37"/>
  <c r="L23" i="37"/>
  <c r="L30" i="37"/>
  <c r="L32" i="37"/>
  <c r="M27" i="37"/>
  <c r="M32" i="37"/>
  <c r="E49" i="18"/>
  <c r="F35" i="18"/>
  <c r="F36" i="18"/>
  <c r="F37" i="18"/>
  <c r="F38" i="18"/>
  <c r="F39" i="18"/>
  <c r="F40" i="18"/>
  <c r="F41" i="18"/>
  <c r="F34" i="18"/>
  <c r="F42" i="18"/>
  <c r="E51" i="18"/>
  <c r="F45" i="18"/>
  <c r="F19" i="18"/>
  <c r="F23" i="18"/>
  <c r="F26" i="18"/>
  <c r="E53" i="18"/>
  <c r="F32" i="18"/>
  <c r="F43" i="18"/>
  <c r="N15" i="37" l="1"/>
  <c r="N16" i="37"/>
  <c r="V16" i="37" s="1"/>
  <c r="W16" i="37" s="1"/>
  <c r="N26" i="37"/>
  <c r="V26" i="37" s="1"/>
  <c r="W26" i="37" s="1"/>
  <c r="N20" i="37"/>
  <c r="V20" i="37" s="1"/>
  <c r="W20" i="37" s="1"/>
  <c r="N18" i="37"/>
  <c r="V18" i="37" s="1"/>
  <c r="W18" i="37" s="1"/>
  <c r="N19" i="37"/>
  <c r="V19" i="37" s="1"/>
  <c r="W19" i="37" s="1"/>
  <c r="N36" i="37"/>
  <c r="V36" i="37" s="1"/>
  <c r="W36" i="37" s="1"/>
  <c r="N29" i="37"/>
  <c r="N37" i="37"/>
  <c r="V37" i="37" s="1"/>
  <c r="W37" i="37" s="1"/>
  <c r="N35" i="37"/>
  <c r="V35" i="37" s="1"/>
  <c r="W35" i="37" s="1"/>
  <c r="N24" i="37"/>
  <c r="V24" i="37" s="1"/>
  <c r="W24" i="37" s="1"/>
  <c r="N28" i="37"/>
  <c r="V28" i="37" s="1"/>
  <c r="N31" i="37"/>
  <c r="N22" i="37"/>
  <c r="V22" i="37" s="1"/>
  <c r="W22" i="37" s="1"/>
  <c r="N34" i="37"/>
  <c r="N21" i="37"/>
  <c r="V21" i="37" s="1"/>
  <c r="W21" i="37" s="1"/>
  <c r="N32" i="37"/>
  <c r="V32" i="37" s="1"/>
  <c r="W32" i="37" s="1"/>
  <c r="M38" i="37"/>
  <c r="L38" i="37"/>
  <c r="N27" i="37"/>
  <c r="N30" i="37"/>
  <c r="V30" i="37" s="1"/>
  <c r="W30" i="37" s="1"/>
  <c r="N23" i="37"/>
  <c r="V23" i="37" s="1"/>
  <c r="W23" i="37" s="1"/>
  <c r="H13" i="31"/>
  <c r="S27" i="37" s="1"/>
  <c r="H14" i="31"/>
  <c r="S29" i="37" s="1"/>
  <c r="N33" i="37"/>
  <c r="V33" i="37" s="1"/>
  <c r="W33" i="37" s="1"/>
  <c r="H11" i="31"/>
  <c r="S34" i="37" s="1"/>
  <c r="K72" i="18"/>
  <c r="K70" i="18"/>
  <c r="K68" i="18"/>
  <c r="F47" i="18"/>
  <c r="H12" i="31" l="1"/>
  <c r="S31" i="37" s="1"/>
  <c r="S38" i="37" s="1"/>
  <c r="W28" i="37"/>
  <c r="V29" i="37"/>
  <c r="W29" i="37" s="1"/>
  <c r="V34" i="37"/>
  <c r="W34" i="37" s="1"/>
  <c r="V27" i="37"/>
  <c r="W27" i="37" s="1"/>
  <c r="N38" i="37"/>
  <c r="V15" i="37"/>
  <c r="W15" i="37" s="1"/>
  <c r="H16" i="31" l="1"/>
  <c r="V31" i="37"/>
  <c r="W31" i="37" s="1"/>
  <c r="W38" i="37" s="1"/>
  <c r="V38" i="37" l="1"/>
  <c r="P1" i="37" s="1"/>
  <c r="P2" i="37" l="1"/>
  <c r="P3" i="37" s="1"/>
</calcChain>
</file>

<file path=xl/sharedStrings.xml><?xml version="1.0" encoding="utf-8"?>
<sst xmlns="http://schemas.openxmlformats.org/spreadsheetml/2006/main" count="3615" uniqueCount="742">
  <si>
    <t>Premie Ouderdomspensioen (OP)</t>
  </si>
  <si>
    <t>Kleedruimten</t>
  </si>
  <si>
    <t>Opmerking:</t>
  </si>
  <si>
    <t>Opleiding</t>
  </si>
  <si>
    <t xml:space="preserve">Sociale verzekeringen </t>
  </si>
  <si>
    <t>Weekenddagen</t>
  </si>
  <si>
    <t>Aantal kalenderdagen</t>
  </si>
  <si>
    <t>Werkdagen per jaar</t>
  </si>
  <si>
    <t>Tapijt sproeiextraheren</t>
  </si>
  <si>
    <t>Totaal</t>
  </si>
  <si>
    <t>B.T.W.</t>
  </si>
  <si>
    <t>Prijspeil</t>
  </si>
  <si>
    <t>Toelichting</t>
  </si>
  <si>
    <t>Bruto uurloon</t>
  </si>
  <si>
    <t>Calculatie onderdeel</t>
  </si>
  <si>
    <t>Specialistentoeslag</t>
  </si>
  <si>
    <t>werkgeversdeel</t>
  </si>
  <si>
    <t>Sanitaire ruimten</t>
  </si>
  <si>
    <t>Methode en eindresultaat omschrijven.</t>
  </si>
  <si>
    <t>Vakantiedagen</t>
  </si>
  <si>
    <t>SV uurloon inclusief toeslagen</t>
  </si>
  <si>
    <t>P.Z. kosten</t>
  </si>
  <si>
    <t>Invoervelden</t>
  </si>
  <si>
    <t>Totale kosten per jaar inclusief B.T.W.</t>
  </si>
  <si>
    <t>Werkbare dagen per jaar</t>
  </si>
  <si>
    <t>Huisvestingskosten</t>
  </si>
  <si>
    <t>Naam opdrachtgever</t>
  </si>
  <si>
    <t>Nat. feestdagen, kort verzuim, bijz. CAO</t>
  </si>
  <si>
    <t>Administratiekosten</t>
  </si>
  <si>
    <t>Gevarentoeslag  (indien van toepassing)</t>
  </si>
  <si>
    <t>Managementkosten</t>
  </si>
  <si>
    <t>Opslag niet werkbare dagen</t>
  </si>
  <si>
    <t>OP/NP</t>
  </si>
  <si>
    <t>2 lagen</t>
  </si>
  <si>
    <t>geheel</t>
  </si>
  <si>
    <t>Basisuurloon</t>
  </si>
  <si>
    <t>Bedrijfsgemiddelde</t>
  </si>
  <si>
    <t>Alle prijzen inclusief materialen en middelen, voorrijkosten en overige bijkomende kosten.</t>
  </si>
  <si>
    <t>Ziektedagen</t>
  </si>
  <si>
    <t>[zie premies en opslagen]</t>
  </si>
  <si>
    <t>Totaal eindtarief normale werktijden [06.00-21.30 uur]</t>
  </si>
  <si>
    <t>Grondslag loon voor berekening OP premie</t>
  </si>
  <si>
    <t>Effectieve OP premie</t>
  </si>
  <si>
    <t>Totaal eindtarief weekenden [incl. 50% toeslag]</t>
  </si>
  <si>
    <t>Vorstverlet</t>
  </si>
  <si>
    <t>Bruto uurloon inclusief toeslagen</t>
  </si>
  <si>
    <t>Franchise OP-premie per uur</t>
  </si>
  <si>
    <t>Totaal directe kosten</t>
  </si>
  <si>
    <t>Activiteit</t>
  </si>
  <si>
    <t xml:space="preserve">Vakantietoeslag </t>
  </si>
  <si>
    <t>SV-loon grondslag voor berekening sociale verzekeringen</t>
  </si>
  <si>
    <t>Materiaal/- en middelen</t>
  </si>
  <si>
    <t>Ruimtecategorie</t>
  </si>
  <si>
    <t xml:space="preserve"> </t>
  </si>
  <si>
    <t>Werkkleding en uitrusting</t>
  </si>
  <si>
    <t>Machinekosten</t>
  </si>
  <si>
    <t>Projectgebonden!</t>
  </si>
  <si>
    <t>Subtotaal loonkosten per uur inclusief sociale verzekeringen</t>
  </si>
  <si>
    <t xml:space="preserve">Sociale verzekeringen - Ouderdomspensioen (OP/NP) </t>
  </si>
  <si>
    <t>Nat. feestdagen, kort verzuim, bijz CAO</t>
  </si>
  <si>
    <t>Premies Sociale Verzekeringen</t>
  </si>
  <si>
    <t>Reiskosten/autokosten</t>
  </si>
  <si>
    <t>Totaal indirecte kosten</t>
  </si>
  <si>
    <t>Risico en winst</t>
  </si>
  <si>
    <t>Totaal opslag sociale lasten</t>
  </si>
  <si>
    <t>Kinderopvang</t>
  </si>
  <si>
    <t>Totaal % opslag werkbare dagen</t>
  </si>
  <si>
    <t>Totaal loonkosten per uur</t>
  </si>
  <si>
    <t>Indirect toezicht</t>
  </si>
  <si>
    <t>Schoonmaak</t>
  </si>
  <si>
    <t>Lino-/marmoleum sprayen</t>
  </si>
  <si>
    <t>Steen/PVC schrobben</t>
  </si>
  <si>
    <t>Totaal eindtarief feestdagen [incl. 150% toeslag]</t>
  </si>
  <si>
    <t>Gebouw/plaats</t>
  </si>
  <si>
    <t>Kosten verzuimbegeleiding</t>
  </si>
  <si>
    <t xml:space="preserve">Structurele eindejaarsuitkering </t>
  </si>
  <si>
    <t>Gebouw</t>
  </si>
  <si>
    <t>Verdieping</t>
  </si>
  <si>
    <t>WIA Basispremie</t>
  </si>
  <si>
    <t>ZW-flex</t>
  </si>
  <si>
    <t>WW premie- Algemeen Werkeloosheidsfonds (Awf)</t>
  </si>
  <si>
    <t>Zorgverzekeringswet (Zvw)</t>
  </si>
  <si>
    <t>Ruimte nummer</t>
  </si>
  <si>
    <t>Ruimteomschrijving opdrachtgever</t>
  </si>
  <si>
    <t>Ruimte categorie</t>
  </si>
  <si>
    <t>Vloer soort</t>
  </si>
  <si>
    <t xml:space="preserve">M2 vloer </t>
  </si>
  <si>
    <t>Uren p/j ma t/m vrij</t>
  </si>
  <si>
    <t>VSR code</t>
  </si>
  <si>
    <t>M2 per jaar</t>
  </si>
  <si>
    <t>BG</t>
  </si>
  <si>
    <t>Entree</t>
  </si>
  <si>
    <t>Linoleum</t>
  </si>
  <si>
    <t>Kleedruimte</t>
  </si>
  <si>
    <t>Tegels</t>
  </si>
  <si>
    <t>Beton</t>
  </si>
  <si>
    <t>Locatie</t>
  </si>
  <si>
    <t>frequentie per jaar</t>
  </si>
  <si>
    <t>Kosten per beurt</t>
  </si>
  <si>
    <t>Adres</t>
  </si>
  <si>
    <t>Frequentie van uitvoering (per jaar):</t>
  </si>
  <si>
    <t>VSR Code</t>
  </si>
  <si>
    <t>Freq</t>
  </si>
  <si>
    <t>% van reguliere norm</t>
  </si>
  <si>
    <t>Norm ma t/m vr</t>
  </si>
  <si>
    <t>M² prijs</t>
  </si>
  <si>
    <t>V</t>
  </si>
  <si>
    <t>Prijs p/m² onder 100m² excl. btw</t>
  </si>
  <si>
    <t>Prijs p/m² boven 100m² excl. btw</t>
  </si>
  <si>
    <t>0-100m²</t>
  </si>
  <si>
    <t>101-500m²</t>
  </si>
  <si>
    <t>501-1000m²</t>
  </si>
  <si>
    <t>&gt; 1000m²</t>
  </si>
  <si>
    <t>Prijs p/m²  excl. btw</t>
  </si>
  <si>
    <t>Prijs p/uur excl. btw</t>
  </si>
  <si>
    <t>Maandag - Vrijdag</t>
  </si>
  <si>
    <t>Feestdagen (incl. 150% toeslag conform cao)</t>
  </si>
  <si>
    <t>Zaterdag - zondag (incl. 50% toeslag conform cao)</t>
  </si>
  <si>
    <t>Prestatienorm in aantal m2 per uur</t>
  </si>
  <si>
    <t>18 jaar</t>
  </si>
  <si>
    <t>19 jaar</t>
  </si>
  <si>
    <t>Vakvolwassen 0 dienstjaren</t>
  </si>
  <si>
    <t>Vakvolwassen 1 dienstjaar</t>
  </si>
  <si>
    <t>Vakvolwassen 2 dienstjaren</t>
  </si>
  <si>
    <t>Vakvolwassen 3 dienstjaren</t>
  </si>
  <si>
    <t>Vakvolwassen 4 dienstjaren</t>
  </si>
  <si>
    <t>Medewerker</t>
  </si>
  <si>
    <t>17 jaar en jonger</t>
  </si>
  <si>
    <t>Totaal per loongroepen</t>
  </si>
  <si>
    <t>Percentage per loongroep voor gemiddeld tarief</t>
  </si>
  <si>
    <t>Opbouw gemiddeld tarief</t>
  </si>
  <si>
    <t>Glazenwasserswerkzaamheden</t>
  </si>
  <si>
    <t>Glassoort</t>
  </si>
  <si>
    <t>Binnenzijde</t>
  </si>
  <si>
    <t>Buitenzijde</t>
  </si>
  <si>
    <t>Separatieglas dubbelzijdig</t>
  </si>
  <si>
    <t>Aantal m2</t>
  </si>
  <si>
    <t>Totaalkosten per jaar</t>
  </si>
  <si>
    <t>Aantal of m2</t>
  </si>
  <si>
    <t>uren per m2/ beurt</t>
  </si>
  <si>
    <t>uren per jaar</t>
  </si>
  <si>
    <t>uurtarief</t>
  </si>
  <si>
    <t>kosten per jaar</t>
  </si>
  <si>
    <t>Omschrijving werkzaamheden</t>
  </si>
  <si>
    <t>Vloerenonderhoud  (inclusief uit-/inruimen van het meubilair)</t>
  </si>
  <si>
    <t>Reinigen raambekleding</t>
  </si>
  <si>
    <t>Vitrage</t>
  </si>
  <si>
    <t>Overgordijnen</t>
  </si>
  <si>
    <t>Verticale lamellen stof</t>
  </si>
  <si>
    <t>Regietarieven</t>
  </si>
  <si>
    <t>Schoonmaakonderhoud</t>
  </si>
  <si>
    <t>Mits anders aangegeven is de uitvoering op reguliere werktijden: maandag t/m vrijdag [06.00 en 21.30 uur]</t>
  </si>
  <si>
    <t>Totaal m2</t>
  </si>
  <si>
    <t>Toezicht uren per jaar ma t/m vr</t>
  </si>
  <si>
    <t>Kosten Additioneel per jaar</t>
  </si>
  <si>
    <t>Kosten glasbewassing per jaar</t>
  </si>
  <si>
    <t>Totaal kosten per jaar excl. btw</t>
  </si>
  <si>
    <t>Totaal kosten per maand excl. btw</t>
  </si>
  <si>
    <t>Freq. ma-vr naloop</t>
  </si>
  <si>
    <t>Freq. ma-vr</t>
  </si>
  <si>
    <t>Kolom</t>
  </si>
  <si>
    <t>Uren p/j ma t/m vrij naloop</t>
  </si>
  <si>
    <t>Kolom voor matrix</t>
  </si>
  <si>
    <t>Gewogen prestatie</t>
  </si>
  <si>
    <t>m2/uur</t>
  </si>
  <si>
    <t>M2 Totaal</t>
  </si>
  <si>
    <t>WGA</t>
  </si>
  <si>
    <t>Aanvullende omschrijving</t>
  </si>
  <si>
    <r>
      <t>Kosten per m</t>
    </r>
    <r>
      <rPr>
        <b/>
        <vertAlign val="superscript"/>
        <sz val="10"/>
        <color theme="0"/>
        <rFont val="Century Gothic"/>
        <family val="2"/>
      </rPr>
      <t>2</t>
    </r>
  </si>
  <si>
    <t>Naam dienstverlener</t>
  </si>
  <si>
    <t>Let op -/- bedrag</t>
  </si>
  <si>
    <t>Bijzonderheden / opmerkingen</t>
  </si>
  <si>
    <t>Administratieve ruimten</t>
  </si>
  <si>
    <t>Vergaderruimten</t>
  </si>
  <si>
    <t>Opslagruimte</t>
  </si>
  <si>
    <t>Multifunctionele ruimten</t>
  </si>
  <si>
    <t>Gemiddeld tarief  ma t/m vr</t>
  </si>
  <si>
    <t>Tariefopbouw toezicht</t>
  </si>
  <si>
    <t>Tariefopbouw schoonmaak</t>
  </si>
  <si>
    <t>Gemiddeld tarief ma t/m vr</t>
  </si>
  <si>
    <t>PRODUCTIE UREN PER JAAR</t>
  </si>
  <si>
    <t>ma t/m vr</t>
  </si>
  <si>
    <t>ma t/m vr naloop</t>
  </si>
  <si>
    <t>RAS premie</t>
  </si>
  <si>
    <t>Frequentie verklaring</t>
  </si>
  <si>
    <t>1 x per maand</t>
  </si>
  <si>
    <t>1 x per week (52 weken)</t>
  </si>
  <si>
    <t>5 x per week (52 weken)</t>
  </si>
  <si>
    <t>Totaal eindtarief  [incl. 30% toeslag]</t>
  </si>
  <si>
    <t>Referentie nummer</t>
  </si>
  <si>
    <t>Transitievergoeding</t>
  </si>
  <si>
    <t>Frequentie per jaar</t>
  </si>
  <si>
    <t>Verticale lamellen metaal/kunststof</t>
  </si>
  <si>
    <t>Horizontale lamellen</t>
  </si>
  <si>
    <t>Berekening werkbare dagen</t>
  </si>
  <si>
    <t xml:space="preserve">Het aantal werkbare dagen per jaar is een gemiddelde over 5 jaar. Er vindt geen periodieke verrekening plaats in verband met schrikkeljaren. </t>
  </si>
  <si>
    <t>EINDTOTAAL KOSTEN PER JAAR  EXCLUSIEF BTW         INSCHRIJVINGSBEDRAG</t>
  </si>
  <si>
    <t>Minimale taakgrootte</t>
  </si>
  <si>
    <t>uur per dag</t>
  </si>
  <si>
    <t>Tariefsoort</t>
  </si>
  <si>
    <t>Tarief</t>
  </si>
  <si>
    <t>Toezicht percentage</t>
  </si>
  <si>
    <t>per prod. Uur</t>
  </si>
  <si>
    <t>Hoogste frequentie ma t/m vr</t>
  </si>
  <si>
    <t>Hoogste frequentie ma t/m vr naloop</t>
  </si>
  <si>
    <t>Toezicht uren per jaar ma t/m vr naloop</t>
  </si>
  <si>
    <t>Totaal frequentie</t>
  </si>
  <si>
    <t>Locatie factor</t>
  </si>
  <si>
    <t>MAXIMALE BOVENGRENS PLAFONDBEDRAG INSCHRIJVINGSBEDRAG</t>
  </si>
  <si>
    <t>MAXIMALE ONDERGRENS INSCHRIJVINGSBEDRAG</t>
  </si>
  <si>
    <t>TOEZICHTUREN PER JAAR</t>
  </si>
  <si>
    <t>Handeling</t>
  </si>
  <si>
    <t>Sprayen</t>
  </si>
  <si>
    <t>Vloerafwerking</t>
  </si>
  <si>
    <t>1</t>
  </si>
  <si>
    <t>Tapijt</t>
  </si>
  <si>
    <t>Kosten vloeronderhoud per jaar</t>
  </si>
  <si>
    <t>M² prijs (incl uit- en inruimen)</t>
  </si>
  <si>
    <t>Totale kosten productie per jaar</t>
  </si>
  <si>
    <t>Totale kosten toezicht per jaar</t>
  </si>
  <si>
    <t xml:space="preserve">Kosten toezicht per jaar ma t/m vr </t>
  </si>
  <si>
    <t>Kosten toezicht per jaar ma t/m vr naloop</t>
  </si>
  <si>
    <t>Spoelkeuken</t>
  </si>
  <si>
    <t>Naloop opslag ma-vr</t>
  </si>
  <si>
    <t>Uren minimale taakgrootte ma t/m vrij</t>
  </si>
  <si>
    <t>Uren minimale taakgrootte ma t/m vrij naloop</t>
  </si>
  <si>
    <t>Kosten productie per jaar ma t/m vr incl minimale taakgrootte</t>
  </si>
  <si>
    <t>Kosten productie per jaar ma t/m vr naloop incl minimale taakgrootte</t>
  </si>
  <si>
    <t>Lino-/marmoleum re-coaten</t>
  </si>
  <si>
    <t>Lino-/marmoleum top-coaten</t>
  </si>
  <si>
    <t>SUPPLETIEKOSTEN OVERNAME PERSONEEL*</t>
  </si>
  <si>
    <t>Trappenhuis</t>
  </si>
  <si>
    <t>Lift</t>
  </si>
  <si>
    <t>Uurlonen 1 april 2023</t>
  </si>
  <si>
    <t>Tarief componenten samenvatting</t>
  </si>
  <si>
    <t>Uurlonen per 1 april 2023</t>
  </si>
  <si>
    <t>Zaandam - Botermakersstraat</t>
  </si>
  <si>
    <t>V001</t>
  </si>
  <si>
    <t>S001</t>
  </si>
  <si>
    <t>V002</t>
  </si>
  <si>
    <t>S002</t>
  </si>
  <si>
    <t>S003</t>
  </si>
  <si>
    <t>V003</t>
  </si>
  <si>
    <t>V004</t>
  </si>
  <si>
    <t>V005</t>
  </si>
  <si>
    <t>S004</t>
  </si>
  <si>
    <t>V006</t>
  </si>
  <si>
    <t>V007</t>
  </si>
  <si>
    <t>V008</t>
  </si>
  <si>
    <t>V009</t>
  </si>
  <si>
    <t>V101</t>
  </si>
  <si>
    <t>V102</t>
  </si>
  <si>
    <t>V103</t>
  </si>
  <si>
    <t>V104</t>
  </si>
  <si>
    <t>S101</t>
  </si>
  <si>
    <t>B101</t>
  </si>
  <si>
    <t>V105</t>
  </si>
  <si>
    <t>B102</t>
  </si>
  <si>
    <t>V201</t>
  </si>
  <si>
    <t>S201</t>
  </si>
  <si>
    <t>S202</t>
  </si>
  <si>
    <t>V301</t>
  </si>
  <si>
    <t>V302</t>
  </si>
  <si>
    <t>V303</t>
  </si>
  <si>
    <t>Hal</t>
  </si>
  <si>
    <t>gang</t>
  </si>
  <si>
    <t>Wasruimte</t>
  </si>
  <si>
    <t>Trap / Hal</t>
  </si>
  <si>
    <t>Wachtruimte</t>
  </si>
  <si>
    <t>Keuken</t>
  </si>
  <si>
    <t>Kantoor</t>
  </si>
  <si>
    <t>Leslokaal</t>
  </si>
  <si>
    <t>inloopmat</t>
  </si>
  <si>
    <t>Step</t>
  </si>
  <si>
    <t>Zaandam - Westzanerdijk</t>
  </si>
  <si>
    <t>n.v.t.</t>
  </si>
  <si>
    <t>BG. 0.03</t>
  </si>
  <si>
    <t>BG. 0,04</t>
  </si>
  <si>
    <t>B.1.01</t>
  </si>
  <si>
    <t>B. 1.02</t>
  </si>
  <si>
    <t>entree totaal</t>
  </si>
  <si>
    <t xml:space="preserve">algemene ruimte 2 x deurmat </t>
  </si>
  <si>
    <t>kantine / leslokaal</t>
  </si>
  <si>
    <t>keuken</t>
  </si>
  <si>
    <t>Trap</t>
  </si>
  <si>
    <t>linoleum</t>
  </si>
  <si>
    <t>tegels</t>
  </si>
  <si>
    <t>stof / tapijt</t>
  </si>
  <si>
    <t>marmoleum</t>
  </si>
  <si>
    <t>Botenmakerstraat 23</t>
  </si>
  <si>
    <t>Westzanerdijk 74 - 76 (Houtveldweg)</t>
  </si>
  <si>
    <t>Zaandam - Prins Bernhardplein</t>
  </si>
  <si>
    <t>Prins Bernhardplein 112</t>
  </si>
  <si>
    <t>B-K-01</t>
  </si>
  <si>
    <t>B-K-02</t>
  </si>
  <si>
    <t>B-K-03</t>
  </si>
  <si>
    <t>B-K-04</t>
  </si>
  <si>
    <t>B-K-05</t>
  </si>
  <si>
    <t>B-K-06</t>
  </si>
  <si>
    <t>B-K-07</t>
  </si>
  <si>
    <t>B-K-08</t>
  </si>
  <si>
    <t>B-K-09</t>
  </si>
  <si>
    <t>B-K-10</t>
  </si>
  <si>
    <t>B-K-11</t>
  </si>
  <si>
    <t>B-K-12</t>
  </si>
  <si>
    <t>B-K-13</t>
  </si>
  <si>
    <t>B-K-14</t>
  </si>
  <si>
    <t>B-K-15</t>
  </si>
  <si>
    <t>B-K-16</t>
  </si>
  <si>
    <t>B-K-17</t>
  </si>
  <si>
    <t>B-K-18</t>
  </si>
  <si>
    <t>B-K-19</t>
  </si>
  <si>
    <t>B-K-20</t>
  </si>
  <si>
    <t>B-K-21</t>
  </si>
  <si>
    <t>B-K-22</t>
  </si>
  <si>
    <t>B-K-23</t>
  </si>
  <si>
    <t>B-K-24</t>
  </si>
  <si>
    <t>B-K-25</t>
  </si>
  <si>
    <t>B-K-26</t>
  </si>
  <si>
    <t>B-K-27</t>
  </si>
  <si>
    <t>B-K-28</t>
  </si>
  <si>
    <t>B-K-29</t>
  </si>
  <si>
    <t>B-K-30</t>
  </si>
  <si>
    <t>B-K-31</t>
  </si>
  <si>
    <t>B-K-32</t>
  </si>
  <si>
    <t>B-K-33</t>
  </si>
  <si>
    <t>B-K-34</t>
  </si>
  <si>
    <t>B-K-35</t>
  </si>
  <si>
    <t>B-K-36</t>
  </si>
  <si>
    <t>B-K-37</t>
  </si>
  <si>
    <t>B-K-38</t>
  </si>
  <si>
    <t>B-K-39</t>
  </si>
  <si>
    <t>B-K-40</t>
  </si>
  <si>
    <t>B-K-41</t>
  </si>
  <si>
    <t>B-K-43</t>
  </si>
  <si>
    <t>A-0-01/V</t>
  </si>
  <si>
    <t>A-0-02/K</t>
  </si>
  <si>
    <t>A-0-03/K</t>
  </si>
  <si>
    <t>A-0-04/K</t>
  </si>
  <si>
    <t>A-0-05/K</t>
  </si>
  <si>
    <t>A-0-06/K</t>
  </si>
  <si>
    <t>A-0-07/K</t>
  </si>
  <si>
    <t>A-0-08/K</t>
  </si>
  <si>
    <t>A-0-09/V</t>
  </si>
  <si>
    <t>A-0-10/S</t>
  </si>
  <si>
    <t>A-0-11/S</t>
  </si>
  <si>
    <t>A-0-12/S</t>
  </si>
  <si>
    <t>A-1-01/K</t>
  </si>
  <si>
    <t>A-1-02/K</t>
  </si>
  <si>
    <t>A-1-03/K</t>
  </si>
  <si>
    <t>A-1-04/K</t>
  </si>
  <si>
    <t>A-1-05/K</t>
  </si>
  <si>
    <t>A-1-06/K</t>
  </si>
  <si>
    <t>A-1-07/K</t>
  </si>
  <si>
    <t>A-1-08/K</t>
  </si>
  <si>
    <t>A-1-09/K</t>
  </si>
  <si>
    <t>A-1-10/K</t>
  </si>
  <si>
    <t>A-1-11/K</t>
  </si>
  <si>
    <t>A-1-12/K</t>
  </si>
  <si>
    <t>A-1-13/V</t>
  </si>
  <si>
    <t>A-1-14/V</t>
  </si>
  <si>
    <t>A-1-15/S</t>
  </si>
  <si>
    <t>A-1-16/S</t>
  </si>
  <si>
    <t>B-1-01/W</t>
  </si>
  <si>
    <t>B-1-02/K</t>
  </si>
  <si>
    <t>B-1-03/K</t>
  </si>
  <si>
    <t>B-1-04/K</t>
  </si>
  <si>
    <t>B-1-05/K</t>
  </si>
  <si>
    <t>B-1-06a/S</t>
  </si>
  <si>
    <t>B-1-06b/S</t>
  </si>
  <si>
    <t>B-1-07/M</t>
  </si>
  <si>
    <t>B-1-12V</t>
  </si>
  <si>
    <t>B-1-13/S</t>
  </si>
  <si>
    <t>B-1-14/S</t>
  </si>
  <si>
    <t>B-1-15/V</t>
  </si>
  <si>
    <t>A-2-01/K</t>
  </si>
  <si>
    <t>A-2-02/K</t>
  </si>
  <si>
    <t>A-2-03/K</t>
  </si>
  <si>
    <t>A-2-04/K</t>
  </si>
  <si>
    <t>A-2-05/K</t>
  </si>
  <si>
    <t>A-2-06/K</t>
  </si>
  <si>
    <t>A-2-07/K</t>
  </si>
  <si>
    <t>A-2-08/K</t>
  </si>
  <si>
    <t>A-2-09/R</t>
  </si>
  <si>
    <t>A-2-09a/K</t>
  </si>
  <si>
    <t>A-2-10/K</t>
  </si>
  <si>
    <t>A-2-11/K</t>
  </si>
  <si>
    <t>A-2-12/K</t>
  </si>
  <si>
    <t>A-2-13/V</t>
  </si>
  <si>
    <t>A-2-14/V</t>
  </si>
  <si>
    <t>A-2-15/S</t>
  </si>
  <si>
    <t>A-2-16/S</t>
  </si>
  <si>
    <t>B-2-01/B</t>
  </si>
  <si>
    <t>B-2-02/O</t>
  </si>
  <si>
    <t>B-2-03/K</t>
  </si>
  <si>
    <t>B-2-04/O</t>
  </si>
  <si>
    <t>B-2-05/O</t>
  </si>
  <si>
    <t>B-2-06/O</t>
  </si>
  <si>
    <t>B-2-07/O</t>
  </si>
  <si>
    <t>B-2-09/V</t>
  </si>
  <si>
    <t>B-2-10/V</t>
  </si>
  <si>
    <t>B-2-13/S</t>
  </si>
  <si>
    <t>B-2-14/S</t>
  </si>
  <si>
    <t>A-3-01/K</t>
  </si>
  <si>
    <t>A-3-02/B</t>
  </si>
  <si>
    <t>A-3-03/T</t>
  </si>
  <si>
    <t>A-3-05/K</t>
  </si>
  <si>
    <t>A-3-06/K</t>
  </si>
  <si>
    <t>A-3-07/K</t>
  </si>
  <si>
    <t>A-3-08a/K</t>
  </si>
  <si>
    <t>A-3-08b/R</t>
  </si>
  <si>
    <t>A-3-09/K</t>
  </si>
  <si>
    <t>A-3-10/K</t>
  </si>
  <si>
    <t>A-3-14/V</t>
  </si>
  <si>
    <t>A-3-15/S</t>
  </si>
  <si>
    <t>A-3-16/S</t>
  </si>
  <si>
    <t>A-4-01/K</t>
  </si>
  <si>
    <t>A-4-02/K</t>
  </si>
  <si>
    <t>A-4-03/K</t>
  </si>
  <si>
    <t>A-4-04/K</t>
  </si>
  <si>
    <t>A-4-05/R</t>
  </si>
  <si>
    <t>A-4-05a/K</t>
  </si>
  <si>
    <t>A-4-06/K</t>
  </si>
  <si>
    <t>A-4-07/K</t>
  </si>
  <si>
    <t>A-4-08/K</t>
  </si>
  <si>
    <t>A-4-09/K</t>
  </si>
  <si>
    <t>A-4-10/K</t>
  </si>
  <si>
    <t>A-4-11/K</t>
  </si>
  <si>
    <t>A-4-13/V</t>
  </si>
  <si>
    <t>A-4-14/V</t>
  </si>
  <si>
    <t>A-4-15/S</t>
  </si>
  <si>
    <t>A-4-16/S</t>
  </si>
  <si>
    <t>A-5-01</t>
  </si>
  <si>
    <t>A-5-02</t>
  </si>
  <si>
    <t>A-5-03</t>
  </si>
  <si>
    <t>A-5-04</t>
  </si>
  <si>
    <t>A-5-05</t>
  </si>
  <si>
    <t>A-5-06</t>
  </si>
  <si>
    <t>A-5-07</t>
  </si>
  <si>
    <t>A-5-08</t>
  </si>
  <si>
    <t>A-5-09</t>
  </si>
  <si>
    <t>A-5-10</t>
  </si>
  <si>
    <t>A-5-11</t>
  </si>
  <si>
    <t>A-5-12</t>
  </si>
  <si>
    <t>A-5-15</t>
  </si>
  <si>
    <t>A-5-16</t>
  </si>
  <si>
    <t>Vide</t>
  </si>
  <si>
    <t>A-6-01/S</t>
  </si>
  <si>
    <t>A-6-02/R</t>
  </si>
  <si>
    <t>A-6-03/K</t>
  </si>
  <si>
    <t>A-6-04/K</t>
  </si>
  <si>
    <t>A-6-05/K</t>
  </si>
  <si>
    <t>A-6-06/V</t>
  </si>
  <si>
    <t>A-6-07/T</t>
  </si>
  <si>
    <t>A-6-08/K</t>
  </si>
  <si>
    <t>A-6-09/S</t>
  </si>
  <si>
    <t>A-6-10/S</t>
  </si>
  <si>
    <t>A-6</t>
  </si>
  <si>
    <t>A-7-01/K</t>
  </si>
  <si>
    <t>A-7-02/K</t>
  </si>
  <si>
    <t>A-7-03/K</t>
  </si>
  <si>
    <t>A-7-04/K</t>
  </si>
  <si>
    <t>A-7-05/V</t>
  </si>
  <si>
    <t>A-7-06/S</t>
  </si>
  <si>
    <t>A-7-07/S</t>
  </si>
  <si>
    <t>A-7-08/S</t>
  </si>
  <si>
    <t>A-7-09/S</t>
  </si>
  <si>
    <t>A-7-10/S</t>
  </si>
  <si>
    <t>A-7-11/V</t>
  </si>
  <si>
    <t>A-7-12/K</t>
  </si>
  <si>
    <t>A-7-13/T</t>
  </si>
  <si>
    <t>A-7-14/V</t>
  </si>
  <si>
    <t>A-7</t>
  </si>
  <si>
    <t>Lifthal</t>
  </si>
  <si>
    <t>Traphal</t>
  </si>
  <si>
    <t>Kleedkamer</t>
  </si>
  <si>
    <t>Kleedkamer/kantoor</t>
  </si>
  <si>
    <t>Koude keuken incl. gang</t>
  </si>
  <si>
    <t>Gang</t>
  </si>
  <si>
    <t>Kantine</t>
  </si>
  <si>
    <t>Vergaderruimte</t>
  </si>
  <si>
    <t>Slaapkamer</t>
  </si>
  <si>
    <t>Technische ruimte</t>
  </si>
  <si>
    <t>Ontspanningsruimte</t>
  </si>
  <si>
    <t>Koude keuken</t>
  </si>
  <si>
    <t>Werkkast</t>
  </si>
  <si>
    <t>Hoofdentree</t>
  </si>
  <si>
    <t>Receptie</t>
  </si>
  <si>
    <t>Kantoor/archief</t>
  </si>
  <si>
    <t>Gangzone</t>
  </si>
  <si>
    <t>Pantry/wachtruimte</t>
  </si>
  <si>
    <t>Overlegruimte</t>
  </si>
  <si>
    <t>Pantry</t>
  </si>
  <si>
    <t>Verkeersruimte</t>
  </si>
  <si>
    <t>Magazijn</t>
  </si>
  <si>
    <t>Kopieerruimte</t>
  </si>
  <si>
    <t>Archief</t>
  </si>
  <si>
    <t>Briefingruimte</t>
  </si>
  <si>
    <t>Oefencentrum</t>
  </si>
  <si>
    <t>algemeen 2de verdieping</t>
  </si>
  <si>
    <t>Crisisruimte</t>
  </si>
  <si>
    <t>Bergruimte</t>
  </si>
  <si>
    <t>Verbindingsruimte</t>
  </si>
  <si>
    <t>Algemene ruimte</t>
  </si>
  <si>
    <t>ltp/112</t>
  </si>
  <si>
    <t>meldkamer</t>
  </si>
  <si>
    <t>groepsleiders</t>
  </si>
  <si>
    <t>gangzone met trap</t>
  </si>
  <si>
    <t>technische ruimte computer</t>
  </si>
  <si>
    <t>calamiteiten</t>
  </si>
  <si>
    <t>heren</t>
  </si>
  <si>
    <t>dames</t>
  </si>
  <si>
    <t>algemene ruimte</t>
  </si>
  <si>
    <t>applicatiebeheer</t>
  </si>
  <si>
    <t>chef</t>
  </si>
  <si>
    <t>vergaderkamer beleidsteam</t>
  </si>
  <si>
    <t>toilet kantoor</t>
  </si>
  <si>
    <t>mivatoilet</t>
  </si>
  <si>
    <t>badkamer/wc</t>
  </si>
  <si>
    <t>portaal</t>
  </si>
  <si>
    <t>slaapkamer</t>
  </si>
  <si>
    <t>techniek</t>
  </si>
  <si>
    <t>galerij</t>
  </si>
  <si>
    <t>Zaandam - Jan Bonekampstraat</t>
  </si>
  <si>
    <t>B001</t>
  </si>
  <si>
    <t>S102</t>
  </si>
  <si>
    <t>S103</t>
  </si>
  <si>
    <t>Jan Bonekampstraat 2  (Vermiljoenweg)</t>
  </si>
  <si>
    <t>Dorpsstraat 395 A</t>
  </si>
  <si>
    <t>Assendelft - Dorpsstraat</t>
  </si>
  <si>
    <t>Krommenie - Kervelstraat</t>
  </si>
  <si>
    <t>Kervelstraat 186</t>
  </si>
  <si>
    <t>B002</t>
  </si>
  <si>
    <t>Natuursteen</t>
  </si>
  <si>
    <t>Natuursteen/hout</t>
  </si>
  <si>
    <t>Gietvloer-Rooster</t>
  </si>
  <si>
    <t>Zaandijk - Guisweg</t>
  </si>
  <si>
    <t>Guisweg 61- 69</t>
  </si>
  <si>
    <t>V202</t>
  </si>
  <si>
    <t>V203</t>
  </si>
  <si>
    <t>B201</t>
  </si>
  <si>
    <t>Natuursteen/ijzer</t>
  </si>
  <si>
    <t>Natuurstten / ijzer</t>
  </si>
  <si>
    <t>Wormerveer - Industrieweg</t>
  </si>
  <si>
    <t>Industrieweg 1c</t>
  </si>
  <si>
    <t>0.01</t>
  </si>
  <si>
    <t>Uitrukhal</t>
  </si>
  <si>
    <t>0.02</t>
  </si>
  <si>
    <t>0.03</t>
  </si>
  <si>
    <t>0.04</t>
  </si>
  <si>
    <t>Slaapruimte</t>
  </si>
  <si>
    <t>kopieerruimte</t>
  </si>
  <si>
    <t>0.05</t>
  </si>
  <si>
    <t>0.06</t>
  </si>
  <si>
    <t>0.07</t>
  </si>
  <si>
    <t>0.08</t>
  </si>
  <si>
    <t>ICT</t>
  </si>
  <si>
    <t>0.09</t>
  </si>
  <si>
    <t>0.10</t>
  </si>
  <si>
    <t>Instructielokaal</t>
  </si>
  <si>
    <t>0.11</t>
  </si>
  <si>
    <t>0.13</t>
  </si>
  <si>
    <t>Steen</t>
  </si>
  <si>
    <t>Oostzaan - Kerkstraat</t>
  </si>
  <si>
    <t>Kerkstraat 211</t>
  </si>
  <si>
    <t>1e</t>
  </si>
  <si>
    <t>BG / uitrukhal</t>
  </si>
  <si>
    <t>Wand wastafel ijzer</t>
  </si>
  <si>
    <t>Kantine / keuken</t>
  </si>
  <si>
    <t>Hout</t>
  </si>
  <si>
    <t>nvt</t>
  </si>
  <si>
    <t>Wormer - Koetserstraat</t>
  </si>
  <si>
    <t>Koetserstraat 2</t>
  </si>
  <si>
    <t>Kantine/ leslokaal</t>
  </si>
  <si>
    <t>coralmat</t>
  </si>
  <si>
    <t>beton</t>
  </si>
  <si>
    <t>Purmerend - Gorslaan</t>
  </si>
  <si>
    <t>Gorslaan 50</t>
  </si>
  <si>
    <t>Trappen</t>
  </si>
  <si>
    <t>Hal/Gang</t>
  </si>
  <si>
    <t>Kantoorruimten</t>
  </si>
  <si>
    <t>Opslag ruimten</t>
  </si>
  <si>
    <t xml:space="preserve">Werkplaats </t>
  </si>
  <si>
    <t>Instructie ruimte</t>
  </si>
  <si>
    <t>Huiskamer</t>
  </si>
  <si>
    <t>Vergader/lesruimte</t>
  </si>
  <si>
    <t>Gym</t>
  </si>
  <si>
    <t>Kantoren</t>
  </si>
  <si>
    <t>Linnenkamer</t>
  </si>
  <si>
    <t>Slaapkamers</t>
  </si>
  <si>
    <t>Doucheruimte</t>
  </si>
  <si>
    <t>PVC / Steen</t>
  </si>
  <si>
    <t>PVC</t>
  </si>
  <si>
    <t>Marmoleum</t>
  </si>
  <si>
    <t>Gietvloer</t>
  </si>
  <si>
    <t>Landsmeer - Fuutstraat</t>
  </si>
  <si>
    <t>Fuutstraat 2</t>
  </si>
  <si>
    <t>Monnickendam - De Werf</t>
  </si>
  <si>
    <t>De Werf 5</t>
  </si>
  <si>
    <t>remise</t>
  </si>
  <si>
    <t>entree</t>
  </si>
  <si>
    <t>hal</t>
  </si>
  <si>
    <t>sport</t>
  </si>
  <si>
    <t>kantine/instructie</t>
  </si>
  <si>
    <t>kantoren</t>
  </si>
  <si>
    <t>overloop</t>
  </si>
  <si>
    <t>trap</t>
  </si>
  <si>
    <t>gietvloer</t>
  </si>
  <si>
    <t>Ilpendam - Nijverheidsweg</t>
  </si>
  <si>
    <t>Nijverheidsweg 1</t>
  </si>
  <si>
    <t>tegel</t>
  </si>
  <si>
    <t>schoonloopmat</t>
  </si>
  <si>
    <t>Opslag?</t>
  </si>
  <si>
    <t>Tegel</t>
  </si>
  <si>
    <t>kantoor</t>
  </si>
  <si>
    <t>hout</t>
  </si>
  <si>
    <t>Broek in Waterland - Eilandweg</t>
  </si>
  <si>
    <t>Hal + kapstok</t>
  </si>
  <si>
    <t>Berging</t>
  </si>
  <si>
    <t>Opslag</t>
  </si>
  <si>
    <t>Eilandweg 35</t>
  </si>
  <si>
    <t>Volendam - Julianaweg</t>
  </si>
  <si>
    <t>Julianaweg 137b</t>
  </si>
  <si>
    <t>Entree + hal</t>
  </si>
  <si>
    <t>Kantoren links</t>
  </si>
  <si>
    <t>Kantoren rechts</t>
  </si>
  <si>
    <t>Hal 2</t>
  </si>
  <si>
    <t>Zij entree</t>
  </si>
  <si>
    <t>Kleedruimte heren</t>
  </si>
  <si>
    <t>Overloop</t>
  </si>
  <si>
    <t>Instructieruimte</t>
  </si>
  <si>
    <t>Plavuizen</t>
  </si>
  <si>
    <t>Gietvloer (antislip)</t>
  </si>
  <si>
    <t>Staal</t>
  </si>
  <si>
    <t>Marken - Buurterstraat</t>
  </si>
  <si>
    <t>Buurterstraat 37</t>
  </si>
  <si>
    <t>Oosthuizen - Hoornse Jaagweg</t>
  </si>
  <si>
    <t>Hoornse Jaagweg 2</t>
  </si>
  <si>
    <t>Instructie vergaderruimte</t>
  </si>
  <si>
    <t>Zuid-oost Beemster - Zuiderweg</t>
  </si>
  <si>
    <t>Zuiderweg 181</t>
  </si>
  <si>
    <t>B0</t>
  </si>
  <si>
    <t>Stallingsruimte (garage)</t>
  </si>
  <si>
    <t>WC</t>
  </si>
  <si>
    <t>Middenbeemster - Klaas Hogentoornlaan</t>
  </si>
  <si>
    <t>Klaas Hogetoornlaan 5</t>
  </si>
  <si>
    <t>Garage</t>
  </si>
  <si>
    <t>Spijkerboor - Starnmeerdijk</t>
  </si>
  <si>
    <t>Starnmeerdijk 22</t>
  </si>
  <si>
    <t>Instructie ruimte/keuken</t>
  </si>
  <si>
    <t>Kwadijk - Stationsweg</t>
  </si>
  <si>
    <t>Toren</t>
  </si>
  <si>
    <t>Toiletten</t>
  </si>
  <si>
    <t>Douches</t>
  </si>
  <si>
    <t>Techniek ruimte</t>
  </si>
  <si>
    <t>Bijeenkomstruimte</t>
  </si>
  <si>
    <t>Edam - Nieuwehaven</t>
  </si>
  <si>
    <t>Nieuwehaven 68</t>
  </si>
  <si>
    <t>1.01</t>
  </si>
  <si>
    <t>1.02</t>
  </si>
  <si>
    <t>1.03</t>
  </si>
  <si>
    <t>1.04</t>
  </si>
  <si>
    <t>1.05</t>
  </si>
  <si>
    <t>Kleedruimte/entree</t>
  </si>
  <si>
    <t>Opbergkast</t>
  </si>
  <si>
    <t>opslag ruimte</t>
  </si>
  <si>
    <t>douche ruimte</t>
  </si>
  <si>
    <t>techniek ruimte</t>
  </si>
  <si>
    <t>Kleed- wasruimten</t>
  </si>
  <si>
    <t>Toilet</t>
  </si>
  <si>
    <t>Douche</t>
  </si>
  <si>
    <t>Toilet/Douche</t>
  </si>
  <si>
    <t>Kleedkamer en douche</t>
  </si>
  <si>
    <t>Kleed- en wasruimte</t>
  </si>
  <si>
    <t>Washok</t>
  </si>
  <si>
    <t>Opslagruimten</t>
  </si>
  <si>
    <t>Keuken, pantry</t>
  </si>
  <si>
    <t>nio</t>
  </si>
  <si>
    <t>Glas overig</t>
  </si>
  <si>
    <t>3</t>
  </si>
  <si>
    <t>2</t>
  </si>
  <si>
    <t>Beplating</t>
  </si>
  <si>
    <t>Bereikbaarheidsvoorziening</t>
  </si>
  <si>
    <t>Liftglas</t>
  </si>
  <si>
    <t>Hoogwerker</t>
  </si>
  <si>
    <t>B</t>
  </si>
  <si>
    <t>Sanitaire ruimte</t>
  </si>
  <si>
    <t>UREN OPSLAG MIN. TAAK PER JAAR</t>
  </si>
  <si>
    <t>KOSTEN PRODUCTIEVE UREN PER JAAR</t>
  </si>
  <si>
    <t>KOSTEN TOEZICHT UREN PER JAAR</t>
  </si>
  <si>
    <t>OVERIGE KOSTEN PER JAAR</t>
  </si>
  <si>
    <t>S</t>
  </si>
  <si>
    <t>Veiligheidsregio Zaanstreek Waterland</t>
  </si>
  <si>
    <t>Divers</t>
  </si>
  <si>
    <t>Restauratieve ruimte</t>
  </si>
  <si>
    <t>Verkeersruimten</t>
  </si>
  <si>
    <t>Trappenhuis / lift</t>
  </si>
  <si>
    <t>Niet in onderhoud</t>
  </si>
  <si>
    <t>Reinigen gevelbeplating</t>
  </si>
  <si>
    <t>Soort</t>
  </si>
  <si>
    <t>Trepa</t>
  </si>
  <si>
    <t>Kunststof</t>
  </si>
  <si>
    <t>Metaal gemoffeld</t>
  </si>
  <si>
    <t>Hout geschilderd</t>
  </si>
  <si>
    <t>Prijs p/m² onder 50m² excl. btw</t>
  </si>
  <si>
    <t>Prijs p/m² boven 50m² excl. btw</t>
  </si>
  <si>
    <t>uitvoering op maandag</t>
  </si>
  <si>
    <t>Kwadijk</t>
  </si>
  <si>
    <t>K-56</t>
  </si>
  <si>
    <t>K-10 + K-11</t>
  </si>
  <si>
    <t>Aantal torkrollen</t>
  </si>
  <si>
    <t>Ruimtesoort</t>
  </si>
  <si>
    <t>Ruimtenummer</t>
  </si>
  <si>
    <t>Artikel</t>
  </si>
  <si>
    <t>Zeepdispenser</t>
  </si>
  <si>
    <t>Papierhouder</t>
  </si>
  <si>
    <t>Afvalbak</t>
  </si>
  <si>
    <t>Toiletrolhouder</t>
  </si>
  <si>
    <t>Hygiëne container</t>
  </si>
  <si>
    <t>Aantal hygiëne container</t>
  </si>
  <si>
    <t>Torkrol</t>
  </si>
  <si>
    <t>Prijs per week</t>
  </si>
  <si>
    <t>prijs per jaar hygiëne container</t>
  </si>
  <si>
    <t>prijs per jaar torkrollen</t>
  </si>
  <si>
    <t>prijs per jaar zeep dispensers</t>
  </si>
  <si>
    <t>prijs per jaar papier houder</t>
  </si>
  <si>
    <t>prijs per jaar afval bakken</t>
  </si>
  <si>
    <t>prijs per jaar toiletrol houders</t>
  </si>
  <si>
    <t>Totaal per jaar</t>
  </si>
  <si>
    <t>Aantal zeep dispensers</t>
  </si>
  <si>
    <t>Aantal papier houder</t>
  </si>
  <si>
    <t>Aantal afval bakken</t>
  </si>
  <si>
    <t>Aantal toiletrol houders</t>
  </si>
  <si>
    <t>Kosten sanitaire voorzieningen per jaar</t>
  </si>
  <si>
    <t>Specificatie artikel met maten</t>
  </si>
  <si>
    <t>VrZW-EA-RT-2022</t>
  </si>
  <si>
    <t>Versie</t>
  </si>
  <si>
    <t>Koelkasten reinigen binnenzijde</t>
  </si>
  <si>
    <t>Hoogwerker beplating</t>
  </si>
  <si>
    <t>Top of Re-coaten</t>
  </si>
  <si>
    <t>Nota van inlichtingen</t>
  </si>
  <si>
    <t>Hoogwerker glasbewassing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</si>
</sst>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5">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_(&quot;Fl.&quot;* #,##0.00_);_(&quot;Fl.&quot;* \(#,##0.00\);_(&quot;Fl.&quot;* &quot;-&quot;??_);_(@_)"/>
    <numFmt numFmtId="172" formatCode="0.000"/>
    <numFmt numFmtId="173" formatCode="_-* #,##0_-;_-* #,##0\-;_-* &quot;-&quot;??_-;_-@_-"/>
    <numFmt numFmtId="174" formatCode="000"/>
    <numFmt numFmtId="175" formatCode="0.0%"/>
    <numFmt numFmtId="176" formatCode="0.0"/>
    <numFmt numFmtId="177" formatCode="0.000%"/>
    <numFmt numFmtId="178" formatCode="_-[$€-2]\ * #,##0.00_ ;_-[$€-2]\ * \-#,##0.00\ ;_-[$€-2]\ * &quot;-&quot;??_ ;_-@_ "/>
    <numFmt numFmtId="179" formatCode="_([$€-2]\ * #,##0.00_);_([$€-2]\ * \(#,##0.00\);_([$€-2]\ * &quot;-&quot;??_);_(@_)"/>
    <numFmt numFmtId="180" formatCode="_ [$€-413]\ * #,##0.00_ ;_ [$€-413]\ * \-#,##0.00_ ;_ [$€-413]\ * &quot;-&quot;??_ ;_ @_ "/>
    <numFmt numFmtId="181" formatCode="0.0000000"/>
    <numFmt numFmtId="182" formatCode="_-* #,##0.0_-;_-* #,##0.0\-;_-* &quot;-&quot;??_-;_-@_-"/>
    <numFmt numFmtId="183" formatCode="_-* #,##0_-;_-* #,##0\-;_-* &quot;-&quot;_-;_-@_-"/>
    <numFmt numFmtId="184" formatCode="_-[$€]\ * #,##0.00_-;_-[$€]\ * #,##0.00\-;_-[$€]\ * &quot;-&quot;??_-;_-@_-"/>
    <numFmt numFmtId="185" formatCode="_-&quot;€&quot;* #,##0.00_-;\-&quot;€&quot;* #,##0.00_-;_-&quot;€&quot;* &quot;-&quot;??_-;_-@_-"/>
    <numFmt numFmtId="186" formatCode="_-[$€-2]\ * #,##0.00_-;_-[$€-2]\ * #,##0.00\-;_-[$€-2]\ * &quot;-&quot;??_-;_-@_-"/>
    <numFmt numFmtId="187" formatCode="_-&quot;ƒ&quot;\ * #,##0.00_-;_-&quot;ƒ&quot;\ * #,##0.00\-;_-&quot;ƒ&quot;\ * &quot;-&quot;??_-;_-@_-"/>
    <numFmt numFmtId="188" formatCode="[$-413]d\ mmmm\ yyyy;@"/>
    <numFmt numFmtId="189" formatCode="&quot;Fl.&quot;#,##0.00;[Red]\-&quot;Fl.&quot;#,##0.00"/>
    <numFmt numFmtId="190" formatCode="&quot;Fl.&quot;#,##0_);[Red]\(&quot;Fl.&quot;#,##0\)"/>
    <numFmt numFmtId="191" formatCode="_-\F* #,##0.00_-;\-\F* #,##0.00_-;_-\F* &quot;-&quot;??_-;_-@_-"/>
    <numFmt numFmtId="192" formatCode="&quot;fl&quot;\ #,##0_-;[Red]&quot;fl&quot;\ #,##0\-"/>
    <numFmt numFmtId="193" formatCode="_-\€\ * #,##0.00"/>
    <numFmt numFmtId="194" formatCode="0\ &quot;m2&quot;"/>
    <numFmt numFmtId="195" formatCode="_-&quot;F&quot;\ * #,##0.00_-;_-&quot;F&quot;\ * #,##0.00\-;_-&quot;F&quot;\ * &quot;-&quot;??_-;_-@_-"/>
    <numFmt numFmtId="196" formatCode="#,##0.00_ ;\-#,##0.00\ "/>
  </numFmts>
  <fonts count="114">
    <font>
      <sz val="10"/>
      <name val="MS Sans Serif"/>
    </font>
    <font>
      <sz val="10"/>
      <color theme="1"/>
      <name val="Century Gothic"/>
      <family val="2"/>
    </font>
    <font>
      <sz val="10"/>
      <color theme="1"/>
      <name val="Century Gothic"/>
      <family val="2"/>
    </font>
    <font>
      <sz val="10"/>
      <color theme="1"/>
      <name val="Century Gothic"/>
      <family val="2"/>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Times"/>
    </font>
    <font>
      <sz val="10"/>
      <name val="Arial"/>
      <family val="2"/>
    </font>
    <font>
      <sz val="10"/>
      <name val="Courier"/>
      <family val="3"/>
    </font>
    <font>
      <sz val="8"/>
      <name val="MS Sans Serif"/>
      <family val="2"/>
    </font>
    <font>
      <sz val="9"/>
      <name val="Geneva"/>
    </font>
    <font>
      <sz val="8"/>
      <name val="Geneva"/>
    </font>
    <font>
      <u/>
      <sz val="10"/>
      <color indexed="36"/>
      <name val="Arial"/>
      <family val="2"/>
    </font>
    <font>
      <sz val="10"/>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1"/>
      <color indexed="14"/>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sz val="11"/>
      <name val="Century Gothic"/>
      <family val="2"/>
    </font>
    <font>
      <b/>
      <sz val="10"/>
      <color indexed="18"/>
      <name val="Century Gothic"/>
      <family val="2"/>
    </font>
    <font>
      <sz val="10"/>
      <name val="Century Gothic"/>
      <family val="2"/>
    </font>
    <font>
      <b/>
      <sz val="10"/>
      <color indexed="20"/>
      <name val="Century Gothic"/>
      <family val="2"/>
    </font>
    <font>
      <sz val="10"/>
      <color indexed="10"/>
      <name val="Century Gothic"/>
      <family val="2"/>
    </font>
    <font>
      <sz val="10"/>
      <color rgb="FFFF0000"/>
      <name val="Century Gothic"/>
      <family val="2"/>
    </font>
    <font>
      <sz val="10"/>
      <color indexed="8"/>
      <name val="Century Gothic"/>
      <family val="2"/>
    </font>
    <font>
      <b/>
      <sz val="10"/>
      <name val="Century Gothic"/>
      <family val="2"/>
    </font>
    <font>
      <sz val="10"/>
      <color indexed="18"/>
      <name val="Century Gothic"/>
      <family val="2"/>
    </font>
    <font>
      <b/>
      <sz val="10"/>
      <color indexed="8"/>
      <name val="Century Gothic"/>
      <family val="2"/>
    </font>
    <font>
      <b/>
      <sz val="10"/>
      <color indexed="10"/>
      <name val="Century Gothic"/>
      <family val="2"/>
    </font>
    <font>
      <b/>
      <sz val="10"/>
      <color rgb="FF0AAAFF"/>
      <name val="Century Gothic"/>
      <family val="2"/>
    </font>
    <font>
      <b/>
      <sz val="12"/>
      <color indexed="18"/>
      <name val="Century Gothic"/>
      <family val="2"/>
    </font>
    <font>
      <sz val="12"/>
      <color indexed="18"/>
      <name val="Century Gothic"/>
      <family val="2"/>
    </font>
    <font>
      <b/>
      <sz val="12"/>
      <color theme="0"/>
      <name val="Century Gothic"/>
      <family val="2"/>
    </font>
    <font>
      <b/>
      <sz val="10"/>
      <color theme="0"/>
      <name val="Century Gothic"/>
      <family val="2"/>
    </font>
    <font>
      <b/>
      <sz val="12"/>
      <name val="Century Gothic"/>
      <family val="2"/>
    </font>
    <font>
      <sz val="12"/>
      <name val="Century Gothic"/>
      <family val="2"/>
    </font>
    <font>
      <b/>
      <sz val="12"/>
      <color rgb="FFFF0000"/>
      <name val="Century Gothic"/>
      <family val="2"/>
    </font>
    <font>
      <sz val="10"/>
      <color theme="0"/>
      <name val="Century Gothic"/>
      <family val="2"/>
    </font>
    <font>
      <sz val="10"/>
      <color theme="1"/>
      <name val="Century Gothic"/>
      <family val="2"/>
    </font>
    <font>
      <b/>
      <sz val="10"/>
      <color theme="1"/>
      <name val="Century Gothic"/>
      <family val="2"/>
    </font>
    <font>
      <b/>
      <sz val="10"/>
      <color rgb="FFFF0000"/>
      <name val="Century Gothic"/>
      <family val="2"/>
    </font>
    <font>
      <b/>
      <sz val="14"/>
      <color theme="0"/>
      <name val="Century Gothic"/>
      <family val="2"/>
    </font>
    <font>
      <b/>
      <sz val="9"/>
      <color indexed="20"/>
      <name val="Century Gothic"/>
      <family val="2"/>
    </font>
    <font>
      <sz val="14"/>
      <name val="Century Gothic"/>
      <family val="2"/>
    </font>
    <font>
      <b/>
      <sz val="9"/>
      <color indexed="18"/>
      <name val="Century Gothic"/>
      <family val="2"/>
    </font>
    <font>
      <b/>
      <sz val="8"/>
      <color indexed="18"/>
      <name val="Century Gothic"/>
      <family val="2"/>
    </font>
    <font>
      <b/>
      <sz val="9"/>
      <color rgb="FFFF0000"/>
      <name val="Century Gothic"/>
      <family val="2"/>
    </font>
    <font>
      <sz val="9"/>
      <color indexed="8"/>
      <name val="Century Gothic"/>
      <family val="2"/>
    </font>
    <font>
      <sz val="9"/>
      <color indexed="10"/>
      <name val="Century Gothic"/>
      <family val="2"/>
    </font>
    <font>
      <sz val="9"/>
      <color indexed="23"/>
      <name val="Century Gothic"/>
      <family val="2"/>
    </font>
    <font>
      <i/>
      <sz val="10"/>
      <color indexed="10"/>
      <name val="Century Gothic"/>
      <family val="2"/>
    </font>
    <font>
      <b/>
      <sz val="9"/>
      <color indexed="10"/>
      <name val="Century Gothic"/>
      <family val="2"/>
    </font>
    <font>
      <sz val="9"/>
      <name val="Century Gothic"/>
      <family val="2"/>
    </font>
    <font>
      <b/>
      <sz val="9"/>
      <name val="Century Gothic"/>
      <family val="2"/>
    </font>
    <font>
      <b/>
      <sz val="12"/>
      <color rgb="FF0AAAFF"/>
      <name val="Century Gothic"/>
      <family val="2"/>
    </font>
    <font>
      <b/>
      <sz val="9"/>
      <color theme="0"/>
      <name val="Century Gothic"/>
      <family val="2"/>
    </font>
    <font>
      <sz val="9"/>
      <color theme="0"/>
      <name val="Century Gothic"/>
      <family val="2"/>
    </font>
    <font>
      <sz val="9"/>
      <color rgb="FF0AAAFF"/>
      <name val="Century Gothic"/>
      <family val="2"/>
    </font>
    <font>
      <sz val="12"/>
      <color theme="1"/>
      <name val="Century Gothic"/>
      <family val="2"/>
    </font>
    <font>
      <b/>
      <vertAlign val="superscript"/>
      <sz val="10"/>
      <color theme="0"/>
      <name val="Century Gothic"/>
      <family val="2"/>
    </font>
    <font>
      <sz val="10"/>
      <color theme="0" tint="-0.499984740745262"/>
      <name val="Century Gothic"/>
      <family val="2"/>
    </font>
    <font>
      <b/>
      <u/>
      <sz val="10"/>
      <name val="Century Gothic"/>
      <family val="2"/>
    </font>
    <font>
      <u/>
      <sz val="9"/>
      <name val="Century Gothic"/>
      <family val="2"/>
    </font>
    <font>
      <sz val="8"/>
      <name val="MS Sans Serif"/>
    </font>
    <font>
      <b/>
      <sz val="10"/>
      <color rgb="FFFF0000"/>
      <name val="MS Sans Serif"/>
    </font>
  </fonts>
  <fills count="66">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theme="2" tint="-0.249977111117893"/>
        <bgColor indexed="64"/>
      </patternFill>
    </fill>
    <fill>
      <patternFill patternType="solid">
        <fgColor theme="2" tint="-0.249977111117893"/>
        <bgColor indexed="24"/>
      </patternFill>
    </fill>
    <fill>
      <patternFill patternType="solid">
        <fgColor rgb="FFFFFF00"/>
        <bgColor indexed="64"/>
      </patternFill>
    </fill>
    <fill>
      <patternFill patternType="solid">
        <fgColor rgb="FF0AAAFF"/>
        <bgColor theme="6"/>
      </patternFill>
    </fill>
  </fills>
  <borders count="4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indexed="64"/>
      </left>
      <right/>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s>
  <cellStyleXfs count="52886">
    <xf numFmtId="0" fontId="0" fillId="0" borderId="0"/>
    <xf numFmtId="164" fontId="7" fillId="0" borderId="0" applyFont="0" applyFill="0" applyBorder="0" applyAlignment="0" applyProtection="0"/>
    <xf numFmtId="165" fontId="7" fillId="0" borderId="0" applyFont="0" applyFill="0" applyBorder="0" applyAlignment="0" applyProtection="0"/>
    <xf numFmtId="169" fontId="7" fillId="0" borderId="0" applyFont="0" applyFill="0" applyBorder="0" applyAlignment="0" applyProtection="0"/>
    <xf numFmtId="171" fontId="7" fillId="0" borderId="0" applyFont="0" applyFill="0" applyBorder="0" applyAlignment="0" applyProtection="0"/>
    <xf numFmtId="168" fontId="9" fillId="0" borderId="0" applyFont="0" applyFill="0" applyBorder="0" applyAlignment="0" applyProtection="0"/>
    <xf numFmtId="168" fontId="7" fillId="0" borderId="0" applyFont="0" applyFill="0" applyBorder="0" applyAlignment="0" applyProtection="0"/>
    <xf numFmtId="0" fontId="15" fillId="0" borderId="0" applyNumberFormat="0" applyFill="0" applyBorder="0" applyAlignment="0" applyProtection="0">
      <alignment vertical="top"/>
      <protection locked="0"/>
    </xf>
    <xf numFmtId="167" fontId="6" fillId="0" borderId="0" applyFont="0" applyFill="0" applyBorder="0" applyAlignment="0" applyProtection="0"/>
    <xf numFmtId="0" fontId="7" fillId="0" borderId="0"/>
    <xf numFmtId="0" fontId="13" fillId="0" borderId="0"/>
    <xf numFmtId="0" fontId="9" fillId="0" borderId="0"/>
    <xf numFmtId="0" fontId="7" fillId="0" borderId="0"/>
    <xf numFmtId="0" fontId="7" fillId="0" borderId="0"/>
    <xf numFmtId="0" fontId="7" fillId="0" borderId="0"/>
    <xf numFmtId="0" fontId="11" fillId="0" borderId="0"/>
    <xf numFmtId="9" fontId="6" fillId="0" borderId="0" applyFont="0" applyFill="0" applyBorder="0" applyAlignment="0" applyProtection="0"/>
    <xf numFmtId="0" fontId="7" fillId="0" borderId="0"/>
    <xf numFmtId="166" fontId="6" fillId="0" borderId="0" applyFont="0" applyFill="0" applyBorder="0" applyAlignment="0" applyProtection="0"/>
    <xf numFmtId="0" fontId="17" fillId="0" borderId="0" applyNumberFormat="0" applyFill="0" applyBorder="0" applyAlignment="0" applyProtection="0"/>
    <xf numFmtId="0" fontId="18" fillId="0" borderId="12" applyNumberFormat="0" applyFill="0" applyAlignment="0" applyProtection="0"/>
    <xf numFmtId="0" fontId="19" fillId="0" borderId="13" applyNumberFormat="0" applyFill="0" applyAlignment="0" applyProtection="0"/>
    <xf numFmtId="0" fontId="20" fillId="0" borderId="14" applyNumberFormat="0" applyFill="0" applyAlignment="0" applyProtection="0"/>
    <xf numFmtId="0" fontId="20" fillId="0" borderId="0" applyNumberFormat="0" applyFill="0" applyBorder="0" applyAlignment="0" applyProtection="0"/>
    <xf numFmtId="0" fontId="21" fillId="3" borderId="0" applyNumberFormat="0" applyBorder="0" applyAlignment="0" applyProtection="0"/>
    <xf numFmtId="0" fontId="22" fillId="4" borderId="0" applyNumberFormat="0" applyBorder="0" applyAlignment="0" applyProtection="0"/>
    <xf numFmtId="0" fontId="23" fillId="5" borderId="0" applyNumberFormat="0" applyBorder="0" applyAlignment="0" applyProtection="0"/>
    <xf numFmtId="0" fontId="24" fillId="6" borderId="15" applyNumberFormat="0" applyAlignment="0" applyProtection="0"/>
    <xf numFmtId="0" fontId="25" fillId="7" borderId="16" applyNumberFormat="0" applyAlignment="0" applyProtection="0"/>
    <xf numFmtId="0" fontId="26" fillId="7" borderId="15" applyNumberFormat="0" applyAlignment="0" applyProtection="0"/>
    <xf numFmtId="0" fontId="27" fillId="0" borderId="17" applyNumberFormat="0" applyFill="0" applyAlignment="0" applyProtection="0"/>
    <xf numFmtId="0" fontId="28" fillId="8" borderId="18" applyNumberFormat="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1" fillId="0" borderId="20" applyNumberFormat="0" applyFill="0" applyAlignment="0" applyProtection="0"/>
    <xf numFmtId="0" fontId="32"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32" fillId="13" borderId="0" applyNumberFormat="0" applyBorder="0" applyAlignment="0" applyProtection="0"/>
    <xf numFmtId="0" fontId="32"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32" fillId="17" borderId="0" applyNumberFormat="0" applyBorder="0" applyAlignment="0" applyProtection="0"/>
    <xf numFmtId="0" fontId="32" fillId="18"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32" fillId="25" borderId="0" applyNumberFormat="0" applyBorder="0" applyAlignment="0" applyProtection="0"/>
    <xf numFmtId="0" fontId="32" fillId="26"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32" fillId="29" borderId="0" applyNumberFormat="0" applyBorder="0" applyAlignment="0" applyProtection="0"/>
    <xf numFmtId="0" fontId="32" fillId="30"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32" fillId="33" borderId="0" applyNumberFormat="0" applyBorder="0" applyAlignment="0" applyProtection="0"/>
    <xf numFmtId="0" fontId="5" fillId="0" borderId="0"/>
    <xf numFmtId="0" fontId="5" fillId="9" borderId="19" applyNumberFormat="0" applyFont="0" applyAlignment="0" applyProtection="0"/>
    <xf numFmtId="0" fontId="10" fillId="0" borderId="0"/>
    <xf numFmtId="0" fontId="33" fillId="0" borderId="0"/>
    <xf numFmtId="0" fontId="33" fillId="0" borderId="0"/>
    <xf numFmtId="0" fontId="6" fillId="0" borderId="0"/>
    <xf numFmtId="9" fontId="6" fillId="0" borderId="0" applyFont="0" applyFill="0" applyBorder="0" applyAlignment="0" applyProtection="0"/>
    <xf numFmtId="44" fontId="6" fillId="0" borderId="0" applyFont="0" applyFill="0" applyBorder="0" applyAlignment="0" applyProtection="0"/>
    <xf numFmtId="183" fontId="6"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5" fontId="10" fillId="0" borderId="0" applyFont="0" applyFill="0" applyBorder="0" applyAlignment="0" applyProtection="0"/>
    <xf numFmtId="183"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43" fontId="4" fillId="0" borderId="0" applyFont="0" applyFill="0" applyBorder="0" applyAlignment="0" applyProtection="0"/>
    <xf numFmtId="0" fontId="35" fillId="34" borderId="0"/>
    <xf numFmtId="186" fontId="6" fillId="0" borderId="0"/>
    <xf numFmtId="0" fontId="13" fillId="0" borderId="0"/>
    <xf numFmtId="0" fontId="11" fillId="0" borderId="0"/>
    <xf numFmtId="9" fontId="6"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0" fontId="36" fillId="0" borderId="0"/>
    <xf numFmtId="0" fontId="10" fillId="0" borderId="0"/>
    <xf numFmtId="0" fontId="4" fillId="0" borderId="0"/>
    <xf numFmtId="0" fontId="6" fillId="0" borderId="0"/>
    <xf numFmtId="0" fontId="37" fillId="0" borderId="0"/>
    <xf numFmtId="0" fontId="37" fillId="0" borderId="0"/>
    <xf numFmtId="0" fontId="6" fillId="0" borderId="0"/>
    <xf numFmtId="0" fontId="6" fillId="0" borderId="0"/>
    <xf numFmtId="0" fontId="37" fillId="0" borderId="0"/>
    <xf numFmtId="0" fontId="37" fillId="0" borderId="0"/>
    <xf numFmtId="0" fontId="10" fillId="0" borderId="0"/>
    <xf numFmtId="0" fontId="6" fillId="0" borderId="0"/>
    <xf numFmtId="0" fontId="16" fillId="0" borderId="0"/>
    <xf numFmtId="0" fontId="8" fillId="0" borderId="0"/>
    <xf numFmtId="187" fontId="6" fillId="0" borderId="0" applyFont="0" applyFill="0" applyBorder="0" applyAlignment="0" applyProtection="0"/>
    <xf numFmtId="44" fontId="6" fillId="0" borderId="0" applyFont="0" applyFill="0" applyBorder="0" applyAlignment="0" applyProtection="0"/>
    <xf numFmtId="166" fontId="6" fillId="0" borderId="0" applyFont="0" applyFill="0" applyBorder="0" applyAlignment="0" applyProtection="0"/>
    <xf numFmtId="0" fontId="10" fillId="0" borderId="0"/>
    <xf numFmtId="166" fontId="10" fillId="0" borderId="0" applyFont="0" applyFill="0" applyBorder="0" applyAlignment="0" applyProtection="0"/>
    <xf numFmtId="167" fontId="10" fillId="0" borderId="0" applyFont="0" applyFill="0" applyBorder="0" applyAlignment="0" applyProtection="0"/>
    <xf numFmtId="0" fontId="37"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37"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9" fillId="46" borderId="0" applyNumberFormat="0" applyBorder="0" applyAlignment="0" applyProtection="0"/>
    <xf numFmtId="0" fontId="39" fillId="43" borderId="0" applyNumberFormat="0" applyBorder="0" applyAlignment="0" applyProtection="0"/>
    <xf numFmtId="0" fontId="39" fillId="44" borderId="0" applyNumberFormat="0" applyBorder="0" applyAlignment="0" applyProtection="0"/>
    <xf numFmtId="0" fontId="39" fillId="47" borderId="0" applyNumberFormat="0" applyBorder="0" applyAlignment="0" applyProtection="0"/>
    <xf numFmtId="0" fontId="39" fillId="48" borderId="0" applyNumberFormat="0" applyBorder="0" applyAlignment="0" applyProtection="0"/>
    <xf numFmtId="0" fontId="39" fillId="49" borderId="0" applyNumberFormat="0" applyBorder="0" applyAlignment="0" applyProtection="0"/>
    <xf numFmtId="0" fontId="39" fillId="50" borderId="0" applyNumberFormat="0" applyBorder="0" applyAlignment="0" applyProtection="0"/>
    <xf numFmtId="0" fontId="39" fillId="51" borderId="0" applyNumberFormat="0" applyBorder="0" applyAlignment="0" applyProtection="0"/>
    <xf numFmtId="0" fontId="39" fillId="52" borderId="0" applyNumberFormat="0" applyBorder="0" applyAlignment="0" applyProtection="0"/>
    <xf numFmtId="0" fontId="39" fillId="47" borderId="0" applyNumberFormat="0" applyBorder="0" applyAlignment="0" applyProtection="0"/>
    <xf numFmtId="0" fontId="39" fillId="48" borderId="0" applyNumberFormat="0" applyBorder="0" applyAlignment="0" applyProtection="0"/>
    <xf numFmtId="0" fontId="39" fillId="53" borderId="0" applyNumberFormat="0" applyBorder="0" applyAlignment="0" applyProtection="0"/>
    <xf numFmtId="0" fontId="40" fillId="39" borderId="0" applyNumberFormat="0" applyBorder="0" applyAlignment="0" applyProtection="0"/>
    <xf numFmtId="0" fontId="41" fillId="4" borderId="0" applyNumberFormat="0" applyBorder="0" applyAlignment="0" applyProtection="0"/>
    <xf numFmtId="0" fontId="42" fillId="54" borderId="21" applyNumberFormat="0" applyAlignment="0" applyProtection="0"/>
    <xf numFmtId="0" fontId="10" fillId="0" borderId="0"/>
    <xf numFmtId="0" fontId="43" fillId="55" borderId="21" applyNumberFormat="0" applyAlignment="0" applyProtection="0"/>
    <xf numFmtId="0" fontId="44" fillId="56" borderId="22" applyNumberFormat="0" applyAlignment="0" applyProtection="0"/>
    <xf numFmtId="0" fontId="44" fillId="56" borderId="22" applyNumberFormat="0" applyAlignment="0" applyProtection="0"/>
    <xf numFmtId="0" fontId="45" fillId="0" borderId="0" applyNumberFormat="0" applyFill="0" applyBorder="0" applyAlignment="0" applyProtection="0"/>
    <xf numFmtId="0" fontId="46" fillId="0" borderId="23" applyNumberFormat="0" applyFill="0" applyAlignment="0" applyProtection="0"/>
    <xf numFmtId="0" fontId="47" fillId="38" borderId="0" applyNumberFormat="0" applyBorder="0" applyAlignment="0" applyProtection="0"/>
    <xf numFmtId="0" fontId="47" fillId="40" borderId="0" applyNumberFormat="0" applyBorder="0" applyAlignment="0" applyProtection="0"/>
    <xf numFmtId="0" fontId="47" fillId="40" borderId="0" applyNumberFormat="0" applyBorder="0" applyAlignment="0" applyProtection="0"/>
    <xf numFmtId="0" fontId="48" fillId="0" borderId="24" applyNumberFormat="0" applyFill="0" applyAlignment="0" applyProtection="0"/>
    <xf numFmtId="0" fontId="49" fillId="0" borderId="25" applyNumberFormat="0" applyFill="0" applyAlignment="0" applyProtection="0"/>
    <xf numFmtId="0" fontId="50" fillId="0" borderId="26" applyNumberFormat="0" applyFill="0" applyAlignment="0" applyProtection="0"/>
    <xf numFmtId="0" fontId="50" fillId="0" borderId="0" applyNumberFormat="0" applyFill="0" applyBorder="0" applyAlignment="0" applyProtection="0"/>
    <xf numFmtId="0" fontId="51" fillId="57" borderId="21" applyNumberFormat="0" applyAlignment="0" applyProtection="0"/>
    <xf numFmtId="0" fontId="38" fillId="58" borderId="1"/>
    <xf numFmtId="0" fontId="52" fillId="0" borderId="27" applyNumberFormat="0" applyFill="0" applyAlignment="0" applyProtection="0"/>
    <xf numFmtId="0" fontId="53" fillId="0" borderId="28" applyNumberFormat="0" applyFill="0" applyAlignment="0" applyProtection="0"/>
    <xf numFmtId="0" fontId="54" fillId="0" borderId="29" applyNumberFormat="0" applyFill="0" applyAlignment="0" applyProtection="0"/>
    <xf numFmtId="0" fontId="54" fillId="0" borderId="0" applyNumberFormat="0" applyFill="0" applyBorder="0" applyAlignment="0" applyProtection="0"/>
    <xf numFmtId="167" fontId="55" fillId="0" borderId="0">
      <alignment horizontal="center" vertical="center" textRotation="90" wrapText="1"/>
    </xf>
    <xf numFmtId="0" fontId="56" fillId="58" borderId="30"/>
    <xf numFmtId="0" fontId="57" fillId="0" borderId="31" applyNumberFormat="0" applyFill="0" applyAlignment="0" applyProtection="0"/>
    <xf numFmtId="189" fontId="6" fillId="0" borderId="0"/>
    <xf numFmtId="0" fontId="58" fillId="57" borderId="0" applyNumberFormat="0" applyBorder="0" applyAlignment="0" applyProtection="0"/>
    <xf numFmtId="0" fontId="58" fillId="57" borderId="0" applyNumberFormat="0" applyBorder="0" applyAlignment="0" applyProtection="0"/>
    <xf numFmtId="0" fontId="36" fillId="0" borderId="0"/>
    <xf numFmtId="0" fontId="6" fillId="59" borderId="32" applyNumberFormat="0" applyFont="0" applyAlignment="0" applyProtection="0"/>
    <xf numFmtId="0" fontId="37" fillId="59" borderId="32" applyNumberFormat="0" applyFont="0" applyAlignment="0" applyProtection="0"/>
    <xf numFmtId="0" fontId="59" fillId="37" borderId="0" applyNumberFormat="0" applyBorder="0" applyAlignment="0" applyProtection="0"/>
    <xf numFmtId="0" fontId="60" fillId="55" borderId="33" applyNumberFormat="0" applyAlignment="0" applyProtection="0"/>
    <xf numFmtId="0" fontId="56" fillId="60" borderId="34" applyNumberFormat="0" applyFont="0" applyBorder="0">
      <alignment horizontal="center"/>
    </xf>
    <xf numFmtId="0" fontId="61" fillId="0" borderId="0" applyNumberFormat="0" applyFill="0" applyBorder="0" applyAlignment="0" applyProtection="0"/>
    <xf numFmtId="0" fontId="62" fillId="0" borderId="0" applyNumberFormat="0" applyFill="0" applyBorder="0" applyAlignment="0" applyProtection="0"/>
    <xf numFmtId="0" fontId="63" fillId="0" borderId="35" applyNumberFormat="0" applyFill="0" applyAlignment="0" applyProtection="0"/>
    <xf numFmtId="0" fontId="63" fillId="0" borderId="36" applyNumberFormat="0" applyFill="0" applyAlignment="0" applyProtection="0"/>
    <xf numFmtId="0" fontId="60" fillId="54" borderId="33" applyNumberFormat="0" applyAlignment="0" applyProtection="0"/>
    <xf numFmtId="190" fontId="6" fillId="0" borderId="0"/>
    <xf numFmtId="191" fontId="10" fillId="0" borderId="0" applyFont="0" applyFill="0" applyBorder="0" applyAlignment="0" applyProtection="0"/>
    <xf numFmtId="170" fontId="6" fillId="0" borderId="0"/>
    <xf numFmtId="0" fontId="45"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38" fontId="8" fillId="0" borderId="0" applyFont="0" applyFill="0" applyBorder="0" applyAlignment="0" applyProtection="0"/>
    <xf numFmtId="192" fontId="8"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93" fontId="38" fillId="0" borderId="0"/>
    <xf numFmtId="193" fontId="38" fillId="0" borderId="0"/>
    <xf numFmtId="0" fontId="65" fillId="0" borderId="0" applyNumberFormat="0" applyFill="0" applyBorder="0" applyAlignment="0" applyProtection="0"/>
    <xf numFmtId="167" fontId="10" fillId="0" borderId="0" applyFont="0" applyFill="0" applyBorder="0" applyAlignment="0" applyProtection="0"/>
    <xf numFmtId="43" fontId="4"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56" fillId="58" borderId="30"/>
    <xf numFmtId="194" fontId="56" fillId="0" borderId="0"/>
    <xf numFmtId="9" fontId="37" fillId="0" borderId="0" applyFont="0" applyFill="0" applyBorder="0" applyAlignment="0" applyProtection="0"/>
    <xf numFmtId="0" fontId="4" fillId="0" borderId="0"/>
    <xf numFmtId="0" fontId="10" fillId="0" borderId="0"/>
    <xf numFmtId="0" fontId="6" fillId="0" borderId="0"/>
    <xf numFmtId="0" fontId="10" fillId="0" borderId="0"/>
    <xf numFmtId="0" fontId="66" fillId="0" borderId="0"/>
    <xf numFmtId="0" fontId="10" fillId="0" borderId="0"/>
    <xf numFmtId="0" fontId="6" fillId="0" borderId="0"/>
    <xf numFmtId="0" fontId="4" fillId="0" borderId="0"/>
    <xf numFmtId="0" fontId="4" fillId="0" borderId="0"/>
    <xf numFmtId="0" fontId="10" fillId="0" borderId="0"/>
    <xf numFmtId="0" fontId="6" fillId="0" borderId="0"/>
    <xf numFmtId="166" fontId="10" fillId="0" borderId="0" applyFont="0" applyFill="0" applyBorder="0" applyAlignment="0" applyProtection="0"/>
    <xf numFmtId="166" fontId="37" fillId="0" borderId="0" applyFont="0" applyFill="0" applyBorder="0" applyAlignment="0" applyProtection="0"/>
    <xf numFmtId="166" fontId="10" fillId="0" borderId="0" applyFont="0" applyFill="0" applyBorder="0" applyAlignment="0" applyProtection="0"/>
    <xf numFmtId="195" fontId="10" fillId="0" borderId="0" applyFont="0" applyFill="0" applyBorder="0" applyAlignment="0" applyProtection="0"/>
  </cellStyleXfs>
  <cellXfs count="580">
    <xf numFmtId="0" fontId="0" fillId="0" borderId="0" xfId="0"/>
    <xf numFmtId="0" fontId="67" fillId="0" borderId="0" xfId="0" applyFont="1" applyFill="1"/>
    <xf numFmtId="0" fontId="69" fillId="0" borderId="0" xfId="13" applyFont="1" applyFill="1" applyProtection="1">
      <protection hidden="1"/>
    </xf>
    <xf numFmtId="0" fontId="69" fillId="0" borderId="0" xfId="13" applyFont="1" applyFill="1" applyBorder="1" applyProtection="1">
      <protection hidden="1"/>
    </xf>
    <xf numFmtId="0" fontId="69" fillId="0" borderId="0" xfId="0" applyFont="1"/>
    <xf numFmtId="2" fontId="69" fillId="0" borderId="0" xfId="11" applyNumberFormat="1" applyFont="1" applyFill="1" applyBorder="1" applyProtection="1">
      <protection hidden="1"/>
    </xf>
    <xf numFmtId="0" fontId="69" fillId="0" borderId="0" xfId="13" applyFont="1" applyFill="1" applyBorder="1" applyAlignment="1" applyProtection="1">
      <alignment vertical="center"/>
      <protection hidden="1"/>
    </xf>
    <xf numFmtId="0" fontId="70" fillId="0" borderId="0" xfId="13" applyFont="1" applyFill="1" applyBorder="1" applyAlignment="1" applyProtection="1">
      <alignment horizontal="right" vertical="center"/>
      <protection hidden="1"/>
    </xf>
    <xf numFmtId="0" fontId="69" fillId="0" borderId="0" xfId="0" applyFont="1" applyFill="1" applyBorder="1"/>
    <xf numFmtId="176" fontId="69" fillId="0" borderId="0" xfId="13" applyNumberFormat="1" applyFont="1" applyFill="1" applyBorder="1" applyAlignment="1" applyProtection="1">
      <alignment vertical="center"/>
      <protection hidden="1"/>
    </xf>
    <xf numFmtId="0" fontId="68" fillId="0" borderId="0" xfId="13" applyFont="1" applyFill="1" applyBorder="1" applyAlignment="1" applyProtection="1">
      <alignment horizontal="left" vertical="center"/>
      <protection hidden="1"/>
    </xf>
    <xf numFmtId="0" fontId="73" fillId="0" borderId="0" xfId="13" applyFont="1" applyFill="1" applyBorder="1" applyAlignment="1" applyProtection="1">
      <alignment vertical="center"/>
      <protection hidden="1"/>
    </xf>
    <xf numFmtId="2" fontId="69" fillId="0" borderId="0" xfId="0" applyNumberFormat="1" applyFont="1" applyFill="1" applyBorder="1" applyAlignment="1">
      <alignment vertical="center"/>
    </xf>
    <xf numFmtId="176" fontId="75" fillId="0" borderId="0" xfId="13" applyNumberFormat="1" applyFont="1" applyFill="1" applyBorder="1" applyAlignment="1" applyProtection="1">
      <alignment vertical="center"/>
      <protection hidden="1"/>
    </xf>
    <xf numFmtId="177" fontId="69" fillId="0" borderId="0" xfId="13" applyNumberFormat="1" applyFont="1" applyFill="1" applyBorder="1" applyAlignment="1" applyProtection="1">
      <alignment horizontal="right" vertical="center"/>
      <protection hidden="1"/>
    </xf>
    <xf numFmtId="0" fontId="69" fillId="0" borderId="0" xfId="13" applyFont="1" applyFill="1" applyBorder="1" applyAlignment="1" applyProtection="1">
      <alignment horizontal="right" vertical="center"/>
      <protection hidden="1"/>
    </xf>
    <xf numFmtId="0" fontId="77" fillId="0" borderId="0" xfId="13" applyFont="1" applyFill="1" applyBorder="1" applyAlignment="1" applyProtection="1">
      <protection hidden="1"/>
    </xf>
    <xf numFmtId="0" fontId="69" fillId="0" borderId="0" xfId="0" applyFont="1" applyAlignment="1"/>
    <xf numFmtId="0" fontId="69" fillId="0" borderId="0" xfId="13" applyFont="1" applyFill="1" applyAlignment="1" applyProtection="1">
      <protection hidden="1"/>
    </xf>
    <xf numFmtId="0" fontId="69" fillId="0" borderId="0" xfId="0" applyFont="1" applyFill="1"/>
    <xf numFmtId="9" fontId="74" fillId="2" borderId="1" xfId="65" applyFont="1" applyFill="1" applyBorder="1" applyAlignment="1">
      <alignment horizontal="center"/>
    </xf>
    <xf numFmtId="2" fontId="84" fillId="0" borderId="0" xfId="63" applyNumberFormat="1" applyFont="1" applyFill="1" applyBorder="1" applyAlignment="1"/>
    <xf numFmtId="0" fontId="69" fillId="0" borderId="0" xfId="89" applyFont="1"/>
    <xf numFmtId="173" fontId="74" fillId="0" borderId="0" xfId="8" applyNumberFormat="1" applyFont="1" applyAlignment="1">
      <alignment horizontal="center"/>
    </xf>
    <xf numFmtId="2" fontId="79" fillId="0" borderId="0" xfId="12" applyNumberFormat="1" applyFont="1" applyFill="1" applyBorder="1" applyAlignment="1"/>
    <xf numFmtId="2" fontId="74" fillId="0" borderId="0" xfId="89" applyNumberFormat="1" applyFont="1"/>
    <xf numFmtId="2" fontId="69" fillId="0" borderId="1" xfId="89" applyNumberFormat="1" applyFont="1" applyFill="1" applyBorder="1"/>
    <xf numFmtId="0" fontId="71" fillId="0" borderId="0" xfId="89" applyFont="1"/>
    <xf numFmtId="0" fontId="74" fillId="0" borderId="1" xfId="89" applyFont="1" applyBorder="1"/>
    <xf numFmtId="0" fontId="74" fillId="0" borderId="0" xfId="89" applyFont="1"/>
    <xf numFmtId="0" fontId="71" fillId="0" borderId="0" xfId="89" applyFont="1" applyAlignment="1"/>
    <xf numFmtId="167" fontId="69" fillId="0" borderId="0" xfId="8" applyFont="1"/>
    <xf numFmtId="167" fontId="82" fillId="61" borderId="37" xfId="8" applyFont="1" applyFill="1" applyBorder="1" applyAlignment="1">
      <alignment horizontal="center" vertical="top" wrapText="1"/>
    </xf>
    <xf numFmtId="2" fontId="83" fillId="0" borderId="0" xfId="12" applyNumberFormat="1" applyFont="1" applyFill="1" applyBorder="1" applyAlignment="1"/>
    <xf numFmtId="188" fontId="85" fillId="0" borderId="0" xfId="63" applyNumberFormat="1" applyFont="1" applyFill="1" applyBorder="1" applyAlignment="1">
      <alignment horizontal="left"/>
    </xf>
    <xf numFmtId="0" fontId="69" fillId="0" borderId="0" xfId="0" applyFont="1" applyAlignment="1">
      <alignment horizontal="center" vertical="center"/>
    </xf>
    <xf numFmtId="0" fontId="69" fillId="0" borderId="0" xfId="17" applyFont="1" applyFill="1" applyAlignment="1">
      <alignment horizontal="center"/>
    </xf>
    <xf numFmtId="2" fontId="69" fillId="0" borderId="0" xfId="8" applyNumberFormat="1" applyFont="1" applyAlignment="1">
      <alignment horizontal="left"/>
    </xf>
    <xf numFmtId="172" fontId="69" fillId="0" borderId="0" xfId="17" applyNumberFormat="1" applyFont="1" applyAlignment="1">
      <alignment horizontal="center"/>
    </xf>
    <xf numFmtId="172" fontId="75" fillId="0" borderId="0" xfId="12" applyNumberFormat="1" applyFont="1" applyFill="1" applyAlignment="1"/>
    <xf numFmtId="3" fontId="75" fillId="0" borderId="0" xfId="12" applyNumberFormat="1" applyFont="1" applyFill="1" applyAlignment="1">
      <alignment horizontal="right"/>
    </xf>
    <xf numFmtId="3" fontId="69" fillId="0" borderId="0" xfId="8" applyNumberFormat="1" applyFont="1" applyAlignment="1">
      <alignment horizontal="right"/>
    </xf>
    <xf numFmtId="167" fontId="69" fillId="0" borderId="0" xfId="8" applyFont="1" applyAlignment="1">
      <alignment horizontal="right"/>
    </xf>
    <xf numFmtId="0" fontId="69" fillId="0" borderId="0" xfId="17" applyFont="1"/>
    <xf numFmtId="0" fontId="69" fillId="0" borderId="0" xfId="17" applyFont="1" applyAlignment="1">
      <alignment horizontal="center" vertical="center"/>
    </xf>
    <xf numFmtId="0" fontId="69" fillId="0" borderId="1" xfId="0" applyFont="1" applyBorder="1" applyAlignment="1">
      <alignment vertical="center"/>
    </xf>
    <xf numFmtId="0" fontId="69" fillId="0" borderId="1" xfId="0" applyFont="1" applyFill="1" applyBorder="1" applyAlignment="1">
      <alignment horizontal="center" vertical="center"/>
    </xf>
    <xf numFmtId="0" fontId="69" fillId="0" borderId="0" xfId="17" applyFont="1" applyFill="1"/>
    <xf numFmtId="49" fontId="69" fillId="0" borderId="1" xfId="0" applyNumberFormat="1" applyFont="1" applyFill="1" applyBorder="1" applyAlignment="1">
      <alignment horizontal="center"/>
    </xf>
    <xf numFmtId="0" fontId="69" fillId="0" borderId="1" xfId="0" applyFont="1" applyFill="1" applyBorder="1" applyAlignment="1"/>
    <xf numFmtId="173" fontId="71" fillId="0" borderId="1" xfId="8" applyNumberFormat="1" applyFont="1" applyFill="1" applyBorder="1" applyAlignment="1">
      <alignment horizontal="center"/>
    </xf>
    <xf numFmtId="1" fontId="82" fillId="61" borderId="1" xfId="0" applyNumberFormat="1" applyFont="1" applyFill="1" applyBorder="1" applyAlignment="1">
      <alignment horizontal="left"/>
    </xf>
    <xf numFmtId="1" fontId="82" fillId="61" borderId="1" xfId="0" applyNumberFormat="1" applyFont="1" applyFill="1" applyBorder="1" applyAlignment="1">
      <alignment horizontal="center"/>
    </xf>
    <xf numFmtId="2" fontId="82" fillId="61" borderId="1" xfId="0" applyNumberFormat="1" applyFont="1" applyFill="1" applyBorder="1" applyAlignment="1">
      <alignment horizontal="left" vertical="center" wrapText="1"/>
    </xf>
    <xf numFmtId="1" fontId="82" fillId="61" borderId="1" xfId="0" applyNumberFormat="1" applyFont="1" applyFill="1" applyBorder="1" applyAlignment="1">
      <alignment horizontal="center" vertical="center" wrapText="1"/>
    </xf>
    <xf numFmtId="1" fontId="78" fillId="0" borderId="1" xfId="0" applyNumberFormat="1" applyFont="1" applyFill="1" applyBorder="1" applyAlignment="1">
      <alignment horizontal="center" vertical="center" wrapText="1"/>
    </xf>
    <xf numFmtId="1" fontId="78" fillId="0" borderId="6" xfId="0" applyNumberFormat="1" applyFont="1" applyFill="1" applyBorder="1" applyAlignment="1">
      <alignment horizontal="center" vertical="center" wrapText="1"/>
    </xf>
    <xf numFmtId="1" fontId="78" fillId="0" borderId="7" xfId="0" applyNumberFormat="1" applyFont="1" applyFill="1" applyBorder="1" applyAlignment="1">
      <alignment horizontal="center" vertical="center" wrapText="1"/>
    </xf>
    <xf numFmtId="2" fontId="84" fillId="0" borderId="0" xfId="12" applyNumberFormat="1" applyFont="1" applyFill="1" applyBorder="1" applyAlignment="1"/>
    <xf numFmtId="2" fontId="84" fillId="0" borderId="0" xfId="12" applyNumberFormat="1" applyFont="1" applyFill="1" applyAlignment="1"/>
    <xf numFmtId="0" fontId="69" fillId="0" borderId="0" xfId="0" applyFont="1" applyAlignment="1">
      <alignment horizontal="center"/>
    </xf>
    <xf numFmtId="0" fontId="71" fillId="0" borderId="0" xfId="0" applyFont="1" applyAlignment="1">
      <alignment horizontal="center"/>
    </xf>
    <xf numFmtId="2" fontId="77" fillId="0" borderId="0" xfId="0" applyNumberFormat="1" applyFont="1"/>
    <xf numFmtId="2" fontId="74" fillId="0" borderId="0" xfId="0" applyNumberFormat="1" applyFont="1" applyAlignment="1">
      <alignment horizontal="center"/>
    </xf>
    <xf numFmtId="2" fontId="74" fillId="0" borderId="0" xfId="0" applyNumberFormat="1" applyFont="1" applyAlignment="1">
      <alignment horizontal="left"/>
    </xf>
    <xf numFmtId="2" fontId="74" fillId="0" borderId="0" xfId="0" applyNumberFormat="1" applyFont="1"/>
    <xf numFmtId="0" fontId="74" fillId="0" borderId="0" xfId="0" applyFont="1"/>
    <xf numFmtId="1" fontId="74" fillId="0" borderId="0" xfId="0" applyNumberFormat="1" applyFont="1" applyAlignment="1">
      <alignment horizontal="center"/>
    </xf>
    <xf numFmtId="0" fontId="88" fillId="0" borderId="0" xfId="0" applyFont="1" applyFill="1"/>
    <xf numFmtId="0" fontId="74" fillId="0" borderId="0" xfId="0" applyFont="1" applyFill="1"/>
    <xf numFmtId="167" fontId="74" fillId="0" borderId="0" xfId="8" applyFont="1"/>
    <xf numFmtId="2" fontId="74" fillId="0" borderId="0" xfId="0" applyNumberFormat="1" applyFont="1" applyFill="1"/>
    <xf numFmtId="2" fontId="83" fillId="0" borderId="0" xfId="0" applyNumberFormat="1" applyFont="1" applyAlignment="1">
      <alignment horizontal="left"/>
    </xf>
    <xf numFmtId="2" fontId="79" fillId="0" borderId="0" xfId="12" applyNumberFormat="1" applyFont="1" applyFill="1" applyBorder="1" applyAlignment="1">
      <alignment horizontal="left"/>
    </xf>
    <xf numFmtId="9" fontId="89" fillId="61" borderId="4" xfId="16" applyFont="1" applyFill="1" applyBorder="1" applyAlignment="1">
      <alignment horizontal="center" vertical="top" wrapText="1"/>
    </xf>
    <xf numFmtId="2" fontId="69" fillId="0" borderId="1" xfId="0" applyNumberFormat="1" applyFont="1" applyFill="1" applyBorder="1"/>
    <xf numFmtId="174" fontId="69" fillId="0" borderId="1" xfId="0" applyNumberFormat="1" applyFont="1" applyFill="1" applyBorder="1" applyAlignment="1">
      <alignment horizontal="left"/>
    </xf>
    <xf numFmtId="0" fontId="69" fillId="0" borderId="1" xfId="0" applyFont="1" applyFill="1" applyBorder="1"/>
    <xf numFmtId="2" fontId="69" fillId="0" borderId="1" xfId="0" applyNumberFormat="1" applyFont="1" applyFill="1" applyBorder="1" applyAlignment="1">
      <alignment horizontal="right"/>
    </xf>
    <xf numFmtId="1" fontId="87" fillId="0" borderId="1" xfId="0" applyNumberFormat="1" applyFont="1" applyFill="1" applyBorder="1" applyAlignment="1">
      <alignment horizontal="center"/>
    </xf>
    <xf numFmtId="43" fontId="71" fillId="0" borderId="1" xfId="8" applyNumberFormat="1" applyFont="1" applyFill="1" applyBorder="1" applyAlignment="1">
      <alignment horizontal="center"/>
    </xf>
    <xf numFmtId="1" fontId="71" fillId="0" borderId="1" xfId="8" applyNumberFormat="1" applyFont="1" applyFill="1" applyBorder="1" applyAlignment="1">
      <alignment horizontal="center"/>
    </xf>
    <xf numFmtId="2" fontId="71" fillId="0" borderId="1" xfId="8" applyNumberFormat="1" applyFont="1" applyFill="1" applyBorder="1" applyAlignment="1">
      <alignment horizontal="center"/>
    </xf>
    <xf numFmtId="0" fontId="71" fillId="0" borderId="0" xfId="0" applyFont="1"/>
    <xf numFmtId="0" fontId="69" fillId="0" borderId="7" xfId="0" applyFont="1" applyFill="1" applyBorder="1"/>
    <xf numFmtId="1" fontId="69" fillId="0" borderId="1" xfId="0" applyNumberFormat="1" applyFont="1" applyFill="1" applyBorder="1" applyAlignment="1">
      <alignment horizontal="right"/>
    </xf>
    <xf numFmtId="2" fontId="69" fillId="0" borderId="0" xfId="0" applyNumberFormat="1" applyFont="1" applyFill="1" applyBorder="1"/>
    <xf numFmtId="174" fontId="69" fillId="0" borderId="0" xfId="0" applyNumberFormat="1" applyFont="1" applyFill="1" applyBorder="1" applyAlignment="1">
      <alignment horizontal="left"/>
    </xf>
    <xf numFmtId="0" fontId="69" fillId="0" borderId="0" xfId="8" applyNumberFormat="1" applyFont="1" applyFill="1" applyBorder="1" applyAlignment="1"/>
    <xf numFmtId="2" fontId="69" fillId="0" borderId="0" xfId="0" applyNumberFormat="1" applyFont="1" applyFill="1" applyBorder="1" applyAlignment="1">
      <alignment horizontal="right"/>
    </xf>
    <xf numFmtId="1" fontId="87" fillId="0" borderId="0" xfId="0" applyNumberFormat="1" applyFont="1" applyFill="1" applyBorder="1" applyAlignment="1">
      <alignment horizontal="center"/>
    </xf>
    <xf numFmtId="43" fontId="71" fillId="0" borderId="0" xfId="8" applyNumberFormat="1" applyFont="1" applyFill="1" applyBorder="1" applyAlignment="1">
      <alignment horizontal="center"/>
    </xf>
    <xf numFmtId="167" fontId="71" fillId="0" borderId="0" xfId="8" applyFont="1" applyFill="1" applyBorder="1" applyAlignment="1">
      <alignment horizontal="center"/>
    </xf>
    <xf numFmtId="2" fontId="71" fillId="0" borderId="0" xfId="8" applyNumberFormat="1" applyFont="1" applyFill="1" applyBorder="1" applyAlignment="1">
      <alignment horizontal="center"/>
    </xf>
    <xf numFmtId="0" fontId="69" fillId="0" borderId="0" xfId="0" applyFont="1" applyBorder="1"/>
    <xf numFmtId="0" fontId="69" fillId="0" borderId="0" xfId="0" applyFont="1" applyFill="1" applyBorder="1" applyAlignment="1"/>
    <xf numFmtId="0" fontId="87" fillId="0" borderId="0" xfId="0" applyFont="1" applyFill="1" applyBorder="1"/>
    <xf numFmtId="0" fontId="87" fillId="0" borderId="0" xfId="0" applyFont="1"/>
    <xf numFmtId="0" fontId="71" fillId="0" borderId="0" xfId="13" applyFont="1" applyFill="1" applyAlignment="1" applyProtection="1">
      <protection hidden="1"/>
    </xf>
    <xf numFmtId="0" fontId="74" fillId="0" borderId="0" xfId="0" applyFont="1" applyAlignment="1">
      <alignment horizontal="center"/>
    </xf>
    <xf numFmtId="0" fontId="69" fillId="0" borderId="0" xfId="0" applyFont="1" applyFill="1" applyAlignment="1">
      <alignment vertical="center"/>
    </xf>
    <xf numFmtId="0" fontId="69" fillId="0" borderId="0" xfId="13" applyFont="1" applyFill="1" applyAlignment="1" applyProtection="1">
      <alignment vertical="center"/>
      <protection hidden="1"/>
    </xf>
    <xf numFmtId="2" fontId="69" fillId="0" borderId="0" xfId="0" applyNumberFormat="1" applyFont="1" applyFill="1" applyAlignment="1">
      <alignment vertical="center"/>
    </xf>
    <xf numFmtId="2" fontId="69" fillId="0" borderId="0" xfId="13" applyNumberFormat="1" applyFont="1" applyFill="1" applyAlignment="1" applyProtection="1">
      <alignment vertical="center"/>
      <protection hidden="1"/>
    </xf>
    <xf numFmtId="2" fontId="74" fillId="0" borderId="0" xfId="0" applyNumberFormat="1" applyFont="1" applyFill="1" applyBorder="1" applyAlignment="1">
      <alignment horizontal="center"/>
    </xf>
    <xf numFmtId="2" fontId="69" fillId="0" borderId="0" xfId="13" applyNumberFormat="1" applyFont="1" applyFill="1" applyBorder="1" applyAlignment="1" applyProtection="1">
      <alignment vertical="center"/>
      <protection hidden="1"/>
    </xf>
    <xf numFmtId="2" fontId="79" fillId="0" borderId="0" xfId="13" applyNumberFormat="1" applyFont="1" applyFill="1" applyBorder="1" applyAlignment="1" applyProtection="1">
      <alignment vertical="center"/>
      <protection locked="0"/>
    </xf>
    <xf numFmtId="2" fontId="69" fillId="0" borderId="3" xfId="11" applyNumberFormat="1" applyFont="1" applyFill="1" applyBorder="1" applyProtection="1">
      <protection hidden="1"/>
    </xf>
    <xf numFmtId="2" fontId="69" fillId="0" borderId="5" xfId="11" applyNumberFormat="1" applyFont="1" applyFill="1" applyBorder="1" applyProtection="1">
      <protection hidden="1"/>
    </xf>
    <xf numFmtId="0" fontId="69" fillId="0" borderId="7" xfId="0" applyFont="1" applyBorder="1"/>
    <xf numFmtId="2" fontId="69" fillId="0" borderId="7" xfId="11" applyNumberFormat="1" applyFont="1" applyFill="1" applyBorder="1" applyProtection="1">
      <protection hidden="1"/>
    </xf>
    <xf numFmtId="0" fontId="69" fillId="0" borderId="5" xfId="0" applyFont="1" applyFill="1" applyBorder="1"/>
    <xf numFmtId="177" fontId="69" fillId="2" borderId="0" xfId="11" applyNumberFormat="1" applyFont="1" applyFill="1" applyBorder="1" applyAlignment="1" applyProtection="1">
      <alignment vertical="center"/>
      <protection hidden="1"/>
    </xf>
    <xf numFmtId="0" fontId="74" fillId="0" borderId="5" xfId="0" applyFont="1" applyFill="1" applyBorder="1"/>
    <xf numFmtId="0" fontId="74" fillId="0" borderId="7" xfId="0" applyFont="1" applyFill="1" applyBorder="1"/>
    <xf numFmtId="177" fontId="74" fillId="0" borderId="1" xfId="11" applyNumberFormat="1" applyFont="1" applyFill="1" applyBorder="1" applyAlignment="1" applyProtection="1">
      <alignment vertical="center"/>
      <protection hidden="1"/>
    </xf>
    <xf numFmtId="177" fontId="69" fillId="0" borderId="1" xfId="11" applyNumberFormat="1" applyFont="1" applyFill="1" applyBorder="1" applyAlignment="1" applyProtection="1">
      <alignment vertical="center"/>
      <protection hidden="1"/>
    </xf>
    <xf numFmtId="10" fontId="74" fillId="0" borderId="7" xfId="0" applyNumberFormat="1" applyFont="1" applyFill="1" applyBorder="1" applyAlignment="1"/>
    <xf numFmtId="0" fontId="68" fillId="0" borderId="3" xfId="13" applyFont="1" applyFill="1" applyBorder="1" applyAlignment="1" applyProtection="1">
      <alignment horizontal="left" vertical="center"/>
      <protection hidden="1"/>
    </xf>
    <xf numFmtId="2" fontId="74" fillId="0" borderId="1" xfId="11" applyNumberFormat="1" applyFont="1" applyFill="1" applyBorder="1" applyAlignment="1" applyProtection="1">
      <alignment horizontal="center"/>
      <protection hidden="1"/>
    </xf>
    <xf numFmtId="179" fontId="73" fillId="0" borderId="1" xfId="13" applyNumberFormat="1" applyFont="1" applyFill="1" applyBorder="1" applyAlignment="1" applyProtection="1">
      <alignment horizontal="left" vertical="center"/>
      <protection hidden="1"/>
    </xf>
    <xf numFmtId="179" fontId="73" fillId="0" borderId="11" xfId="13" applyNumberFormat="1" applyFont="1" applyFill="1" applyBorder="1" applyAlignment="1" applyProtection="1">
      <alignment horizontal="left" vertical="center"/>
      <protection hidden="1"/>
    </xf>
    <xf numFmtId="0" fontId="69" fillId="0" borderId="5" xfId="11" applyFont="1" applyFill="1" applyBorder="1" applyAlignment="1" applyProtection="1">
      <alignment vertical="center"/>
      <protection hidden="1"/>
    </xf>
    <xf numFmtId="0" fontId="69" fillId="0" borderId="2" xfId="0" applyFont="1" applyBorder="1"/>
    <xf numFmtId="10" fontId="73" fillId="0" borderId="0" xfId="16" applyNumberFormat="1" applyFont="1" applyFill="1" applyBorder="1" applyAlignment="1" applyProtection="1">
      <alignment horizontal="right" vertical="center"/>
      <protection hidden="1"/>
    </xf>
    <xf numFmtId="0" fontId="69" fillId="0" borderId="6" xfId="0" applyFont="1" applyBorder="1"/>
    <xf numFmtId="181" fontId="69" fillId="0" borderId="0" xfId="11" applyNumberFormat="1" applyFont="1" applyFill="1" applyBorder="1" applyProtection="1">
      <protection hidden="1"/>
    </xf>
    <xf numFmtId="10" fontId="68" fillId="0" borderId="0" xfId="16" applyNumberFormat="1" applyFont="1" applyFill="1" applyBorder="1" applyAlignment="1"/>
    <xf numFmtId="179" fontId="69" fillId="0" borderId="0" xfId="13" applyNumberFormat="1" applyFont="1" applyFill="1" applyBorder="1" applyAlignment="1" applyProtection="1">
      <alignment vertical="center"/>
      <protection hidden="1"/>
    </xf>
    <xf numFmtId="0" fontId="73" fillId="0" borderId="1" xfId="13" applyFont="1" applyFill="1" applyBorder="1" applyAlignment="1" applyProtection="1">
      <alignment horizontal="left" vertical="center"/>
      <protection hidden="1"/>
    </xf>
    <xf numFmtId="0" fontId="68" fillId="0" borderId="1" xfId="13" applyFont="1" applyFill="1" applyBorder="1" applyAlignment="1" applyProtection="1">
      <alignment vertical="center"/>
      <protection hidden="1"/>
    </xf>
    <xf numFmtId="0" fontId="69" fillId="0" borderId="1" xfId="0" applyFont="1" applyFill="1" applyBorder="1" applyAlignment="1">
      <alignment vertical="center"/>
    </xf>
    <xf numFmtId="0" fontId="76" fillId="0" borderId="1" xfId="13" applyFont="1" applyFill="1" applyBorder="1" applyAlignment="1" applyProtection="1">
      <alignment vertical="center"/>
      <protection hidden="1"/>
    </xf>
    <xf numFmtId="0" fontId="69" fillId="0" borderId="1" xfId="13" applyFont="1" applyFill="1" applyBorder="1" applyAlignment="1" applyProtection="1">
      <alignment vertical="center"/>
      <protection hidden="1"/>
    </xf>
    <xf numFmtId="10" fontId="73" fillId="0" borderId="1" xfId="16" applyNumberFormat="1" applyFont="1" applyFill="1" applyBorder="1" applyAlignment="1" applyProtection="1">
      <alignment vertical="center"/>
      <protection hidden="1"/>
    </xf>
    <xf numFmtId="0" fontId="67" fillId="0" borderId="0" xfId="0" applyFont="1" applyFill="1" applyAlignment="1">
      <alignment horizontal="left" indent="3"/>
    </xf>
    <xf numFmtId="0" fontId="67" fillId="0" borderId="0" xfId="0" applyFont="1" applyFill="1" applyAlignment="1">
      <alignment horizontal="left" indent="1"/>
    </xf>
    <xf numFmtId="180" fontId="67" fillId="0" borderId="0" xfId="0" applyNumberFormat="1" applyFont="1" applyFill="1"/>
    <xf numFmtId="179" fontId="67" fillId="0" borderId="0" xfId="0" applyNumberFormat="1" applyFont="1" applyFill="1"/>
    <xf numFmtId="2" fontId="90" fillId="61" borderId="5" xfId="13" applyNumberFormat="1" applyFont="1" applyFill="1" applyBorder="1" applyAlignment="1" applyProtection="1">
      <alignment horizontal="left" vertical="center"/>
      <protection hidden="1"/>
    </xf>
    <xf numFmtId="2" fontId="86" fillId="61" borderId="6" xfId="11" applyNumberFormat="1" applyFont="1" applyFill="1" applyBorder="1" applyProtection="1">
      <protection hidden="1"/>
    </xf>
    <xf numFmtId="2" fontId="86" fillId="61" borderId="7" xfId="11" applyNumberFormat="1" applyFont="1" applyFill="1" applyBorder="1" applyProtection="1">
      <protection hidden="1"/>
    </xf>
    <xf numFmtId="0" fontId="90" fillId="61" borderId="5" xfId="13" applyFont="1" applyFill="1" applyBorder="1" applyAlignment="1" applyProtection="1">
      <alignment horizontal="left" vertical="center"/>
      <protection hidden="1"/>
    </xf>
    <xf numFmtId="0" fontId="81" fillId="61" borderId="6" xfId="13" applyFont="1" applyFill="1" applyBorder="1" applyAlignment="1" applyProtection="1">
      <alignment horizontal="left" vertical="center"/>
      <protection hidden="1"/>
    </xf>
    <xf numFmtId="9" fontId="86" fillId="61" borderId="7" xfId="13" applyNumberFormat="1" applyFont="1" applyFill="1" applyBorder="1" applyAlignment="1" applyProtection="1">
      <alignment vertical="center"/>
      <protection hidden="1"/>
    </xf>
    <xf numFmtId="0" fontId="91" fillId="0" borderId="0" xfId="13" applyFont="1" applyFill="1" applyBorder="1" applyAlignment="1" applyProtection="1">
      <protection hidden="1"/>
    </xf>
    <xf numFmtId="0" fontId="91" fillId="0" borderId="0" xfId="13" applyFont="1" applyFill="1" applyBorder="1" applyAlignment="1" applyProtection="1">
      <alignment horizontal="center"/>
      <protection hidden="1"/>
    </xf>
    <xf numFmtId="0" fontId="91" fillId="0" borderId="0" xfId="13" applyFont="1" applyFill="1" applyBorder="1" applyAlignment="1" applyProtection="1">
      <alignment horizontal="right"/>
      <protection hidden="1"/>
    </xf>
    <xf numFmtId="169" fontId="91" fillId="0" borderId="0" xfId="3" applyFont="1" applyFill="1" applyBorder="1" applyAlignment="1" applyProtection="1">
      <alignment horizontal="center"/>
      <protection hidden="1"/>
    </xf>
    <xf numFmtId="175" fontId="91" fillId="0" borderId="0" xfId="3" applyNumberFormat="1" applyFont="1" applyFill="1" applyBorder="1" applyAlignment="1" applyProtection="1">
      <alignment horizontal="center"/>
      <protection hidden="1"/>
    </xf>
    <xf numFmtId="2" fontId="79" fillId="0" borderId="0" xfId="0" applyNumberFormat="1" applyFont="1" applyAlignment="1"/>
    <xf numFmtId="175" fontId="92" fillId="0" borderId="0" xfId="0" applyNumberFormat="1" applyFont="1" applyFill="1" applyBorder="1" applyAlignment="1">
      <alignment horizontal="center" vertical="center"/>
    </xf>
    <xf numFmtId="1" fontId="80" fillId="0" borderId="0" xfId="0" applyNumberFormat="1" applyFont="1" applyAlignment="1">
      <alignment horizontal="left"/>
    </xf>
    <xf numFmtId="2" fontId="93" fillId="0" borderId="0" xfId="13" applyNumberFormat="1" applyFont="1" applyFill="1" applyBorder="1" applyAlignment="1" applyProtection="1">
      <alignment horizontal="right"/>
      <protection hidden="1"/>
    </xf>
    <xf numFmtId="2" fontId="93" fillId="0" borderId="0" xfId="13" applyNumberFormat="1" applyFont="1" applyFill="1" applyBorder="1" applyAlignment="1" applyProtection="1">
      <alignment horizontal="center"/>
      <protection hidden="1"/>
    </xf>
    <xf numFmtId="0" fontId="69" fillId="0" borderId="0" xfId="0" applyFont="1" applyAlignment="1">
      <alignment vertical="top" wrapText="1"/>
    </xf>
    <xf numFmtId="175" fontId="75" fillId="0" borderId="0" xfId="0" applyNumberFormat="1" applyFont="1" applyFill="1" applyBorder="1" applyAlignment="1">
      <alignment horizontal="center" vertical="center"/>
    </xf>
    <xf numFmtId="2" fontId="93" fillId="0" borderId="0" xfId="13" applyNumberFormat="1" applyFont="1" applyFill="1" applyBorder="1" applyAlignment="1" applyProtection="1">
      <alignment horizontal="center" wrapText="1"/>
      <protection hidden="1"/>
    </xf>
    <xf numFmtId="0" fontId="69" fillId="0" borderId="0" xfId="0" applyFont="1" applyAlignment="1">
      <alignment horizontal="center" wrapText="1"/>
    </xf>
    <xf numFmtId="2" fontId="69" fillId="0" borderId="5" xfId="13" applyNumberFormat="1" applyFont="1" applyFill="1" applyBorder="1" applyAlignment="1" applyProtection="1">
      <protection hidden="1"/>
    </xf>
    <xf numFmtId="2" fontId="94" fillId="0" borderId="6" xfId="3" applyNumberFormat="1" applyFont="1" applyFill="1" applyBorder="1" applyAlignment="1" applyProtection="1">
      <alignment horizontal="center" vertical="center"/>
      <protection hidden="1"/>
    </xf>
    <xf numFmtId="2" fontId="94" fillId="0" borderId="7" xfId="3" applyNumberFormat="1" applyFont="1" applyFill="1" applyBorder="1" applyAlignment="1" applyProtection="1">
      <alignment horizontal="right" vertical="center"/>
      <protection hidden="1"/>
    </xf>
    <xf numFmtId="175" fontId="75" fillId="0" borderId="8" xfId="0" applyNumberFormat="1" applyFont="1" applyFill="1" applyBorder="1" applyAlignment="1">
      <alignment horizontal="center" vertical="center"/>
    </xf>
    <xf numFmtId="1" fontId="74" fillId="0" borderId="1" xfId="13" applyNumberFormat="1" applyFont="1" applyFill="1" applyBorder="1" applyAlignment="1" applyProtection="1">
      <alignment horizontal="center"/>
      <protection hidden="1"/>
    </xf>
    <xf numFmtId="2" fontId="95" fillId="0" borderId="6" xfId="3" applyNumberFormat="1" applyFont="1" applyFill="1" applyBorder="1" applyAlignment="1" applyProtection="1">
      <alignment horizontal="left" vertical="center"/>
      <protection hidden="1"/>
    </xf>
    <xf numFmtId="2" fontId="91" fillId="0" borderId="7" xfId="3" applyNumberFormat="1" applyFont="1" applyFill="1" applyBorder="1" applyAlignment="1" applyProtection="1">
      <alignment horizontal="right" vertical="center"/>
      <protection hidden="1"/>
    </xf>
    <xf numFmtId="175" fontId="75" fillId="0" borderId="10" xfId="0" applyNumberFormat="1" applyFont="1" applyFill="1" applyBorder="1" applyAlignment="1">
      <alignment horizontal="center" vertical="center"/>
    </xf>
    <xf numFmtId="2" fontId="96" fillId="0" borderId="6" xfId="13" applyNumberFormat="1" applyFont="1" applyFill="1" applyBorder="1" applyAlignment="1" applyProtection="1">
      <protection hidden="1"/>
    </xf>
    <xf numFmtId="10" fontId="97" fillId="0" borderId="7" xfId="16" applyNumberFormat="1" applyFont="1" applyFill="1" applyBorder="1" applyAlignment="1" applyProtection="1">
      <alignment horizontal="right"/>
      <protection hidden="1"/>
    </xf>
    <xf numFmtId="0" fontId="69" fillId="0" borderId="5" xfId="13" applyFont="1" applyFill="1" applyBorder="1" applyAlignment="1" applyProtection="1">
      <protection hidden="1"/>
    </xf>
    <xf numFmtId="0" fontId="96" fillId="0" borderId="6" xfId="13" applyFont="1" applyFill="1" applyBorder="1" applyAlignment="1" applyProtection="1">
      <protection hidden="1"/>
    </xf>
    <xf numFmtId="0" fontId="96" fillId="0" borderId="7" xfId="13" applyFont="1" applyFill="1" applyBorder="1" applyAlignment="1" applyProtection="1">
      <alignment horizontal="right"/>
      <protection hidden="1"/>
    </xf>
    <xf numFmtId="0" fontId="97" fillId="0" borderId="6" xfId="13" applyFont="1" applyFill="1" applyBorder="1" applyAlignment="1" applyProtection="1">
      <alignment horizontal="right"/>
      <protection hidden="1"/>
    </xf>
    <xf numFmtId="0" fontId="97" fillId="0" borderId="7" xfId="13" applyFont="1" applyFill="1" applyBorder="1" applyAlignment="1" applyProtection="1">
      <alignment horizontal="right"/>
      <protection hidden="1"/>
    </xf>
    <xf numFmtId="0" fontId="73" fillId="0" borderId="5" xfId="13" applyNumberFormat="1" applyFont="1" applyFill="1" applyBorder="1" applyAlignment="1" applyProtection="1">
      <protection hidden="1"/>
    </xf>
    <xf numFmtId="10" fontId="97" fillId="0" borderId="6" xfId="13" applyNumberFormat="1" applyFont="1" applyFill="1" applyBorder="1" applyAlignment="1" applyProtection="1">
      <alignment horizontal="right"/>
      <protection hidden="1"/>
    </xf>
    <xf numFmtId="0" fontId="96" fillId="0" borderId="6" xfId="13" applyFont="1" applyFill="1" applyBorder="1" applyAlignment="1" applyProtection="1">
      <alignment horizontal="center"/>
      <protection hidden="1"/>
    </xf>
    <xf numFmtId="175" fontId="98" fillId="0" borderId="1" xfId="16" applyNumberFormat="1" applyFont="1" applyFill="1" applyBorder="1" applyAlignment="1" applyProtection="1">
      <alignment horizontal="center"/>
      <protection hidden="1"/>
    </xf>
    <xf numFmtId="0" fontId="99" fillId="0" borderId="5" xfId="13" applyNumberFormat="1" applyFont="1" applyFill="1" applyBorder="1" applyAlignment="1" applyProtection="1">
      <protection hidden="1"/>
    </xf>
    <xf numFmtId="2" fontId="100" fillId="0" borderId="0" xfId="13" applyNumberFormat="1" applyFont="1" applyFill="1" applyBorder="1" applyAlignment="1" applyProtection="1">
      <alignment horizontal="center"/>
      <protection hidden="1"/>
    </xf>
    <xf numFmtId="175" fontId="71" fillId="0" borderId="10" xfId="0" applyNumberFormat="1" applyFont="1" applyFill="1" applyBorder="1" applyAlignment="1">
      <alignment horizontal="center" vertical="center"/>
    </xf>
    <xf numFmtId="0" fontId="71" fillId="0" borderId="0" xfId="0" applyFont="1" applyFill="1"/>
    <xf numFmtId="175" fontId="96" fillId="0" borderId="7" xfId="16" applyNumberFormat="1" applyFont="1" applyFill="1" applyBorder="1" applyAlignment="1" applyProtection="1">
      <alignment horizontal="right"/>
      <protection hidden="1"/>
    </xf>
    <xf numFmtId="169" fontId="96" fillId="0" borderId="6" xfId="13" applyNumberFormat="1" applyFont="1" applyFill="1" applyBorder="1" applyAlignment="1" applyProtection="1">
      <alignment horizontal="center"/>
      <protection hidden="1"/>
    </xf>
    <xf numFmtId="165" fontId="96" fillId="0" borderId="6" xfId="13" applyNumberFormat="1" applyFont="1" applyFill="1" applyBorder="1" applyAlignment="1" applyProtection="1">
      <alignment horizontal="center"/>
      <protection hidden="1"/>
    </xf>
    <xf numFmtId="167" fontId="96" fillId="0" borderId="7" xfId="8" applyFont="1" applyFill="1" applyBorder="1" applyAlignment="1" applyProtection="1">
      <alignment horizontal="right"/>
      <protection hidden="1"/>
    </xf>
    <xf numFmtId="0" fontId="74" fillId="0" borderId="1" xfId="0" applyFont="1" applyBorder="1"/>
    <xf numFmtId="10" fontId="96" fillId="0" borderId="7" xfId="16" applyNumberFormat="1" applyFont="1" applyFill="1" applyBorder="1" applyAlignment="1" applyProtection="1">
      <alignment horizontal="right"/>
      <protection hidden="1"/>
    </xf>
    <xf numFmtId="175" fontId="69" fillId="0" borderId="10" xfId="0" applyNumberFormat="1" applyFont="1" applyBorder="1"/>
    <xf numFmtId="169" fontId="96" fillId="0" borderId="7" xfId="13" applyNumberFormat="1" applyFont="1" applyFill="1" applyBorder="1" applyAlignment="1" applyProtection="1">
      <alignment horizontal="right"/>
      <protection hidden="1"/>
    </xf>
    <xf numFmtId="0" fontId="101" fillId="0" borderId="0" xfId="0" applyFont="1" applyFill="1" applyBorder="1"/>
    <xf numFmtId="0" fontId="101" fillId="0" borderId="8" xfId="0" applyFont="1" applyFill="1" applyBorder="1" applyAlignment="1">
      <alignment horizontal="right"/>
    </xf>
    <xf numFmtId="175" fontId="69" fillId="0" borderId="0" xfId="0" applyNumberFormat="1" applyFont="1" applyFill="1" applyBorder="1"/>
    <xf numFmtId="166" fontId="74" fillId="0" borderId="1" xfId="18" applyFont="1" applyBorder="1"/>
    <xf numFmtId="0" fontId="77" fillId="0" borderId="5" xfId="13" applyFont="1" applyFill="1" applyBorder="1" applyAlignment="1" applyProtection="1">
      <protection hidden="1"/>
    </xf>
    <xf numFmtId="169" fontId="97" fillId="0" borderId="6" xfId="13" applyNumberFormat="1" applyFont="1" applyFill="1" applyBorder="1" applyAlignment="1" applyProtection="1">
      <protection hidden="1"/>
    </xf>
    <xf numFmtId="169" fontId="97" fillId="0" borderId="7" xfId="13" applyNumberFormat="1" applyFont="1" applyFill="1" applyBorder="1" applyAlignment="1" applyProtection="1">
      <alignment horizontal="right"/>
      <protection hidden="1"/>
    </xf>
    <xf numFmtId="179" fontId="71" fillId="0" borderId="0" xfId="0" applyNumberFormat="1" applyFont="1" applyFill="1" applyAlignment="1"/>
    <xf numFmtId="0" fontId="71" fillId="0" borderId="0" xfId="0" applyFont="1" applyFill="1" applyBorder="1" applyAlignment="1"/>
    <xf numFmtId="0" fontId="97" fillId="0" borderId="0" xfId="0" applyFont="1" applyFill="1" applyBorder="1" applyAlignment="1"/>
    <xf numFmtId="0" fontId="97" fillId="0" borderId="10" xfId="0" applyFont="1" applyFill="1" applyBorder="1" applyAlignment="1">
      <alignment horizontal="right"/>
    </xf>
    <xf numFmtId="0" fontId="71" fillId="0" borderId="0" xfId="0" applyFont="1" applyFill="1" applyAlignment="1"/>
    <xf numFmtId="0" fontId="97" fillId="0" borderId="0" xfId="0" applyFont="1"/>
    <xf numFmtId="0" fontId="97" fillId="0" borderId="0" xfId="0" applyFont="1" applyAlignment="1">
      <alignment horizontal="right"/>
    </xf>
    <xf numFmtId="175" fontId="71" fillId="0" borderId="0" xfId="0" applyNumberFormat="1" applyFont="1"/>
    <xf numFmtId="0" fontId="71" fillId="0" borderId="0" xfId="0" applyFont="1" applyAlignment="1">
      <alignment horizontal="right"/>
    </xf>
    <xf numFmtId="2" fontId="83" fillId="0" borderId="0" xfId="0" applyNumberFormat="1" applyFont="1" applyAlignment="1"/>
    <xf numFmtId="2" fontId="84" fillId="0" borderId="0" xfId="0" applyNumberFormat="1" applyFont="1"/>
    <xf numFmtId="0" fontId="102" fillId="0" borderId="0" xfId="13" applyFont="1" applyFill="1" applyBorder="1" applyAlignment="1" applyProtection="1">
      <alignment horizontal="right"/>
      <protection hidden="1"/>
    </xf>
    <xf numFmtId="1" fontId="84" fillId="0" borderId="0" xfId="0" applyNumberFormat="1" applyFont="1" applyAlignment="1">
      <alignment horizontal="left"/>
    </xf>
    <xf numFmtId="2" fontId="102" fillId="0" borderId="0" xfId="13" applyNumberFormat="1" applyFont="1" applyFill="1" applyBorder="1" applyAlignment="1" applyProtection="1">
      <alignment horizontal="right"/>
      <protection hidden="1"/>
    </xf>
    <xf numFmtId="2" fontId="81" fillId="61" borderId="5" xfId="13" applyNumberFormat="1" applyFont="1" applyFill="1" applyBorder="1" applyAlignment="1" applyProtection="1">
      <alignment horizontal="left" vertical="center" wrapText="1"/>
      <protection hidden="1"/>
    </xf>
    <xf numFmtId="2" fontId="104" fillId="61" borderId="6" xfId="13" applyNumberFormat="1" applyFont="1" applyFill="1" applyBorder="1" applyAlignment="1" applyProtection="1">
      <alignment horizontal="center" wrapText="1"/>
      <protection hidden="1"/>
    </xf>
    <xf numFmtId="2" fontId="104" fillId="61" borderId="7" xfId="13" applyNumberFormat="1" applyFont="1" applyFill="1" applyBorder="1" applyAlignment="1" applyProtection="1">
      <alignment horizontal="right" wrapText="1"/>
      <protection hidden="1"/>
    </xf>
    <xf numFmtId="2" fontId="104" fillId="61" borderId="5" xfId="13" applyNumberFormat="1" applyFont="1" applyFill="1" applyBorder="1" applyAlignment="1" applyProtection="1">
      <alignment horizontal="left" vertical="center" wrapText="1"/>
      <protection hidden="1"/>
    </xf>
    <xf numFmtId="0" fontId="106" fillId="0" borderId="6" xfId="13" applyFont="1" applyFill="1" applyBorder="1" applyAlignment="1" applyProtection="1">
      <alignment horizontal="center"/>
      <protection hidden="1"/>
    </xf>
    <xf numFmtId="9" fontId="74" fillId="61" borderId="1" xfId="65" applyFont="1" applyFill="1" applyBorder="1" applyAlignment="1">
      <alignment horizontal="center"/>
    </xf>
    <xf numFmtId="169" fontId="106" fillId="0" borderId="6" xfId="13" applyNumberFormat="1" applyFont="1" applyFill="1" applyBorder="1" applyAlignment="1" applyProtection="1">
      <protection hidden="1"/>
    </xf>
    <xf numFmtId="0" fontId="72" fillId="0" borderId="0" xfId="0" applyFont="1"/>
    <xf numFmtId="0" fontId="87" fillId="0" borderId="1" xfId="0" applyFont="1" applyBorder="1"/>
    <xf numFmtId="0" fontId="69" fillId="0" borderId="1" xfId="0" applyFont="1" applyBorder="1"/>
    <xf numFmtId="0" fontId="69" fillId="0" borderId="1" xfId="0" applyFont="1" applyBorder="1" applyAlignment="1">
      <alignment horizontal="center"/>
    </xf>
    <xf numFmtId="166" fontId="69" fillId="0" borderId="1" xfId="18" applyFont="1" applyBorder="1"/>
    <xf numFmtId="0" fontId="74" fillId="0" borderId="5" xfId="0" applyFont="1" applyBorder="1"/>
    <xf numFmtId="0" fontId="74" fillId="0" borderId="6" xfId="0" applyFont="1" applyBorder="1"/>
    <xf numFmtId="0" fontId="82" fillId="61" borderId="1" xfId="59" applyFont="1" applyFill="1" applyBorder="1" applyAlignment="1">
      <alignment horizontal="left" vertical="top" wrapText="1"/>
    </xf>
    <xf numFmtId="0" fontId="101" fillId="0" borderId="0" xfId="10" applyFont="1" applyBorder="1" applyAlignment="1"/>
    <xf numFmtId="0" fontId="101" fillId="0" borderId="0" xfId="10" applyFont="1" applyFill="1" applyBorder="1"/>
    <xf numFmtId="179" fontId="101" fillId="0" borderId="0" xfId="10" applyNumberFormat="1" applyFont="1" applyFill="1" applyBorder="1"/>
    <xf numFmtId="2" fontId="101" fillId="0" borderId="0" xfId="10" applyNumberFormat="1" applyFont="1" applyFill="1"/>
    <xf numFmtId="2" fontId="79" fillId="0" borderId="0" xfId="10" applyNumberFormat="1" applyFont="1" applyFill="1" applyBorder="1" applyAlignment="1">
      <alignment vertical="center"/>
    </xf>
    <xf numFmtId="2" fontId="79" fillId="0" borderId="0" xfId="10" applyNumberFormat="1" applyFont="1" applyFill="1" applyBorder="1" applyAlignment="1">
      <alignment horizontal="right" vertical="center"/>
    </xf>
    <xf numFmtId="2" fontId="80" fillId="0" borderId="0" xfId="10" applyNumberFormat="1" applyFont="1" applyFill="1" applyBorder="1" applyAlignment="1">
      <alignment vertical="center"/>
    </xf>
    <xf numFmtId="0" fontId="75" fillId="0" borderId="0" xfId="14" applyFont="1" applyFill="1" applyBorder="1"/>
    <xf numFmtId="2" fontId="75" fillId="0" borderId="0" xfId="14" applyNumberFormat="1" applyFont="1" applyFill="1" applyBorder="1"/>
    <xf numFmtId="0" fontId="69" fillId="0" borderId="1" xfId="10" applyFont="1" applyFill="1" applyBorder="1"/>
    <xf numFmtId="0" fontId="69" fillId="0" borderId="0" xfId="10" applyFont="1" applyFill="1" applyBorder="1" applyAlignment="1"/>
    <xf numFmtId="0" fontId="101" fillId="0" borderId="0" xfId="10" applyFont="1" applyFill="1" applyBorder="1" applyAlignment="1"/>
    <xf numFmtId="0" fontId="69" fillId="0" borderId="1" xfId="10" applyFont="1" applyFill="1" applyBorder="1" applyAlignment="1"/>
    <xf numFmtId="0" fontId="69" fillId="0" borderId="6" xfId="10" applyFont="1" applyFill="1" applyBorder="1" applyAlignment="1"/>
    <xf numFmtId="0" fontId="69" fillId="0" borderId="2" xfId="10" applyFont="1" applyFill="1" applyBorder="1" applyAlignment="1"/>
    <xf numFmtId="0" fontId="69" fillId="0" borderId="0" xfId="10" applyFont="1" applyFill="1" applyBorder="1"/>
    <xf numFmtId="0" fontId="69" fillId="0" borderId="0" xfId="0" applyFont="1" applyAlignment="1">
      <alignment horizontal="left" vertical="center" indent="6"/>
    </xf>
    <xf numFmtId="0" fontId="69" fillId="0" borderId="5" xfId="9" applyFont="1" applyFill="1" applyBorder="1" applyAlignment="1" applyProtection="1">
      <alignment horizontal="left"/>
      <protection hidden="1"/>
    </xf>
    <xf numFmtId="0" fontId="69" fillId="0" borderId="7" xfId="9" applyFont="1" applyFill="1" applyBorder="1" applyAlignment="1" applyProtection="1">
      <alignment horizontal="left"/>
      <protection hidden="1"/>
    </xf>
    <xf numFmtId="0" fontId="69" fillId="0" borderId="1" xfId="9" applyFont="1" applyFill="1" applyBorder="1" applyAlignment="1" applyProtection="1">
      <alignment horizontal="left"/>
      <protection hidden="1"/>
    </xf>
    <xf numFmtId="0" fontId="69" fillId="0" borderId="1" xfId="9" applyFont="1" applyFill="1" applyBorder="1" applyAlignment="1" applyProtection="1">
      <alignment horizontal="center"/>
      <protection hidden="1"/>
    </xf>
    <xf numFmtId="0" fontId="69" fillId="0" borderId="1" xfId="9" applyNumberFormat="1" applyFont="1" applyFill="1" applyBorder="1" applyAlignment="1" applyProtection="1">
      <alignment horizontal="left"/>
      <protection hidden="1"/>
    </xf>
    <xf numFmtId="0" fontId="74" fillId="0" borderId="0" xfId="9" applyNumberFormat="1" applyFont="1" applyFill="1" applyBorder="1" applyAlignment="1" applyProtection="1">
      <alignment horizontal="left" vertical="center"/>
      <protection hidden="1"/>
    </xf>
    <xf numFmtId="0" fontId="69" fillId="0" borderId="6" xfId="9" applyFont="1" applyFill="1" applyBorder="1" applyAlignment="1" applyProtection="1">
      <alignment horizontal="left" vertical="top"/>
      <protection hidden="1"/>
    </xf>
    <xf numFmtId="0" fontId="69" fillId="0" borderId="7" xfId="9" applyFont="1" applyFill="1" applyBorder="1" applyAlignment="1" applyProtection="1">
      <alignment horizontal="center" vertical="top"/>
      <protection hidden="1"/>
    </xf>
    <xf numFmtId="0" fontId="69" fillId="0" borderId="0" xfId="9" applyNumberFormat="1" applyFont="1" applyFill="1" applyBorder="1" applyAlignment="1" applyProtection="1">
      <alignment horizontal="center"/>
      <protection hidden="1"/>
    </xf>
    <xf numFmtId="0" fontId="69" fillId="0" borderId="0" xfId="9" applyFont="1" applyFill="1" applyBorder="1" applyAlignment="1" applyProtection="1">
      <alignment horizontal="left"/>
      <protection hidden="1"/>
    </xf>
    <xf numFmtId="0" fontId="69" fillId="0" borderId="0" xfId="9" applyFont="1" applyFill="1" applyBorder="1" applyAlignment="1" applyProtection="1">
      <alignment horizontal="center"/>
      <protection hidden="1"/>
    </xf>
    <xf numFmtId="0" fontId="69" fillId="0" borderId="1" xfId="9" applyFont="1" applyFill="1" applyBorder="1" applyAlignment="1" applyProtection="1">
      <alignment horizontal="left" vertical="center"/>
      <protection hidden="1"/>
    </xf>
    <xf numFmtId="0" fontId="69" fillId="0" borderId="5" xfId="9" applyFont="1" applyFill="1" applyBorder="1" applyAlignment="1" applyProtection="1">
      <alignment horizontal="left" vertical="center"/>
      <protection hidden="1"/>
    </xf>
    <xf numFmtId="0" fontId="69" fillId="0" borderId="1" xfId="9" applyFont="1" applyFill="1" applyBorder="1" applyAlignment="1" applyProtection="1">
      <alignment horizontal="left" wrapText="1"/>
      <protection hidden="1"/>
    </xf>
    <xf numFmtId="0" fontId="69" fillId="0" borderId="7" xfId="9" applyFont="1" applyFill="1" applyBorder="1" applyAlignment="1" applyProtection="1">
      <alignment horizontal="left" wrapText="1"/>
      <protection hidden="1"/>
    </xf>
    <xf numFmtId="0" fontId="69" fillId="0" borderId="1" xfId="9" applyFont="1" applyFill="1" applyBorder="1" applyAlignment="1" applyProtection="1">
      <alignment horizontal="right"/>
      <protection hidden="1"/>
    </xf>
    <xf numFmtId="0" fontId="103" fillId="0" borderId="0" xfId="9" applyNumberFormat="1" applyFont="1" applyFill="1" applyBorder="1" applyAlignment="1" applyProtection="1">
      <alignment horizontal="left" vertical="center"/>
      <protection hidden="1"/>
    </xf>
    <xf numFmtId="0" fontId="81" fillId="61" borderId="5" xfId="9" applyNumberFormat="1" applyFont="1" applyFill="1" applyBorder="1" applyAlignment="1" applyProtection="1">
      <alignment horizontal="left" vertical="center"/>
      <protection hidden="1"/>
    </xf>
    <xf numFmtId="0" fontId="86" fillId="61" borderId="6" xfId="10" applyFont="1" applyFill="1" applyBorder="1"/>
    <xf numFmtId="0" fontId="105" fillId="61" borderId="6" xfId="10" applyFont="1" applyFill="1" applyBorder="1"/>
    <xf numFmtId="0" fontId="105" fillId="61" borderId="7" xfId="10" applyFont="1" applyFill="1" applyBorder="1"/>
    <xf numFmtId="0" fontId="86" fillId="61" borderId="6" xfId="10" applyFont="1" applyFill="1" applyBorder="1" applyAlignment="1"/>
    <xf numFmtId="0" fontId="86" fillId="61" borderId="7" xfId="10" applyFont="1" applyFill="1" applyBorder="1" applyAlignment="1"/>
    <xf numFmtId="0" fontId="71" fillId="0" borderId="0" xfId="13" applyFont="1" applyFill="1" applyAlignment="1" applyProtection="1">
      <alignment horizontal="center"/>
      <protection hidden="1"/>
    </xf>
    <xf numFmtId="173" fontId="69" fillId="0" borderId="0" xfId="8" applyNumberFormat="1" applyFont="1" applyFill="1" applyAlignment="1" applyProtection="1">
      <protection hidden="1"/>
    </xf>
    <xf numFmtId="0" fontId="69" fillId="0" borderId="0" xfId="84" applyFont="1"/>
    <xf numFmtId="0" fontId="70" fillId="0" borderId="0" xfId="13" applyFont="1" applyFill="1" applyBorder="1" applyAlignment="1" applyProtection="1">
      <protection hidden="1"/>
    </xf>
    <xf numFmtId="0" fontId="69" fillId="0" borderId="1" xfId="103" applyFont="1" applyBorder="1" applyAlignment="1">
      <alignment vertical="top" wrapText="1"/>
    </xf>
    <xf numFmtId="175" fontId="70" fillId="0" borderId="0" xfId="3" applyNumberFormat="1" applyFont="1" applyFill="1" applyBorder="1" applyAlignment="1" applyProtection="1">
      <alignment horizontal="center"/>
      <protection hidden="1"/>
    </xf>
    <xf numFmtId="169" fontId="70" fillId="0" borderId="0" xfId="3" applyFont="1" applyFill="1" applyBorder="1" applyAlignment="1" applyProtection="1">
      <alignment horizontal="center"/>
      <protection hidden="1"/>
    </xf>
    <xf numFmtId="0" fontId="70" fillId="0" borderId="0" xfId="13" applyFont="1" applyFill="1" applyBorder="1" applyAlignment="1" applyProtection="1">
      <alignment horizontal="center"/>
      <protection hidden="1"/>
    </xf>
    <xf numFmtId="0" fontId="69" fillId="0" borderId="0" xfId="84" applyFont="1" applyFill="1" applyBorder="1" applyAlignment="1">
      <alignment horizontal="center" vertical="center"/>
    </xf>
    <xf numFmtId="175" fontId="69" fillId="0" borderId="0" xfId="84" applyNumberFormat="1" applyFont="1" applyFill="1" applyBorder="1" applyAlignment="1">
      <alignment horizontal="center" vertical="center"/>
    </xf>
    <xf numFmtId="0" fontId="69" fillId="0" borderId="0" xfId="84" applyFont="1" applyFill="1" applyBorder="1"/>
    <xf numFmtId="2" fontId="79" fillId="0" borderId="0" xfId="84" applyNumberFormat="1" applyFont="1" applyAlignment="1"/>
    <xf numFmtId="173" fontId="70" fillId="0" borderId="0" xfId="8" applyNumberFormat="1" applyFont="1" applyFill="1" applyBorder="1" applyAlignment="1" applyProtection="1">
      <alignment horizontal="center"/>
      <protection hidden="1"/>
    </xf>
    <xf numFmtId="0" fontId="69" fillId="0" borderId="0" xfId="103" applyFont="1"/>
    <xf numFmtId="2" fontId="69" fillId="0" borderId="1" xfId="84" applyNumberFormat="1" applyFont="1" applyFill="1" applyBorder="1"/>
    <xf numFmtId="44" fontId="69" fillId="0" borderId="1" xfId="66" applyFont="1" applyBorder="1" applyAlignment="1">
      <alignment vertical="top" wrapText="1"/>
    </xf>
    <xf numFmtId="49" fontId="69" fillId="0" borderId="1" xfId="103" applyNumberFormat="1" applyFont="1" applyBorder="1" applyAlignment="1">
      <alignment horizontal="center" vertical="top" wrapText="1"/>
    </xf>
    <xf numFmtId="0" fontId="69" fillId="0" borderId="1" xfId="84" applyFont="1" applyFill="1" applyBorder="1"/>
    <xf numFmtId="0" fontId="69" fillId="0" borderId="1" xfId="103" applyFont="1" applyBorder="1" applyAlignment="1">
      <alignment vertical="top"/>
    </xf>
    <xf numFmtId="0" fontId="69" fillId="2" borderId="1" xfId="89" applyFont="1" applyFill="1" applyBorder="1"/>
    <xf numFmtId="0" fontId="69" fillId="0" borderId="0" xfId="103" applyFont="1" applyAlignment="1">
      <alignment horizontal="center"/>
    </xf>
    <xf numFmtId="173" fontId="69" fillId="0" borderId="0" xfId="8" applyNumberFormat="1" applyFont="1"/>
    <xf numFmtId="167" fontId="69" fillId="0" borderId="0" xfId="105" applyFont="1"/>
    <xf numFmtId="173" fontId="82" fillId="61" borderId="4" xfId="8" applyNumberFormat="1" applyFont="1" applyFill="1" applyBorder="1" applyAlignment="1">
      <alignment vertical="top" wrapText="1"/>
    </xf>
    <xf numFmtId="0" fontId="101" fillId="0" borderId="0" xfId="10" applyNumberFormat="1" applyFont="1" applyAlignment="1">
      <alignment horizontal="center"/>
    </xf>
    <xf numFmtId="0" fontId="74" fillId="0" borderId="5" xfId="13" applyFont="1" applyFill="1" applyBorder="1" applyAlignment="1" applyProtection="1">
      <alignment vertical="center"/>
      <protection hidden="1"/>
    </xf>
    <xf numFmtId="10" fontId="74" fillId="0" borderId="1" xfId="16" applyNumberFormat="1" applyFont="1" applyFill="1" applyBorder="1" applyAlignment="1"/>
    <xf numFmtId="0" fontId="74" fillId="0" borderId="1" xfId="13" applyFont="1" applyFill="1" applyBorder="1" applyAlignment="1" applyProtection="1">
      <alignment vertical="center"/>
      <protection hidden="1"/>
    </xf>
    <xf numFmtId="2" fontId="74" fillId="0" borderId="1" xfId="13" applyNumberFormat="1" applyFont="1" applyFill="1" applyBorder="1" applyAlignment="1" applyProtection="1">
      <alignment vertical="center"/>
      <protection hidden="1"/>
    </xf>
    <xf numFmtId="10" fontId="74" fillId="0" borderId="1" xfId="16" applyNumberFormat="1" applyFont="1" applyFill="1" applyBorder="1" applyAlignment="1" applyProtection="1">
      <alignment vertical="center"/>
      <protection hidden="1"/>
    </xf>
    <xf numFmtId="0" fontId="74" fillId="0" borderId="5" xfId="13" applyFont="1" applyFill="1" applyBorder="1" applyAlignment="1" applyProtection="1">
      <protection hidden="1"/>
    </xf>
    <xf numFmtId="0" fontId="101" fillId="0" borderId="6" xfId="13" applyFont="1" applyFill="1" applyBorder="1" applyAlignment="1" applyProtection="1">
      <protection hidden="1"/>
    </xf>
    <xf numFmtId="0" fontId="101" fillId="0" borderId="7" xfId="13" applyFont="1" applyFill="1" applyBorder="1" applyAlignment="1" applyProtection="1">
      <alignment horizontal="right"/>
      <protection hidden="1"/>
    </xf>
    <xf numFmtId="2" fontId="102" fillId="0" borderId="0" xfId="13" applyNumberFormat="1" applyFont="1" applyFill="1" applyBorder="1" applyAlignment="1" applyProtection="1">
      <alignment horizontal="center"/>
      <protection hidden="1"/>
    </xf>
    <xf numFmtId="179" fontId="74" fillId="0" borderId="9" xfId="5" applyNumberFormat="1" applyFont="1" applyFill="1" applyBorder="1" applyAlignment="1" applyProtection="1">
      <protection hidden="1"/>
    </xf>
    <xf numFmtId="169" fontId="101" fillId="0" borderId="6" xfId="13" applyNumberFormat="1" applyFont="1" applyFill="1" applyBorder="1" applyAlignment="1" applyProtection="1">
      <protection hidden="1"/>
    </xf>
    <xf numFmtId="175" fontId="69" fillId="0" borderId="11" xfId="0" applyNumberFormat="1" applyFont="1" applyFill="1" applyBorder="1" applyAlignment="1">
      <alignment horizontal="center" vertical="center"/>
    </xf>
    <xf numFmtId="0" fontId="71" fillId="0" borderId="5" xfId="13" applyNumberFormat="1" applyFont="1" applyFill="1" applyBorder="1" applyAlignment="1" applyProtection="1">
      <protection hidden="1"/>
    </xf>
    <xf numFmtId="175" fontId="69" fillId="0" borderId="10" xfId="0" applyNumberFormat="1" applyFont="1" applyFill="1" applyBorder="1" applyAlignment="1">
      <alignment horizontal="center" vertical="center"/>
    </xf>
    <xf numFmtId="0" fontId="82" fillId="61" borderId="1" xfId="13" applyFont="1" applyFill="1" applyBorder="1" applyAlignment="1" applyProtection="1">
      <alignment horizontal="left" vertical="center"/>
      <protection hidden="1"/>
    </xf>
    <xf numFmtId="2" fontId="82" fillId="61" borderId="1" xfId="0" applyNumberFormat="1" applyFont="1" applyFill="1" applyBorder="1" applyAlignment="1">
      <alignment horizontal="center" vertical="center" wrapText="1"/>
    </xf>
    <xf numFmtId="0" fontId="82" fillId="61" borderId="1" xfId="0" applyNumberFormat="1" applyFont="1" applyFill="1" applyBorder="1" applyAlignment="1">
      <alignment horizontal="left" vertical="center" wrapText="1"/>
    </xf>
    <xf numFmtId="173" fontId="69" fillId="0" borderId="1" xfId="8" applyNumberFormat="1" applyFont="1" applyFill="1" applyBorder="1" applyAlignment="1">
      <alignment horizontal="center" vertical="center"/>
    </xf>
    <xf numFmtId="0" fontId="74" fillId="0" borderId="1" xfId="0" applyFont="1" applyBorder="1" applyAlignment="1">
      <alignment vertical="center"/>
    </xf>
    <xf numFmtId="0" fontId="74" fillId="0" borderId="1" xfId="0" applyFont="1" applyFill="1" applyBorder="1" applyAlignment="1"/>
    <xf numFmtId="0" fontId="74" fillId="0" borderId="0" xfId="17" applyFont="1" applyFill="1"/>
    <xf numFmtId="0" fontId="74" fillId="0" borderId="1" xfId="0" applyFont="1" applyFill="1" applyBorder="1" applyAlignment="1">
      <alignment horizontal="center" vertical="center"/>
    </xf>
    <xf numFmtId="173" fontId="74" fillId="0" borderId="1" xfId="8" applyNumberFormat="1" applyFont="1" applyFill="1" applyBorder="1" applyAlignment="1">
      <alignment horizontal="center" vertical="center"/>
    </xf>
    <xf numFmtId="1" fontId="78" fillId="0" borderId="5" xfId="0" applyNumberFormat="1" applyFont="1" applyFill="1" applyBorder="1" applyAlignment="1">
      <alignment horizontal="left" vertical="center"/>
    </xf>
    <xf numFmtId="1" fontId="78" fillId="0" borderId="6" xfId="0" applyNumberFormat="1" applyFont="1" applyFill="1" applyBorder="1" applyAlignment="1">
      <alignment horizontal="left" vertical="center"/>
    </xf>
    <xf numFmtId="2" fontId="107" fillId="0" borderId="0" xfId="12" applyNumberFormat="1" applyFont="1" applyFill="1" applyAlignment="1"/>
    <xf numFmtId="49" fontId="88" fillId="63" borderId="1" xfId="9" applyNumberFormat="1" applyFont="1" applyFill="1" applyBorder="1" applyAlignment="1" applyProtection="1">
      <alignment horizontal="left" vertical="top"/>
      <protection hidden="1"/>
    </xf>
    <xf numFmtId="9" fontId="88" fillId="62" borderId="1" xfId="61" applyNumberFormat="1" applyFont="1" applyFill="1" applyBorder="1" applyAlignment="1">
      <alignment horizontal="center" vertical="center"/>
    </xf>
    <xf numFmtId="49" fontId="88" fillId="63" borderId="1" xfId="62" applyNumberFormat="1" applyFont="1" applyFill="1" applyBorder="1" applyAlignment="1" applyProtection="1">
      <alignment horizontal="left" vertical="top"/>
      <protection hidden="1"/>
    </xf>
    <xf numFmtId="173" fontId="74" fillId="62" borderId="1" xfId="8" applyNumberFormat="1" applyFont="1" applyFill="1" applyBorder="1" applyAlignment="1">
      <alignment horizontal="center"/>
    </xf>
    <xf numFmtId="2" fontId="89" fillId="61" borderId="4" xfId="0" applyNumberFormat="1" applyFont="1" applyFill="1" applyBorder="1" applyAlignment="1">
      <alignment horizontal="center" vertical="top" wrapText="1"/>
    </xf>
    <xf numFmtId="0" fontId="71" fillId="62" borderId="1" xfId="13" applyFont="1" applyFill="1" applyBorder="1" applyAlignment="1" applyProtection="1">
      <protection hidden="1"/>
    </xf>
    <xf numFmtId="177" fontId="69" fillId="62" borderId="1" xfId="11" applyNumberFormat="1" applyFont="1" applyFill="1" applyBorder="1" applyAlignment="1" applyProtection="1">
      <alignment vertical="center"/>
      <protection hidden="1"/>
    </xf>
    <xf numFmtId="166" fontId="73" fillId="62" borderId="1" xfId="18" applyFont="1" applyFill="1" applyBorder="1" applyAlignment="1" applyProtection="1">
      <alignment horizontal="right" vertical="center"/>
      <protection hidden="1"/>
    </xf>
    <xf numFmtId="10" fontId="69" fillId="62" borderId="1" xfId="11" applyNumberFormat="1" applyFont="1" applyFill="1" applyBorder="1" applyAlignment="1" applyProtection="1">
      <alignment vertical="center"/>
      <protection hidden="1"/>
    </xf>
    <xf numFmtId="2" fontId="73" fillId="62" borderId="1" xfId="13" applyNumberFormat="1" applyFont="1" applyFill="1" applyBorder="1" applyAlignment="1" applyProtection="1">
      <alignment horizontal="right" vertical="center"/>
      <protection hidden="1"/>
    </xf>
    <xf numFmtId="10" fontId="96" fillId="62" borderId="1" xfId="16" applyNumberFormat="1" applyFont="1" applyFill="1" applyBorder="1" applyAlignment="1" applyProtection="1">
      <alignment horizontal="right"/>
      <protection hidden="1"/>
    </xf>
    <xf numFmtId="0" fontId="69" fillId="62" borderId="5" xfId="13" applyFont="1" applyFill="1" applyBorder="1" applyAlignment="1" applyProtection="1">
      <protection hidden="1"/>
    </xf>
    <xf numFmtId="9" fontId="73" fillId="62" borderId="1" xfId="16" applyNumberFormat="1" applyFont="1" applyFill="1" applyBorder="1" applyAlignment="1" applyProtection="1">
      <alignment horizontal="center"/>
      <protection hidden="1"/>
    </xf>
    <xf numFmtId="0" fontId="71" fillId="62" borderId="1" xfId="10" applyFont="1" applyFill="1" applyBorder="1"/>
    <xf numFmtId="44" fontId="69" fillId="63" borderId="1" xfId="66" applyFont="1" applyFill="1" applyBorder="1" applyAlignment="1" applyProtection="1">
      <protection locked="0"/>
    </xf>
    <xf numFmtId="0" fontId="69" fillId="62" borderId="1" xfId="10" applyFont="1" applyFill="1" applyBorder="1" applyAlignment="1"/>
    <xf numFmtId="0" fontId="69" fillId="62" borderId="2" xfId="10" applyFont="1" applyFill="1" applyBorder="1" applyAlignment="1"/>
    <xf numFmtId="179" fontId="101" fillId="62" borderId="1" xfId="10" applyNumberFormat="1" applyFont="1" applyFill="1" applyBorder="1" applyAlignment="1"/>
    <xf numFmtId="0" fontId="69" fillId="62" borderId="6" xfId="10" applyFont="1" applyFill="1" applyBorder="1" applyAlignment="1"/>
    <xf numFmtId="0" fontId="69" fillId="62" borderId="5" xfId="10" applyFont="1" applyFill="1" applyBorder="1" applyAlignment="1"/>
    <xf numFmtId="179" fontId="101" fillId="62" borderId="1" xfId="10" applyNumberFormat="1" applyFont="1" applyFill="1" applyBorder="1"/>
    <xf numFmtId="0" fontId="69" fillId="62" borderId="1" xfId="10" applyFont="1" applyFill="1" applyBorder="1"/>
    <xf numFmtId="167" fontId="69" fillId="0" borderId="1" xfId="8" applyFont="1" applyBorder="1"/>
    <xf numFmtId="167" fontId="74" fillId="0" borderId="1" xfId="8" applyFont="1" applyBorder="1"/>
    <xf numFmtId="3" fontId="69" fillId="0" borderId="1" xfId="8" applyNumberFormat="1" applyFont="1" applyFill="1" applyBorder="1" applyAlignment="1">
      <alignment horizontal="center" vertical="top" wrapText="1"/>
    </xf>
    <xf numFmtId="2" fontId="74" fillId="2" borderId="5" xfId="84" applyNumberFormat="1" applyFont="1" applyFill="1" applyBorder="1" applyAlignment="1">
      <alignment vertical="top" wrapText="1"/>
    </xf>
    <xf numFmtId="2" fontId="74" fillId="2" borderId="7" xfId="84" applyNumberFormat="1" applyFont="1" applyFill="1" applyBorder="1" applyAlignment="1">
      <alignment vertical="top" wrapText="1"/>
    </xf>
    <xf numFmtId="3" fontId="74" fillId="2" borderId="6" xfId="8" applyNumberFormat="1" applyFont="1" applyFill="1" applyBorder="1" applyAlignment="1">
      <alignment horizontal="center" vertical="top" wrapText="1"/>
    </xf>
    <xf numFmtId="180" fontId="74" fillId="2" borderId="7" xfId="84" applyNumberFormat="1" applyFont="1" applyFill="1" applyBorder="1" applyAlignment="1">
      <alignment vertical="top" wrapText="1"/>
    </xf>
    <xf numFmtId="180" fontId="74" fillId="2" borderId="5" xfId="84" applyNumberFormat="1" applyFont="1" applyFill="1" applyBorder="1" applyAlignment="1">
      <alignment vertical="top" wrapText="1"/>
    </xf>
    <xf numFmtId="2" fontId="74" fillId="2" borderId="6" xfId="84" applyNumberFormat="1" applyFont="1" applyFill="1" applyBorder="1" applyAlignment="1">
      <alignment vertical="top" wrapText="1"/>
    </xf>
    <xf numFmtId="2" fontId="69" fillId="0" borderId="0" xfId="13" applyNumberFormat="1" applyFont="1" applyFill="1" applyBorder="1" applyAlignment="1" applyProtection="1">
      <protection hidden="1"/>
    </xf>
    <xf numFmtId="166" fontId="69" fillId="0" borderId="0" xfId="18" applyFont="1" applyFill="1" applyBorder="1" applyAlignment="1" applyProtection="1">
      <protection hidden="1"/>
    </xf>
    <xf numFmtId="2" fontId="69" fillId="0" borderId="5" xfId="13" applyNumberFormat="1" applyFont="1" applyFill="1" applyBorder="1" applyAlignment="1" applyProtection="1">
      <alignment vertical="center"/>
      <protection hidden="1"/>
    </xf>
    <xf numFmtId="9" fontId="74" fillId="0" borderId="1" xfId="0" applyNumberFormat="1" applyFont="1" applyBorder="1" applyAlignment="1">
      <alignment horizontal="center"/>
    </xf>
    <xf numFmtId="9" fontId="74" fillId="0" borderId="1" xfId="16" applyFont="1" applyBorder="1" applyAlignment="1">
      <alignment horizontal="center"/>
    </xf>
    <xf numFmtId="166" fontId="69" fillId="0" borderId="1" xfId="18" applyFont="1" applyBorder="1" applyAlignment="1">
      <alignment horizontal="center" vertical="top" wrapText="1"/>
    </xf>
    <xf numFmtId="2" fontId="82" fillId="61" borderId="4" xfId="84" applyNumberFormat="1" applyFont="1" applyFill="1" applyBorder="1" applyAlignment="1">
      <alignment horizontal="left" vertical="top" wrapText="1"/>
    </xf>
    <xf numFmtId="2" fontId="82" fillId="61" borderId="4" xfId="84" applyNumberFormat="1" applyFont="1" applyFill="1" applyBorder="1" applyAlignment="1">
      <alignment vertical="top" wrapText="1"/>
    </xf>
    <xf numFmtId="0" fontId="74" fillId="0" borderId="0" xfId="103" applyFont="1"/>
    <xf numFmtId="0" fontId="72" fillId="0" borderId="40" xfId="0" applyFont="1" applyBorder="1"/>
    <xf numFmtId="2" fontId="104" fillId="61" borderId="41" xfId="13" applyNumberFormat="1" applyFont="1" applyFill="1" applyBorder="1" applyAlignment="1" applyProtection="1">
      <alignment horizontal="left" vertical="center" wrapText="1"/>
      <protection hidden="1"/>
    </xf>
    <xf numFmtId="2" fontId="69" fillId="0" borderId="41" xfId="13" applyNumberFormat="1" applyFont="1" applyFill="1" applyBorder="1" applyAlignment="1" applyProtection="1">
      <protection hidden="1"/>
    </xf>
    <xf numFmtId="1" fontId="74" fillId="0" borderId="42" xfId="13" applyNumberFormat="1" applyFont="1" applyFill="1" applyBorder="1" applyAlignment="1" applyProtection="1">
      <alignment horizontal="center"/>
      <protection hidden="1"/>
    </xf>
    <xf numFmtId="166" fontId="69" fillId="0" borderId="41" xfId="18" applyFont="1" applyFill="1" applyBorder="1" applyAlignment="1" applyProtection="1">
      <protection hidden="1"/>
    </xf>
    <xf numFmtId="166" fontId="69" fillId="0" borderId="42" xfId="18" applyFont="1" applyFill="1" applyBorder="1" applyAlignment="1" applyProtection="1">
      <protection hidden="1"/>
    </xf>
    <xf numFmtId="0" fontId="74" fillId="0" borderId="42" xfId="0" applyFont="1" applyBorder="1"/>
    <xf numFmtId="166" fontId="74" fillId="0" borderId="42" xfId="18" applyFont="1" applyBorder="1"/>
    <xf numFmtId="173" fontId="74" fillId="0" borderId="1" xfId="8" applyNumberFormat="1" applyFont="1" applyFill="1" applyBorder="1" applyAlignment="1">
      <alignment horizontal="center"/>
    </xf>
    <xf numFmtId="2" fontId="82" fillId="61" borderId="1" xfId="89" applyNumberFormat="1" applyFont="1" applyFill="1" applyBorder="1" applyAlignment="1">
      <alignment vertical="top" wrapText="1"/>
    </xf>
    <xf numFmtId="173" fontId="82" fillId="61" borderId="1" xfId="8" applyNumberFormat="1" applyFont="1" applyFill="1" applyBorder="1" applyAlignment="1">
      <alignment vertical="top" wrapText="1"/>
    </xf>
    <xf numFmtId="167" fontId="82" fillId="61" borderId="1" xfId="8" applyFont="1" applyFill="1" applyBorder="1" applyAlignment="1">
      <alignment horizontal="center" vertical="top" wrapText="1"/>
    </xf>
    <xf numFmtId="0" fontId="89" fillId="0" borderId="0" xfId="13" applyFont="1" applyFill="1" applyProtection="1">
      <protection hidden="1"/>
    </xf>
    <xf numFmtId="0" fontId="96" fillId="2" borderId="6" xfId="13" applyFont="1" applyFill="1" applyBorder="1" applyAlignment="1" applyProtection="1">
      <protection hidden="1"/>
    </xf>
    <xf numFmtId="0" fontId="96" fillId="62" borderId="6" xfId="13" applyFont="1" applyFill="1" applyBorder="1" applyAlignment="1" applyProtection="1">
      <alignment horizontal="center"/>
      <protection hidden="1"/>
    </xf>
    <xf numFmtId="0" fontId="96" fillId="62" borderId="7" xfId="13" applyFont="1" applyFill="1" applyBorder="1" applyAlignment="1" applyProtection="1">
      <alignment horizontal="right"/>
      <protection hidden="1"/>
    </xf>
    <xf numFmtId="10" fontId="96" fillId="62" borderId="7" xfId="16" applyNumberFormat="1" applyFont="1" applyFill="1" applyBorder="1" applyAlignment="1" applyProtection="1">
      <alignment horizontal="right"/>
      <protection hidden="1"/>
    </xf>
    <xf numFmtId="0" fontId="89" fillId="0" borderId="0" xfId="13" applyFont="1" applyFill="1" applyBorder="1" applyAlignment="1" applyProtection="1">
      <alignment horizontal="right" vertical="center"/>
      <protection hidden="1"/>
    </xf>
    <xf numFmtId="2" fontId="89" fillId="0" borderId="0" xfId="13" applyNumberFormat="1" applyFont="1" applyFill="1" applyAlignment="1" applyProtection="1">
      <alignment vertical="center"/>
      <protection hidden="1"/>
    </xf>
    <xf numFmtId="0" fontId="89" fillId="0" borderId="0" xfId="13" applyFont="1" applyFill="1" applyBorder="1" applyAlignment="1" applyProtection="1">
      <alignment vertical="center"/>
      <protection hidden="1"/>
    </xf>
    <xf numFmtId="0" fontId="89" fillId="0" borderId="0" xfId="0" applyFont="1"/>
    <xf numFmtId="0" fontId="69" fillId="0" borderId="40" xfId="0" applyFont="1" applyFill="1" applyBorder="1" applyAlignment="1">
      <alignment horizontal="left"/>
    </xf>
    <xf numFmtId="177" fontId="69" fillId="62" borderId="42" xfId="11" applyNumberFormat="1" applyFont="1" applyFill="1" applyBorder="1" applyAlignment="1" applyProtection="1">
      <alignment vertical="center"/>
      <protection hidden="1"/>
    </xf>
    <xf numFmtId="0" fontId="69" fillId="0" borderId="41" xfId="0" applyFont="1" applyBorder="1"/>
    <xf numFmtId="175" fontId="109" fillId="0" borderId="10" xfId="0" applyNumberFormat="1" applyFont="1" applyFill="1" applyBorder="1" applyAlignment="1">
      <alignment horizontal="center" vertical="center"/>
    </xf>
    <xf numFmtId="1" fontId="74" fillId="0" borderId="42" xfId="13" applyNumberFormat="1" applyFont="1" applyBorder="1" applyAlignment="1" applyProtection="1">
      <alignment horizontal="center"/>
      <protection hidden="1"/>
    </xf>
    <xf numFmtId="1" fontId="74" fillId="0" borderId="42" xfId="13" applyNumberFormat="1" applyFont="1" applyBorder="1" applyAlignment="1" applyProtection="1">
      <alignment horizontal="center" vertical="center"/>
      <protection hidden="1"/>
    </xf>
    <xf numFmtId="2" fontId="73" fillId="2" borderId="1" xfId="13" applyNumberFormat="1" applyFont="1" applyFill="1" applyBorder="1" applyAlignment="1" applyProtection="1">
      <alignment horizontal="right" vertical="center"/>
      <protection hidden="1"/>
    </xf>
    <xf numFmtId="173" fontId="82" fillId="61" borderId="42" xfId="8" applyNumberFormat="1" applyFont="1" applyFill="1" applyBorder="1" applyAlignment="1">
      <alignment vertical="top" wrapText="1"/>
    </xf>
    <xf numFmtId="167" fontId="74" fillId="2" borderId="42" xfId="8" applyFont="1" applyFill="1" applyBorder="1"/>
    <xf numFmtId="0" fontId="69" fillId="0" borderId="0" xfId="13" applyFont="1" applyProtection="1">
      <protection hidden="1"/>
    </xf>
    <xf numFmtId="0" fontId="92" fillId="0" borderId="0" xfId="0" applyFont="1" applyAlignment="1">
      <alignment horizontal="center" vertical="center"/>
    </xf>
    <xf numFmtId="2" fontId="75" fillId="0" borderId="0" xfId="0" applyNumberFormat="1" applyFont="1" applyAlignment="1">
      <alignment horizontal="center" vertical="center"/>
    </xf>
    <xf numFmtId="2" fontId="73" fillId="0" borderId="42" xfId="3" applyNumberFormat="1" applyFont="1" applyFill="1" applyBorder="1" applyAlignment="1" applyProtection="1">
      <protection hidden="1"/>
    </xf>
    <xf numFmtId="166" fontId="73" fillId="35" borderId="42" xfId="18" applyFont="1" applyFill="1" applyBorder="1" applyAlignment="1" applyProtection="1">
      <protection locked="0"/>
    </xf>
    <xf numFmtId="166" fontId="73" fillId="63" borderId="42" xfId="18" applyFont="1" applyFill="1" applyBorder="1" applyAlignment="1" applyProtection="1">
      <protection locked="0"/>
    </xf>
    <xf numFmtId="179" fontId="74" fillId="0" borderId="42" xfId="3" applyNumberFormat="1" applyFont="1" applyFill="1" applyBorder="1" applyAlignment="1" applyProtection="1">
      <protection hidden="1"/>
    </xf>
    <xf numFmtId="169" fontId="73" fillId="0" borderId="42" xfId="3" applyFont="1" applyFill="1" applyBorder="1" applyAlignment="1" applyProtection="1">
      <protection hidden="1"/>
    </xf>
    <xf numFmtId="166" fontId="73" fillId="0" borderId="42" xfId="18" applyFont="1" applyFill="1" applyBorder="1" applyAlignment="1" applyProtection="1">
      <protection locked="0"/>
    </xf>
    <xf numFmtId="169" fontId="73" fillId="0" borderId="42" xfId="3" applyFont="1" applyFill="1" applyBorder="1" applyAlignment="1" applyProtection="1">
      <protection locked="0"/>
    </xf>
    <xf numFmtId="166" fontId="99" fillId="2" borderId="42" xfId="18" applyFont="1" applyFill="1" applyBorder="1" applyAlignment="1" applyProtection="1">
      <alignment horizontal="right"/>
      <protection locked="0"/>
    </xf>
    <xf numFmtId="179" fontId="77" fillId="0" borderId="42" xfId="5" applyNumberFormat="1" applyFont="1" applyFill="1" applyBorder="1" applyAlignment="1" applyProtection="1">
      <protection hidden="1"/>
    </xf>
    <xf numFmtId="0" fontId="69" fillId="0" borderId="43" xfId="63" applyFont="1" applyBorder="1"/>
    <xf numFmtId="49" fontId="74" fillId="0" borderId="43" xfId="63" applyNumberFormat="1" applyFont="1" applyBorder="1"/>
    <xf numFmtId="0" fontId="69" fillId="0" borderId="0" xfId="63" applyFont="1"/>
    <xf numFmtId="49" fontId="82" fillId="61" borderId="41" xfId="63" applyNumberFormat="1" applyFont="1" applyFill="1" applyBorder="1"/>
    <xf numFmtId="0" fontId="82" fillId="61" borderId="43" xfId="63" applyFont="1" applyFill="1" applyBorder="1"/>
    <xf numFmtId="44" fontId="82" fillId="61" borderId="40" xfId="63" applyNumberFormat="1" applyFont="1" applyFill="1" applyBorder="1"/>
    <xf numFmtId="173" fontId="82" fillId="61" borderId="41" xfId="8" applyNumberFormat="1" applyFont="1" applyFill="1" applyBorder="1" applyAlignment="1">
      <alignment horizontal="left"/>
    </xf>
    <xf numFmtId="167" fontId="82" fillId="61" borderId="40" xfId="8" applyFont="1" applyFill="1" applyBorder="1"/>
    <xf numFmtId="167" fontId="69" fillId="0" borderId="40" xfId="8" applyFont="1" applyBorder="1"/>
    <xf numFmtId="2" fontId="69" fillId="62" borderId="42" xfId="8" applyNumberFormat="1" applyFont="1" applyFill="1" applyBorder="1" applyAlignment="1">
      <alignment horizontal="center"/>
    </xf>
    <xf numFmtId="0" fontId="3" fillId="0" borderId="1" xfId="0" applyFont="1" applyBorder="1"/>
    <xf numFmtId="173" fontId="82" fillId="61" borderId="45" xfId="8" applyNumberFormat="1" applyFont="1" applyFill="1" applyBorder="1" applyAlignment="1">
      <alignment vertical="top" wrapText="1"/>
    </xf>
    <xf numFmtId="173" fontId="82" fillId="61" borderId="41" xfId="8" applyNumberFormat="1" applyFont="1" applyFill="1" applyBorder="1" applyAlignment="1">
      <alignment vertical="top" wrapText="1"/>
    </xf>
    <xf numFmtId="173" fontId="82" fillId="61" borderId="40" xfId="8" applyNumberFormat="1" applyFont="1" applyFill="1" applyBorder="1" applyAlignment="1">
      <alignment vertical="top" wrapText="1"/>
    </xf>
    <xf numFmtId="0" fontId="69" fillId="2" borderId="41" xfId="10" applyFont="1" applyFill="1" applyBorder="1" applyAlignment="1"/>
    <xf numFmtId="173" fontId="82" fillId="61" borderId="43" xfId="8" applyNumberFormat="1" applyFont="1" applyFill="1" applyBorder="1" applyAlignment="1">
      <alignment vertical="top" wrapText="1"/>
    </xf>
    <xf numFmtId="44" fontId="69" fillId="63" borderId="40" xfId="66" applyFont="1" applyFill="1" applyBorder="1" applyAlignment="1" applyProtection="1">
      <protection locked="0"/>
    </xf>
    <xf numFmtId="44" fontId="69" fillId="35" borderId="43" xfId="66" applyFont="1" applyFill="1" applyBorder="1" applyAlignment="1" applyProtection="1">
      <protection locked="0"/>
    </xf>
    <xf numFmtId="44" fontId="69" fillId="35" borderId="40" xfId="66" applyFont="1" applyFill="1" applyBorder="1" applyAlignment="1" applyProtection="1">
      <protection locked="0"/>
    </xf>
    <xf numFmtId="9" fontId="69" fillId="62" borderId="42" xfId="16" applyFont="1" applyFill="1" applyBorder="1" applyAlignment="1">
      <alignment horizontal="center"/>
    </xf>
    <xf numFmtId="0" fontId="89" fillId="0" borderId="0" xfId="0" applyFont="1" applyFill="1"/>
    <xf numFmtId="1" fontId="72" fillId="0" borderId="1" xfId="0" applyNumberFormat="1" applyFont="1" applyFill="1" applyBorder="1" applyAlignment="1">
      <alignment horizontal="center"/>
    </xf>
    <xf numFmtId="1" fontId="72" fillId="0" borderId="0" xfId="0" applyNumberFormat="1" applyFont="1" applyFill="1" applyBorder="1" applyAlignment="1">
      <alignment horizontal="center"/>
    </xf>
    <xf numFmtId="0" fontId="72" fillId="0" borderId="0" xfId="0" applyFont="1" applyFill="1" applyBorder="1"/>
    <xf numFmtId="173" fontId="74" fillId="2" borderId="42" xfId="8" applyNumberFormat="1" applyFont="1" applyFill="1" applyBorder="1"/>
    <xf numFmtId="2" fontId="83" fillId="62" borderId="0" xfId="12" applyNumberFormat="1" applyFont="1" applyFill="1" applyBorder="1" applyAlignment="1"/>
    <xf numFmtId="10" fontId="97" fillId="0" borderId="2" xfId="13" applyNumberFormat="1" applyFont="1" applyFill="1" applyBorder="1" applyAlignment="1" applyProtection="1">
      <alignment horizontal="right"/>
      <protection hidden="1"/>
    </xf>
    <xf numFmtId="175" fontId="96" fillId="0" borderId="11" xfId="16" applyNumberFormat="1" applyFont="1" applyFill="1" applyBorder="1" applyAlignment="1" applyProtection="1">
      <alignment horizontal="right"/>
      <protection hidden="1"/>
    </xf>
    <xf numFmtId="0" fontId="73" fillId="0" borderId="39" xfId="13" applyNumberFormat="1" applyFont="1" applyFill="1" applyBorder="1" applyAlignment="1" applyProtection="1">
      <protection hidden="1"/>
    </xf>
    <xf numFmtId="0" fontId="110" fillId="0" borderId="41" xfId="13" applyFont="1" applyFill="1" applyBorder="1" applyAlignment="1" applyProtection="1">
      <protection hidden="1"/>
    </xf>
    <xf numFmtId="0" fontId="111" fillId="0" borderId="43" xfId="13" applyFont="1" applyFill="1" applyBorder="1" applyAlignment="1" applyProtection="1">
      <protection hidden="1"/>
    </xf>
    <xf numFmtId="0" fontId="111" fillId="0" borderId="40" xfId="13" applyFont="1" applyFill="1" applyBorder="1" applyAlignment="1" applyProtection="1">
      <alignment horizontal="right"/>
      <protection hidden="1"/>
    </xf>
    <xf numFmtId="2" fontId="104" fillId="61" borderId="42" xfId="3" applyNumberFormat="1" applyFont="1" applyFill="1" applyBorder="1" applyAlignment="1" applyProtection="1">
      <alignment vertical="center" wrapText="1"/>
      <protection hidden="1"/>
    </xf>
    <xf numFmtId="2" fontId="83" fillId="0" borderId="0" xfId="12" applyNumberFormat="1" applyFont="1"/>
    <xf numFmtId="2" fontId="84" fillId="62" borderId="0" xfId="12" applyNumberFormat="1" applyFont="1" applyFill="1" applyBorder="1" applyAlignment="1"/>
    <xf numFmtId="173" fontId="82" fillId="61" borderId="42" xfId="8" applyNumberFormat="1" applyFont="1" applyFill="1" applyBorder="1" applyAlignment="1">
      <alignment horizontal="center" vertical="top" wrapText="1"/>
    </xf>
    <xf numFmtId="1" fontId="74" fillId="2" borderId="42" xfId="8" applyNumberFormat="1" applyFont="1" applyFill="1" applyBorder="1" applyAlignment="1">
      <alignment horizontal="center"/>
    </xf>
    <xf numFmtId="2" fontId="84" fillId="0" borderId="0" xfId="0" applyNumberFormat="1" applyFont="1" applyAlignment="1"/>
    <xf numFmtId="2" fontId="83" fillId="0" borderId="0" xfId="63" applyNumberFormat="1" applyFont="1" applyFill="1" applyBorder="1" applyAlignment="1"/>
    <xf numFmtId="167" fontId="69" fillId="2" borderId="42" xfId="8" applyFont="1" applyFill="1" applyBorder="1" applyAlignment="1" applyProtection="1">
      <alignment vertical="center"/>
      <protection hidden="1"/>
    </xf>
    <xf numFmtId="173" fontId="69" fillId="0" borderId="0" xfId="0" applyNumberFormat="1" applyFont="1"/>
    <xf numFmtId="49" fontId="89" fillId="0" borderId="41" xfId="63" applyNumberFormat="1" applyFont="1" applyBorder="1"/>
    <xf numFmtId="49" fontId="72" fillId="0" borderId="0" xfId="63" applyNumberFormat="1" applyFont="1"/>
    <xf numFmtId="0" fontId="72" fillId="0" borderId="0" xfId="63" applyFont="1"/>
    <xf numFmtId="10" fontId="72" fillId="0" borderId="0" xfId="63" applyNumberFormat="1" applyFont="1" applyAlignment="1">
      <alignment horizontal="left"/>
    </xf>
    <xf numFmtId="178" fontId="72" fillId="0" borderId="2" xfId="6" applyNumberFormat="1" applyFont="1" applyFill="1" applyBorder="1" applyAlignment="1">
      <alignment horizontal="left"/>
    </xf>
    <xf numFmtId="44" fontId="72" fillId="0" borderId="0" xfId="63" applyNumberFormat="1" applyFont="1"/>
    <xf numFmtId="166" fontId="89" fillId="2" borderId="40" xfId="18" applyFont="1" applyFill="1" applyBorder="1" applyAlignment="1"/>
    <xf numFmtId="0" fontId="82" fillId="61" borderId="42" xfId="0" applyFont="1" applyFill="1" applyBorder="1" applyAlignment="1">
      <alignment wrapText="1"/>
    </xf>
    <xf numFmtId="0" fontId="82" fillId="61" borderId="42" xfId="0" applyFont="1" applyFill="1" applyBorder="1"/>
    <xf numFmtId="1" fontId="69" fillId="0" borderId="42" xfId="61" applyNumberFormat="1" applyFont="1" applyBorder="1" applyAlignment="1">
      <alignment horizontal="center"/>
    </xf>
    <xf numFmtId="1" fontId="78" fillId="0" borderId="42" xfId="61" applyNumberFormat="1" applyFont="1" applyFill="1" applyBorder="1" applyAlignment="1">
      <alignment horizontal="center"/>
    </xf>
    <xf numFmtId="1" fontId="73" fillId="0" borderId="42" xfId="61" applyNumberFormat="1" applyFont="1" applyBorder="1" applyAlignment="1">
      <alignment horizontal="center"/>
    </xf>
    <xf numFmtId="0" fontId="69" fillId="0" borderId="42" xfId="0" applyFont="1" applyBorder="1"/>
    <xf numFmtId="2" fontId="84" fillId="2" borderId="0" xfId="12" applyNumberFormat="1" applyFont="1" applyFill="1"/>
    <xf numFmtId="44" fontId="74" fillId="62" borderId="42" xfId="63" applyNumberFormat="1" applyFont="1" applyFill="1" applyBorder="1"/>
    <xf numFmtId="0" fontId="72" fillId="0" borderId="0" xfId="89" applyFont="1"/>
    <xf numFmtId="0" fontId="113" fillId="0" borderId="0" xfId="0" applyFont="1"/>
    <xf numFmtId="14" fontId="84" fillId="0" borderId="0" xfId="63" applyNumberFormat="1" applyFont="1" applyFill="1" applyBorder="1" applyAlignment="1">
      <alignment horizontal="left"/>
    </xf>
    <xf numFmtId="14" fontId="84" fillId="0" borderId="0" xfId="12" applyNumberFormat="1" applyFont="1" applyFill="1" applyBorder="1" applyAlignment="1">
      <alignment horizontal="left"/>
    </xf>
    <xf numFmtId="14" fontId="84" fillId="0" borderId="0" xfId="0" applyNumberFormat="1" applyFont="1" applyAlignment="1">
      <alignment horizontal="left"/>
    </xf>
    <xf numFmtId="167" fontId="72" fillId="0" borderId="0" xfId="8" applyFont="1"/>
    <xf numFmtId="0" fontId="74" fillId="0" borderId="0" xfId="0" applyFont="1" applyAlignment="1"/>
    <xf numFmtId="0" fontId="69" fillId="0" borderId="1" xfId="0" applyFont="1" applyBorder="1" applyAlignment="1"/>
    <xf numFmtId="2" fontId="69" fillId="0" borderId="1" xfId="0" applyNumberFormat="1" applyFont="1" applyFill="1" applyBorder="1" applyAlignment="1">
      <alignment horizontal="left"/>
    </xf>
    <xf numFmtId="0" fontId="69" fillId="0" borderId="1" xfId="0" applyFont="1" applyFill="1" applyBorder="1" applyAlignment="1">
      <alignment horizontal="left"/>
    </xf>
    <xf numFmtId="0" fontId="69" fillId="0" borderId="1" xfId="0" applyNumberFormat="1" applyFont="1" applyFill="1" applyBorder="1" applyAlignment="1">
      <alignment horizontal="left"/>
    </xf>
    <xf numFmtId="0" fontId="69" fillId="0" borderId="1" xfId="8" applyNumberFormat="1" applyFont="1" applyFill="1" applyBorder="1" applyAlignment="1">
      <alignment horizontal="left"/>
    </xf>
    <xf numFmtId="1" fontId="69" fillId="0" borderId="1" xfId="0" applyNumberFormat="1" applyFont="1" applyFill="1" applyBorder="1" applyAlignment="1">
      <alignment horizontal="left"/>
    </xf>
    <xf numFmtId="2" fontId="74" fillId="0" borderId="0" xfId="0" applyNumberFormat="1" applyFont="1" applyAlignment="1"/>
    <xf numFmtId="1" fontId="3" fillId="0" borderId="1" xfId="0" applyNumberFormat="1" applyFont="1" applyFill="1" applyBorder="1" applyAlignment="1">
      <alignment horizontal="center"/>
    </xf>
    <xf numFmtId="3" fontId="69" fillId="64" borderId="1" xfId="8" applyNumberFormat="1" applyFont="1" applyFill="1" applyBorder="1" applyAlignment="1">
      <alignment horizontal="center" vertical="top" wrapText="1"/>
    </xf>
    <xf numFmtId="4" fontId="73" fillId="62" borderId="1" xfId="62" applyNumberFormat="1" applyFont="1" applyFill="1" applyBorder="1" applyAlignment="1" applyProtection="1">
      <alignment horizontal="center"/>
      <protection hidden="1"/>
    </xf>
    <xf numFmtId="2" fontId="82" fillId="61" borderId="1" xfId="0" applyNumberFormat="1" applyFont="1" applyFill="1" applyBorder="1" applyAlignment="1">
      <alignment horizontal="left" vertical="top" wrapText="1"/>
    </xf>
    <xf numFmtId="2" fontId="82" fillId="61" borderId="1" xfId="0" applyNumberFormat="1" applyFont="1" applyFill="1" applyBorder="1" applyAlignment="1">
      <alignment horizontal="left" vertical="top"/>
    </xf>
    <xf numFmtId="0" fontId="82" fillId="61" borderId="1" xfId="0" applyFont="1" applyFill="1" applyBorder="1" applyAlignment="1">
      <alignment horizontal="left" vertical="top"/>
    </xf>
    <xf numFmtId="182" fontId="82" fillId="61" borderId="1" xfId="8" applyNumberFormat="1" applyFont="1" applyFill="1" applyBorder="1" applyAlignment="1">
      <alignment horizontal="left" vertical="top" wrapText="1"/>
    </xf>
    <xf numFmtId="167" fontId="89" fillId="61" borderId="1" xfId="8" applyFont="1" applyFill="1" applyBorder="1" applyAlignment="1">
      <alignment horizontal="center" vertical="top" wrapText="1"/>
    </xf>
    <xf numFmtId="2" fontId="89" fillId="61" borderId="1" xfId="0" applyNumberFormat="1" applyFont="1" applyFill="1" applyBorder="1" applyAlignment="1">
      <alignment horizontal="center" vertical="top" wrapText="1"/>
    </xf>
    <xf numFmtId="0" fontId="69" fillId="0" borderId="1" xfId="0" applyFont="1" applyBorder="1" applyAlignment="1">
      <alignment wrapText="1"/>
    </xf>
    <xf numFmtId="0" fontId="69" fillId="0" borderId="1" xfId="0" applyFont="1" applyBorder="1" applyAlignment="1">
      <alignment horizontal="left" wrapText="1"/>
    </xf>
    <xf numFmtId="0" fontId="69" fillId="0" borderId="1" xfId="0" applyFont="1" applyBorder="1" applyAlignment="1">
      <alignment horizontal="left"/>
    </xf>
    <xf numFmtId="0" fontId="69" fillId="2" borderId="1" xfId="0" applyFont="1" applyFill="1" applyBorder="1" applyAlignment="1">
      <alignment wrapText="1"/>
    </xf>
    <xf numFmtId="0" fontId="69" fillId="2" borderId="1" xfId="0" applyFont="1" applyFill="1" applyBorder="1" applyAlignment="1">
      <alignment horizontal="left"/>
    </xf>
    <xf numFmtId="0" fontId="87" fillId="0" borderId="1" xfId="59" applyFont="1" applyBorder="1" applyAlignment="1">
      <alignment wrapText="1"/>
    </xf>
    <xf numFmtId="0" fontId="87" fillId="0" borderId="1" xfId="59" applyFont="1" applyBorder="1" applyAlignment="1">
      <alignment horizontal="left" wrapText="1"/>
    </xf>
    <xf numFmtId="0" fontId="87" fillId="0" borderId="1" xfId="59" applyFont="1" applyBorder="1" applyAlignment="1"/>
    <xf numFmtId="0" fontId="87" fillId="0" borderId="1" xfId="59" applyFont="1" applyBorder="1" applyAlignment="1">
      <alignment horizontal="left"/>
    </xf>
    <xf numFmtId="0" fontId="3" fillId="0" borderId="1" xfId="59" applyFont="1" applyBorder="1" applyAlignment="1">
      <alignment horizontal="left"/>
    </xf>
    <xf numFmtId="0" fontId="3" fillId="0" borderId="1" xfId="59" applyFont="1" applyBorder="1" applyAlignment="1">
      <alignment horizontal="left" wrapText="1"/>
    </xf>
    <xf numFmtId="179" fontId="74" fillId="0" borderId="9" xfId="5" applyNumberFormat="1" applyFont="1" applyFill="1" applyBorder="1" applyAlignment="1" applyProtection="1">
      <protection locked="0"/>
    </xf>
    <xf numFmtId="0" fontId="69" fillId="0" borderId="0" xfId="0" applyFont="1" applyProtection="1">
      <protection locked="0"/>
    </xf>
    <xf numFmtId="179" fontId="77" fillId="0" borderId="42" xfId="5" applyNumberFormat="1" applyFont="1" applyFill="1" applyBorder="1" applyAlignment="1" applyProtection="1">
      <protection locked="0"/>
    </xf>
    <xf numFmtId="0" fontId="71" fillId="0" borderId="0" xfId="0" applyFont="1" applyProtection="1">
      <protection locked="0"/>
    </xf>
    <xf numFmtId="44" fontId="74" fillId="2" borderId="1" xfId="8" applyNumberFormat="1" applyFont="1" applyFill="1" applyBorder="1" applyAlignment="1">
      <alignment horizontal="center"/>
    </xf>
    <xf numFmtId="44" fontId="69" fillId="0" borderId="1" xfId="8" applyNumberFormat="1" applyFont="1" applyBorder="1" applyAlignment="1">
      <alignment horizontal="center"/>
    </xf>
    <xf numFmtId="44" fontId="69" fillId="0" borderId="1" xfId="89" applyNumberFormat="1" applyFont="1" applyBorder="1"/>
    <xf numFmtId="0" fontId="69" fillId="0" borderId="42" xfId="103" applyFont="1" applyBorder="1" applyAlignment="1">
      <alignment vertical="top" wrapText="1"/>
    </xf>
    <xf numFmtId="3" fontId="69" fillId="0" borderId="42" xfId="8" applyNumberFormat="1" applyFont="1" applyFill="1" applyBorder="1" applyAlignment="1">
      <alignment horizontal="center" vertical="top" wrapText="1"/>
    </xf>
    <xf numFmtId="49" fontId="69" fillId="0" borderId="42" xfId="103" applyNumberFormat="1" applyFont="1" applyBorder="1" applyAlignment="1">
      <alignment horizontal="center" vertical="top" wrapText="1"/>
    </xf>
    <xf numFmtId="2" fontId="69" fillId="0" borderId="42" xfId="0" applyNumberFormat="1" applyFont="1" applyBorder="1"/>
    <xf numFmtId="0" fontId="69" fillId="2" borderId="42" xfId="0" applyFont="1" applyFill="1" applyBorder="1" applyAlignment="1">
      <alignment vertical="center"/>
    </xf>
    <xf numFmtId="0" fontId="69" fillId="0" borderId="42" xfId="0" applyFont="1" applyBorder="1" applyAlignment="1">
      <alignment wrapText="1"/>
    </xf>
    <xf numFmtId="0" fontId="69" fillId="2" borderId="42" xfId="0" applyFont="1" applyFill="1" applyBorder="1" applyAlignment="1">
      <alignment wrapText="1"/>
    </xf>
    <xf numFmtId="0" fontId="2" fillId="0" borderId="42" xfId="59" applyFont="1" applyBorder="1"/>
    <xf numFmtId="0" fontId="2" fillId="0" borderId="42" xfId="59" applyFont="1" applyBorder="1" applyAlignment="1">
      <alignment wrapText="1"/>
    </xf>
    <xf numFmtId="0" fontId="69" fillId="0" borderId="42" xfId="8" applyNumberFormat="1" applyFont="1" applyFill="1" applyBorder="1" applyAlignment="1"/>
    <xf numFmtId="1" fontId="2" fillId="0" borderId="1" xfId="0" applyNumberFormat="1" applyFont="1" applyFill="1" applyBorder="1" applyAlignment="1">
      <alignment horizontal="center"/>
    </xf>
    <xf numFmtId="0" fontId="69" fillId="0" borderId="43" xfId="10" applyFont="1" applyFill="1" applyBorder="1" applyAlignment="1"/>
    <xf numFmtId="0" fontId="86" fillId="61" borderId="44" xfId="10" applyFont="1" applyFill="1" applyBorder="1" applyAlignment="1"/>
    <xf numFmtId="0" fontId="86" fillId="61" borderId="2" xfId="10" applyFont="1" applyFill="1" applyBorder="1" applyAlignment="1"/>
    <xf numFmtId="0" fontId="69" fillId="0" borderId="42" xfId="9" applyFont="1" applyFill="1" applyBorder="1" applyAlignment="1" applyProtection="1">
      <alignment horizontal="left" wrapText="1"/>
      <protection hidden="1"/>
    </xf>
    <xf numFmtId="179" fontId="101" fillId="62" borderId="42" xfId="10" applyNumberFormat="1" applyFont="1" applyFill="1" applyBorder="1" applyAlignment="1"/>
    <xf numFmtId="0" fontId="1" fillId="0" borderId="0" xfId="86" applyFont="1" applyAlignment="1">
      <alignment horizontal="center"/>
    </xf>
    <xf numFmtId="0" fontId="1" fillId="0" borderId="0" xfId="86" applyFont="1"/>
    <xf numFmtId="0" fontId="1" fillId="2" borderId="1" xfId="86" applyFont="1" applyFill="1" applyBorder="1" applyAlignment="1">
      <alignment horizontal="left" vertical="top"/>
    </xf>
    <xf numFmtId="0" fontId="1" fillId="2" borderId="1" xfId="86" applyFont="1" applyFill="1" applyBorder="1" applyAlignment="1">
      <alignment horizontal="center" vertical="center"/>
    </xf>
    <xf numFmtId="0" fontId="1" fillId="2" borderId="1" xfId="86" applyFont="1" applyFill="1" applyBorder="1" applyAlignment="1">
      <alignment horizontal="center"/>
    </xf>
    <xf numFmtId="0" fontId="1" fillId="2" borderId="0" xfId="86" applyFont="1" applyFill="1" applyAlignment="1">
      <alignment horizontal="center"/>
    </xf>
    <xf numFmtId="0" fontId="82" fillId="65" borderId="37" xfId="86" applyFont="1" applyFill="1" applyBorder="1" applyAlignment="1">
      <alignment horizontal="left" vertical="top" wrapText="1"/>
    </xf>
    <xf numFmtId="0" fontId="82" fillId="61" borderId="37" xfId="86" applyFont="1" applyFill="1" applyBorder="1" applyAlignment="1">
      <alignment horizontal="left" vertical="top" wrapText="1"/>
    </xf>
    <xf numFmtId="0" fontId="1" fillId="2" borderId="1" xfId="86" applyFont="1" applyFill="1" applyBorder="1" applyAlignment="1">
      <alignment horizontal="left" vertical="center"/>
    </xf>
    <xf numFmtId="166" fontId="1" fillId="2" borderId="1" xfId="18" applyFont="1" applyFill="1" applyBorder="1" applyAlignment="1">
      <alignment horizontal="center"/>
    </xf>
    <xf numFmtId="0" fontId="69" fillId="0" borderId="0" xfId="0" applyFont="1" applyAlignment="1">
      <alignment horizontal="left"/>
    </xf>
    <xf numFmtId="1" fontId="69" fillId="0" borderId="0" xfId="0" applyNumberFormat="1" applyFont="1" applyFill="1" applyBorder="1" applyAlignment="1">
      <alignment horizontal="left"/>
    </xf>
    <xf numFmtId="0" fontId="69" fillId="0" borderId="0" xfId="0" applyFont="1" applyBorder="1" applyAlignment="1">
      <alignment horizontal="left"/>
    </xf>
    <xf numFmtId="173" fontId="82" fillId="61" borderId="38" xfId="8" applyNumberFormat="1" applyFont="1" applyFill="1" applyBorder="1" applyAlignment="1">
      <alignment horizontal="center" vertical="center" wrapText="1"/>
    </xf>
    <xf numFmtId="167" fontId="74" fillId="2" borderId="1" xfId="8" applyFont="1" applyFill="1" applyBorder="1" applyAlignment="1">
      <alignment horizontal="center"/>
    </xf>
    <xf numFmtId="167" fontId="69" fillId="2" borderId="1" xfId="8" applyFont="1" applyFill="1" applyBorder="1" applyAlignment="1">
      <alignment horizontal="center"/>
    </xf>
    <xf numFmtId="167" fontId="69" fillId="2" borderId="42" xfId="8" applyFont="1" applyFill="1" applyBorder="1" applyAlignment="1">
      <alignment horizontal="center"/>
    </xf>
    <xf numFmtId="2" fontId="84" fillId="2" borderId="0" xfId="12" applyNumberFormat="1" applyFont="1" applyFill="1" applyBorder="1" applyAlignment="1"/>
    <xf numFmtId="2" fontId="83" fillId="2" borderId="0" xfId="12" applyNumberFormat="1" applyFont="1" applyFill="1" applyBorder="1" applyAlignment="1"/>
    <xf numFmtId="2" fontId="85" fillId="0" borderId="0" xfId="12" applyNumberFormat="1" applyFont="1" applyFill="1" applyBorder="1" applyAlignment="1"/>
    <xf numFmtId="44" fontId="69" fillId="62" borderId="1" xfId="66" applyFont="1" applyFill="1" applyBorder="1" applyAlignment="1">
      <alignment vertical="top" wrapText="1"/>
    </xf>
    <xf numFmtId="49" fontId="69" fillId="2" borderId="1" xfId="103" applyNumberFormat="1" applyFont="1" applyFill="1" applyBorder="1" applyAlignment="1">
      <alignment horizontal="center" vertical="top" wrapText="1"/>
    </xf>
    <xf numFmtId="3" fontId="74" fillId="0" borderId="1" xfId="8" applyNumberFormat="1" applyFont="1" applyFill="1" applyBorder="1" applyAlignment="1">
      <alignment horizontal="center" vertical="top" wrapText="1"/>
    </xf>
    <xf numFmtId="2" fontId="84" fillId="0" borderId="0" xfId="63" applyNumberFormat="1" applyFont="1" applyFill="1" applyBorder="1" applyAlignment="1">
      <alignment horizontal="left"/>
    </xf>
    <xf numFmtId="167" fontId="71" fillId="0" borderId="0" xfId="8" applyFont="1" applyAlignment="1">
      <alignment horizontal="right"/>
    </xf>
    <xf numFmtId="167" fontId="97" fillId="0" borderId="0" xfId="8" applyFont="1" applyAlignment="1">
      <alignment horizontal="right"/>
    </xf>
    <xf numFmtId="196" fontId="69" fillId="62" borderId="42" xfId="8" applyNumberFormat="1" applyFont="1" applyFill="1" applyBorder="1" applyAlignment="1">
      <alignment horizontal="center" vertical="center"/>
    </xf>
    <xf numFmtId="0" fontId="69" fillId="0" borderId="0" xfId="0" applyFont="1" applyAlignment="1">
      <alignment wrapText="1"/>
    </xf>
    <xf numFmtId="0" fontId="88" fillId="0" borderId="41" xfId="86" applyFont="1" applyBorder="1"/>
    <xf numFmtId="166" fontId="88" fillId="0" borderId="42" xfId="86" applyNumberFormat="1" applyFont="1" applyBorder="1"/>
    <xf numFmtId="44" fontId="73" fillId="63" borderId="1" xfId="66" applyFont="1" applyFill="1" applyBorder="1" applyAlignment="1" applyProtection="1">
      <protection locked="0"/>
    </xf>
    <xf numFmtId="173" fontId="82" fillId="61" borderId="41" xfId="8" applyNumberFormat="1" applyFont="1" applyFill="1" applyBorder="1" applyAlignment="1">
      <alignment horizontal="center" vertical="center"/>
    </xf>
    <xf numFmtId="173" fontId="82" fillId="61" borderId="43" xfId="8" applyNumberFormat="1" applyFont="1" applyFill="1" applyBorder="1" applyAlignment="1">
      <alignment horizontal="center" vertical="center"/>
    </xf>
    <xf numFmtId="173" fontId="82" fillId="61" borderId="40" xfId="8" applyNumberFormat="1" applyFont="1" applyFill="1" applyBorder="1" applyAlignment="1">
      <alignment horizontal="center" vertical="center"/>
    </xf>
    <xf numFmtId="173" fontId="82" fillId="61" borderId="1" xfId="8" applyNumberFormat="1" applyFont="1" applyFill="1" applyBorder="1" applyAlignment="1">
      <alignment horizontal="center" vertical="center"/>
    </xf>
    <xf numFmtId="173" fontId="82" fillId="61" borderId="1" xfId="8" applyNumberFormat="1" applyFont="1" applyFill="1" applyBorder="1" applyAlignment="1">
      <alignment horizontal="center" vertical="center" wrapText="1"/>
    </xf>
    <xf numFmtId="2" fontId="82" fillId="61" borderId="41" xfId="0" applyNumberFormat="1" applyFont="1" applyFill="1" applyBorder="1" applyAlignment="1">
      <alignment horizontal="center" vertical="center" wrapText="1"/>
    </xf>
    <xf numFmtId="2" fontId="82" fillId="61" borderId="43" xfId="0" applyNumberFormat="1" applyFont="1" applyFill="1" applyBorder="1" applyAlignment="1">
      <alignment horizontal="center" vertical="center" wrapText="1"/>
    </xf>
    <xf numFmtId="2" fontId="82" fillId="61" borderId="40" xfId="0" applyNumberFormat="1" applyFont="1" applyFill="1" applyBorder="1" applyAlignment="1">
      <alignment horizontal="center" vertical="center" wrapText="1"/>
    </xf>
    <xf numFmtId="167" fontId="89" fillId="61" borderId="38" xfId="8" applyFont="1" applyFill="1" applyBorder="1" applyAlignment="1">
      <alignment horizontal="center" vertical="top" wrapText="1"/>
    </xf>
    <xf numFmtId="167" fontId="89" fillId="61" borderId="39" xfId="8" applyFont="1" applyFill="1" applyBorder="1" applyAlignment="1">
      <alignment horizontal="center" vertical="top" wrapText="1"/>
    </xf>
    <xf numFmtId="49" fontId="82" fillId="61" borderId="41" xfId="63" applyNumberFormat="1" applyFont="1" applyFill="1" applyBorder="1" applyAlignment="1">
      <alignment horizontal="left" vertical="top" wrapText="1"/>
    </xf>
    <xf numFmtId="49" fontId="82" fillId="61" borderId="43" xfId="63" applyNumberFormat="1" applyFont="1" applyFill="1" applyBorder="1" applyAlignment="1">
      <alignment horizontal="left" vertical="top" wrapText="1"/>
    </xf>
    <xf numFmtId="49" fontId="82" fillId="61" borderId="40" xfId="63" applyNumberFormat="1" applyFont="1" applyFill="1" applyBorder="1" applyAlignment="1">
      <alignment horizontal="left" vertical="top" wrapText="1"/>
    </xf>
    <xf numFmtId="0" fontId="69" fillId="0" borderId="5" xfId="0" applyFont="1" applyFill="1" applyBorder="1" applyAlignment="1">
      <alignment horizontal="left"/>
    </xf>
    <xf numFmtId="0" fontId="69" fillId="0" borderId="7" xfId="0" applyFont="1" applyFill="1" applyBorder="1" applyAlignment="1">
      <alignment horizontal="left"/>
    </xf>
    <xf numFmtId="0" fontId="74" fillId="0" borderId="5" xfId="13" applyFont="1" applyFill="1" applyBorder="1" applyAlignment="1" applyProtection="1">
      <alignment horizontal="left" vertical="center"/>
      <protection hidden="1"/>
    </xf>
    <xf numFmtId="0" fontId="74" fillId="0" borderId="7" xfId="13" applyFont="1" applyFill="1" applyBorder="1" applyAlignment="1" applyProtection="1">
      <alignment horizontal="left" vertical="center"/>
      <protection hidden="1"/>
    </xf>
    <xf numFmtId="2" fontId="104" fillId="61" borderId="42" xfId="13" applyNumberFormat="1" applyFont="1" applyFill="1" applyBorder="1" applyAlignment="1" applyProtection="1">
      <alignment horizontal="center" vertical="center" wrapText="1"/>
      <protection hidden="1"/>
    </xf>
    <xf numFmtId="2" fontId="104" fillId="61" borderId="5" xfId="3" applyNumberFormat="1" applyFont="1" applyFill="1" applyBorder="1" applyAlignment="1" applyProtection="1">
      <alignment horizontal="center" vertical="center" wrapText="1"/>
      <protection hidden="1"/>
    </xf>
    <xf numFmtId="0" fontId="82" fillId="61" borderId="7" xfId="0" applyFont="1" applyFill="1" applyBorder="1" applyAlignment="1">
      <alignment horizontal="center" vertical="center" wrapText="1"/>
    </xf>
    <xf numFmtId="0" fontId="69" fillId="0" borderId="0" xfId="0" applyFont="1" applyAlignment="1">
      <alignment horizontal="left" vertical="top" wrapText="1"/>
    </xf>
    <xf numFmtId="2" fontId="104" fillId="61" borderId="41" xfId="13" applyNumberFormat="1" applyFont="1" applyFill="1" applyBorder="1" applyAlignment="1" applyProtection="1">
      <alignment horizontal="center" vertical="center" wrapText="1"/>
      <protection hidden="1"/>
    </xf>
    <xf numFmtId="2" fontId="104" fillId="61" borderId="43" xfId="13" applyNumberFormat="1" applyFont="1" applyFill="1" applyBorder="1" applyAlignment="1" applyProtection="1">
      <alignment horizontal="center" vertical="center" wrapText="1"/>
      <protection hidden="1"/>
    </xf>
    <xf numFmtId="2" fontId="104" fillId="61" borderId="40" xfId="13" applyNumberFormat="1" applyFont="1" applyFill="1" applyBorder="1" applyAlignment="1" applyProtection="1">
      <alignment horizontal="center" vertical="center" wrapText="1"/>
      <protection hidden="1"/>
    </xf>
    <xf numFmtId="0" fontId="86" fillId="61" borderId="7" xfId="0" applyFont="1" applyFill="1" applyBorder="1" applyAlignment="1">
      <alignment horizontal="center" vertical="center" wrapText="1"/>
    </xf>
    <xf numFmtId="0" fontId="69" fillId="0" borderId="5" xfId="9" applyFont="1" applyFill="1" applyBorder="1" applyAlignment="1" applyProtection="1">
      <alignment horizontal="center"/>
      <protection hidden="1"/>
    </xf>
    <xf numFmtId="0" fontId="69" fillId="0" borderId="6" xfId="9" applyFont="1" applyFill="1" applyBorder="1" applyAlignment="1" applyProtection="1">
      <alignment horizontal="center"/>
      <protection hidden="1"/>
    </xf>
    <xf numFmtId="0" fontId="69" fillId="0" borderId="7" xfId="9" applyFont="1" applyFill="1" applyBorder="1" applyAlignment="1" applyProtection="1">
      <alignment horizontal="center"/>
      <protection hidden="1"/>
    </xf>
    <xf numFmtId="173" fontId="82" fillId="61" borderId="41" xfId="8" applyNumberFormat="1" applyFont="1" applyFill="1" applyBorder="1" applyAlignment="1">
      <alignment horizontal="left" vertical="top" wrapText="1"/>
    </xf>
    <xf numFmtId="173" fontId="82" fillId="61" borderId="43" xfId="8" applyNumberFormat="1" applyFont="1" applyFill="1" applyBorder="1" applyAlignment="1">
      <alignment horizontal="left" vertical="top" wrapText="1"/>
    </xf>
    <xf numFmtId="173" fontId="82" fillId="61" borderId="40" xfId="8" applyNumberFormat="1" applyFont="1" applyFill="1" applyBorder="1" applyAlignment="1">
      <alignment horizontal="left" vertical="top" wrapText="1"/>
    </xf>
    <xf numFmtId="173" fontId="69" fillId="62" borderId="41" xfId="8" applyNumberFormat="1" applyFont="1" applyFill="1" applyBorder="1" applyAlignment="1">
      <alignment horizontal="left" vertical="top" wrapText="1"/>
    </xf>
    <xf numFmtId="173" fontId="69" fillId="62" borderId="43" xfId="8" applyNumberFormat="1" applyFont="1" applyFill="1" applyBorder="1" applyAlignment="1">
      <alignment horizontal="left" vertical="top" wrapText="1"/>
    </xf>
    <xf numFmtId="173" fontId="69" fillId="62" borderId="40" xfId="8" applyNumberFormat="1" applyFont="1" applyFill="1" applyBorder="1" applyAlignment="1">
      <alignment horizontal="left" vertical="top" wrapText="1"/>
    </xf>
    <xf numFmtId="0" fontId="69" fillId="0" borderId="41" xfId="103" applyFont="1" applyBorder="1" applyAlignment="1">
      <alignment horizontal="left" vertical="top" wrapText="1"/>
    </xf>
    <xf numFmtId="0" fontId="69" fillId="0" borderId="40" xfId="103" applyFont="1" applyBorder="1" applyAlignment="1">
      <alignment horizontal="left" vertical="top" wrapText="1"/>
    </xf>
    <xf numFmtId="173" fontId="82" fillId="61" borderId="1" xfId="8" applyNumberFormat="1" applyFont="1" applyFill="1" applyBorder="1" applyAlignment="1">
      <alignment horizontal="left" vertical="top" wrapText="1"/>
    </xf>
  </cellXfs>
  <cellStyles count="52886">
    <cellStyle name="20% - Accent1" xfId="36" builtinId="30" customBuiltin="1"/>
    <cellStyle name="20% - Accent1 10" xfId="199" xr:uid="{00000000-0005-0000-0000-000001000000}"/>
    <cellStyle name="20% - Accent1 10 10" xfId="200" xr:uid="{00000000-0005-0000-0000-000002000000}"/>
    <cellStyle name="20% - Accent1 10 10 2" xfId="201" xr:uid="{00000000-0005-0000-0000-000003000000}"/>
    <cellStyle name="20% - Accent1 10 11" xfId="202" xr:uid="{00000000-0005-0000-0000-000004000000}"/>
    <cellStyle name="20% - Accent1 10 11 2" xfId="203" xr:uid="{00000000-0005-0000-0000-000005000000}"/>
    <cellStyle name="20% - Accent1 10 12" xfId="204" xr:uid="{00000000-0005-0000-0000-000006000000}"/>
    <cellStyle name="20% - Accent1 10 2" xfId="205" xr:uid="{00000000-0005-0000-0000-000007000000}"/>
    <cellStyle name="20% - Accent1 10 2 10" xfId="206" xr:uid="{00000000-0005-0000-0000-000008000000}"/>
    <cellStyle name="20% - Accent1 10 2 10 2" xfId="207" xr:uid="{00000000-0005-0000-0000-000009000000}"/>
    <cellStyle name="20% - Accent1 10 2 11" xfId="208" xr:uid="{00000000-0005-0000-0000-00000A000000}"/>
    <cellStyle name="20% - Accent1 10 2 2" xfId="209" xr:uid="{00000000-0005-0000-0000-00000B000000}"/>
    <cellStyle name="20% - Accent1 10 2 2 2" xfId="210" xr:uid="{00000000-0005-0000-0000-00000C000000}"/>
    <cellStyle name="20% - Accent1 10 2 2 2 2" xfId="211" xr:uid="{00000000-0005-0000-0000-00000D000000}"/>
    <cellStyle name="20% - Accent1 10 2 2 2 2 2" xfId="212" xr:uid="{00000000-0005-0000-0000-00000E000000}"/>
    <cellStyle name="20% - Accent1 10 2 2 2 2 2 2" xfId="213" xr:uid="{00000000-0005-0000-0000-00000F000000}"/>
    <cellStyle name="20% - Accent1 10 2 2 2 2 3" xfId="214" xr:uid="{00000000-0005-0000-0000-000010000000}"/>
    <cellStyle name="20% - Accent1 10 2 2 2 3" xfId="215" xr:uid="{00000000-0005-0000-0000-000011000000}"/>
    <cellStyle name="20% - Accent1 10 2 2 2 3 2" xfId="216" xr:uid="{00000000-0005-0000-0000-000012000000}"/>
    <cellStyle name="20% - Accent1 10 2 2 2 4" xfId="217" xr:uid="{00000000-0005-0000-0000-000013000000}"/>
    <cellStyle name="20% - Accent1 10 2 2 3" xfId="218" xr:uid="{00000000-0005-0000-0000-000014000000}"/>
    <cellStyle name="20% - Accent1 10 2 2 3 2" xfId="219" xr:uid="{00000000-0005-0000-0000-000015000000}"/>
    <cellStyle name="20% - Accent1 10 2 2 3 2 2" xfId="220" xr:uid="{00000000-0005-0000-0000-000016000000}"/>
    <cellStyle name="20% - Accent1 10 2 2 3 2 2 2" xfId="221" xr:uid="{00000000-0005-0000-0000-000017000000}"/>
    <cellStyle name="20% - Accent1 10 2 2 3 2 3" xfId="222" xr:uid="{00000000-0005-0000-0000-000018000000}"/>
    <cellStyle name="20% - Accent1 10 2 2 3 3" xfId="223" xr:uid="{00000000-0005-0000-0000-000019000000}"/>
    <cellStyle name="20% - Accent1 10 2 2 3 3 2" xfId="224" xr:uid="{00000000-0005-0000-0000-00001A000000}"/>
    <cellStyle name="20% - Accent1 10 2 2 3 4" xfId="225" xr:uid="{00000000-0005-0000-0000-00001B000000}"/>
    <cellStyle name="20% - Accent1 10 2 2 4" xfId="226" xr:uid="{00000000-0005-0000-0000-00001C000000}"/>
    <cellStyle name="20% - Accent1 10 2 2 4 2" xfId="227" xr:uid="{00000000-0005-0000-0000-00001D000000}"/>
    <cellStyle name="20% - Accent1 10 2 2 4 2 2" xfId="228" xr:uid="{00000000-0005-0000-0000-00001E000000}"/>
    <cellStyle name="20% - Accent1 10 2 2 4 2 2 2" xfId="229" xr:uid="{00000000-0005-0000-0000-00001F000000}"/>
    <cellStyle name="20% - Accent1 10 2 2 4 2 3" xfId="230" xr:uid="{00000000-0005-0000-0000-000020000000}"/>
    <cellStyle name="20% - Accent1 10 2 2 4 3" xfId="231" xr:uid="{00000000-0005-0000-0000-000021000000}"/>
    <cellStyle name="20% - Accent1 10 2 2 4 3 2" xfId="232" xr:uid="{00000000-0005-0000-0000-000022000000}"/>
    <cellStyle name="20% - Accent1 10 2 2 4 4" xfId="233" xr:uid="{00000000-0005-0000-0000-000023000000}"/>
    <cellStyle name="20% - Accent1 10 2 2 5" xfId="234" xr:uid="{00000000-0005-0000-0000-000024000000}"/>
    <cellStyle name="20% - Accent1 10 2 2 5 2" xfId="235" xr:uid="{00000000-0005-0000-0000-000025000000}"/>
    <cellStyle name="20% - Accent1 10 2 2 5 2 2" xfId="236" xr:uid="{00000000-0005-0000-0000-000026000000}"/>
    <cellStyle name="20% - Accent1 10 2 2 5 3" xfId="237" xr:uid="{00000000-0005-0000-0000-000027000000}"/>
    <cellStyle name="20% - Accent1 10 2 2 6" xfId="238" xr:uid="{00000000-0005-0000-0000-000028000000}"/>
    <cellStyle name="20% - Accent1 10 2 2 6 2" xfId="239" xr:uid="{00000000-0005-0000-0000-000029000000}"/>
    <cellStyle name="20% - Accent1 10 2 2 6 2 2" xfId="240" xr:uid="{00000000-0005-0000-0000-00002A000000}"/>
    <cellStyle name="20% - Accent1 10 2 2 6 3" xfId="241" xr:uid="{00000000-0005-0000-0000-00002B000000}"/>
    <cellStyle name="20% - Accent1 10 2 2 7" xfId="242" xr:uid="{00000000-0005-0000-0000-00002C000000}"/>
    <cellStyle name="20% - Accent1 10 2 2 7 2" xfId="243" xr:uid="{00000000-0005-0000-0000-00002D000000}"/>
    <cellStyle name="20% - Accent1 10 2 2 8" xfId="244" xr:uid="{00000000-0005-0000-0000-00002E000000}"/>
    <cellStyle name="20% - Accent1 10 2 2 8 2" xfId="245" xr:uid="{00000000-0005-0000-0000-00002F000000}"/>
    <cellStyle name="20% - Accent1 10 2 2 9" xfId="246" xr:uid="{00000000-0005-0000-0000-000030000000}"/>
    <cellStyle name="20% - Accent1 10 2 3" xfId="247" xr:uid="{00000000-0005-0000-0000-000031000000}"/>
    <cellStyle name="20% - Accent1 10 2 3 2" xfId="248" xr:uid="{00000000-0005-0000-0000-000032000000}"/>
    <cellStyle name="20% - Accent1 10 2 3 2 2" xfId="249" xr:uid="{00000000-0005-0000-0000-000033000000}"/>
    <cellStyle name="20% - Accent1 10 2 3 2 2 2" xfId="250" xr:uid="{00000000-0005-0000-0000-000034000000}"/>
    <cellStyle name="20% - Accent1 10 2 3 2 2 2 2" xfId="251" xr:uid="{00000000-0005-0000-0000-000035000000}"/>
    <cellStyle name="20% - Accent1 10 2 3 2 2 3" xfId="252" xr:uid="{00000000-0005-0000-0000-000036000000}"/>
    <cellStyle name="20% - Accent1 10 2 3 2 3" xfId="253" xr:uid="{00000000-0005-0000-0000-000037000000}"/>
    <cellStyle name="20% - Accent1 10 2 3 2 3 2" xfId="254" xr:uid="{00000000-0005-0000-0000-000038000000}"/>
    <cellStyle name="20% - Accent1 10 2 3 2 4" xfId="255" xr:uid="{00000000-0005-0000-0000-000039000000}"/>
    <cellStyle name="20% - Accent1 10 2 3 3" xfId="256" xr:uid="{00000000-0005-0000-0000-00003A000000}"/>
    <cellStyle name="20% - Accent1 10 2 3 3 2" xfId="257" xr:uid="{00000000-0005-0000-0000-00003B000000}"/>
    <cellStyle name="20% - Accent1 10 2 3 3 2 2" xfId="258" xr:uid="{00000000-0005-0000-0000-00003C000000}"/>
    <cellStyle name="20% - Accent1 10 2 3 3 2 2 2" xfId="259" xr:uid="{00000000-0005-0000-0000-00003D000000}"/>
    <cellStyle name="20% - Accent1 10 2 3 3 2 3" xfId="260" xr:uid="{00000000-0005-0000-0000-00003E000000}"/>
    <cellStyle name="20% - Accent1 10 2 3 3 3" xfId="261" xr:uid="{00000000-0005-0000-0000-00003F000000}"/>
    <cellStyle name="20% - Accent1 10 2 3 3 3 2" xfId="262" xr:uid="{00000000-0005-0000-0000-000040000000}"/>
    <cellStyle name="20% - Accent1 10 2 3 3 4" xfId="263" xr:uid="{00000000-0005-0000-0000-000041000000}"/>
    <cellStyle name="20% - Accent1 10 2 3 4" xfId="264" xr:uid="{00000000-0005-0000-0000-000042000000}"/>
    <cellStyle name="20% - Accent1 10 2 3 4 2" xfId="265" xr:uid="{00000000-0005-0000-0000-000043000000}"/>
    <cellStyle name="20% - Accent1 10 2 3 4 2 2" xfId="266" xr:uid="{00000000-0005-0000-0000-000044000000}"/>
    <cellStyle name="20% - Accent1 10 2 3 4 2 2 2" xfId="267" xr:uid="{00000000-0005-0000-0000-000045000000}"/>
    <cellStyle name="20% - Accent1 10 2 3 4 2 3" xfId="268" xr:uid="{00000000-0005-0000-0000-000046000000}"/>
    <cellStyle name="20% - Accent1 10 2 3 4 3" xfId="269" xr:uid="{00000000-0005-0000-0000-000047000000}"/>
    <cellStyle name="20% - Accent1 10 2 3 4 3 2" xfId="270" xr:uid="{00000000-0005-0000-0000-000048000000}"/>
    <cellStyle name="20% - Accent1 10 2 3 4 4" xfId="271" xr:uid="{00000000-0005-0000-0000-000049000000}"/>
    <cellStyle name="20% - Accent1 10 2 3 5" xfId="272" xr:uid="{00000000-0005-0000-0000-00004A000000}"/>
    <cellStyle name="20% - Accent1 10 2 3 5 2" xfId="273" xr:uid="{00000000-0005-0000-0000-00004B000000}"/>
    <cellStyle name="20% - Accent1 10 2 3 5 2 2" xfId="274" xr:uid="{00000000-0005-0000-0000-00004C000000}"/>
    <cellStyle name="20% - Accent1 10 2 3 5 3" xfId="275" xr:uid="{00000000-0005-0000-0000-00004D000000}"/>
    <cellStyle name="20% - Accent1 10 2 3 6" xfId="276" xr:uid="{00000000-0005-0000-0000-00004E000000}"/>
    <cellStyle name="20% - Accent1 10 2 3 6 2" xfId="277" xr:uid="{00000000-0005-0000-0000-00004F000000}"/>
    <cellStyle name="20% - Accent1 10 2 3 6 2 2" xfId="278" xr:uid="{00000000-0005-0000-0000-000050000000}"/>
    <cellStyle name="20% - Accent1 10 2 3 6 3" xfId="279" xr:uid="{00000000-0005-0000-0000-000051000000}"/>
    <cellStyle name="20% - Accent1 10 2 3 7" xfId="280" xr:uid="{00000000-0005-0000-0000-000052000000}"/>
    <cellStyle name="20% - Accent1 10 2 3 7 2" xfId="281" xr:uid="{00000000-0005-0000-0000-000053000000}"/>
    <cellStyle name="20% - Accent1 10 2 3 8" xfId="282" xr:uid="{00000000-0005-0000-0000-000054000000}"/>
    <cellStyle name="20% - Accent1 10 2 3 8 2" xfId="283" xr:uid="{00000000-0005-0000-0000-000055000000}"/>
    <cellStyle name="20% - Accent1 10 2 3 9" xfId="284" xr:uid="{00000000-0005-0000-0000-000056000000}"/>
    <cellStyle name="20% - Accent1 10 2 4" xfId="285" xr:uid="{00000000-0005-0000-0000-000057000000}"/>
    <cellStyle name="20% - Accent1 10 2 4 2" xfId="286" xr:uid="{00000000-0005-0000-0000-000058000000}"/>
    <cellStyle name="20% - Accent1 10 2 4 2 2" xfId="287" xr:uid="{00000000-0005-0000-0000-000059000000}"/>
    <cellStyle name="20% - Accent1 10 2 4 2 2 2" xfId="288" xr:uid="{00000000-0005-0000-0000-00005A000000}"/>
    <cellStyle name="20% - Accent1 10 2 4 2 3" xfId="289" xr:uid="{00000000-0005-0000-0000-00005B000000}"/>
    <cellStyle name="20% - Accent1 10 2 4 3" xfId="290" xr:uid="{00000000-0005-0000-0000-00005C000000}"/>
    <cellStyle name="20% - Accent1 10 2 4 3 2" xfId="291" xr:uid="{00000000-0005-0000-0000-00005D000000}"/>
    <cellStyle name="20% - Accent1 10 2 4 4" xfId="292" xr:uid="{00000000-0005-0000-0000-00005E000000}"/>
    <cellStyle name="20% - Accent1 10 2 5" xfId="293" xr:uid="{00000000-0005-0000-0000-00005F000000}"/>
    <cellStyle name="20% - Accent1 10 2 5 2" xfId="294" xr:uid="{00000000-0005-0000-0000-000060000000}"/>
    <cellStyle name="20% - Accent1 10 2 5 2 2" xfId="295" xr:uid="{00000000-0005-0000-0000-000061000000}"/>
    <cellStyle name="20% - Accent1 10 2 5 2 2 2" xfId="296" xr:uid="{00000000-0005-0000-0000-000062000000}"/>
    <cellStyle name="20% - Accent1 10 2 5 2 3" xfId="297" xr:uid="{00000000-0005-0000-0000-000063000000}"/>
    <cellStyle name="20% - Accent1 10 2 5 3" xfId="298" xr:uid="{00000000-0005-0000-0000-000064000000}"/>
    <cellStyle name="20% - Accent1 10 2 5 3 2" xfId="299" xr:uid="{00000000-0005-0000-0000-000065000000}"/>
    <cellStyle name="20% - Accent1 10 2 5 4" xfId="300" xr:uid="{00000000-0005-0000-0000-000066000000}"/>
    <cellStyle name="20% - Accent1 10 2 6" xfId="301" xr:uid="{00000000-0005-0000-0000-000067000000}"/>
    <cellStyle name="20% - Accent1 10 2 6 2" xfId="302" xr:uid="{00000000-0005-0000-0000-000068000000}"/>
    <cellStyle name="20% - Accent1 10 2 6 2 2" xfId="303" xr:uid="{00000000-0005-0000-0000-000069000000}"/>
    <cellStyle name="20% - Accent1 10 2 6 2 2 2" xfId="304" xr:uid="{00000000-0005-0000-0000-00006A000000}"/>
    <cellStyle name="20% - Accent1 10 2 6 2 3" xfId="305" xr:uid="{00000000-0005-0000-0000-00006B000000}"/>
    <cellStyle name="20% - Accent1 10 2 6 3" xfId="306" xr:uid="{00000000-0005-0000-0000-00006C000000}"/>
    <cellStyle name="20% - Accent1 10 2 6 3 2" xfId="307" xr:uid="{00000000-0005-0000-0000-00006D000000}"/>
    <cellStyle name="20% - Accent1 10 2 6 4" xfId="308" xr:uid="{00000000-0005-0000-0000-00006E000000}"/>
    <cellStyle name="20% - Accent1 10 2 7" xfId="309" xr:uid="{00000000-0005-0000-0000-00006F000000}"/>
    <cellStyle name="20% - Accent1 10 2 7 2" xfId="310" xr:uid="{00000000-0005-0000-0000-000070000000}"/>
    <cellStyle name="20% - Accent1 10 2 7 2 2" xfId="311" xr:uid="{00000000-0005-0000-0000-000071000000}"/>
    <cellStyle name="20% - Accent1 10 2 7 3" xfId="312" xr:uid="{00000000-0005-0000-0000-000072000000}"/>
    <cellStyle name="20% - Accent1 10 2 8" xfId="313" xr:uid="{00000000-0005-0000-0000-000073000000}"/>
    <cellStyle name="20% - Accent1 10 2 8 2" xfId="314" xr:uid="{00000000-0005-0000-0000-000074000000}"/>
    <cellStyle name="20% - Accent1 10 2 8 2 2" xfId="315" xr:uid="{00000000-0005-0000-0000-000075000000}"/>
    <cellStyle name="20% - Accent1 10 2 8 3" xfId="316" xr:uid="{00000000-0005-0000-0000-000076000000}"/>
    <cellStyle name="20% - Accent1 10 2 9" xfId="317" xr:uid="{00000000-0005-0000-0000-000077000000}"/>
    <cellStyle name="20% - Accent1 10 2 9 2" xfId="318" xr:uid="{00000000-0005-0000-0000-000078000000}"/>
    <cellStyle name="20% - Accent1 10 3" xfId="319" xr:uid="{00000000-0005-0000-0000-000079000000}"/>
    <cellStyle name="20% - Accent1 10 3 2" xfId="320" xr:uid="{00000000-0005-0000-0000-00007A000000}"/>
    <cellStyle name="20% - Accent1 10 3 2 2" xfId="321" xr:uid="{00000000-0005-0000-0000-00007B000000}"/>
    <cellStyle name="20% - Accent1 10 3 2 2 2" xfId="322" xr:uid="{00000000-0005-0000-0000-00007C000000}"/>
    <cellStyle name="20% - Accent1 10 3 2 2 2 2" xfId="323" xr:uid="{00000000-0005-0000-0000-00007D000000}"/>
    <cellStyle name="20% - Accent1 10 3 2 2 3" xfId="324" xr:uid="{00000000-0005-0000-0000-00007E000000}"/>
    <cellStyle name="20% - Accent1 10 3 2 3" xfId="325" xr:uid="{00000000-0005-0000-0000-00007F000000}"/>
    <cellStyle name="20% - Accent1 10 3 2 3 2" xfId="326" xr:uid="{00000000-0005-0000-0000-000080000000}"/>
    <cellStyle name="20% - Accent1 10 3 2 4" xfId="327" xr:uid="{00000000-0005-0000-0000-000081000000}"/>
    <cellStyle name="20% - Accent1 10 3 3" xfId="328" xr:uid="{00000000-0005-0000-0000-000082000000}"/>
    <cellStyle name="20% - Accent1 10 3 3 2" xfId="329" xr:uid="{00000000-0005-0000-0000-000083000000}"/>
    <cellStyle name="20% - Accent1 10 3 3 2 2" xfId="330" xr:uid="{00000000-0005-0000-0000-000084000000}"/>
    <cellStyle name="20% - Accent1 10 3 3 2 2 2" xfId="331" xr:uid="{00000000-0005-0000-0000-000085000000}"/>
    <cellStyle name="20% - Accent1 10 3 3 2 3" xfId="332" xr:uid="{00000000-0005-0000-0000-000086000000}"/>
    <cellStyle name="20% - Accent1 10 3 3 3" xfId="333" xr:uid="{00000000-0005-0000-0000-000087000000}"/>
    <cellStyle name="20% - Accent1 10 3 3 3 2" xfId="334" xr:uid="{00000000-0005-0000-0000-000088000000}"/>
    <cellStyle name="20% - Accent1 10 3 3 4" xfId="335" xr:uid="{00000000-0005-0000-0000-000089000000}"/>
    <cellStyle name="20% - Accent1 10 3 4" xfId="336" xr:uid="{00000000-0005-0000-0000-00008A000000}"/>
    <cellStyle name="20% - Accent1 10 3 4 2" xfId="337" xr:uid="{00000000-0005-0000-0000-00008B000000}"/>
    <cellStyle name="20% - Accent1 10 3 4 2 2" xfId="338" xr:uid="{00000000-0005-0000-0000-00008C000000}"/>
    <cellStyle name="20% - Accent1 10 3 4 2 2 2" xfId="339" xr:uid="{00000000-0005-0000-0000-00008D000000}"/>
    <cellStyle name="20% - Accent1 10 3 4 2 3" xfId="340" xr:uid="{00000000-0005-0000-0000-00008E000000}"/>
    <cellStyle name="20% - Accent1 10 3 4 3" xfId="341" xr:uid="{00000000-0005-0000-0000-00008F000000}"/>
    <cellStyle name="20% - Accent1 10 3 4 3 2" xfId="342" xr:uid="{00000000-0005-0000-0000-000090000000}"/>
    <cellStyle name="20% - Accent1 10 3 4 4" xfId="343" xr:uid="{00000000-0005-0000-0000-000091000000}"/>
    <cellStyle name="20% - Accent1 10 3 5" xfId="344" xr:uid="{00000000-0005-0000-0000-000092000000}"/>
    <cellStyle name="20% - Accent1 10 3 5 2" xfId="345" xr:uid="{00000000-0005-0000-0000-000093000000}"/>
    <cellStyle name="20% - Accent1 10 3 5 2 2" xfId="346" xr:uid="{00000000-0005-0000-0000-000094000000}"/>
    <cellStyle name="20% - Accent1 10 3 5 3" xfId="347" xr:uid="{00000000-0005-0000-0000-000095000000}"/>
    <cellStyle name="20% - Accent1 10 3 6" xfId="348" xr:uid="{00000000-0005-0000-0000-000096000000}"/>
    <cellStyle name="20% - Accent1 10 3 6 2" xfId="349" xr:uid="{00000000-0005-0000-0000-000097000000}"/>
    <cellStyle name="20% - Accent1 10 3 6 2 2" xfId="350" xr:uid="{00000000-0005-0000-0000-000098000000}"/>
    <cellStyle name="20% - Accent1 10 3 6 3" xfId="351" xr:uid="{00000000-0005-0000-0000-000099000000}"/>
    <cellStyle name="20% - Accent1 10 3 7" xfId="352" xr:uid="{00000000-0005-0000-0000-00009A000000}"/>
    <cellStyle name="20% - Accent1 10 3 7 2" xfId="353" xr:uid="{00000000-0005-0000-0000-00009B000000}"/>
    <cellStyle name="20% - Accent1 10 3 8" xfId="354" xr:uid="{00000000-0005-0000-0000-00009C000000}"/>
    <cellStyle name="20% - Accent1 10 3 8 2" xfId="355" xr:uid="{00000000-0005-0000-0000-00009D000000}"/>
    <cellStyle name="20% - Accent1 10 3 9" xfId="356" xr:uid="{00000000-0005-0000-0000-00009E000000}"/>
    <cellStyle name="20% - Accent1 10 4" xfId="357" xr:uid="{00000000-0005-0000-0000-00009F000000}"/>
    <cellStyle name="20% - Accent1 10 4 2" xfId="358" xr:uid="{00000000-0005-0000-0000-0000A0000000}"/>
    <cellStyle name="20% - Accent1 10 4 2 2" xfId="359" xr:uid="{00000000-0005-0000-0000-0000A1000000}"/>
    <cellStyle name="20% - Accent1 10 4 2 2 2" xfId="360" xr:uid="{00000000-0005-0000-0000-0000A2000000}"/>
    <cellStyle name="20% - Accent1 10 4 2 2 2 2" xfId="361" xr:uid="{00000000-0005-0000-0000-0000A3000000}"/>
    <cellStyle name="20% - Accent1 10 4 2 2 3" xfId="362" xr:uid="{00000000-0005-0000-0000-0000A4000000}"/>
    <cellStyle name="20% - Accent1 10 4 2 3" xfId="363" xr:uid="{00000000-0005-0000-0000-0000A5000000}"/>
    <cellStyle name="20% - Accent1 10 4 2 3 2" xfId="364" xr:uid="{00000000-0005-0000-0000-0000A6000000}"/>
    <cellStyle name="20% - Accent1 10 4 2 4" xfId="365" xr:uid="{00000000-0005-0000-0000-0000A7000000}"/>
    <cellStyle name="20% - Accent1 10 4 3" xfId="366" xr:uid="{00000000-0005-0000-0000-0000A8000000}"/>
    <cellStyle name="20% - Accent1 10 4 3 2" xfId="367" xr:uid="{00000000-0005-0000-0000-0000A9000000}"/>
    <cellStyle name="20% - Accent1 10 4 3 2 2" xfId="368" xr:uid="{00000000-0005-0000-0000-0000AA000000}"/>
    <cellStyle name="20% - Accent1 10 4 3 2 2 2" xfId="369" xr:uid="{00000000-0005-0000-0000-0000AB000000}"/>
    <cellStyle name="20% - Accent1 10 4 3 2 3" xfId="370" xr:uid="{00000000-0005-0000-0000-0000AC000000}"/>
    <cellStyle name="20% - Accent1 10 4 3 3" xfId="371" xr:uid="{00000000-0005-0000-0000-0000AD000000}"/>
    <cellStyle name="20% - Accent1 10 4 3 3 2" xfId="372" xr:uid="{00000000-0005-0000-0000-0000AE000000}"/>
    <cellStyle name="20% - Accent1 10 4 3 4" xfId="373" xr:uid="{00000000-0005-0000-0000-0000AF000000}"/>
    <cellStyle name="20% - Accent1 10 4 4" xfId="374" xr:uid="{00000000-0005-0000-0000-0000B0000000}"/>
    <cellStyle name="20% - Accent1 10 4 4 2" xfId="375" xr:uid="{00000000-0005-0000-0000-0000B1000000}"/>
    <cellStyle name="20% - Accent1 10 4 4 2 2" xfId="376" xr:uid="{00000000-0005-0000-0000-0000B2000000}"/>
    <cellStyle name="20% - Accent1 10 4 4 2 2 2" xfId="377" xr:uid="{00000000-0005-0000-0000-0000B3000000}"/>
    <cellStyle name="20% - Accent1 10 4 4 2 3" xfId="378" xr:uid="{00000000-0005-0000-0000-0000B4000000}"/>
    <cellStyle name="20% - Accent1 10 4 4 3" xfId="379" xr:uid="{00000000-0005-0000-0000-0000B5000000}"/>
    <cellStyle name="20% - Accent1 10 4 4 3 2" xfId="380" xr:uid="{00000000-0005-0000-0000-0000B6000000}"/>
    <cellStyle name="20% - Accent1 10 4 4 4" xfId="381" xr:uid="{00000000-0005-0000-0000-0000B7000000}"/>
    <cellStyle name="20% - Accent1 10 4 5" xfId="382" xr:uid="{00000000-0005-0000-0000-0000B8000000}"/>
    <cellStyle name="20% - Accent1 10 4 5 2" xfId="383" xr:uid="{00000000-0005-0000-0000-0000B9000000}"/>
    <cellStyle name="20% - Accent1 10 4 5 2 2" xfId="384" xr:uid="{00000000-0005-0000-0000-0000BA000000}"/>
    <cellStyle name="20% - Accent1 10 4 5 3" xfId="385" xr:uid="{00000000-0005-0000-0000-0000BB000000}"/>
    <cellStyle name="20% - Accent1 10 4 6" xfId="386" xr:uid="{00000000-0005-0000-0000-0000BC000000}"/>
    <cellStyle name="20% - Accent1 10 4 6 2" xfId="387" xr:uid="{00000000-0005-0000-0000-0000BD000000}"/>
    <cellStyle name="20% - Accent1 10 4 6 2 2" xfId="388" xr:uid="{00000000-0005-0000-0000-0000BE000000}"/>
    <cellStyle name="20% - Accent1 10 4 6 3" xfId="389" xr:uid="{00000000-0005-0000-0000-0000BF000000}"/>
    <cellStyle name="20% - Accent1 10 4 7" xfId="390" xr:uid="{00000000-0005-0000-0000-0000C0000000}"/>
    <cellStyle name="20% - Accent1 10 4 7 2" xfId="391" xr:uid="{00000000-0005-0000-0000-0000C1000000}"/>
    <cellStyle name="20% - Accent1 10 4 8" xfId="392" xr:uid="{00000000-0005-0000-0000-0000C2000000}"/>
    <cellStyle name="20% - Accent1 10 4 8 2" xfId="393" xr:uid="{00000000-0005-0000-0000-0000C3000000}"/>
    <cellStyle name="20% - Accent1 10 4 9" xfId="394" xr:uid="{00000000-0005-0000-0000-0000C4000000}"/>
    <cellStyle name="20% - Accent1 10 5" xfId="395" xr:uid="{00000000-0005-0000-0000-0000C5000000}"/>
    <cellStyle name="20% - Accent1 10 5 2" xfId="396" xr:uid="{00000000-0005-0000-0000-0000C6000000}"/>
    <cellStyle name="20% - Accent1 10 5 2 2" xfId="397" xr:uid="{00000000-0005-0000-0000-0000C7000000}"/>
    <cellStyle name="20% - Accent1 10 5 2 2 2" xfId="398" xr:uid="{00000000-0005-0000-0000-0000C8000000}"/>
    <cellStyle name="20% - Accent1 10 5 2 3" xfId="399" xr:uid="{00000000-0005-0000-0000-0000C9000000}"/>
    <cellStyle name="20% - Accent1 10 5 3" xfId="400" xr:uid="{00000000-0005-0000-0000-0000CA000000}"/>
    <cellStyle name="20% - Accent1 10 5 3 2" xfId="401" xr:uid="{00000000-0005-0000-0000-0000CB000000}"/>
    <cellStyle name="20% - Accent1 10 5 4" xfId="402" xr:uid="{00000000-0005-0000-0000-0000CC000000}"/>
    <cellStyle name="20% - Accent1 10 6" xfId="403" xr:uid="{00000000-0005-0000-0000-0000CD000000}"/>
    <cellStyle name="20% - Accent1 10 6 2" xfId="404" xr:uid="{00000000-0005-0000-0000-0000CE000000}"/>
    <cellStyle name="20% - Accent1 10 6 2 2" xfId="405" xr:uid="{00000000-0005-0000-0000-0000CF000000}"/>
    <cellStyle name="20% - Accent1 10 6 2 2 2" xfId="406" xr:uid="{00000000-0005-0000-0000-0000D0000000}"/>
    <cellStyle name="20% - Accent1 10 6 2 3" xfId="407" xr:uid="{00000000-0005-0000-0000-0000D1000000}"/>
    <cellStyle name="20% - Accent1 10 6 3" xfId="408" xr:uid="{00000000-0005-0000-0000-0000D2000000}"/>
    <cellStyle name="20% - Accent1 10 6 3 2" xfId="409" xr:uid="{00000000-0005-0000-0000-0000D3000000}"/>
    <cellStyle name="20% - Accent1 10 6 4" xfId="410" xr:uid="{00000000-0005-0000-0000-0000D4000000}"/>
    <cellStyle name="20% - Accent1 10 7" xfId="411" xr:uid="{00000000-0005-0000-0000-0000D5000000}"/>
    <cellStyle name="20% - Accent1 10 7 2" xfId="412" xr:uid="{00000000-0005-0000-0000-0000D6000000}"/>
    <cellStyle name="20% - Accent1 10 7 2 2" xfId="413" xr:uid="{00000000-0005-0000-0000-0000D7000000}"/>
    <cellStyle name="20% - Accent1 10 7 2 2 2" xfId="414" xr:uid="{00000000-0005-0000-0000-0000D8000000}"/>
    <cellStyle name="20% - Accent1 10 7 2 3" xfId="415" xr:uid="{00000000-0005-0000-0000-0000D9000000}"/>
    <cellStyle name="20% - Accent1 10 7 3" xfId="416" xr:uid="{00000000-0005-0000-0000-0000DA000000}"/>
    <cellStyle name="20% - Accent1 10 7 3 2" xfId="417" xr:uid="{00000000-0005-0000-0000-0000DB000000}"/>
    <cellStyle name="20% - Accent1 10 7 4" xfId="418" xr:uid="{00000000-0005-0000-0000-0000DC000000}"/>
    <cellStyle name="20% - Accent1 10 8" xfId="419" xr:uid="{00000000-0005-0000-0000-0000DD000000}"/>
    <cellStyle name="20% - Accent1 10 8 2" xfId="420" xr:uid="{00000000-0005-0000-0000-0000DE000000}"/>
    <cellStyle name="20% - Accent1 10 8 2 2" xfId="421" xr:uid="{00000000-0005-0000-0000-0000DF000000}"/>
    <cellStyle name="20% - Accent1 10 8 3" xfId="422" xr:uid="{00000000-0005-0000-0000-0000E0000000}"/>
    <cellStyle name="20% - Accent1 10 9" xfId="423" xr:uid="{00000000-0005-0000-0000-0000E1000000}"/>
    <cellStyle name="20% - Accent1 10 9 2" xfId="424" xr:uid="{00000000-0005-0000-0000-0000E2000000}"/>
    <cellStyle name="20% - Accent1 10 9 2 2" xfId="425" xr:uid="{00000000-0005-0000-0000-0000E3000000}"/>
    <cellStyle name="20% - Accent1 10 9 3" xfId="426" xr:uid="{00000000-0005-0000-0000-0000E4000000}"/>
    <cellStyle name="20% - Accent1 11" xfId="427" xr:uid="{00000000-0005-0000-0000-0000E5000000}"/>
    <cellStyle name="20% - Accent1 11 10" xfId="428" xr:uid="{00000000-0005-0000-0000-0000E6000000}"/>
    <cellStyle name="20% - Accent1 11 10 2" xfId="429" xr:uid="{00000000-0005-0000-0000-0000E7000000}"/>
    <cellStyle name="20% - Accent1 11 11" xfId="430" xr:uid="{00000000-0005-0000-0000-0000E8000000}"/>
    <cellStyle name="20% - Accent1 11 2" xfId="431" xr:uid="{00000000-0005-0000-0000-0000E9000000}"/>
    <cellStyle name="20% - Accent1 11 2 2" xfId="432" xr:uid="{00000000-0005-0000-0000-0000EA000000}"/>
    <cellStyle name="20% - Accent1 11 2 2 2" xfId="433" xr:uid="{00000000-0005-0000-0000-0000EB000000}"/>
    <cellStyle name="20% - Accent1 11 2 2 2 2" xfId="434" xr:uid="{00000000-0005-0000-0000-0000EC000000}"/>
    <cellStyle name="20% - Accent1 11 2 2 2 2 2" xfId="435" xr:uid="{00000000-0005-0000-0000-0000ED000000}"/>
    <cellStyle name="20% - Accent1 11 2 2 2 3" xfId="436" xr:uid="{00000000-0005-0000-0000-0000EE000000}"/>
    <cellStyle name="20% - Accent1 11 2 2 3" xfId="437" xr:uid="{00000000-0005-0000-0000-0000EF000000}"/>
    <cellStyle name="20% - Accent1 11 2 2 3 2" xfId="438" xr:uid="{00000000-0005-0000-0000-0000F0000000}"/>
    <cellStyle name="20% - Accent1 11 2 2 4" xfId="439" xr:uid="{00000000-0005-0000-0000-0000F1000000}"/>
    <cellStyle name="20% - Accent1 11 2 3" xfId="440" xr:uid="{00000000-0005-0000-0000-0000F2000000}"/>
    <cellStyle name="20% - Accent1 11 2 3 2" xfId="441" xr:uid="{00000000-0005-0000-0000-0000F3000000}"/>
    <cellStyle name="20% - Accent1 11 2 3 2 2" xfId="442" xr:uid="{00000000-0005-0000-0000-0000F4000000}"/>
    <cellStyle name="20% - Accent1 11 2 3 2 2 2" xfId="443" xr:uid="{00000000-0005-0000-0000-0000F5000000}"/>
    <cellStyle name="20% - Accent1 11 2 3 2 3" xfId="444" xr:uid="{00000000-0005-0000-0000-0000F6000000}"/>
    <cellStyle name="20% - Accent1 11 2 3 3" xfId="445" xr:uid="{00000000-0005-0000-0000-0000F7000000}"/>
    <cellStyle name="20% - Accent1 11 2 3 3 2" xfId="446" xr:uid="{00000000-0005-0000-0000-0000F8000000}"/>
    <cellStyle name="20% - Accent1 11 2 3 4" xfId="447" xr:uid="{00000000-0005-0000-0000-0000F9000000}"/>
    <cellStyle name="20% - Accent1 11 2 4" xfId="448" xr:uid="{00000000-0005-0000-0000-0000FA000000}"/>
    <cellStyle name="20% - Accent1 11 2 4 2" xfId="449" xr:uid="{00000000-0005-0000-0000-0000FB000000}"/>
    <cellStyle name="20% - Accent1 11 2 4 2 2" xfId="450" xr:uid="{00000000-0005-0000-0000-0000FC000000}"/>
    <cellStyle name="20% - Accent1 11 2 4 2 2 2" xfId="451" xr:uid="{00000000-0005-0000-0000-0000FD000000}"/>
    <cellStyle name="20% - Accent1 11 2 4 2 3" xfId="452" xr:uid="{00000000-0005-0000-0000-0000FE000000}"/>
    <cellStyle name="20% - Accent1 11 2 4 3" xfId="453" xr:uid="{00000000-0005-0000-0000-0000FF000000}"/>
    <cellStyle name="20% - Accent1 11 2 4 3 2" xfId="454" xr:uid="{00000000-0005-0000-0000-000000010000}"/>
    <cellStyle name="20% - Accent1 11 2 4 4" xfId="455" xr:uid="{00000000-0005-0000-0000-000001010000}"/>
    <cellStyle name="20% - Accent1 11 2 5" xfId="456" xr:uid="{00000000-0005-0000-0000-000002010000}"/>
    <cellStyle name="20% - Accent1 11 2 5 2" xfId="457" xr:uid="{00000000-0005-0000-0000-000003010000}"/>
    <cellStyle name="20% - Accent1 11 2 5 2 2" xfId="458" xr:uid="{00000000-0005-0000-0000-000004010000}"/>
    <cellStyle name="20% - Accent1 11 2 5 3" xfId="459" xr:uid="{00000000-0005-0000-0000-000005010000}"/>
    <cellStyle name="20% - Accent1 11 2 6" xfId="460" xr:uid="{00000000-0005-0000-0000-000006010000}"/>
    <cellStyle name="20% - Accent1 11 2 6 2" xfId="461" xr:uid="{00000000-0005-0000-0000-000007010000}"/>
    <cellStyle name="20% - Accent1 11 2 6 2 2" xfId="462" xr:uid="{00000000-0005-0000-0000-000008010000}"/>
    <cellStyle name="20% - Accent1 11 2 6 3" xfId="463" xr:uid="{00000000-0005-0000-0000-000009010000}"/>
    <cellStyle name="20% - Accent1 11 2 7" xfId="464" xr:uid="{00000000-0005-0000-0000-00000A010000}"/>
    <cellStyle name="20% - Accent1 11 2 7 2" xfId="465" xr:uid="{00000000-0005-0000-0000-00000B010000}"/>
    <cellStyle name="20% - Accent1 11 2 8" xfId="466" xr:uid="{00000000-0005-0000-0000-00000C010000}"/>
    <cellStyle name="20% - Accent1 11 2 8 2" xfId="467" xr:uid="{00000000-0005-0000-0000-00000D010000}"/>
    <cellStyle name="20% - Accent1 11 2 9" xfId="468" xr:uid="{00000000-0005-0000-0000-00000E010000}"/>
    <cellStyle name="20% - Accent1 11 3" xfId="469" xr:uid="{00000000-0005-0000-0000-00000F010000}"/>
    <cellStyle name="20% - Accent1 11 3 2" xfId="470" xr:uid="{00000000-0005-0000-0000-000010010000}"/>
    <cellStyle name="20% - Accent1 11 3 2 2" xfId="471" xr:uid="{00000000-0005-0000-0000-000011010000}"/>
    <cellStyle name="20% - Accent1 11 3 2 2 2" xfId="472" xr:uid="{00000000-0005-0000-0000-000012010000}"/>
    <cellStyle name="20% - Accent1 11 3 2 2 2 2" xfId="473" xr:uid="{00000000-0005-0000-0000-000013010000}"/>
    <cellStyle name="20% - Accent1 11 3 2 2 3" xfId="474" xr:uid="{00000000-0005-0000-0000-000014010000}"/>
    <cellStyle name="20% - Accent1 11 3 2 3" xfId="475" xr:uid="{00000000-0005-0000-0000-000015010000}"/>
    <cellStyle name="20% - Accent1 11 3 2 3 2" xfId="476" xr:uid="{00000000-0005-0000-0000-000016010000}"/>
    <cellStyle name="20% - Accent1 11 3 2 4" xfId="477" xr:uid="{00000000-0005-0000-0000-000017010000}"/>
    <cellStyle name="20% - Accent1 11 3 3" xfId="478" xr:uid="{00000000-0005-0000-0000-000018010000}"/>
    <cellStyle name="20% - Accent1 11 3 3 2" xfId="479" xr:uid="{00000000-0005-0000-0000-000019010000}"/>
    <cellStyle name="20% - Accent1 11 3 3 2 2" xfId="480" xr:uid="{00000000-0005-0000-0000-00001A010000}"/>
    <cellStyle name="20% - Accent1 11 3 3 2 2 2" xfId="481" xr:uid="{00000000-0005-0000-0000-00001B010000}"/>
    <cellStyle name="20% - Accent1 11 3 3 2 3" xfId="482" xr:uid="{00000000-0005-0000-0000-00001C010000}"/>
    <cellStyle name="20% - Accent1 11 3 3 3" xfId="483" xr:uid="{00000000-0005-0000-0000-00001D010000}"/>
    <cellStyle name="20% - Accent1 11 3 3 3 2" xfId="484" xr:uid="{00000000-0005-0000-0000-00001E010000}"/>
    <cellStyle name="20% - Accent1 11 3 3 4" xfId="485" xr:uid="{00000000-0005-0000-0000-00001F010000}"/>
    <cellStyle name="20% - Accent1 11 3 4" xfId="486" xr:uid="{00000000-0005-0000-0000-000020010000}"/>
    <cellStyle name="20% - Accent1 11 3 4 2" xfId="487" xr:uid="{00000000-0005-0000-0000-000021010000}"/>
    <cellStyle name="20% - Accent1 11 3 4 2 2" xfId="488" xr:uid="{00000000-0005-0000-0000-000022010000}"/>
    <cellStyle name="20% - Accent1 11 3 4 2 2 2" xfId="489" xr:uid="{00000000-0005-0000-0000-000023010000}"/>
    <cellStyle name="20% - Accent1 11 3 4 2 3" xfId="490" xr:uid="{00000000-0005-0000-0000-000024010000}"/>
    <cellStyle name="20% - Accent1 11 3 4 3" xfId="491" xr:uid="{00000000-0005-0000-0000-000025010000}"/>
    <cellStyle name="20% - Accent1 11 3 4 3 2" xfId="492" xr:uid="{00000000-0005-0000-0000-000026010000}"/>
    <cellStyle name="20% - Accent1 11 3 4 4" xfId="493" xr:uid="{00000000-0005-0000-0000-000027010000}"/>
    <cellStyle name="20% - Accent1 11 3 5" xfId="494" xr:uid="{00000000-0005-0000-0000-000028010000}"/>
    <cellStyle name="20% - Accent1 11 3 5 2" xfId="495" xr:uid="{00000000-0005-0000-0000-000029010000}"/>
    <cellStyle name="20% - Accent1 11 3 5 2 2" xfId="496" xr:uid="{00000000-0005-0000-0000-00002A010000}"/>
    <cellStyle name="20% - Accent1 11 3 5 3" xfId="497" xr:uid="{00000000-0005-0000-0000-00002B010000}"/>
    <cellStyle name="20% - Accent1 11 3 6" xfId="498" xr:uid="{00000000-0005-0000-0000-00002C010000}"/>
    <cellStyle name="20% - Accent1 11 3 6 2" xfId="499" xr:uid="{00000000-0005-0000-0000-00002D010000}"/>
    <cellStyle name="20% - Accent1 11 3 6 2 2" xfId="500" xr:uid="{00000000-0005-0000-0000-00002E010000}"/>
    <cellStyle name="20% - Accent1 11 3 6 3" xfId="501" xr:uid="{00000000-0005-0000-0000-00002F010000}"/>
    <cellStyle name="20% - Accent1 11 3 7" xfId="502" xr:uid="{00000000-0005-0000-0000-000030010000}"/>
    <cellStyle name="20% - Accent1 11 3 7 2" xfId="503" xr:uid="{00000000-0005-0000-0000-000031010000}"/>
    <cellStyle name="20% - Accent1 11 3 8" xfId="504" xr:uid="{00000000-0005-0000-0000-000032010000}"/>
    <cellStyle name="20% - Accent1 11 3 8 2" xfId="505" xr:uid="{00000000-0005-0000-0000-000033010000}"/>
    <cellStyle name="20% - Accent1 11 3 9" xfId="506" xr:uid="{00000000-0005-0000-0000-000034010000}"/>
    <cellStyle name="20% - Accent1 11 4" xfId="507" xr:uid="{00000000-0005-0000-0000-000035010000}"/>
    <cellStyle name="20% - Accent1 11 4 2" xfId="508" xr:uid="{00000000-0005-0000-0000-000036010000}"/>
    <cellStyle name="20% - Accent1 11 4 2 2" xfId="509" xr:uid="{00000000-0005-0000-0000-000037010000}"/>
    <cellStyle name="20% - Accent1 11 4 2 2 2" xfId="510" xr:uid="{00000000-0005-0000-0000-000038010000}"/>
    <cellStyle name="20% - Accent1 11 4 2 3" xfId="511" xr:uid="{00000000-0005-0000-0000-000039010000}"/>
    <cellStyle name="20% - Accent1 11 4 3" xfId="512" xr:uid="{00000000-0005-0000-0000-00003A010000}"/>
    <cellStyle name="20% - Accent1 11 4 3 2" xfId="513" xr:uid="{00000000-0005-0000-0000-00003B010000}"/>
    <cellStyle name="20% - Accent1 11 4 4" xfId="514" xr:uid="{00000000-0005-0000-0000-00003C010000}"/>
    <cellStyle name="20% - Accent1 11 5" xfId="515" xr:uid="{00000000-0005-0000-0000-00003D010000}"/>
    <cellStyle name="20% - Accent1 11 5 2" xfId="516" xr:uid="{00000000-0005-0000-0000-00003E010000}"/>
    <cellStyle name="20% - Accent1 11 5 2 2" xfId="517" xr:uid="{00000000-0005-0000-0000-00003F010000}"/>
    <cellStyle name="20% - Accent1 11 5 2 2 2" xfId="518" xr:uid="{00000000-0005-0000-0000-000040010000}"/>
    <cellStyle name="20% - Accent1 11 5 2 3" xfId="519" xr:uid="{00000000-0005-0000-0000-000041010000}"/>
    <cellStyle name="20% - Accent1 11 5 3" xfId="520" xr:uid="{00000000-0005-0000-0000-000042010000}"/>
    <cellStyle name="20% - Accent1 11 5 3 2" xfId="521" xr:uid="{00000000-0005-0000-0000-000043010000}"/>
    <cellStyle name="20% - Accent1 11 5 4" xfId="522" xr:uid="{00000000-0005-0000-0000-000044010000}"/>
    <cellStyle name="20% - Accent1 11 6" xfId="523" xr:uid="{00000000-0005-0000-0000-000045010000}"/>
    <cellStyle name="20% - Accent1 11 6 2" xfId="524" xr:uid="{00000000-0005-0000-0000-000046010000}"/>
    <cellStyle name="20% - Accent1 11 6 2 2" xfId="525" xr:uid="{00000000-0005-0000-0000-000047010000}"/>
    <cellStyle name="20% - Accent1 11 6 2 2 2" xfId="526" xr:uid="{00000000-0005-0000-0000-000048010000}"/>
    <cellStyle name="20% - Accent1 11 6 2 3" xfId="527" xr:uid="{00000000-0005-0000-0000-000049010000}"/>
    <cellStyle name="20% - Accent1 11 6 3" xfId="528" xr:uid="{00000000-0005-0000-0000-00004A010000}"/>
    <cellStyle name="20% - Accent1 11 6 3 2" xfId="529" xr:uid="{00000000-0005-0000-0000-00004B010000}"/>
    <cellStyle name="20% - Accent1 11 6 4" xfId="530" xr:uid="{00000000-0005-0000-0000-00004C010000}"/>
    <cellStyle name="20% - Accent1 11 7" xfId="531" xr:uid="{00000000-0005-0000-0000-00004D010000}"/>
    <cellStyle name="20% - Accent1 11 7 2" xfId="532" xr:uid="{00000000-0005-0000-0000-00004E010000}"/>
    <cellStyle name="20% - Accent1 11 7 2 2" xfId="533" xr:uid="{00000000-0005-0000-0000-00004F010000}"/>
    <cellStyle name="20% - Accent1 11 7 3" xfId="534" xr:uid="{00000000-0005-0000-0000-000050010000}"/>
    <cellStyle name="20% - Accent1 11 8" xfId="535" xr:uid="{00000000-0005-0000-0000-000051010000}"/>
    <cellStyle name="20% - Accent1 11 8 2" xfId="536" xr:uid="{00000000-0005-0000-0000-000052010000}"/>
    <cellStyle name="20% - Accent1 11 8 2 2" xfId="537" xr:uid="{00000000-0005-0000-0000-000053010000}"/>
    <cellStyle name="20% - Accent1 11 8 3" xfId="538" xr:uid="{00000000-0005-0000-0000-000054010000}"/>
    <cellStyle name="20% - Accent1 11 9" xfId="539" xr:uid="{00000000-0005-0000-0000-000055010000}"/>
    <cellStyle name="20% - Accent1 11 9 2" xfId="540" xr:uid="{00000000-0005-0000-0000-000056010000}"/>
    <cellStyle name="20% - Accent1 12" xfId="541" xr:uid="{00000000-0005-0000-0000-000057010000}"/>
    <cellStyle name="20% - Accent1 12 10" xfId="542" xr:uid="{00000000-0005-0000-0000-000058010000}"/>
    <cellStyle name="20% - Accent1 12 10 2" xfId="543" xr:uid="{00000000-0005-0000-0000-000059010000}"/>
    <cellStyle name="20% - Accent1 12 11" xfId="544" xr:uid="{00000000-0005-0000-0000-00005A010000}"/>
    <cellStyle name="20% - Accent1 12 2" xfId="545" xr:uid="{00000000-0005-0000-0000-00005B010000}"/>
    <cellStyle name="20% - Accent1 12 2 2" xfId="546" xr:uid="{00000000-0005-0000-0000-00005C010000}"/>
    <cellStyle name="20% - Accent1 12 2 2 2" xfId="547" xr:uid="{00000000-0005-0000-0000-00005D010000}"/>
    <cellStyle name="20% - Accent1 12 2 2 2 2" xfId="548" xr:uid="{00000000-0005-0000-0000-00005E010000}"/>
    <cellStyle name="20% - Accent1 12 2 2 2 2 2" xfId="549" xr:uid="{00000000-0005-0000-0000-00005F010000}"/>
    <cellStyle name="20% - Accent1 12 2 2 2 3" xfId="550" xr:uid="{00000000-0005-0000-0000-000060010000}"/>
    <cellStyle name="20% - Accent1 12 2 2 3" xfId="551" xr:uid="{00000000-0005-0000-0000-000061010000}"/>
    <cellStyle name="20% - Accent1 12 2 2 3 2" xfId="552" xr:uid="{00000000-0005-0000-0000-000062010000}"/>
    <cellStyle name="20% - Accent1 12 2 2 4" xfId="553" xr:uid="{00000000-0005-0000-0000-000063010000}"/>
    <cellStyle name="20% - Accent1 12 2 3" xfId="554" xr:uid="{00000000-0005-0000-0000-000064010000}"/>
    <cellStyle name="20% - Accent1 12 2 3 2" xfId="555" xr:uid="{00000000-0005-0000-0000-000065010000}"/>
    <cellStyle name="20% - Accent1 12 2 3 2 2" xfId="556" xr:uid="{00000000-0005-0000-0000-000066010000}"/>
    <cellStyle name="20% - Accent1 12 2 3 2 2 2" xfId="557" xr:uid="{00000000-0005-0000-0000-000067010000}"/>
    <cellStyle name="20% - Accent1 12 2 3 2 3" xfId="558" xr:uid="{00000000-0005-0000-0000-000068010000}"/>
    <cellStyle name="20% - Accent1 12 2 3 3" xfId="559" xr:uid="{00000000-0005-0000-0000-000069010000}"/>
    <cellStyle name="20% - Accent1 12 2 3 3 2" xfId="560" xr:uid="{00000000-0005-0000-0000-00006A010000}"/>
    <cellStyle name="20% - Accent1 12 2 3 4" xfId="561" xr:uid="{00000000-0005-0000-0000-00006B010000}"/>
    <cellStyle name="20% - Accent1 12 2 4" xfId="562" xr:uid="{00000000-0005-0000-0000-00006C010000}"/>
    <cellStyle name="20% - Accent1 12 2 4 2" xfId="563" xr:uid="{00000000-0005-0000-0000-00006D010000}"/>
    <cellStyle name="20% - Accent1 12 2 4 2 2" xfId="564" xr:uid="{00000000-0005-0000-0000-00006E010000}"/>
    <cellStyle name="20% - Accent1 12 2 4 2 2 2" xfId="565" xr:uid="{00000000-0005-0000-0000-00006F010000}"/>
    <cellStyle name="20% - Accent1 12 2 4 2 3" xfId="566" xr:uid="{00000000-0005-0000-0000-000070010000}"/>
    <cellStyle name="20% - Accent1 12 2 4 3" xfId="567" xr:uid="{00000000-0005-0000-0000-000071010000}"/>
    <cellStyle name="20% - Accent1 12 2 4 3 2" xfId="568" xr:uid="{00000000-0005-0000-0000-000072010000}"/>
    <cellStyle name="20% - Accent1 12 2 4 4" xfId="569" xr:uid="{00000000-0005-0000-0000-000073010000}"/>
    <cellStyle name="20% - Accent1 12 2 5" xfId="570" xr:uid="{00000000-0005-0000-0000-000074010000}"/>
    <cellStyle name="20% - Accent1 12 2 5 2" xfId="571" xr:uid="{00000000-0005-0000-0000-000075010000}"/>
    <cellStyle name="20% - Accent1 12 2 5 2 2" xfId="572" xr:uid="{00000000-0005-0000-0000-000076010000}"/>
    <cellStyle name="20% - Accent1 12 2 5 3" xfId="573" xr:uid="{00000000-0005-0000-0000-000077010000}"/>
    <cellStyle name="20% - Accent1 12 2 6" xfId="574" xr:uid="{00000000-0005-0000-0000-000078010000}"/>
    <cellStyle name="20% - Accent1 12 2 6 2" xfId="575" xr:uid="{00000000-0005-0000-0000-000079010000}"/>
    <cellStyle name="20% - Accent1 12 2 6 2 2" xfId="576" xr:uid="{00000000-0005-0000-0000-00007A010000}"/>
    <cellStyle name="20% - Accent1 12 2 6 3" xfId="577" xr:uid="{00000000-0005-0000-0000-00007B010000}"/>
    <cellStyle name="20% - Accent1 12 2 7" xfId="578" xr:uid="{00000000-0005-0000-0000-00007C010000}"/>
    <cellStyle name="20% - Accent1 12 2 7 2" xfId="579" xr:uid="{00000000-0005-0000-0000-00007D010000}"/>
    <cellStyle name="20% - Accent1 12 2 8" xfId="580" xr:uid="{00000000-0005-0000-0000-00007E010000}"/>
    <cellStyle name="20% - Accent1 12 2 8 2" xfId="581" xr:uid="{00000000-0005-0000-0000-00007F010000}"/>
    <cellStyle name="20% - Accent1 12 2 9" xfId="582" xr:uid="{00000000-0005-0000-0000-000080010000}"/>
    <cellStyle name="20% - Accent1 12 3" xfId="583" xr:uid="{00000000-0005-0000-0000-000081010000}"/>
    <cellStyle name="20% - Accent1 12 3 2" xfId="584" xr:uid="{00000000-0005-0000-0000-000082010000}"/>
    <cellStyle name="20% - Accent1 12 3 2 2" xfId="585" xr:uid="{00000000-0005-0000-0000-000083010000}"/>
    <cellStyle name="20% - Accent1 12 3 2 2 2" xfId="586" xr:uid="{00000000-0005-0000-0000-000084010000}"/>
    <cellStyle name="20% - Accent1 12 3 2 2 2 2" xfId="587" xr:uid="{00000000-0005-0000-0000-000085010000}"/>
    <cellStyle name="20% - Accent1 12 3 2 2 3" xfId="588" xr:uid="{00000000-0005-0000-0000-000086010000}"/>
    <cellStyle name="20% - Accent1 12 3 2 3" xfId="589" xr:uid="{00000000-0005-0000-0000-000087010000}"/>
    <cellStyle name="20% - Accent1 12 3 2 3 2" xfId="590" xr:uid="{00000000-0005-0000-0000-000088010000}"/>
    <cellStyle name="20% - Accent1 12 3 2 4" xfId="591" xr:uid="{00000000-0005-0000-0000-000089010000}"/>
    <cellStyle name="20% - Accent1 12 3 3" xfId="592" xr:uid="{00000000-0005-0000-0000-00008A010000}"/>
    <cellStyle name="20% - Accent1 12 3 3 2" xfId="593" xr:uid="{00000000-0005-0000-0000-00008B010000}"/>
    <cellStyle name="20% - Accent1 12 3 3 2 2" xfId="594" xr:uid="{00000000-0005-0000-0000-00008C010000}"/>
    <cellStyle name="20% - Accent1 12 3 3 2 2 2" xfId="595" xr:uid="{00000000-0005-0000-0000-00008D010000}"/>
    <cellStyle name="20% - Accent1 12 3 3 2 3" xfId="596" xr:uid="{00000000-0005-0000-0000-00008E010000}"/>
    <cellStyle name="20% - Accent1 12 3 3 3" xfId="597" xr:uid="{00000000-0005-0000-0000-00008F010000}"/>
    <cellStyle name="20% - Accent1 12 3 3 3 2" xfId="598" xr:uid="{00000000-0005-0000-0000-000090010000}"/>
    <cellStyle name="20% - Accent1 12 3 3 4" xfId="599" xr:uid="{00000000-0005-0000-0000-000091010000}"/>
    <cellStyle name="20% - Accent1 12 3 4" xfId="600" xr:uid="{00000000-0005-0000-0000-000092010000}"/>
    <cellStyle name="20% - Accent1 12 3 4 2" xfId="601" xr:uid="{00000000-0005-0000-0000-000093010000}"/>
    <cellStyle name="20% - Accent1 12 3 4 2 2" xfId="602" xr:uid="{00000000-0005-0000-0000-000094010000}"/>
    <cellStyle name="20% - Accent1 12 3 4 2 2 2" xfId="603" xr:uid="{00000000-0005-0000-0000-000095010000}"/>
    <cellStyle name="20% - Accent1 12 3 4 2 3" xfId="604" xr:uid="{00000000-0005-0000-0000-000096010000}"/>
    <cellStyle name="20% - Accent1 12 3 4 3" xfId="605" xr:uid="{00000000-0005-0000-0000-000097010000}"/>
    <cellStyle name="20% - Accent1 12 3 4 3 2" xfId="606" xr:uid="{00000000-0005-0000-0000-000098010000}"/>
    <cellStyle name="20% - Accent1 12 3 4 4" xfId="607" xr:uid="{00000000-0005-0000-0000-000099010000}"/>
    <cellStyle name="20% - Accent1 12 3 5" xfId="608" xr:uid="{00000000-0005-0000-0000-00009A010000}"/>
    <cellStyle name="20% - Accent1 12 3 5 2" xfId="609" xr:uid="{00000000-0005-0000-0000-00009B010000}"/>
    <cellStyle name="20% - Accent1 12 3 5 2 2" xfId="610" xr:uid="{00000000-0005-0000-0000-00009C010000}"/>
    <cellStyle name="20% - Accent1 12 3 5 3" xfId="611" xr:uid="{00000000-0005-0000-0000-00009D010000}"/>
    <cellStyle name="20% - Accent1 12 3 6" xfId="612" xr:uid="{00000000-0005-0000-0000-00009E010000}"/>
    <cellStyle name="20% - Accent1 12 3 6 2" xfId="613" xr:uid="{00000000-0005-0000-0000-00009F010000}"/>
    <cellStyle name="20% - Accent1 12 3 6 2 2" xfId="614" xr:uid="{00000000-0005-0000-0000-0000A0010000}"/>
    <cellStyle name="20% - Accent1 12 3 6 3" xfId="615" xr:uid="{00000000-0005-0000-0000-0000A1010000}"/>
    <cellStyle name="20% - Accent1 12 3 7" xfId="616" xr:uid="{00000000-0005-0000-0000-0000A2010000}"/>
    <cellStyle name="20% - Accent1 12 3 7 2" xfId="617" xr:uid="{00000000-0005-0000-0000-0000A3010000}"/>
    <cellStyle name="20% - Accent1 12 3 8" xfId="618" xr:uid="{00000000-0005-0000-0000-0000A4010000}"/>
    <cellStyle name="20% - Accent1 12 3 8 2" xfId="619" xr:uid="{00000000-0005-0000-0000-0000A5010000}"/>
    <cellStyle name="20% - Accent1 12 3 9" xfId="620" xr:uid="{00000000-0005-0000-0000-0000A6010000}"/>
    <cellStyle name="20% - Accent1 12 4" xfId="621" xr:uid="{00000000-0005-0000-0000-0000A7010000}"/>
    <cellStyle name="20% - Accent1 12 4 2" xfId="622" xr:uid="{00000000-0005-0000-0000-0000A8010000}"/>
    <cellStyle name="20% - Accent1 12 4 2 2" xfId="623" xr:uid="{00000000-0005-0000-0000-0000A9010000}"/>
    <cellStyle name="20% - Accent1 12 4 2 2 2" xfId="624" xr:uid="{00000000-0005-0000-0000-0000AA010000}"/>
    <cellStyle name="20% - Accent1 12 4 2 3" xfId="625" xr:uid="{00000000-0005-0000-0000-0000AB010000}"/>
    <cellStyle name="20% - Accent1 12 4 3" xfId="626" xr:uid="{00000000-0005-0000-0000-0000AC010000}"/>
    <cellStyle name="20% - Accent1 12 4 3 2" xfId="627" xr:uid="{00000000-0005-0000-0000-0000AD010000}"/>
    <cellStyle name="20% - Accent1 12 4 4" xfId="628" xr:uid="{00000000-0005-0000-0000-0000AE010000}"/>
    <cellStyle name="20% - Accent1 12 5" xfId="629" xr:uid="{00000000-0005-0000-0000-0000AF010000}"/>
    <cellStyle name="20% - Accent1 12 5 2" xfId="630" xr:uid="{00000000-0005-0000-0000-0000B0010000}"/>
    <cellStyle name="20% - Accent1 12 5 2 2" xfId="631" xr:uid="{00000000-0005-0000-0000-0000B1010000}"/>
    <cellStyle name="20% - Accent1 12 5 2 2 2" xfId="632" xr:uid="{00000000-0005-0000-0000-0000B2010000}"/>
    <cellStyle name="20% - Accent1 12 5 2 3" xfId="633" xr:uid="{00000000-0005-0000-0000-0000B3010000}"/>
    <cellStyle name="20% - Accent1 12 5 3" xfId="634" xr:uid="{00000000-0005-0000-0000-0000B4010000}"/>
    <cellStyle name="20% - Accent1 12 5 3 2" xfId="635" xr:uid="{00000000-0005-0000-0000-0000B5010000}"/>
    <cellStyle name="20% - Accent1 12 5 4" xfId="636" xr:uid="{00000000-0005-0000-0000-0000B6010000}"/>
    <cellStyle name="20% - Accent1 12 6" xfId="637" xr:uid="{00000000-0005-0000-0000-0000B7010000}"/>
    <cellStyle name="20% - Accent1 12 6 2" xfId="638" xr:uid="{00000000-0005-0000-0000-0000B8010000}"/>
    <cellStyle name="20% - Accent1 12 6 2 2" xfId="639" xr:uid="{00000000-0005-0000-0000-0000B9010000}"/>
    <cellStyle name="20% - Accent1 12 6 2 2 2" xfId="640" xr:uid="{00000000-0005-0000-0000-0000BA010000}"/>
    <cellStyle name="20% - Accent1 12 6 2 3" xfId="641" xr:uid="{00000000-0005-0000-0000-0000BB010000}"/>
    <cellStyle name="20% - Accent1 12 6 3" xfId="642" xr:uid="{00000000-0005-0000-0000-0000BC010000}"/>
    <cellStyle name="20% - Accent1 12 6 3 2" xfId="643" xr:uid="{00000000-0005-0000-0000-0000BD010000}"/>
    <cellStyle name="20% - Accent1 12 6 4" xfId="644" xr:uid="{00000000-0005-0000-0000-0000BE010000}"/>
    <cellStyle name="20% - Accent1 12 7" xfId="645" xr:uid="{00000000-0005-0000-0000-0000BF010000}"/>
    <cellStyle name="20% - Accent1 12 7 2" xfId="646" xr:uid="{00000000-0005-0000-0000-0000C0010000}"/>
    <cellStyle name="20% - Accent1 12 7 2 2" xfId="647" xr:uid="{00000000-0005-0000-0000-0000C1010000}"/>
    <cellStyle name="20% - Accent1 12 7 3" xfId="648" xr:uid="{00000000-0005-0000-0000-0000C2010000}"/>
    <cellStyle name="20% - Accent1 12 8" xfId="649" xr:uid="{00000000-0005-0000-0000-0000C3010000}"/>
    <cellStyle name="20% - Accent1 12 8 2" xfId="650" xr:uid="{00000000-0005-0000-0000-0000C4010000}"/>
    <cellStyle name="20% - Accent1 12 8 2 2" xfId="651" xr:uid="{00000000-0005-0000-0000-0000C5010000}"/>
    <cellStyle name="20% - Accent1 12 8 3" xfId="652" xr:uid="{00000000-0005-0000-0000-0000C6010000}"/>
    <cellStyle name="20% - Accent1 12 9" xfId="653" xr:uid="{00000000-0005-0000-0000-0000C7010000}"/>
    <cellStyle name="20% - Accent1 12 9 2" xfId="654" xr:uid="{00000000-0005-0000-0000-0000C8010000}"/>
    <cellStyle name="20% - Accent1 13" xfId="655" xr:uid="{00000000-0005-0000-0000-0000C9010000}"/>
    <cellStyle name="20% - Accent1 13 10" xfId="656" xr:uid="{00000000-0005-0000-0000-0000CA010000}"/>
    <cellStyle name="20% - Accent1 13 10 2" xfId="657" xr:uid="{00000000-0005-0000-0000-0000CB010000}"/>
    <cellStyle name="20% - Accent1 13 11" xfId="658" xr:uid="{00000000-0005-0000-0000-0000CC010000}"/>
    <cellStyle name="20% - Accent1 13 2" xfId="659" xr:uid="{00000000-0005-0000-0000-0000CD010000}"/>
    <cellStyle name="20% - Accent1 13 2 2" xfId="660" xr:uid="{00000000-0005-0000-0000-0000CE010000}"/>
    <cellStyle name="20% - Accent1 13 2 2 2" xfId="661" xr:uid="{00000000-0005-0000-0000-0000CF010000}"/>
    <cellStyle name="20% - Accent1 13 2 2 2 2" xfId="662" xr:uid="{00000000-0005-0000-0000-0000D0010000}"/>
    <cellStyle name="20% - Accent1 13 2 2 2 2 2" xfId="663" xr:uid="{00000000-0005-0000-0000-0000D1010000}"/>
    <cellStyle name="20% - Accent1 13 2 2 2 3" xfId="664" xr:uid="{00000000-0005-0000-0000-0000D2010000}"/>
    <cellStyle name="20% - Accent1 13 2 2 3" xfId="665" xr:uid="{00000000-0005-0000-0000-0000D3010000}"/>
    <cellStyle name="20% - Accent1 13 2 2 3 2" xfId="666" xr:uid="{00000000-0005-0000-0000-0000D4010000}"/>
    <cellStyle name="20% - Accent1 13 2 2 4" xfId="667" xr:uid="{00000000-0005-0000-0000-0000D5010000}"/>
    <cellStyle name="20% - Accent1 13 2 3" xfId="668" xr:uid="{00000000-0005-0000-0000-0000D6010000}"/>
    <cellStyle name="20% - Accent1 13 2 3 2" xfId="669" xr:uid="{00000000-0005-0000-0000-0000D7010000}"/>
    <cellStyle name="20% - Accent1 13 2 3 2 2" xfId="670" xr:uid="{00000000-0005-0000-0000-0000D8010000}"/>
    <cellStyle name="20% - Accent1 13 2 3 2 2 2" xfId="671" xr:uid="{00000000-0005-0000-0000-0000D9010000}"/>
    <cellStyle name="20% - Accent1 13 2 3 2 3" xfId="672" xr:uid="{00000000-0005-0000-0000-0000DA010000}"/>
    <cellStyle name="20% - Accent1 13 2 3 3" xfId="673" xr:uid="{00000000-0005-0000-0000-0000DB010000}"/>
    <cellStyle name="20% - Accent1 13 2 3 3 2" xfId="674" xr:uid="{00000000-0005-0000-0000-0000DC010000}"/>
    <cellStyle name="20% - Accent1 13 2 3 4" xfId="675" xr:uid="{00000000-0005-0000-0000-0000DD010000}"/>
    <cellStyle name="20% - Accent1 13 2 4" xfId="676" xr:uid="{00000000-0005-0000-0000-0000DE010000}"/>
    <cellStyle name="20% - Accent1 13 2 4 2" xfId="677" xr:uid="{00000000-0005-0000-0000-0000DF010000}"/>
    <cellStyle name="20% - Accent1 13 2 4 2 2" xfId="678" xr:uid="{00000000-0005-0000-0000-0000E0010000}"/>
    <cellStyle name="20% - Accent1 13 2 4 2 2 2" xfId="679" xr:uid="{00000000-0005-0000-0000-0000E1010000}"/>
    <cellStyle name="20% - Accent1 13 2 4 2 3" xfId="680" xr:uid="{00000000-0005-0000-0000-0000E2010000}"/>
    <cellStyle name="20% - Accent1 13 2 4 3" xfId="681" xr:uid="{00000000-0005-0000-0000-0000E3010000}"/>
    <cellStyle name="20% - Accent1 13 2 4 3 2" xfId="682" xr:uid="{00000000-0005-0000-0000-0000E4010000}"/>
    <cellStyle name="20% - Accent1 13 2 4 4" xfId="683" xr:uid="{00000000-0005-0000-0000-0000E5010000}"/>
    <cellStyle name="20% - Accent1 13 2 5" xfId="684" xr:uid="{00000000-0005-0000-0000-0000E6010000}"/>
    <cellStyle name="20% - Accent1 13 2 5 2" xfId="685" xr:uid="{00000000-0005-0000-0000-0000E7010000}"/>
    <cellStyle name="20% - Accent1 13 2 5 2 2" xfId="686" xr:uid="{00000000-0005-0000-0000-0000E8010000}"/>
    <cellStyle name="20% - Accent1 13 2 5 3" xfId="687" xr:uid="{00000000-0005-0000-0000-0000E9010000}"/>
    <cellStyle name="20% - Accent1 13 2 6" xfId="688" xr:uid="{00000000-0005-0000-0000-0000EA010000}"/>
    <cellStyle name="20% - Accent1 13 2 6 2" xfId="689" xr:uid="{00000000-0005-0000-0000-0000EB010000}"/>
    <cellStyle name="20% - Accent1 13 2 6 2 2" xfId="690" xr:uid="{00000000-0005-0000-0000-0000EC010000}"/>
    <cellStyle name="20% - Accent1 13 2 6 3" xfId="691" xr:uid="{00000000-0005-0000-0000-0000ED010000}"/>
    <cellStyle name="20% - Accent1 13 2 7" xfId="692" xr:uid="{00000000-0005-0000-0000-0000EE010000}"/>
    <cellStyle name="20% - Accent1 13 2 7 2" xfId="693" xr:uid="{00000000-0005-0000-0000-0000EF010000}"/>
    <cellStyle name="20% - Accent1 13 2 8" xfId="694" xr:uid="{00000000-0005-0000-0000-0000F0010000}"/>
    <cellStyle name="20% - Accent1 13 2 8 2" xfId="695" xr:uid="{00000000-0005-0000-0000-0000F1010000}"/>
    <cellStyle name="20% - Accent1 13 2 9" xfId="696" xr:uid="{00000000-0005-0000-0000-0000F2010000}"/>
    <cellStyle name="20% - Accent1 13 3" xfId="697" xr:uid="{00000000-0005-0000-0000-0000F3010000}"/>
    <cellStyle name="20% - Accent1 13 3 2" xfId="698" xr:uid="{00000000-0005-0000-0000-0000F4010000}"/>
    <cellStyle name="20% - Accent1 13 3 2 2" xfId="699" xr:uid="{00000000-0005-0000-0000-0000F5010000}"/>
    <cellStyle name="20% - Accent1 13 3 2 2 2" xfId="700" xr:uid="{00000000-0005-0000-0000-0000F6010000}"/>
    <cellStyle name="20% - Accent1 13 3 2 2 2 2" xfId="701" xr:uid="{00000000-0005-0000-0000-0000F7010000}"/>
    <cellStyle name="20% - Accent1 13 3 2 2 3" xfId="702" xr:uid="{00000000-0005-0000-0000-0000F8010000}"/>
    <cellStyle name="20% - Accent1 13 3 2 3" xfId="703" xr:uid="{00000000-0005-0000-0000-0000F9010000}"/>
    <cellStyle name="20% - Accent1 13 3 2 3 2" xfId="704" xr:uid="{00000000-0005-0000-0000-0000FA010000}"/>
    <cellStyle name="20% - Accent1 13 3 2 4" xfId="705" xr:uid="{00000000-0005-0000-0000-0000FB010000}"/>
    <cellStyle name="20% - Accent1 13 3 3" xfId="706" xr:uid="{00000000-0005-0000-0000-0000FC010000}"/>
    <cellStyle name="20% - Accent1 13 3 3 2" xfId="707" xr:uid="{00000000-0005-0000-0000-0000FD010000}"/>
    <cellStyle name="20% - Accent1 13 3 3 2 2" xfId="708" xr:uid="{00000000-0005-0000-0000-0000FE010000}"/>
    <cellStyle name="20% - Accent1 13 3 3 2 2 2" xfId="709" xr:uid="{00000000-0005-0000-0000-0000FF010000}"/>
    <cellStyle name="20% - Accent1 13 3 3 2 3" xfId="710" xr:uid="{00000000-0005-0000-0000-000000020000}"/>
    <cellStyle name="20% - Accent1 13 3 3 3" xfId="711" xr:uid="{00000000-0005-0000-0000-000001020000}"/>
    <cellStyle name="20% - Accent1 13 3 3 3 2" xfId="712" xr:uid="{00000000-0005-0000-0000-000002020000}"/>
    <cellStyle name="20% - Accent1 13 3 3 4" xfId="713" xr:uid="{00000000-0005-0000-0000-000003020000}"/>
    <cellStyle name="20% - Accent1 13 3 4" xfId="714" xr:uid="{00000000-0005-0000-0000-000004020000}"/>
    <cellStyle name="20% - Accent1 13 3 4 2" xfId="715" xr:uid="{00000000-0005-0000-0000-000005020000}"/>
    <cellStyle name="20% - Accent1 13 3 4 2 2" xfId="716" xr:uid="{00000000-0005-0000-0000-000006020000}"/>
    <cellStyle name="20% - Accent1 13 3 4 2 2 2" xfId="717" xr:uid="{00000000-0005-0000-0000-000007020000}"/>
    <cellStyle name="20% - Accent1 13 3 4 2 3" xfId="718" xr:uid="{00000000-0005-0000-0000-000008020000}"/>
    <cellStyle name="20% - Accent1 13 3 4 3" xfId="719" xr:uid="{00000000-0005-0000-0000-000009020000}"/>
    <cellStyle name="20% - Accent1 13 3 4 3 2" xfId="720" xr:uid="{00000000-0005-0000-0000-00000A020000}"/>
    <cellStyle name="20% - Accent1 13 3 4 4" xfId="721" xr:uid="{00000000-0005-0000-0000-00000B020000}"/>
    <cellStyle name="20% - Accent1 13 3 5" xfId="722" xr:uid="{00000000-0005-0000-0000-00000C020000}"/>
    <cellStyle name="20% - Accent1 13 3 5 2" xfId="723" xr:uid="{00000000-0005-0000-0000-00000D020000}"/>
    <cellStyle name="20% - Accent1 13 3 5 2 2" xfId="724" xr:uid="{00000000-0005-0000-0000-00000E020000}"/>
    <cellStyle name="20% - Accent1 13 3 5 3" xfId="725" xr:uid="{00000000-0005-0000-0000-00000F020000}"/>
    <cellStyle name="20% - Accent1 13 3 6" xfId="726" xr:uid="{00000000-0005-0000-0000-000010020000}"/>
    <cellStyle name="20% - Accent1 13 3 6 2" xfId="727" xr:uid="{00000000-0005-0000-0000-000011020000}"/>
    <cellStyle name="20% - Accent1 13 3 6 2 2" xfId="728" xr:uid="{00000000-0005-0000-0000-000012020000}"/>
    <cellStyle name="20% - Accent1 13 3 6 3" xfId="729" xr:uid="{00000000-0005-0000-0000-000013020000}"/>
    <cellStyle name="20% - Accent1 13 3 7" xfId="730" xr:uid="{00000000-0005-0000-0000-000014020000}"/>
    <cellStyle name="20% - Accent1 13 3 7 2" xfId="731" xr:uid="{00000000-0005-0000-0000-000015020000}"/>
    <cellStyle name="20% - Accent1 13 3 8" xfId="732" xr:uid="{00000000-0005-0000-0000-000016020000}"/>
    <cellStyle name="20% - Accent1 13 3 8 2" xfId="733" xr:uid="{00000000-0005-0000-0000-000017020000}"/>
    <cellStyle name="20% - Accent1 13 3 9" xfId="734" xr:uid="{00000000-0005-0000-0000-000018020000}"/>
    <cellStyle name="20% - Accent1 13 4" xfId="735" xr:uid="{00000000-0005-0000-0000-000019020000}"/>
    <cellStyle name="20% - Accent1 13 4 2" xfId="736" xr:uid="{00000000-0005-0000-0000-00001A020000}"/>
    <cellStyle name="20% - Accent1 13 4 2 2" xfId="737" xr:uid="{00000000-0005-0000-0000-00001B020000}"/>
    <cellStyle name="20% - Accent1 13 4 2 2 2" xfId="738" xr:uid="{00000000-0005-0000-0000-00001C020000}"/>
    <cellStyle name="20% - Accent1 13 4 2 3" xfId="739" xr:uid="{00000000-0005-0000-0000-00001D020000}"/>
    <cellStyle name="20% - Accent1 13 4 3" xfId="740" xr:uid="{00000000-0005-0000-0000-00001E020000}"/>
    <cellStyle name="20% - Accent1 13 4 3 2" xfId="741" xr:uid="{00000000-0005-0000-0000-00001F020000}"/>
    <cellStyle name="20% - Accent1 13 4 4" xfId="742" xr:uid="{00000000-0005-0000-0000-000020020000}"/>
    <cellStyle name="20% - Accent1 13 5" xfId="743" xr:uid="{00000000-0005-0000-0000-000021020000}"/>
    <cellStyle name="20% - Accent1 13 5 2" xfId="744" xr:uid="{00000000-0005-0000-0000-000022020000}"/>
    <cellStyle name="20% - Accent1 13 5 2 2" xfId="745" xr:uid="{00000000-0005-0000-0000-000023020000}"/>
    <cellStyle name="20% - Accent1 13 5 2 2 2" xfId="746" xr:uid="{00000000-0005-0000-0000-000024020000}"/>
    <cellStyle name="20% - Accent1 13 5 2 3" xfId="747" xr:uid="{00000000-0005-0000-0000-000025020000}"/>
    <cellStyle name="20% - Accent1 13 5 3" xfId="748" xr:uid="{00000000-0005-0000-0000-000026020000}"/>
    <cellStyle name="20% - Accent1 13 5 3 2" xfId="749" xr:uid="{00000000-0005-0000-0000-000027020000}"/>
    <cellStyle name="20% - Accent1 13 5 4" xfId="750" xr:uid="{00000000-0005-0000-0000-000028020000}"/>
    <cellStyle name="20% - Accent1 13 6" xfId="751" xr:uid="{00000000-0005-0000-0000-000029020000}"/>
    <cellStyle name="20% - Accent1 13 6 2" xfId="752" xr:uid="{00000000-0005-0000-0000-00002A020000}"/>
    <cellStyle name="20% - Accent1 13 6 2 2" xfId="753" xr:uid="{00000000-0005-0000-0000-00002B020000}"/>
    <cellStyle name="20% - Accent1 13 6 2 2 2" xfId="754" xr:uid="{00000000-0005-0000-0000-00002C020000}"/>
    <cellStyle name="20% - Accent1 13 6 2 3" xfId="755" xr:uid="{00000000-0005-0000-0000-00002D020000}"/>
    <cellStyle name="20% - Accent1 13 6 3" xfId="756" xr:uid="{00000000-0005-0000-0000-00002E020000}"/>
    <cellStyle name="20% - Accent1 13 6 3 2" xfId="757" xr:uid="{00000000-0005-0000-0000-00002F020000}"/>
    <cellStyle name="20% - Accent1 13 6 4" xfId="758" xr:uid="{00000000-0005-0000-0000-000030020000}"/>
    <cellStyle name="20% - Accent1 13 7" xfId="759" xr:uid="{00000000-0005-0000-0000-000031020000}"/>
    <cellStyle name="20% - Accent1 13 7 2" xfId="760" xr:uid="{00000000-0005-0000-0000-000032020000}"/>
    <cellStyle name="20% - Accent1 13 7 2 2" xfId="761" xr:uid="{00000000-0005-0000-0000-000033020000}"/>
    <cellStyle name="20% - Accent1 13 7 3" xfId="762" xr:uid="{00000000-0005-0000-0000-000034020000}"/>
    <cellStyle name="20% - Accent1 13 8" xfId="763" xr:uid="{00000000-0005-0000-0000-000035020000}"/>
    <cellStyle name="20% - Accent1 13 8 2" xfId="764" xr:uid="{00000000-0005-0000-0000-000036020000}"/>
    <cellStyle name="20% - Accent1 13 8 2 2" xfId="765" xr:uid="{00000000-0005-0000-0000-000037020000}"/>
    <cellStyle name="20% - Accent1 13 8 3" xfId="766" xr:uid="{00000000-0005-0000-0000-000038020000}"/>
    <cellStyle name="20% - Accent1 13 9" xfId="767" xr:uid="{00000000-0005-0000-0000-000039020000}"/>
    <cellStyle name="20% - Accent1 13 9 2" xfId="768" xr:uid="{00000000-0005-0000-0000-00003A020000}"/>
    <cellStyle name="20% - Accent1 14" xfId="769" xr:uid="{00000000-0005-0000-0000-00003B020000}"/>
    <cellStyle name="20% - Accent1 14 2" xfId="770" xr:uid="{00000000-0005-0000-0000-00003C020000}"/>
    <cellStyle name="20% - Accent1 14 2 2" xfId="771" xr:uid="{00000000-0005-0000-0000-00003D020000}"/>
    <cellStyle name="20% - Accent1 14 2 2 2" xfId="772" xr:uid="{00000000-0005-0000-0000-00003E020000}"/>
    <cellStyle name="20% - Accent1 14 2 2 2 2" xfId="773" xr:uid="{00000000-0005-0000-0000-00003F020000}"/>
    <cellStyle name="20% - Accent1 14 2 2 3" xfId="774" xr:uid="{00000000-0005-0000-0000-000040020000}"/>
    <cellStyle name="20% - Accent1 14 2 3" xfId="775" xr:uid="{00000000-0005-0000-0000-000041020000}"/>
    <cellStyle name="20% - Accent1 14 2 3 2" xfId="776" xr:uid="{00000000-0005-0000-0000-000042020000}"/>
    <cellStyle name="20% - Accent1 14 2 4" xfId="777" xr:uid="{00000000-0005-0000-0000-000043020000}"/>
    <cellStyle name="20% - Accent1 14 3" xfId="778" xr:uid="{00000000-0005-0000-0000-000044020000}"/>
    <cellStyle name="20% - Accent1 14 3 2" xfId="779" xr:uid="{00000000-0005-0000-0000-000045020000}"/>
    <cellStyle name="20% - Accent1 14 3 2 2" xfId="780" xr:uid="{00000000-0005-0000-0000-000046020000}"/>
    <cellStyle name="20% - Accent1 14 3 2 2 2" xfId="781" xr:uid="{00000000-0005-0000-0000-000047020000}"/>
    <cellStyle name="20% - Accent1 14 3 2 3" xfId="782" xr:uid="{00000000-0005-0000-0000-000048020000}"/>
    <cellStyle name="20% - Accent1 14 3 3" xfId="783" xr:uid="{00000000-0005-0000-0000-000049020000}"/>
    <cellStyle name="20% - Accent1 14 3 3 2" xfId="784" xr:uid="{00000000-0005-0000-0000-00004A020000}"/>
    <cellStyle name="20% - Accent1 14 3 4" xfId="785" xr:uid="{00000000-0005-0000-0000-00004B020000}"/>
    <cellStyle name="20% - Accent1 14 4" xfId="786" xr:uid="{00000000-0005-0000-0000-00004C020000}"/>
    <cellStyle name="20% - Accent1 14 4 2" xfId="787" xr:uid="{00000000-0005-0000-0000-00004D020000}"/>
    <cellStyle name="20% - Accent1 14 4 2 2" xfId="788" xr:uid="{00000000-0005-0000-0000-00004E020000}"/>
    <cellStyle name="20% - Accent1 14 4 2 2 2" xfId="789" xr:uid="{00000000-0005-0000-0000-00004F020000}"/>
    <cellStyle name="20% - Accent1 14 4 2 3" xfId="790" xr:uid="{00000000-0005-0000-0000-000050020000}"/>
    <cellStyle name="20% - Accent1 14 4 3" xfId="791" xr:uid="{00000000-0005-0000-0000-000051020000}"/>
    <cellStyle name="20% - Accent1 14 4 3 2" xfId="792" xr:uid="{00000000-0005-0000-0000-000052020000}"/>
    <cellStyle name="20% - Accent1 14 4 4" xfId="793" xr:uid="{00000000-0005-0000-0000-000053020000}"/>
    <cellStyle name="20% - Accent1 14 5" xfId="794" xr:uid="{00000000-0005-0000-0000-000054020000}"/>
    <cellStyle name="20% - Accent1 14 5 2" xfId="795" xr:uid="{00000000-0005-0000-0000-000055020000}"/>
    <cellStyle name="20% - Accent1 14 5 2 2" xfId="796" xr:uid="{00000000-0005-0000-0000-000056020000}"/>
    <cellStyle name="20% - Accent1 14 5 3" xfId="797" xr:uid="{00000000-0005-0000-0000-000057020000}"/>
    <cellStyle name="20% - Accent1 14 6" xfId="798" xr:uid="{00000000-0005-0000-0000-000058020000}"/>
    <cellStyle name="20% - Accent1 14 6 2" xfId="799" xr:uid="{00000000-0005-0000-0000-000059020000}"/>
    <cellStyle name="20% - Accent1 14 6 2 2" xfId="800" xr:uid="{00000000-0005-0000-0000-00005A020000}"/>
    <cellStyle name="20% - Accent1 14 6 3" xfId="801" xr:uid="{00000000-0005-0000-0000-00005B020000}"/>
    <cellStyle name="20% - Accent1 14 7" xfId="802" xr:uid="{00000000-0005-0000-0000-00005C020000}"/>
    <cellStyle name="20% - Accent1 14 7 2" xfId="803" xr:uid="{00000000-0005-0000-0000-00005D020000}"/>
    <cellStyle name="20% - Accent1 14 8" xfId="804" xr:uid="{00000000-0005-0000-0000-00005E020000}"/>
    <cellStyle name="20% - Accent1 14 8 2" xfId="805" xr:uid="{00000000-0005-0000-0000-00005F020000}"/>
    <cellStyle name="20% - Accent1 14 9" xfId="806" xr:uid="{00000000-0005-0000-0000-000060020000}"/>
    <cellStyle name="20% - Accent1 15" xfId="807" xr:uid="{00000000-0005-0000-0000-000061020000}"/>
    <cellStyle name="20% - Accent1 15 2" xfId="808" xr:uid="{00000000-0005-0000-0000-000062020000}"/>
    <cellStyle name="20% - Accent1 15 2 2" xfId="809" xr:uid="{00000000-0005-0000-0000-000063020000}"/>
    <cellStyle name="20% - Accent1 15 2 2 2" xfId="810" xr:uid="{00000000-0005-0000-0000-000064020000}"/>
    <cellStyle name="20% - Accent1 15 2 2 2 2" xfId="811" xr:uid="{00000000-0005-0000-0000-000065020000}"/>
    <cellStyle name="20% - Accent1 15 2 2 3" xfId="812" xr:uid="{00000000-0005-0000-0000-000066020000}"/>
    <cellStyle name="20% - Accent1 15 2 3" xfId="813" xr:uid="{00000000-0005-0000-0000-000067020000}"/>
    <cellStyle name="20% - Accent1 15 2 3 2" xfId="814" xr:uid="{00000000-0005-0000-0000-000068020000}"/>
    <cellStyle name="20% - Accent1 15 2 4" xfId="815" xr:uid="{00000000-0005-0000-0000-000069020000}"/>
    <cellStyle name="20% - Accent1 15 3" xfId="816" xr:uid="{00000000-0005-0000-0000-00006A020000}"/>
    <cellStyle name="20% - Accent1 15 3 2" xfId="817" xr:uid="{00000000-0005-0000-0000-00006B020000}"/>
    <cellStyle name="20% - Accent1 15 3 2 2" xfId="818" xr:uid="{00000000-0005-0000-0000-00006C020000}"/>
    <cellStyle name="20% - Accent1 15 3 2 2 2" xfId="819" xr:uid="{00000000-0005-0000-0000-00006D020000}"/>
    <cellStyle name="20% - Accent1 15 3 2 3" xfId="820" xr:uid="{00000000-0005-0000-0000-00006E020000}"/>
    <cellStyle name="20% - Accent1 15 3 3" xfId="821" xr:uid="{00000000-0005-0000-0000-00006F020000}"/>
    <cellStyle name="20% - Accent1 15 3 3 2" xfId="822" xr:uid="{00000000-0005-0000-0000-000070020000}"/>
    <cellStyle name="20% - Accent1 15 3 4" xfId="823" xr:uid="{00000000-0005-0000-0000-000071020000}"/>
    <cellStyle name="20% - Accent1 15 4" xfId="824" xr:uid="{00000000-0005-0000-0000-000072020000}"/>
    <cellStyle name="20% - Accent1 15 4 2" xfId="825" xr:uid="{00000000-0005-0000-0000-000073020000}"/>
    <cellStyle name="20% - Accent1 15 4 2 2" xfId="826" xr:uid="{00000000-0005-0000-0000-000074020000}"/>
    <cellStyle name="20% - Accent1 15 4 2 2 2" xfId="827" xr:uid="{00000000-0005-0000-0000-000075020000}"/>
    <cellStyle name="20% - Accent1 15 4 2 3" xfId="828" xr:uid="{00000000-0005-0000-0000-000076020000}"/>
    <cellStyle name="20% - Accent1 15 4 3" xfId="829" xr:uid="{00000000-0005-0000-0000-000077020000}"/>
    <cellStyle name="20% - Accent1 15 4 3 2" xfId="830" xr:uid="{00000000-0005-0000-0000-000078020000}"/>
    <cellStyle name="20% - Accent1 15 4 4" xfId="831" xr:uid="{00000000-0005-0000-0000-000079020000}"/>
    <cellStyle name="20% - Accent1 15 5" xfId="832" xr:uid="{00000000-0005-0000-0000-00007A020000}"/>
    <cellStyle name="20% - Accent1 15 5 2" xfId="833" xr:uid="{00000000-0005-0000-0000-00007B020000}"/>
    <cellStyle name="20% - Accent1 15 5 2 2" xfId="834" xr:uid="{00000000-0005-0000-0000-00007C020000}"/>
    <cellStyle name="20% - Accent1 15 5 3" xfId="835" xr:uid="{00000000-0005-0000-0000-00007D020000}"/>
    <cellStyle name="20% - Accent1 15 6" xfId="836" xr:uid="{00000000-0005-0000-0000-00007E020000}"/>
    <cellStyle name="20% - Accent1 15 6 2" xfId="837" xr:uid="{00000000-0005-0000-0000-00007F020000}"/>
    <cellStyle name="20% - Accent1 15 6 2 2" xfId="838" xr:uid="{00000000-0005-0000-0000-000080020000}"/>
    <cellStyle name="20% - Accent1 15 6 3" xfId="839" xr:uid="{00000000-0005-0000-0000-000081020000}"/>
    <cellStyle name="20% - Accent1 15 7" xfId="840" xr:uid="{00000000-0005-0000-0000-000082020000}"/>
    <cellStyle name="20% - Accent1 15 7 2" xfId="841" xr:uid="{00000000-0005-0000-0000-000083020000}"/>
    <cellStyle name="20% - Accent1 15 8" xfId="842" xr:uid="{00000000-0005-0000-0000-000084020000}"/>
    <cellStyle name="20% - Accent1 15 8 2" xfId="843" xr:uid="{00000000-0005-0000-0000-000085020000}"/>
    <cellStyle name="20% - Accent1 15 9" xfId="844" xr:uid="{00000000-0005-0000-0000-000086020000}"/>
    <cellStyle name="20% - Accent1 16" xfId="845" xr:uid="{00000000-0005-0000-0000-000087020000}"/>
    <cellStyle name="20% - Accent1 16 2" xfId="846" xr:uid="{00000000-0005-0000-0000-000088020000}"/>
    <cellStyle name="20% - Accent1 16 2 2" xfId="847" xr:uid="{00000000-0005-0000-0000-000089020000}"/>
    <cellStyle name="20% - Accent1 16 2 2 2" xfId="848" xr:uid="{00000000-0005-0000-0000-00008A020000}"/>
    <cellStyle name="20% - Accent1 16 2 3" xfId="849" xr:uid="{00000000-0005-0000-0000-00008B020000}"/>
    <cellStyle name="20% - Accent1 16 3" xfId="850" xr:uid="{00000000-0005-0000-0000-00008C020000}"/>
    <cellStyle name="20% - Accent1 16 3 2" xfId="851" xr:uid="{00000000-0005-0000-0000-00008D020000}"/>
    <cellStyle name="20% - Accent1 16 4" xfId="852" xr:uid="{00000000-0005-0000-0000-00008E020000}"/>
    <cellStyle name="20% - Accent1 17" xfId="853" xr:uid="{00000000-0005-0000-0000-00008F020000}"/>
    <cellStyle name="20% - Accent1 17 2" xfId="854" xr:uid="{00000000-0005-0000-0000-000090020000}"/>
    <cellStyle name="20% - Accent1 17 2 2" xfId="855" xr:uid="{00000000-0005-0000-0000-000091020000}"/>
    <cellStyle name="20% - Accent1 17 2 2 2" xfId="856" xr:uid="{00000000-0005-0000-0000-000092020000}"/>
    <cellStyle name="20% - Accent1 17 2 3" xfId="857" xr:uid="{00000000-0005-0000-0000-000093020000}"/>
    <cellStyle name="20% - Accent1 17 3" xfId="858" xr:uid="{00000000-0005-0000-0000-000094020000}"/>
    <cellStyle name="20% - Accent1 17 3 2" xfId="859" xr:uid="{00000000-0005-0000-0000-000095020000}"/>
    <cellStyle name="20% - Accent1 17 4" xfId="860" xr:uid="{00000000-0005-0000-0000-000096020000}"/>
    <cellStyle name="20% - Accent1 18" xfId="861" xr:uid="{00000000-0005-0000-0000-000097020000}"/>
    <cellStyle name="20% - Accent1 18 2" xfId="862" xr:uid="{00000000-0005-0000-0000-000098020000}"/>
    <cellStyle name="20% - Accent1 18 2 2" xfId="863" xr:uid="{00000000-0005-0000-0000-000099020000}"/>
    <cellStyle name="20% - Accent1 18 2 2 2" xfId="864" xr:uid="{00000000-0005-0000-0000-00009A020000}"/>
    <cellStyle name="20% - Accent1 18 2 3" xfId="865" xr:uid="{00000000-0005-0000-0000-00009B020000}"/>
    <cellStyle name="20% - Accent1 18 3" xfId="866" xr:uid="{00000000-0005-0000-0000-00009C020000}"/>
    <cellStyle name="20% - Accent1 18 3 2" xfId="867" xr:uid="{00000000-0005-0000-0000-00009D020000}"/>
    <cellStyle name="20% - Accent1 18 4" xfId="868" xr:uid="{00000000-0005-0000-0000-00009E020000}"/>
    <cellStyle name="20% - Accent1 19" xfId="869" xr:uid="{00000000-0005-0000-0000-00009F020000}"/>
    <cellStyle name="20% - Accent1 19 2" xfId="870" xr:uid="{00000000-0005-0000-0000-0000A0020000}"/>
    <cellStyle name="20% - Accent1 19 2 2" xfId="871" xr:uid="{00000000-0005-0000-0000-0000A1020000}"/>
    <cellStyle name="20% - Accent1 19 3" xfId="872" xr:uid="{00000000-0005-0000-0000-0000A2020000}"/>
    <cellStyle name="20% - Accent1 2" xfId="106" xr:uid="{00000000-0005-0000-0000-0000A3020000}"/>
    <cellStyle name="20% - Accent1 2 10" xfId="873" xr:uid="{00000000-0005-0000-0000-0000A4020000}"/>
    <cellStyle name="20% - Accent1 2 10 10" xfId="874" xr:uid="{00000000-0005-0000-0000-0000A5020000}"/>
    <cellStyle name="20% - Accent1 2 10 10 2" xfId="875" xr:uid="{00000000-0005-0000-0000-0000A6020000}"/>
    <cellStyle name="20% - Accent1 2 10 11" xfId="876" xr:uid="{00000000-0005-0000-0000-0000A7020000}"/>
    <cellStyle name="20% - Accent1 2 10 2" xfId="877" xr:uid="{00000000-0005-0000-0000-0000A8020000}"/>
    <cellStyle name="20% - Accent1 2 10 2 2" xfId="878" xr:uid="{00000000-0005-0000-0000-0000A9020000}"/>
    <cellStyle name="20% - Accent1 2 10 2 2 2" xfId="879" xr:uid="{00000000-0005-0000-0000-0000AA020000}"/>
    <cellStyle name="20% - Accent1 2 10 2 2 2 2" xfId="880" xr:uid="{00000000-0005-0000-0000-0000AB020000}"/>
    <cellStyle name="20% - Accent1 2 10 2 2 2 2 2" xfId="881" xr:uid="{00000000-0005-0000-0000-0000AC020000}"/>
    <cellStyle name="20% - Accent1 2 10 2 2 2 3" xfId="882" xr:uid="{00000000-0005-0000-0000-0000AD020000}"/>
    <cellStyle name="20% - Accent1 2 10 2 2 3" xfId="883" xr:uid="{00000000-0005-0000-0000-0000AE020000}"/>
    <cellStyle name="20% - Accent1 2 10 2 2 3 2" xfId="884" xr:uid="{00000000-0005-0000-0000-0000AF020000}"/>
    <cellStyle name="20% - Accent1 2 10 2 2 4" xfId="885" xr:uid="{00000000-0005-0000-0000-0000B0020000}"/>
    <cellStyle name="20% - Accent1 2 10 2 3" xfId="886" xr:uid="{00000000-0005-0000-0000-0000B1020000}"/>
    <cellStyle name="20% - Accent1 2 10 2 3 2" xfId="887" xr:uid="{00000000-0005-0000-0000-0000B2020000}"/>
    <cellStyle name="20% - Accent1 2 10 2 3 2 2" xfId="888" xr:uid="{00000000-0005-0000-0000-0000B3020000}"/>
    <cellStyle name="20% - Accent1 2 10 2 3 2 2 2" xfId="889" xr:uid="{00000000-0005-0000-0000-0000B4020000}"/>
    <cellStyle name="20% - Accent1 2 10 2 3 2 3" xfId="890" xr:uid="{00000000-0005-0000-0000-0000B5020000}"/>
    <cellStyle name="20% - Accent1 2 10 2 3 3" xfId="891" xr:uid="{00000000-0005-0000-0000-0000B6020000}"/>
    <cellStyle name="20% - Accent1 2 10 2 3 3 2" xfId="892" xr:uid="{00000000-0005-0000-0000-0000B7020000}"/>
    <cellStyle name="20% - Accent1 2 10 2 3 4" xfId="893" xr:uid="{00000000-0005-0000-0000-0000B8020000}"/>
    <cellStyle name="20% - Accent1 2 10 2 4" xfId="894" xr:uid="{00000000-0005-0000-0000-0000B9020000}"/>
    <cellStyle name="20% - Accent1 2 10 2 4 2" xfId="895" xr:uid="{00000000-0005-0000-0000-0000BA020000}"/>
    <cellStyle name="20% - Accent1 2 10 2 4 2 2" xfId="896" xr:uid="{00000000-0005-0000-0000-0000BB020000}"/>
    <cellStyle name="20% - Accent1 2 10 2 4 2 2 2" xfId="897" xr:uid="{00000000-0005-0000-0000-0000BC020000}"/>
    <cellStyle name="20% - Accent1 2 10 2 4 2 3" xfId="898" xr:uid="{00000000-0005-0000-0000-0000BD020000}"/>
    <cellStyle name="20% - Accent1 2 10 2 4 3" xfId="899" xr:uid="{00000000-0005-0000-0000-0000BE020000}"/>
    <cellStyle name="20% - Accent1 2 10 2 4 3 2" xfId="900" xr:uid="{00000000-0005-0000-0000-0000BF020000}"/>
    <cellStyle name="20% - Accent1 2 10 2 4 4" xfId="901" xr:uid="{00000000-0005-0000-0000-0000C0020000}"/>
    <cellStyle name="20% - Accent1 2 10 2 5" xfId="902" xr:uid="{00000000-0005-0000-0000-0000C1020000}"/>
    <cellStyle name="20% - Accent1 2 10 2 5 2" xfId="903" xr:uid="{00000000-0005-0000-0000-0000C2020000}"/>
    <cellStyle name="20% - Accent1 2 10 2 5 2 2" xfId="904" xr:uid="{00000000-0005-0000-0000-0000C3020000}"/>
    <cellStyle name="20% - Accent1 2 10 2 5 3" xfId="905" xr:uid="{00000000-0005-0000-0000-0000C4020000}"/>
    <cellStyle name="20% - Accent1 2 10 2 6" xfId="107" xr:uid="{00000000-0005-0000-0000-0000C5020000}"/>
    <cellStyle name="20% - Accent1 2 10 2 6 2" xfId="108" xr:uid="{00000000-0005-0000-0000-0000C6020000}"/>
    <cellStyle name="20% - Accent1 2 10 2 6 2 2" xfId="906" xr:uid="{00000000-0005-0000-0000-0000C7020000}"/>
    <cellStyle name="20% - Accent1 2 10 2 6 3" xfId="109" xr:uid="{00000000-0005-0000-0000-0000C8020000}"/>
    <cellStyle name="20% - Accent1 2 10 2 6 4" xfId="907" xr:uid="{00000000-0005-0000-0000-0000C9020000}"/>
    <cellStyle name="20% - Accent1 2 10 2 7" xfId="110" xr:uid="{00000000-0005-0000-0000-0000CA020000}"/>
    <cellStyle name="20% - Accent1 2 10 2 7 2" xfId="111" xr:uid="{00000000-0005-0000-0000-0000CB020000}"/>
    <cellStyle name="20% - Accent1 2 10 2 7 3" xfId="112" xr:uid="{00000000-0005-0000-0000-0000CC020000}"/>
    <cellStyle name="20% - Accent1 2 10 2 8" xfId="908" xr:uid="{00000000-0005-0000-0000-0000CD020000}"/>
    <cellStyle name="20% - Accent1 2 10 2 8 2" xfId="909" xr:uid="{00000000-0005-0000-0000-0000CE020000}"/>
    <cellStyle name="20% - Accent1 2 10 2 9" xfId="910" xr:uid="{00000000-0005-0000-0000-0000CF020000}"/>
    <cellStyle name="20% - Accent1 2 10 3" xfId="911" xr:uid="{00000000-0005-0000-0000-0000D0020000}"/>
    <cellStyle name="20% - Accent1 2 10 3 2" xfId="912" xr:uid="{00000000-0005-0000-0000-0000D1020000}"/>
    <cellStyle name="20% - Accent1 2 10 3 2 2" xfId="913" xr:uid="{00000000-0005-0000-0000-0000D2020000}"/>
    <cellStyle name="20% - Accent1 2 10 3 2 2 2" xfId="914" xr:uid="{00000000-0005-0000-0000-0000D3020000}"/>
    <cellStyle name="20% - Accent1 2 10 3 2 2 2 2" xfId="915" xr:uid="{00000000-0005-0000-0000-0000D4020000}"/>
    <cellStyle name="20% - Accent1 2 10 3 2 2 3" xfId="916" xr:uid="{00000000-0005-0000-0000-0000D5020000}"/>
    <cellStyle name="20% - Accent1 2 10 3 2 3" xfId="917" xr:uid="{00000000-0005-0000-0000-0000D6020000}"/>
    <cellStyle name="20% - Accent1 2 10 3 2 3 2" xfId="918" xr:uid="{00000000-0005-0000-0000-0000D7020000}"/>
    <cellStyle name="20% - Accent1 2 10 3 2 4" xfId="919" xr:uid="{00000000-0005-0000-0000-0000D8020000}"/>
    <cellStyle name="20% - Accent1 2 10 3 3" xfId="920" xr:uid="{00000000-0005-0000-0000-0000D9020000}"/>
    <cellStyle name="20% - Accent1 2 10 3 3 2" xfId="921" xr:uid="{00000000-0005-0000-0000-0000DA020000}"/>
    <cellStyle name="20% - Accent1 2 10 3 3 2 2" xfId="922" xr:uid="{00000000-0005-0000-0000-0000DB020000}"/>
    <cellStyle name="20% - Accent1 2 10 3 3 2 2 2" xfId="923" xr:uid="{00000000-0005-0000-0000-0000DC020000}"/>
    <cellStyle name="20% - Accent1 2 10 3 3 2 3" xfId="924" xr:uid="{00000000-0005-0000-0000-0000DD020000}"/>
    <cellStyle name="20% - Accent1 2 10 3 3 3" xfId="925" xr:uid="{00000000-0005-0000-0000-0000DE020000}"/>
    <cellStyle name="20% - Accent1 2 10 3 3 3 2" xfId="926" xr:uid="{00000000-0005-0000-0000-0000DF020000}"/>
    <cellStyle name="20% - Accent1 2 10 3 3 4" xfId="927" xr:uid="{00000000-0005-0000-0000-0000E0020000}"/>
    <cellStyle name="20% - Accent1 2 10 3 4" xfId="928" xr:uid="{00000000-0005-0000-0000-0000E1020000}"/>
    <cellStyle name="20% - Accent1 2 10 3 4 2" xfId="929" xr:uid="{00000000-0005-0000-0000-0000E2020000}"/>
    <cellStyle name="20% - Accent1 2 10 3 4 2 2" xfId="930" xr:uid="{00000000-0005-0000-0000-0000E3020000}"/>
    <cellStyle name="20% - Accent1 2 10 3 4 2 2 2" xfId="931" xr:uid="{00000000-0005-0000-0000-0000E4020000}"/>
    <cellStyle name="20% - Accent1 2 10 3 4 2 3" xfId="932" xr:uid="{00000000-0005-0000-0000-0000E5020000}"/>
    <cellStyle name="20% - Accent1 2 10 3 4 3" xfId="933" xr:uid="{00000000-0005-0000-0000-0000E6020000}"/>
    <cellStyle name="20% - Accent1 2 10 3 4 3 2" xfId="934" xr:uid="{00000000-0005-0000-0000-0000E7020000}"/>
    <cellStyle name="20% - Accent1 2 10 3 4 4" xfId="935" xr:uid="{00000000-0005-0000-0000-0000E8020000}"/>
    <cellStyle name="20% - Accent1 2 10 3 5" xfId="936" xr:uid="{00000000-0005-0000-0000-0000E9020000}"/>
    <cellStyle name="20% - Accent1 2 10 3 5 2" xfId="937" xr:uid="{00000000-0005-0000-0000-0000EA020000}"/>
    <cellStyle name="20% - Accent1 2 10 3 5 2 2" xfId="938" xr:uid="{00000000-0005-0000-0000-0000EB020000}"/>
    <cellStyle name="20% - Accent1 2 10 3 5 3" xfId="939" xr:uid="{00000000-0005-0000-0000-0000EC020000}"/>
    <cellStyle name="20% - Accent1 2 10 3 6" xfId="940" xr:uid="{00000000-0005-0000-0000-0000ED020000}"/>
    <cellStyle name="20% - Accent1 2 10 3 6 2" xfId="941" xr:uid="{00000000-0005-0000-0000-0000EE020000}"/>
    <cellStyle name="20% - Accent1 2 10 3 6 2 2" xfId="942" xr:uid="{00000000-0005-0000-0000-0000EF020000}"/>
    <cellStyle name="20% - Accent1 2 10 3 6 3" xfId="943" xr:uid="{00000000-0005-0000-0000-0000F0020000}"/>
    <cellStyle name="20% - Accent1 2 10 3 7" xfId="944" xr:uid="{00000000-0005-0000-0000-0000F1020000}"/>
    <cellStyle name="20% - Accent1 2 10 3 7 2" xfId="945" xr:uid="{00000000-0005-0000-0000-0000F2020000}"/>
    <cellStyle name="20% - Accent1 2 10 3 8" xfId="946" xr:uid="{00000000-0005-0000-0000-0000F3020000}"/>
    <cellStyle name="20% - Accent1 2 10 3 8 2" xfId="947" xr:uid="{00000000-0005-0000-0000-0000F4020000}"/>
    <cellStyle name="20% - Accent1 2 10 3 9" xfId="948" xr:uid="{00000000-0005-0000-0000-0000F5020000}"/>
    <cellStyle name="20% - Accent1 2 10 4" xfId="949" xr:uid="{00000000-0005-0000-0000-0000F6020000}"/>
    <cellStyle name="20% - Accent1 2 10 4 2" xfId="950" xr:uid="{00000000-0005-0000-0000-0000F7020000}"/>
    <cellStyle name="20% - Accent1 2 10 4 2 2" xfId="951" xr:uid="{00000000-0005-0000-0000-0000F8020000}"/>
    <cellStyle name="20% - Accent1 2 10 4 2 2 2" xfId="952" xr:uid="{00000000-0005-0000-0000-0000F9020000}"/>
    <cellStyle name="20% - Accent1 2 10 4 2 3" xfId="953" xr:uid="{00000000-0005-0000-0000-0000FA020000}"/>
    <cellStyle name="20% - Accent1 2 10 4 3" xfId="954" xr:uid="{00000000-0005-0000-0000-0000FB020000}"/>
    <cellStyle name="20% - Accent1 2 10 4 3 2" xfId="955" xr:uid="{00000000-0005-0000-0000-0000FC020000}"/>
    <cellStyle name="20% - Accent1 2 10 4 4" xfId="956" xr:uid="{00000000-0005-0000-0000-0000FD020000}"/>
    <cellStyle name="20% - Accent1 2 10 5" xfId="957" xr:uid="{00000000-0005-0000-0000-0000FE020000}"/>
    <cellStyle name="20% - Accent1 2 10 5 2" xfId="958" xr:uid="{00000000-0005-0000-0000-0000FF020000}"/>
    <cellStyle name="20% - Accent1 2 10 5 2 2" xfId="959" xr:uid="{00000000-0005-0000-0000-000000030000}"/>
    <cellStyle name="20% - Accent1 2 10 5 2 2 2" xfId="960" xr:uid="{00000000-0005-0000-0000-000001030000}"/>
    <cellStyle name="20% - Accent1 2 10 5 2 3" xfId="961" xr:uid="{00000000-0005-0000-0000-000002030000}"/>
    <cellStyle name="20% - Accent1 2 10 5 3" xfId="962" xr:uid="{00000000-0005-0000-0000-000003030000}"/>
    <cellStyle name="20% - Accent1 2 10 5 3 2" xfId="963" xr:uid="{00000000-0005-0000-0000-000004030000}"/>
    <cellStyle name="20% - Accent1 2 10 5 4" xfId="964" xr:uid="{00000000-0005-0000-0000-000005030000}"/>
    <cellStyle name="20% - Accent1 2 10 6" xfId="965" xr:uid="{00000000-0005-0000-0000-000006030000}"/>
    <cellStyle name="20% - Accent1 2 10 6 2" xfId="966" xr:uid="{00000000-0005-0000-0000-000007030000}"/>
    <cellStyle name="20% - Accent1 2 10 6 2 2" xfId="967" xr:uid="{00000000-0005-0000-0000-000008030000}"/>
    <cellStyle name="20% - Accent1 2 10 6 2 2 2" xfId="968" xr:uid="{00000000-0005-0000-0000-000009030000}"/>
    <cellStyle name="20% - Accent1 2 10 6 2 3" xfId="969" xr:uid="{00000000-0005-0000-0000-00000A030000}"/>
    <cellStyle name="20% - Accent1 2 10 6 3" xfId="970" xr:uid="{00000000-0005-0000-0000-00000B030000}"/>
    <cellStyle name="20% - Accent1 2 10 6 3 2" xfId="971" xr:uid="{00000000-0005-0000-0000-00000C030000}"/>
    <cellStyle name="20% - Accent1 2 10 6 4" xfId="972" xr:uid="{00000000-0005-0000-0000-00000D030000}"/>
    <cellStyle name="20% - Accent1 2 10 7" xfId="973" xr:uid="{00000000-0005-0000-0000-00000E030000}"/>
    <cellStyle name="20% - Accent1 2 10 7 2" xfId="974" xr:uid="{00000000-0005-0000-0000-00000F030000}"/>
    <cellStyle name="20% - Accent1 2 10 7 2 2" xfId="975" xr:uid="{00000000-0005-0000-0000-000010030000}"/>
    <cellStyle name="20% - Accent1 2 10 7 3" xfId="976" xr:uid="{00000000-0005-0000-0000-000011030000}"/>
    <cellStyle name="20% - Accent1 2 10 8" xfId="977" xr:uid="{00000000-0005-0000-0000-000012030000}"/>
    <cellStyle name="20% - Accent1 2 10 8 2" xfId="978" xr:uid="{00000000-0005-0000-0000-000013030000}"/>
    <cellStyle name="20% - Accent1 2 10 8 2 2" xfId="979" xr:uid="{00000000-0005-0000-0000-000014030000}"/>
    <cellStyle name="20% - Accent1 2 10 8 3" xfId="980" xr:uid="{00000000-0005-0000-0000-000015030000}"/>
    <cellStyle name="20% - Accent1 2 10 9" xfId="981" xr:uid="{00000000-0005-0000-0000-000016030000}"/>
    <cellStyle name="20% - Accent1 2 10 9 2" xfId="982" xr:uid="{00000000-0005-0000-0000-000017030000}"/>
    <cellStyle name="20% - Accent1 2 11" xfId="983" xr:uid="{00000000-0005-0000-0000-000018030000}"/>
    <cellStyle name="20% - Accent1 2 11 10" xfId="984" xr:uid="{00000000-0005-0000-0000-000019030000}"/>
    <cellStyle name="20% - Accent1 2 11 10 2" xfId="985" xr:uid="{00000000-0005-0000-0000-00001A030000}"/>
    <cellStyle name="20% - Accent1 2 11 11" xfId="986" xr:uid="{00000000-0005-0000-0000-00001B030000}"/>
    <cellStyle name="20% - Accent1 2 11 2" xfId="987" xr:uid="{00000000-0005-0000-0000-00001C030000}"/>
    <cellStyle name="20% - Accent1 2 11 2 2" xfId="988" xr:uid="{00000000-0005-0000-0000-00001D030000}"/>
    <cellStyle name="20% - Accent1 2 11 2 2 2" xfId="989" xr:uid="{00000000-0005-0000-0000-00001E030000}"/>
    <cellStyle name="20% - Accent1 2 11 2 2 2 2" xfId="990" xr:uid="{00000000-0005-0000-0000-00001F030000}"/>
    <cellStyle name="20% - Accent1 2 11 2 2 2 2 2" xfId="991" xr:uid="{00000000-0005-0000-0000-000020030000}"/>
    <cellStyle name="20% - Accent1 2 11 2 2 2 3" xfId="992" xr:uid="{00000000-0005-0000-0000-000021030000}"/>
    <cellStyle name="20% - Accent1 2 11 2 2 3" xfId="993" xr:uid="{00000000-0005-0000-0000-000022030000}"/>
    <cellStyle name="20% - Accent1 2 11 2 2 3 2" xfId="994" xr:uid="{00000000-0005-0000-0000-000023030000}"/>
    <cellStyle name="20% - Accent1 2 11 2 2 4" xfId="995" xr:uid="{00000000-0005-0000-0000-000024030000}"/>
    <cellStyle name="20% - Accent1 2 11 2 3" xfId="996" xr:uid="{00000000-0005-0000-0000-000025030000}"/>
    <cellStyle name="20% - Accent1 2 11 2 3 2" xfId="997" xr:uid="{00000000-0005-0000-0000-000026030000}"/>
    <cellStyle name="20% - Accent1 2 11 2 3 2 2" xfId="998" xr:uid="{00000000-0005-0000-0000-000027030000}"/>
    <cellStyle name="20% - Accent1 2 11 2 3 2 2 2" xfId="999" xr:uid="{00000000-0005-0000-0000-000028030000}"/>
    <cellStyle name="20% - Accent1 2 11 2 3 2 3" xfId="1000" xr:uid="{00000000-0005-0000-0000-000029030000}"/>
    <cellStyle name="20% - Accent1 2 11 2 3 3" xfId="1001" xr:uid="{00000000-0005-0000-0000-00002A030000}"/>
    <cellStyle name="20% - Accent1 2 11 2 3 3 2" xfId="1002" xr:uid="{00000000-0005-0000-0000-00002B030000}"/>
    <cellStyle name="20% - Accent1 2 11 2 3 4" xfId="1003" xr:uid="{00000000-0005-0000-0000-00002C030000}"/>
    <cellStyle name="20% - Accent1 2 11 2 4" xfId="1004" xr:uid="{00000000-0005-0000-0000-00002D030000}"/>
    <cellStyle name="20% - Accent1 2 11 2 4 2" xfId="1005" xr:uid="{00000000-0005-0000-0000-00002E030000}"/>
    <cellStyle name="20% - Accent1 2 11 2 4 2 2" xfId="1006" xr:uid="{00000000-0005-0000-0000-00002F030000}"/>
    <cellStyle name="20% - Accent1 2 11 2 4 2 2 2" xfId="1007" xr:uid="{00000000-0005-0000-0000-000030030000}"/>
    <cellStyle name="20% - Accent1 2 11 2 4 2 3" xfId="1008" xr:uid="{00000000-0005-0000-0000-000031030000}"/>
    <cellStyle name="20% - Accent1 2 11 2 4 3" xfId="1009" xr:uid="{00000000-0005-0000-0000-000032030000}"/>
    <cellStyle name="20% - Accent1 2 11 2 4 3 2" xfId="1010" xr:uid="{00000000-0005-0000-0000-000033030000}"/>
    <cellStyle name="20% - Accent1 2 11 2 4 4" xfId="1011" xr:uid="{00000000-0005-0000-0000-000034030000}"/>
    <cellStyle name="20% - Accent1 2 11 2 5" xfId="1012" xr:uid="{00000000-0005-0000-0000-000035030000}"/>
    <cellStyle name="20% - Accent1 2 11 2 5 2" xfId="1013" xr:uid="{00000000-0005-0000-0000-000036030000}"/>
    <cellStyle name="20% - Accent1 2 11 2 5 2 2" xfId="1014" xr:uid="{00000000-0005-0000-0000-000037030000}"/>
    <cellStyle name="20% - Accent1 2 11 2 5 3" xfId="1015" xr:uid="{00000000-0005-0000-0000-000038030000}"/>
    <cellStyle name="20% - Accent1 2 11 2 6" xfId="1016" xr:uid="{00000000-0005-0000-0000-000039030000}"/>
    <cellStyle name="20% - Accent1 2 11 2 6 2" xfId="1017" xr:uid="{00000000-0005-0000-0000-00003A030000}"/>
    <cellStyle name="20% - Accent1 2 11 2 6 2 2" xfId="1018" xr:uid="{00000000-0005-0000-0000-00003B030000}"/>
    <cellStyle name="20% - Accent1 2 11 2 6 3" xfId="1019" xr:uid="{00000000-0005-0000-0000-00003C030000}"/>
    <cellStyle name="20% - Accent1 2 11 2 7" xfId="1020" xr:uid="{00000000-0005-0000-0000-00003D030000}"/>
    <cellStyle name="20% - Accent1 2 11 2 7 2" xfId="1021" xr:uid="{00000000-0005-0000-0000-00003E030000}"/>
    <cellStyle name="20% - Accent1 2 11 2 8" xfId="1022" xr:uid="{00000000-0005-0000-0000-00003F030000}"/>
    <cellStyle name="20% - Accent1 2 11 2 8 2" xfId="1023" xr:uid="{00000000-0005-0000-0000-000040030000}"/>
    <cellStyle name="20% - Accent1 2 11 2 9" xfId="1024" xr:uid="{00000000-0005-0000-0000-000041030000}"/>
    <cellStyle name="20% - Accent1 2 11 3" xfId="1025" xr:uid="{00000000-0005-0000-0000-000042030000}"/>
    <cellStyle name="20% - Accent1 2 11 3 2" xfId="1026" xr:uid="{00000000-0005-0000-0000-000043030000}"/>
    <cellStyle name="20% - Accent1 2 11 3 2 2" xfId="1027" xr:uid="{00000000-0005-0000-0000-000044030000}"/>
    <cellStyle name="20% - Accent1 2 11 3 2 2 2" xfId="1028" xr:uid="{00000000-0005-0000-0000-000045030000}"/>
    <cellStyle name="20% - Accent1 2 11 3 2 2 2 2" xfId="1029" xr:uid="{00000000-0005-0000-0000-000046030000}"/>
    <cellStyle name="20% - Accent1 2 11 3 2 2 3" xfId="1030" xr:uid="{00000000-0005-0000-0000-000047030000}"/>
    <cellStyle name="20% - Accent1 2 11 3 2 3" xfId="1031" xr:uid="{00000000-0005-0000-0000-000048030000}"/>
    <cellStyle name="20% - Accent1 2 11 3 2 3 2" xfId="1032" xr:uid="{00000000-0005-0000-0000-000049030000}"/>
    <cellStyle name="20% - Accent1 2 11 3 2 4" xfId="1033" xr:uid="{00000000-0005-0000-0000-00004A030000}"/>
    <cellStyle name="20% - Accent1 2 11 3 3" xfId="1034" xr:uid="{00000000-0005-0000-0000-00004B030000}"/>
    <cellStyle name="20% - Accent1 2 11 3 3 2" xfId="1035" xr:uid="{00000000-0005-0000-0000-00004C030000}"/>
    <cellStyle name="20% - Accent1 2 11 3 3 2 2" xfId="1036" xr:uid="{00000000-0005-0000-0000-00004D030000}"/>
    <cellStyle name="20% - Accent1 2 11 3 3 2 2 2" xfId="1037" xr:uid="{00000000-0005-0000-0000-00004E030000}"/>
    <cellStyle name="20% - Accent1 2 11 3 3 2 3" xfId="1038" xr:uid="{00000000-0005-0000-0000-00004F030000}"/>
    <cellStyle name="20% - Accent1 2 11 3 3 3" xfId="1039" xr:uid="{00000000-0005-0000-0000-000050030000}"/>
    <cellStyle name="20% - Accent1 2 11 3 3 3 2" xfId="1040" xr:uid="{00000000-0005-0000-0000-000051030000}"/>
    <cellStyle name="20% - Accent1 2 11 3 3 4" xfId="1041" xr:uid="{00000000-0005-0000-0000-000052030000}"/>
    <cellStyle name="20% - Accent1 2 11 3 4" xfId="1042" xr:uid="{00000000-0005-0000-0000-000053030000}"/>
    <cellStyle name="20% - Accent1 2 11 3 4 2" xfId="1043" xr:uid="{00000000-0005-0000-0000-000054030000}"/>
    <cellStyle name="20% - Accent1 2 11 3 4 2 2" xfId="1044" xr:uid="{00000000-0005-0000-0000-000055030000}"/>
    <cellStyle name="20% - Accent1 2 11 3 4 2 2 2" xfId="1045" xr:uid="{00000000-0005-0000-0000-000056030000}"/>
    <cellStyle name="20% - Accent1 2 11 3 4 2 3" xfId="1046" xr:uid="{00000000-0005-0000-0000-000057030000}"/>
    <cellStyle name="20% - Accent1 2 11 3 4 3" xfId="1047" xr:uid="{00000000-0005-0000-0000-000058030000}"/>
    <cellStyle name="20% - Accent1 2 11 3 4 3 2" xfId="1048" xr:uid="{00000000-0005-0000-0000-000059030000}"/>
    <cellStyle name="20% - Accent1 2 11 3 4 4" xfId="1049" xr:uid="{00000000-0005-0000-0000-00005A030000}"/>
    <cellStyle name="20% - Accent1 2 11 3 5" xfId="1050" xr:uid="{00000000-0005-0000-0000-00005B030000}"/>
    <cellStyle name="20% - Accent1 2 11 3 5 2" xfId="1051" xr:uid="{00000000-0005-0000-0000-00005C030000}"/>
    <cellStyle name="20% - Accent1 2 11 3 5 2 2" xfId="1052" xr:uid="{00000000-0005-0000-0000-00005D030000}"/>
    <cellStyle name="20% - Accent1 2 11 3 5 3" xfId="1053" xr:uid="{00000000-0005-0000-0000-00005E030000}"/>
    <cellStyle name="20% - Accent1 2 11 3 6" xfId="1054" xr:uid="{00000000-0005-0000-0000-00005F030000}"/>
    <cellStyle name="20% - Accent1 2 11 3 6 2" xfId="1055" xr:uid="{00000000-0005-0000-0000-000060030000}"/>
    <cellStyle name="20% - Accent1 2 11 3 6 2 2" xfId="1056" xr:uid="{00000000-0005-0000-0000-000061030000}"/>
    <cellStyle name="20% - Accent1 2 11 3 6 3" xfId="1057" xr:uid="{00000000-0005-0000-0000-000062030000}"/>
    <cellStyle name="20% - Accent1 2 11 3 7" xfId="1058" xr:uid="{00000000-0005-0000-0000-000063030000}"/>
    <cellStyle name="20% - Accent1 2 11 3 7 2" xfId="1059" xr:uid="{00000000-0005-0000-0000-000064030000}"/>
    <cellStyle name="20% - Accent1 2 11 3 8" xfId="1060" xr:uid="{00000000-0005-0000-0000-000065030000}"/>
    <cellStyle name="20% - Accent1 2 11 3 8 2" xfId="1061" xr:uid="{00000000-0005-0000-0000-000066030000}"/>
    <cellStyle name="20% - Accent1 2 11 3 9" xfId="1062" xr:uid="{00000000-0005-0000-0000-000067030000}"/>
    <cellStyle name="20% - Accent1 2 11 4" xfId="1063" xr:uid="{00000000-0005-0000-0000-000068030000}"/>
    <cellStyle name="20% - Accent1 2 11 4 2" xfId="1064" xr:uid="{00000000-0005-0000-0000-000069030000}"/>
    <cellStyle name="20% - Accent1 2 11 4 2 2" xfId="1065" xr:uid="{00000000-0005-0000-0000-00006A030000}"/>
    <cellStyle name="20% - Accent1 2 11 4 2 2 2" xfId="1066" xr:uid="{00000000-0005-0000-0000-00006B030000}"/>
    <cellStyle name="20% - Accent1 2 11 4 2 3" xfId="1067" xr:uid="{00000000-0005-0000-0000-00006C030000}"/>
    <cellStyle name="20% - Accent1 2 11 4 3" xfId="1068" xr:uid="{00000000-0005-0000-0000-00006D030000}"/>
    <cellStyle name="20% - Accent1 2 11 4 3 2" xfId="1069" xr:uid="{00000000-0005-0000-0000-00006E030000}"/>
    <cellStyle name="20% - Accent1 2 11 4 4" xfId="1070" xr:uid="{00000000-0005-0000-0000-00006F030000}"/>
    <cellStyle name="20% - Accent1 2 11 5" xfId="1071" xr:uid="{00000000-0005-0000-0000-000070030000}"/>
    <cellStyle name="20% - Accent1 2 11 5 2" xfId="1072" xr:uid="{00000000-0005-0000-0000-000071030000}"/>
    <cellStyle name="20% - Accent1 2 11 5 2 2" xfId="1073" xr:uid="{00000000-0005-0000-0000-000072030000}"/>
    <cellStyle name="20% - Accent1 2 11 5 2 2 2" xfId="1074" xr:uid="{00000000-0005-0000-0000-000073030000}"/>
    <cellStyle name="20% - Accent1 2 11 5 2 3" xfId="1075" xr:uid="{00000000-0005-0000-0000-000074030000}"/>
    <cellStyle name="20% - Accent1 2 11 5 3" xfId="1076" xr:uid="{00000000-0005-0000-0000-000075030000}"/>
    <cellStyle name="20% - Accent1 2 11 5 3 2" xfId="1077" xr:uid="{00000000-0005-0000-0000-000076030000}"/>
    <cellStyle name="20% - Accent1 2 11 5 4" xfId="1078" xr:uid="{00000000-0005-0000-0000-000077030000}"/>
    <cellStyle name="20% - Accent1 2 11 6" xfId="1079" xr:uid="{00000000-0005-0000-0000-000078030000}"/>
    <cellStyle name="20% - Accent1 2 11 6 2" xfId="1080" xr:uid="{00000000-0005-0000-0000-000079030000}"/>
    <cellStyle name="20% - Accent1 2 11 6 2 2" xfId="1081" xr:uid="{00000000-0005-0000-0000-00007A030000}"/>
    <cellStyle name="20% - Accent1 2 11 6 2 2 2" xfId="1082" xr:uid="{00000000-0005-0000-0000-00007B030000}"/>
    <cellStyle name="20% - Accent1 2 11 6 2 3" xfId="1083" xr:uid="{00000000-0005-0000-0000-00007C030000}"/>
    <cellStyle name="20% - Accent1 2 11 6 3" xfId="1084" xr:uid="{00000000-0005-0000-0000-00007D030000}"/>
    <cellStyle name="20% - Accent1 2 11 6 3 2" xfId="1085" xr:uid="{00000000-0005-0000-0000-00007E030000}"/>
    <cellStyle name="20% - Accent1 2 11 6 4" xfId="1086" xr:uid="{00000000-0005-0000-0000-00007F030000}"/>
    <cellStyle name="20% - Accent1 2 11 7" xfId="1087" xr:uid="{00000000-0005-0000-0000-000080030000}"/>
    <cellStyle name="20% - Accent1 2 11 7 2" xfId="1088" xr:uid="{00000000-0005-0000-0000-000081030000}"/>
    <cellStyle name="20% - Accent1 2 11 7 2 2" xfId="1089" xr:uid="{00000000-0005-0000-0000-000082030000}"/>
    <cellStyle name="20% - Accent1 2 11 7 3" xfId="1090" xr:uid="{00000000-0005-0000-0000-000083030000}"/>
    <cellStyle name="20% - Accent1 2 11 8" xfId="1091" xr:uid="{00000000-0005-0000-0000-000084030000}"/>
    <cellStyle name="20% - Accent1 2 11 8 2" xfId="1092" xr:uid="{00000000-0005-0000-0000-000085030000}"/>
    <cellStyle name="20% - Accent1 2 11 8 2 2" xfId="1093" xr:uid="{00000000-0005-0000-0000-000086030000}"/>
    <cellStyle name="20% - Accent1 2 11 8 3" xfId="1094" xr:uid="{00000000-0005-0000-0000-000087030000}"/>
    <cellStyle name="20% - Accent1 2 11 9" xfId="1095" xr:uid="{00000000-0005-0000-0000-000088030000}"/>
    <cellStyle name="20% - Accent1 2 11 9 2" xfId="1096" xr:uid="{00000000-0005-0000-0000-000089030000}"/>
    <cellStyle name="20% - Accent1 2 12" xfId="1097" xr:uid="{00000000-0005-0000-0000-00008A030000}"/>
    <cellStyle name="20% - Accent1 2 12 2" xfId="1098" xr:uid="{00000000-0005-0000-0000-00008B030000}"/>
    <cellStyle name="20% - Accent1 2 12 2 2" xfId="1099" xr:uid="{00000000-0005-0000-0000-00008C030000}"/>
    <cellStyle name="20% - Accent1 2 12 2 2 2" xfId="1100" xr:uid="{00000000-0005-0000-0000-00008D030000}"/>
    <cellStyle name="20% - Accent1 2 12 2 2 2 2" xfId="1101" xr:uid="{00000000-0005-0000-0000-00008E030000}"/>
    <cellStyle name="20% - Accent1 2 12 2 2 3" xfId="1102" xr:uid="{00000000-0005-0000-0000-00008F030000}"/>
    <cellStyle name="20% - Accent1 2 12 2 3" xfId="1103" xr:uid="{00000000-0005-0000-0000-000090030000}"/>
    <cellStyle name="20% - Accent1 2 12 2 3 2" xfId="1104" xr:uid="{00000000-0005-0000-0000-000091030000}"/>
    <cellStyle name="20% - Accent1 2 12 2 4" xfId="1105" xr:uid="{00000000-0005-0000-0000-000092030000}"/>
    <cellStyle name="20% - Accent1 2 12 3" xfId="1106" xr:uid="{00000000-0005-0000-0000-000093030000}"/>
    <cellStyle name="20% - Accent1 2 12 3 2" xfId="1107" xr:uid="{00000000-0005-0000-0000-000094030000}"/>
    <cellStyle name="20% - Accent1 2 12 3 2 2" xfId="1108" xr:uid="{00000000-0005-0000-0000-000095030000}"/>
    <cellStyle name="20% - Accent1 2 12 3 2 2 2" xfId="1109" xr:uid="{00000000-0005-0000-0000-000096030000}"/>
    <cellStyle name="20% - Accent1 2 12 3 2 3" xfId="1110" xr:uid="{00000000-0005-0000-0000-000097030000}"/>
    <cellStyle name="20% - Accent1 2 12 3 3" xfId="1111" xr:uid="{00000000-0005-0000-0000-000098030000}"/>
    <cellStyle name="20% - Accent1 2 12 3 3 2" xfId="1112" xr:uid="{00000000-0005-0000-0000-000099030000}"/>
    <cellStyle name="20% - Accent1 2 12 3 4" xfId="1113" xr:uid="{00000000-0005-0000-0000-00009A030000}"/>
    <cellStyle name="20% - Accent1 2 12 4" xfId="1114" xr:uid="{00000000-0005-0000-0000-00009B030000}"/>
    <cellStyle name="20% - Accent1 2 12 4 2" xfId="1115" xr:uid="{00000000-0005-0000-0000-00009C030000}"/>
    <cellStyle name="20% - Accent1 2 12 4 2 2" xfId="1116" xr:uid="{00000000-0005-0000-0000-00009D030000}"/>
    <cellStyle name="20% - Accent1 2 12 4 2 2 2" xfId="1117" xr:uid="{00000000-0005-0000-0000-00009E030000}"/>
    <cellStyle name="20% - Accent1 2 12 4 2 3" xfId="1118" xr:uid="{00000000-0005-0000-0000-00009F030000}"/>
    <cellStyle name="20% - Accent1 2 12 4 3" xfId="1119" xr:uid="{00000000-0005-0000-0000-0000A0030000}"/>
    <cellStyle name="20% - Accent1 2 12 4 3 2" xfId="1120" xr:uid="{00000000-0005-0000-0000-0000A1030000}"/>
    <cellStyle name="20% - Accent1 2 12 4 4" xfId="1121" xr:uid="{00000000-0005-0000-0000-0000A2030000}"/>
    <cellStyle name="20% - Accent1 2 12 5" xfId="1122" xr:uid="{00000000-0005-0000-0000-0000A3030000}"/>
    <cellStyle name="20% - Accent1 2 12 5 2" xfId="1123" xr:uid="{00000000-0005-0000-0000-0000A4030000}"/>
    <cellStyle name="20% - Accent1 2 12 5 2 2" xfId="1124" xr:uid="{00000000-0005-0000-0000-0000A5030000}"/>
    <cellStyle name="20% - Accent1 2 12 5 3" xfId="1125" xr:uid="{00000000-0005-0000-0000-0000A6030000}"/>
    <cellStyle name="20% - Accent1 2 12 6" xfId="1126" xr:uid="{00000000-0005-0000-0000-0000A7030000}"/>
    <cellStyle name="20% - Accent1 2 12 6 2" xfId="1127" xr:uid="{00000000-0005-0000-0000-0000A8030000}"/>
    <cellStyle name="20% - Accent1 2 12 6 2 2" xfId="1128" xr:uid="{00000000-0005-0000-0000-0000A9030000}"/>
    <cellStyle name="20% - Accent1 2 12 6 3" xfId="1129" xr:uid="{00000000-0005-0000-0000-0000AA030000}"/>
    <cellStyle name="20% - Accent1 2 12 7" xfId="1130" xr:uid="{00000000-0005-0000-0000-0000AB030000}"/>
    <cellStyle name="20% - Accent1 2 12 7 2" xfId="1131" xr:uid="{00000000-0005-0000-0000-0000AC030000}"/>
    <cellStyle name="20% - Accent1 2 12 8" xfId="1132" xr:uid="{00000000-0005-0000-0000-0000AD030000}"/>
    <cellStyle name="20% - Accent1 2 12 8 2" xfId="1133" xr:uid="{00000000-0005-0000-0000-0000AE030000}"/>
    <cellStyle name="20% - Accent1 2 12 9" xfId="1134" xr:uid="{00000000-0005-0000-0000-0000AF030000}"/>
    <cellStyle name="20% - Accent1 2 13" xfId="1135" xr:uid="{00000000-0005-0000-0000-0000B0030000}"/>
    <cellStyle name="20% - Accent1 2 13 2" xfId="1136" xr:uid="{00000000-0005-0000-0000-0000B1030000}"/>
    <cellStyle name="20% - Accent1 2 13 2 2" xfId="1137" xr:uid="{00000000-0005-0000-0000-0000B2030000}"/>
    <cellStyle name="20% - Accent1 2 13 2 2 2" xfId="1138" xr:uid="{00000000-0005-0000-0000-0000B3030000}"/>
    <cellStyle name="20% - Accent1 2 13 2 2 2 2" xfId="1139" xr:uid="{00000000-0005-0000-0000-0000B4030000}"/>
    <cellStyle name="20% - Accent1 2 13 2 2 3" xfId="1140" xr:uid="{00000000-0005-0000-0000-0000B5030000}"/>
    <cellStyle name="20% - Accent1 2 13 2 3" xfId="1141" xr:uid="{00000000-0005-0000-0000-0000B6030000}"/>
    <cellStyle name="20% - Accent1 2 13 2 3 2" xfId="1142" xr:uid="{00000000-0005-0000-0000-0000B7030000}"/>
    <cellStyle name="20% - Accent1 2 13 2 4" xfId="1143" xr:uid="{00000000-0005-0000-0000-0000B8030000}"/>
    <cellStyle name="20% - Accent1 2 13 3" xfId="1144" xr:uid="{00000000-0005-0000-0000-0000B9030000}"/>
    <cellStyle name="20% - Accent1 2 13 3 2" xfId="1145" xr:uid="{00000000-0005-0000-0000-0000BA030000}"/>
    <cellStyle name="20% - Accent1 2 13 3 2 2" xfId="1146" xr:uid="{00000000-0005-0000-0000-0000BB030000}"/>
    <cellStyle name="20% - Accent1 2 13 3 2 2 2" xfId="1147" xr:uid="{00000000-0005-0000-0000-0000BC030000}"/>
    <cellStyle name="20% - Accent1 2 13 3 2 3" xfId="1148" xr:uid="{00000000-0005-0000-0000-0000BD030000}"/>
    <cellStyle name="20% - Accent1 2 13 3 3" xfId="1149" xr:uid="{00000000-0005-0000-0000-0000BE030000}"/>
    <cellStyle name="20% - Accent1 2 13 3 3 2" xfId="1150" xr:uid="{00000000-0005-0000-0000-0000BF030000}"/>
    <cellStyle name="20% - Accent1 2 13 3 4" xfId="1151" xr:uid="{00000000-0005-0000-0000-0000C0030000}"/>
    <cellStyle name="20% - Accent1 2 13 4" xfId="1152" xr:uid="{00000000-0005-0000-0000-0000C1030000}"/>
    <cellStyle name="20% - Accent1 2 13 4 2" xfId="1153" xr:uid="{00000000-0005-0000-0000-0000C2030000}"/>
    <cellStyle name="20% - Accent1 2 13 4 2 2" xfId="1154" xr:uid="{00000000-0005-0000-0000-0000C3030000}"/>
    <cellStyle name="20% - Accent1 2 13 4 2 2 2" xfId="1155" xr:uid="{00000000-0005-0000-0000-0000C4030000}"/>
    <cellStyle name="20% - Accent1 2 13 4 2 3" xfId="1156" xr:uid="{00000000-0005-0000-0000-0000C5030000}"/>
    <cellStyle name="20% - Accent1 2 13 4 3" xfId="1157" xr:uid="{00000000-0005-0000-0000-0000C6030000}"/>
    <cellStyle name="20% - Accent1 2 13 4 3 2" xfId="1158" xr:uid="{00000000-0005-0000-0000-0000C7030000}"/>
    <cellStyle name="20% - Accent1 2 13 4 4" xfId="1159" xr:uid="{00000000-0005-0000-0000-0000C8030000}"/>
    <cellStyle name="20% - Accent1 2 13 5" xfId="1160" xr:uid="{00000000-0005-0000-0000-0000C9030000}"/>
    <cellStyle name="20% - Accent1 2 13 5 2" xfId="1161" xr:uid="{00000000-0005-0000-0000-0000CA030000}"/>
    <cellStyle name="20% - Accent1 2 13 5 2 2" xfId="1162" xr:uid="{00000000-0005-0000-0000-0000CB030000}"/>
    <cellStyle name="20% - Accent1 2 13 5 3" xfId="1163" xr:uid="{00000000-0005-0000-0000-0000CC030000}"/>
    <cellStyle name="20% - Accent1 2 13 6" xfId="1164" xr:uid="{00000000-0005-0000-0000-0000CD030000}"/>
    <cellStyle name="20% - Accent1 2 13 6 2" xfId="1165" xr:uid="{00000000-0005-0000-0000-0000CE030000}"/>
    <cellStyle name="20% - Accent1 2 13 6 2 2" xfId="1166" xr:uid="{00000000-0005-0000-0000-0000CF030000}"/>
    <cellStyle name="20% - Accent1 2 13 6 3" xfId="1167" xr:uid="{00000000-0005-0000-0000-0000D0030000}"/>
    <cellStyle name="20% - Accent1 2 13 7" xfId="1168" xr:uid="{00000000-0005-0000-0000-0000D1030000}"/>
    <cellStyle name="20% - Accent1 2 13 7 2" xfId="1169" xr:uid="{00000000-0005-0000-0000-0000D2030000}"/>
    <cellStyle name="20% - Accent1 2 13 8" xfId="1170" xr:uid="{00000000-0005-0000-0000-0000D3030000}"/>
    <cellStyle name="20% - Accent1 2 13 8 2" xfId="1171" xr:uid="{00000000-0005-0000-0000-0000D4030000}"/>
    <cellStyle name="20% - Accent1 2 13 9" xfId="1172" xr:uid="{00000000-0005-0000-0000-0000D5030000}"/>
    <cellStyle name="20% - Accent1 2 14" xfId="1173" xr:uid="{00000000-0005-0000-0000-0000D6030000}"/>
    <cellStyle name="20% - Accent1 2 14 2" xfId="1174" xr:uid="{00000000-0005-0000-0000-0000D7030000}"/>
    <cellStyle name="20% - Accent1 2 14 2 2" xfId="1175" xr:uid="{00000000-0005-0000-0000-0000D8030000}"/>
    <cellStyle name="20% - Accent1 2 14 2 2 2" xfId="1176" xr:uid="{00000000-0005-0000-0000-0000D9030000}"/>
    <cellStyle name="20% - Accent1 2 14 2 3" xfId="1177" xr:uid="{00000000-0005-0000-0000-0000DA030000}"/>
    <cellStyle name="20% - Accent1 2 14 3" xfId="1178" xr:uid="{00000000-0005-0000-0000-0000DB030000}"/>
    <cellStyle name="20% - Accent1 2 14 3 2" xfId="1179" xr:uid="{00000000-0005-0000-0000-0000DC030000}"/>
    <cellStyle name="20% - Accent1 2 14 4" xfId="1180" xr:uid="{00000000-0005-0000-0000-0000DD030000}"/>
    <cellStyle name="20% - Accent1 2 15" xfId="1181" xr:uid="{00000000-0005-0000-0000-0000DE030000}"/>
    <cellStyle name="20% - Accent1 2 15 2" xfId="1182" xr:uid="{00000000-0005-0000-0000-0000DF030000}"/>
    <cellStyle name="20% - Accent1 2 15 2 2" xfId="1183" xr:uid="{00000000-0005-0000-0000-0000E0030000}"/>
    <cellStyle name="20% - Accent1 2 15 2 2 2" xfId="1184" xr:uid="{00000000-0005-0000-0000-0000E1030000}"/>
    <cellStyle name="20% - Accent1 2 15 2 3" xfId="1185" xr:uid="{00000000-0005-0000-0000-0000E2030000}"/>
    <cellStyle name="20% - Accent1 2 15 3" xfId="1186" xr:uid="{00000000-0005-0000-0000-0000E3030000}"/>
    <cellStyle name="20% - Accent1 2 15 3 2" xfId="1187" xr:uid="{00000000-0005-0000-0000-0000E4030000}"/>
    <cellStyle name="20% - Accent1 2 15 4" xfId="1188" xr:uid="{00000000-0005-0000-0000-0000E5030000}"/>
    <cellStyle name="20% - Accent1 2 16" xfId="1189" xr:uid="{00000000-0005-0000-0000-0000E6030000}"/>
    <cellStyle name="20% - Accent1 2 16 2" xfId="1190" xr:uid="{00000000-0005-0000-0000-0000E7030000}"/>
    <cellStyle name="20% - Accent1 2 16 2 2" xfId="1191" xr:uid="{00000000-0005-0000-0000-0000E8030000}"/>
    <cellStyle name="20% - Accent1 2 16 2 2 2" xfId="1192" xr:uid="{00000000-0005-0000-0000-0000E9030000}"/>
    <cellStyle name="20% - Accent1 2 16 2 3" xfId="1193" xr:uid="{00000000-0005-0000-0000-0000EA030000}"/>
    <cellStyle name="20% - Accent1 2 16 3" xfId="1194" xr:uid="{00000000-0005-0000-0000-0000EB030000}"/>
    <cellStyle name="20% - Accent1 2 16 3 2" xfId="1195" xr:uid="{00000000-0005-0000-0000-0000EC030000}"/>
    <cellStyle name="20% - Accent1 2 16 4" xfId="1196" xr:uid="{00000000-0005-0000-0000-0000ED030000}"/>
    <cellStyle name="20% - Accent1 2 17" xfId="1197" xr:uid="{00000000-0005-0000-0000-0000EE030000}"/>
    <cellStyle name="20% - Accent1 2 17 2" xfId="1198" xr:uid="{00000000-0005-0000-0000-0000EF030000}"/>
    <cellStyle name="20% - Accent1 2 17 2 2" xfId="1199" xr:uid="{00000000-0005-0000-0000-0000F0030000}"/>
    <cellStyle name="20% - Accent1 2 17 3" xfId="1200" xr:uid="{00000000-0005-0000-0000-0000F1030000}"/>
    <cellStyle name="20% - Accent1 2 18" xfId="113" xr:uid="{00000000-0005-0000-0000-0000F2030000}"/>
    <cellStyle name="20% - Accent1 2 18 2" xfId="114" xr:uid="{00000000-0005-0000-0000-0000F3030000}"/>
    <cellStyle name="20% - Accent1 2 18 2 2" xfId="1201" xr:uid="{00000000-0005-0000-0000-0000F4030000}"/>
    <cellStyle name="20% - Accent1 2 18 3" xfId="115" xr:uid="{00000000-0005-0000-0000-0000F5030000}"/>
    <cellStyle name="20% - Accent1 2 18 4" xfId="1202" xr:uid="{00000000-0005-0000-0000-0000F6030000}"/>
    <cellStyle name="20% - Accent1 2 19" xfId="1203" xr:uid="{00000000-0005-0000-0000-0000F7030000}"/>
    <cellStyle name="20% - Accent1 2 19 2" xfId="1204" xr:uid="{00000000-0005-0000-0000-0000F8030000}"/>
    <cellStyle name="20% - Accent1 2 2" xfId="1205" xr:uid="{00000000-0005-0000-0000-0000F9030000}"/>
    <cellStyle name="20% - Accent1 2 2 10" xfId="1206" xr:uid="{00000000-0005-0000-0000-0000FA030000}"/>
    <cellStyle name="20% - Accent1 2 2 10 10" xfId="1207" xr:uid="{00000000-0005-0000-0000-0000FB030000}"/>
    <cellStyle name="20% - Accent1 2 2 10 10 2" xfId="1208" xr:uid="{00000000-0005-0000-0000-0000FC030000}"/>
    <cellStyle name="20% - Accent1 2 2 10 11" xfId="1209" xr:uid="{00000000-0005-0000-0000-0000FD030000}"/>
    <cellStyle name="20% - Accent1 2 2 10 2" xfId="1210" xr:uid="{00000000-0005-0000-0000-0000FE030000}"/>
    <cellStyle name="20% - Accent1 2 2 10 2 2" xfId="1211" xr:uid="{00000000-0005-0000-0000-0000FF030000}"/>
    <cellStyle name="20% - Accent1 2 2 10 2 2 2" xfId="1212" xr:uid="{00000000-0005-0000-0000-000000040000}"/>
    <cellStyle name="20% - Accent1 2 2 10 2 2 2 2" xfId="1213" xr:uid="{00000000-0005-0000-0000-000001040000}"/>
    <cellStyle name="20% - Accent1 2 2 10 2 2 2 2 2" xfId="1214" xr:uid="{00000000-0005-0000-0000-000002040000}"/>
    <cellStyle name="20% - Accent1 2 2 10 2 2 2 3" xfId="1215" xr:uid="{00000000-0005-0000-0000-000003040000}"/>
    <cellStyle name="20% - Accent1 2 2 10 2 2 3" xfId="1216" xr:uid="{00000000-0005-0000-0000-000004040000}"/>
    <cellStyle name="20% - Accent1 2 2 10 2 2 3 2" xfId="1217" xr:uid="{00000000-0005-0000-0000-000005040000}"/>
    <cellStyle name="20% - Accent1 2 2 10 2 2 4" xfId="1218" xr:uid="{00000000-0005-0000-0000-000006040000}"/>
    <cellStyle name="20% - Accent1 2 2 10 2 3" xfId="1219" xr:uid="{00000000-0005-0000-0000-000007040000}"/>
    <cellStyle name="20% - Accent1 2 2 10 2 3 2" xfId="1220" xr:uid="{00000000-0005-0000-0000-000008040000}"/>
    <cellStyle name="20% - Accent1 2 2 10 2 3 2 2" xfId="1221" xr:uid="{00000000-0005-0000-0000-000009040000}"/>
    <cellStyle name="20% - Accent1 2 2 10 2 3 2 2 2" xfId="1222" xr:uid="{00000000-0005-0000-0000-00000A040000}"/>
    <cellStyle name="20% - Accent1 2 2 10 2 3 2 3" xfId="1223" xr:uid="{00000000-0005-0000-0000-00000B040000}"/>
    <cellStyle name="20% - Accent1 2 2 10 2 3 3" xfId="1224" xr:uid="{00000000-0005-0000-0000-00000C040000}"/>
    <cellStyle name="20% - Accent1 2 2 10 2 3 3 2" xfId="1225" xr:uid="{00000000-0005-0000-0000-00000D040000}"/>
    <cellStyle name="20% - Accent1 2 2 10 2 3 4" xfId="1226" xr:uid="{00000000-0005-0000-0000-00000E040000}"/>
    <cellStyle name="20% - Accent1 2 2 10 2 4" xfId="1227" xr:uid="{00000000-0005-0000-0000-00000F040000}"/>
    <cellStyle name="20% - Accent1 2 2 10 2 4 2" xfId="1228" xr:uid="{00000000-0005-0000-0000-000010040000}"/>
    <cellStyle name="20% - Accent1 2 2 10 2 4 2 2" xfId="1229" xr:uid="{00000000-0005-0000-0000-000011040000}"/>
    <cellStyle name="20% - Accent1 2 2 10 2 4 2 2 2" xfId="1230" xr:uid="{00000000-0005-0000-0000-000012040000}"/>
    <cellStyle name="20% - Accent1 2 2 10 2 4 2 3" xfId="1231" xr:uid="{00000000-0005-0000-0000-000013040000}"/>
    <cellStyle name="20% - Accent1 2 2 10 2 4 3" xfId="1232" xr:uid="{00000000-0005-0000-0000-000014040000}"/>
    <cellStyle name="20% - Accent1 2 2 10 2 4 3 2" xfId="1233" xr:uid="{00000000-0005-0000-0000-000015040000}"/>
    <cellStyle name="20% - Accent1 2 2 10 2 4 4" xfId="1234" xr:uid="{00000000-0005-0000-0000-000016040000}"/>
    <cellStyle name="20% - Accent1 2 2 10 2 5" xfId="1235" xr:uid="{00000000-0005-0000-0000-000017040000}"/>
    <cellStyle name="20% - Accent1 2 2 10 2 5 2" xfId="1236" xr:uid="{00000000-0005-0000-0000-000018040000}"/>
    <cellStyle name="20% - Accent1 2 2 10 2 5 2 2" xfId="1237" xr:uid="{00000000-0005-0000-0000-000019040000}"/>
    <cellStyle name="20% - Accent1 2 2 10 2 5 3" xfId="1238" xr:uid="{00000000-0005-0000-0000-00001A040000}"/>
    <cellStyle name="20% - Accent1 2 2 10 2 6" xfId="1239" xr:uid="{00000000-0005-0000-0000-00001B040000}"/>
    <cellStyle name="20% - Accent1 2 2 10 2 6 2" xfId="1240" xr:uid="{00000000-0005-0000-0000-00001C040000}"/>
    <cellStyle name="20% - Accent1 2 2 10 2 6 2 2" xfId="1241" xr:uid="{00000000-0005-0000-0000-00001D040000}"/>
    <cellStyle name="20% - Accent1 2 2 10 2 6 3" xfId="1242" xr:uid="{00000000-0005-0000-0000-00001E040000}"/>
    <cellStyle name="20% - Accent1 2 2 10 2 7" xfId="1243" xr:uid="{00000000-0005-0000-0000-00001F040000}"/>
    <cellStyle name="20% - Accent1 2 2 10 2 7 2" xfId="1244" xr:uid="{00000000-0005-0000-0000-000020040000}"/>
    <cellStyle name="20% - Accent1 2 2 10 2 8" xfId="1245" xr:uid="{00000000-0005-0000-0000-000021040000}"/>
    <cellStyle name="20% - Accent1 2 2 10 2 8 2" xfId="1246" xr:uid="{00000000-0005-0000-0000-000022040000}"/>
    <cellStyle name="20% - Accent1 2 2 10 2 9" xfId="1247" xr:uid="{00000000-0005-0000-0000-000023040000}"/>
    <cellStyle name="20% - Accent1 2 2 10 3" xfId="1248" xr:uid="{00000000-0005-0000-0000-000024040000}"/>
    <cellStyle name="20% - Accent1 2 2 10 3 2" xfId="1249" xr:uid="{00000000-0005-0000-0000-000025040000}"/>
    <cellStyle name="20% - Accent1 2 2 10 3 2 2" xfId="1250" xr:uid="{00000000-0005-0000-0000-000026040000}"/>
    <cellStyle name="20% - Accent1 2 2 10 3 2 2 2" xfId="1251" xr:uid="{00000000-0005-0000-0000-000027040000}"/>
    <cellStyle name="20% - Accent1 2 2 10 3 2 2 2 2" xfId="1252" xr:uid="{00000000-0005-0000-0000-000028040000}"/>
    <cellStyle name="20% - Accent1 2 2 10 3 2 2 3" xfId="1253" xr:uid="{00000000-0005-0000-0000-000029040000}"/>
    <cellStyle name="20% - Accent1 2 2 10 3 2 3" xfId="1254" xr:uid="{00000000-0005-0000-0000-00002A040000}"/>
    <cellStyle name="20% - Accent1 2 2 10 3 2 3 2" xfId="1255" xr:uid="{00000000-0005-0000-0000-00002B040000}"/>
    <cellStyle name="20% - Accent1 2 2 10 3 2 4" xfId="1256" xr:uid="{00000000-0005-0000-0000-00002C040000}"/>
    <cellStyle name="20% - Accent1 2 2 10 3 3" xfId="1257" xr:uid="{00000000-0005-0000-0000-00002D040000}"/>
    <cellStyle name="20% - Accent1 2 2 10 3 3 2" xfId="1258" xr:uid="{00000000-0005-0000-0000-00002E040000}"/>
    <cellStyle name="20% - Accent1 2 2 10 3 3 2 2" xfId="1259" xr:uid="{00000000-0005-0000-0000-00002F040000}"/>
    <cellStyle name="20% - Accent1 2 2 10 3 3 2 2 2" xfId="1260" xr:uid="{00000000-0005-0000-0000-000030040000}"/>
    <cellStyle name="20% - Accent1 2 2 10 3 3 2 3" xfId="1261" xr:uid="{00000000-0005-0000-0000-000031040000}"/>
    <cellStyle name="20% - Accent1 2 2 10 3 3 3" xfId="1262" xr:uid="{00000000-0005-0000-0000-000032040000}"/>
    <cellStyle name="20% - Accent1 2 2 10 3 3 3 2" xfId="1263" xr:uid="{00000000-0005-0000-0000-000033040000}"/>
    <cellStyle name="20% - Accent1 2 2 10 3 3 4" xfId="1264" xr:uid="{00000000-0005-0000-0000-000034040000}"/>
    <cellStyle name="20% - Accent1 2 2 10 3 4" xfId="1265" xr:uid="{00000000-0005-0000-0000-000035040000}"/>
    <cellStyle name="20% - Accent1 2 2 10 3 4 2" xfId="1266" xr:uid="{00000000-0005-0000-0000-000036040000}"/>
    <cellStyle name="20% - Accent1 2 2 10 3 4 2 2" xfId="1267" xr:uid="{00000000-0005-0000-0000-000037040000}"/>
    <cellStyle name="20% - Accent1 2 2 10 3 4 2 2 2" xfId="1268" xr:uid="{00000000-0005-0000-0000-000038040000}"/>
    <cellStyle name="20% - Accent1 2 2 10 3 4 2 3" xfId="1269" xr:uid="{00000000-0005-0000-0000-000039040000}"/>
    <cellStyle name="20% - Accent1 2 2 10 3 4 3" xfId="1270" xr:uid="{00000000-0005-0000-0000-00003A040000}"/>
    <cellStyle name="20% - Accent1 2 2 10 3 4 3 2" xfId="1271" xr:uid="{00000000-0005-0000-0000-00003B040000}"/>
    <cellStyle name="20% - Accent1 2 2 10 3 4 4" xfId="1272" xr:uid="{00000000-0005-0000-0000-00003C040000}"/>
    <cellStyle name="20% - Accent1 2 2 10 3 5" xfId="1273" xr:uid="{00000000-0005-0000-0000-00003D040000}"/>
    <cellStyle name="20% - Accent1 2 2 10 3 5 2" xfId="1274" xr:uid="{00000000-0005-0000-0000-00003E040000}"/>
    <cellStyle name="20% - Accent1 2 2 10 3 5 2 2" xfId="1275" xr:uid="{00000000-0005-0000-0000-00003F040000}"/>
    <cellStyle name="20% - Accent1 2 2 10 3 5 3" xfId="1276" xr:uid="{00000000-0005-0000-0000-000040040000}"/>
    <cellStyle name="20% - Accent1 2 2 10 3 6" xfId="1277" xr:uid="{00000000-0005-0000-0000-000041040000}"/>
    <cellStyle name="20% - Accent1 2 2 10 3 6 2" xfId="1278" xr:uid="{00000000-0005-0000-0000-000042040000}"/>
    <cellStyle name="20% - Accent1 2 2 10 3 6 2 2" xfId="1279" xr:uid="{00000000-0005-0000-0000-000043040000}"/>
    <cellStyle name="20% - Accent1 2 2 10 3 6 3" xfId="1280" xr:uid="{00000000-0005-0000-0000-000044040000}"/>
    <cellStyle name="20% - Accent1 2 2 10 3 7" xfId="1281" xr:uid="{00000000-0005-0000-0000-000045040000}"/>
    <cellStyle name="20% - Accent1 2 2 10 3 7 2" xfId="1282" xr:uid="{00000000-0005-0000-0000-000046040000}"/>
    <cellStyle name="20% - Accent1 2 2 10 3 8" xfId="1283" xr:uid="{00000000-0005-0000-0000-000047040000}"/>
    <cellStyle name="20% - Accent1 2 2 10 3 8 2" xfId="1284" xr:uid="{00000000-0005-0000-0000-000048040000}"/>
    <cellStyle name="20% - Accent1 2 2 10 3 9" xfId="1285" xr:uid="{00000000-0005-0000-0000-000049040000}"/>
    <cellStyle name="20% - Accent1 2 2 10 4" xfId="1286" xr:uid="{00000000-0005-0000-0000-00004A040000}"/>
    <cellStyle name="20% - Accent1 2 2 10 4 2" xfId="1287" xr:uid="{00000000-0005-0000-0000-00004B040000}"/>
    <cellStyle name="20% - Accent1 2 2 10 4 2 2" xfId="1288" xr:uid="{00000000-0005-0000-0000-00004C040000}"/>
    <cellStyle name="20% - Accent1 2 2 10 4 2 2 2" xfId="1289" xr:uid="{00000000-0005-0000-0000-00004D040000}"/>
    <cellStyle name="20% - Accent1 2 2 10 4 2 3" xfId="1290" xr:uid="{00000000-0005-0000-0000-00004E040000}"/>
    <cellStyle name="20% - Accent1 2 2 10 4 3" xfId="1291" xr:uid="{00000000-0005-0000-0000-00004F040000}"/>
    <cellStyle name="20% - Accent1 2 2 10 4 3 2" xfId="1292" xr:uid="{00000000-0005-0000-0000-000050040000}"/>
    <cellStyle name="20% - Accent1 2 2 10 4 4" xfId="1293" xr:uid="{00000000-0005-0000-0000-000051040000}"/>
    <cellStyle name="20% - Accent1 2 2 10 5" xfId="1294" xr:uid="{00000000-0005-0000-0000-000052040000}"/>
    <cellStyle name="20% - Accent1 2 2 10 5 2" xfId="1295" xr:uid="{00000000-0005-0000-0000-000053040000}"/>
    <cellStyle name="20% - Accent1 2 2 10 5 2 2" xfId="1296" xr:uid="{00000000-0005-0000-0000-000054040000}"/>
    <cellStyle name="20% - Accent1 2 2 10 5 2 2 2" xfId="1297" xr:uid="{00000000-0005-0000-0000-000055040000}"/>
    <cellStyle name="20% - Accent1 2 2 10 5 2 3" xfId="1298" xr:uid="{00000000-0005-0000-0000-000056040000}"/>
    <cellStyle name="20% - Accent1 2 2 10 5 3" xfId="1299" xr:uid="{00000000-0005-0000-0000-000057040000}"/>
    <cellStyle name="20% - Accent1 2 2 10 5 3 2" xfId="1300" xr:uid="{00000000-0005-0000-0000-000058040000}"/>
    <cellStyle name="20% - Accent1 2 2 10 5 4" xfId="1301" xr:uid="{00000000-0005-0000-0000-000059040000}"/>
    <cellStyle name="20% - Accent1 2 2 10 6" xfId="1302" xr:uid="{00000000-0005-0000-0000-00005A040000}"/>
    <cellStyle name="20% - Accent1 2 2 10 6 2" xfId="1303" xr:uid="{00000000-0005-0000-0000-00005B040000}"/>
    <cellStyle name="20% - Accent1 2 2 10 6 2 2" xfId="1304" xr:uid="{00000000-0005-0000-0000-00005C040000}"/>
    <cellStyle name="20% - Accent1 2 2 10 6 2 2 2" xfId="1305" xr:uid="{00000000-0005-0000-0000-00005D040000}"/>
    <cellStyle name="20% - Accent1 2 2 10 6 2 3" xfId="1306" xr:uid="{00000000-0005-0000-0000-00005E040000}"/>
    <cellStyle name="20% - Accent1 2 2 10 6 3" xfId="1307" xr:uid="{00000000-0005-0000-0000-00005F040000}"/>
    <cellStyle name="20% - Accent1 2 2 10 6 3 2" xfId="1308" xr:uid="{00000000-0005-0000-0000-000060040000}"/>
    <cellStyle name="20% - Accent1 2 2 10 6 4" xfId="1309" xr:uid="{00000000-0005-0000-0000-000061040000}"/>
    <cellStyle name="20% - Accent1 2 2 10 7" xfId="1310" xr:uid="{00000000-0005-0000-0000-000062040000}"/>
    <cellStyle name="20% - Accent1 2 2 10 7 2" xfId="1311" xr:uid="{00000000-0005-0000-0000-000063040000}"/>
    <cellStyle name="20% - Accent1 2 2 10 7 2 2" xfId="1312" xr:uid="{00000000-0005-0000-0000-000064040000}"/>
    <cellStyle name="20% - Accent1 2 2 10 7 3" xfId="1313" xr:uid="{00000000-0005-0000-0000-000065040000}"/>
    <cellStyle name="20% - Accent1 2 2 10 8" xfId="1314" xr:uid="{00000000-0005-0000-0000-000066040000}"/>
    <cellStyle name="20% - Accent1 2 2 10 8 2" xfId="1315" xr:uid="{00000000-0005-0000-0000-000067040000}"/>
    <cellStyle name="20% - Accent1 2 2 10 8 2 2" xfId="1316" xr:uid="{00000000-0005-0000-0000-000068040000}"/>
    <cellStyle name="20% - Accent1 2 2 10 8 3" xfId="1317" xr:uid="{00000000-0005-0000-0000-000069040000}"/>
    <cellStyle name="20% - Accent1 2 2 10 9" xfId="1318" xr:uid="{00000000-0005-0000-0000-00006A040000}"/>
    <cellStyle name="20% - Accent1 2 2 10 9 2" xfId="1319" xr:uid="{00000000-0005-0000-0000-00006B040000}"/>
    <cellStyle name="20% - Accent1 2 2 11" xfId="1320" xr:uid="{00000000-0005-0000-0000-00006C040000}"/>
    <cellStyle name="20% - Accent1 2 2 11 2" xfId="1321" xr:uid="{00000000-0005-0000-0000-00006D040000}"/>
    <cellStyle name="20% - Accent1 2 2 11 2 2" xfId="1322" xr:uid="{00000000-0005-0000-0000-00006E040000}"/>
    <cellStyle name="20% - Accent1 2 2 11 2 2 2" xfId="1323" xr:uid="{00000000-0005-0000-0000-00006F040000}"/>
    <cellStyle name="20% - Accent1 2 2 11 2 2 2 2" xfId="1324" xr:uid="{00000000-0005-0000-0000-000070040000}"/>
    <cellStyle name="20% - Accent1 2 2 11 2 2 3" xfId="1325" xr:uid="{00000000-0005-0000-0000-000071040000}"/>
    <cellStyle name="20% - Accent1 2 2 11 2 3" xfId="1326" xr:uid="{00000000-0005-0000-0000-000072040000}"/>
    <cellStyle name="20% - Accent1 2 2 11 2 3 2" xfId="1327" xr:uid="{00000000-0005-0000-0000-000073040000}"/>
    <cellStyle name="20% - Accent1 2 2 11 2 4" xfId="1328" xr:uid="{00000000-0005-0000-0000-000074040000}"/>
    <cellStyle name="20% - Accent1 2 2 11 3" xfId="1329" xr:uid="{00000000-0005-0000-0000-000075040000}"/>
    <cellStyle name="20% - Accent1 2 2 11 3 2" xfId="1330" xr:uid="{00000000-0005-0000-0000-000076040000}"/>
    <cellStyle name="20% - Accent1 2 2 11 3 2 2" xfId="1331" xr:uid="{00000000-0005-0000-0000-000077040000}"/>
    <cellStyle name="20% - Accent1 2 2 11 3 2 2 2" xfId="1332" xr:uid="{00000000-0005-0000-0000-000078040000}"/>
    <cellStyle name="20% - Accent1 2 2 11 3 2 3" xfId="1333" xr:uid="{00000000-0005-0000-0000-000079040000}"/>
    <cellStyle name="20% - Accent1 2 2 11 3 3" xfId="1334" xr:uid="{00000000-0005-0000-0000-00007A040000}"/>
    <cellStyle name="20% - Accent1 2 2 11 3 3 2" xfId="1335" xr:uid="{00000000-0005-0000-0000-00007B040000}"/>
    <cellStyle name="20% - Accent1 2 2 11 3 4" xfId="1336" xr:uid="{00000000-0005-0000-0000-00007C040000}"/>
    <cellStyle name="20% - Accent1 2 2 11 4" xfId="1337" xr:uid="{00000000-0005-0000-0000-00007D040000}"/>
    <cellStyle name="20% - Accent1 2 2 11 4 2" xfId="1338" xr:uid="{00000000-0005-0000-0000-00007E040000}"/>
    <cellStyle name="20% - Accent1 2 2 11 4 2 2" xfId="1339" xr:uid="{00000000-0005-0000-0000-00007F040000}"/>
    <cellStyle name="20% - Accent1 2 2 11 4 2 2 2" xfId="1340" xr:uid="{00000000-0005-0000-0000-000080040000}"/>
    <cellStyle name="20% - Accent1 2 2 11 4 2 3" xfId="1341" xr:uid="{00000000-0005-0000-0000-000081040000}"/>
    <cellStyle name="20% - Accent1 2 2 11 4 3" xfId="1342" xr:uid="{00000000-0005-0000-0000-000082040000}"/>
    <cellStyle name="20% - Accent1 2 2 11 4 3 2" xfId="1343" xr:uid="{00000000-0005-0000-0000-000083040000}"/>
    <cellStyle name="20% - Accent1 2 2 11 4 4" xfId="1344" xr:uid="{00000000-0005-0000-0000-000084040000}"/>
    <cellStyle name="20% - Accent1 2 2 11 5" xfId="1345" xr:uid="{00000000-0005-0000-0000-000085040000}"/>
    <cellStyle name="20% - Accent1 2 2 11 5 2" xfId="1346" xr:uid="{00000000-0005-0000-0000-000086040000}"/>
    <cellStyle name="20% - Accent1 2 2 11 5 2 2" xfId="1347" xr:uid="{00000000-0005-0000-0000-000087040000}"/>
    <cellStyle name="20% - Accent1 2 2 11 5 3" xfId="1348" xr:uid="{00000000-0005-0000-0000-000088040000}"/>
    <cellStyle name="20% - Accent1 2 2 11 6" xfId="1349" xr:uid="{00000000-0005-0000-0000-000089040000}"/>
    <cellStyle name="20% - Accent1 2 2 11 6 2" xfId="1350" xr:uid="{00000000-0005-0000-0000-00008A040000}"/>
    <cellStyle name="20% - Accent1 2 2 11 6 2 2" xfId="1351" xr:uid="{00000000-0005-0000-0000-00008B040000}"/>
    <cellStyle name="20% - Accent1 2 2 11 6 3" xfId="1352" xr:uid="{00000000-0005-0000-0000-00008C040000}"/>
    <cellStyle name="20% - Accent1 2 2 11 7" xfId="1353" xr:uid="{00000000-0005-0000-0000-00008D040000}"/>
    <cellStyle name="20% - Accent1 2 2 11 7 2" xfId="1354" xr:uid="{00000000-0005-0000-0000-00008E040000}"/>
    <cellStyle name="20% - Accent1 2 2 11 8" xfId="1355" xr:uid="{00000000-0005-0000-0000-00008F040000}"/>
    <cellStyle name="20% - Accent1 2 2 11 8 2" xfId="1356" xr:uid="{00000000-0005-0000-0000-000090040000}"/>
    <cellStyle name="20% - Accent1 2 2 11 9" xfId="1357" xr:uid="{00000000-0005-0000-0000-000091040000}"/>
    <cellStyle name="20% - Accent1 2 2 12" xfId="1358" xr:uid="{00000000-0005-0000-0000-000092040000}"/>
    <cellStyle name="20% - Accent1 2 2 12 2" xfId="1359" xr:uid="{00000000-0005-0000-0000-000093040000}"/>
    <cellStyle name="20% - Accent1 2 2 12 2 2" xfId="1360" xr:uid="{00000000-0005-0000-0000-000094040000}"/>
    <cellStyle name="20% - Accent1 2 2 12 2 2 2" xfId="1361" xr:uid="{00000000-0005-0000-0000-000095040000}"/>
    <cellStyle name="20% - Accent1 2 2 12 2 2 2 2" xfId="1362" xr:uid="{00000000-0005-0000-0000-000096040000}"/>
    <cellStyle name="20% - Accent1 2 2 12 2 2 3" xfId="1363" xr:uid="{00000000-0005-0000-0000-000097040000}"/>
    <cellStyle name="20% - Accent1 2 2 12 2 3" xfId="1364" xr:uid="{00000000-0005-0000-0000-000098040000}"/>
    <cellStyle name="20% - Accent1 2 2 12 2 3 2" xfId="1365" xr:uid="{00000000-0005-0000-0000-000099040000}"/>
    <cellStyle name="20% - Accent1 2 2 12 2 4" xfId="1366" xr:uid="{00000000-0005-0000-0000-00009A040000}"/>
    <cellStyle name="20% - Accent1 2 2 12 3" xfId="1367" xr:uid="{00000000-0005-0000-0000-00009B040000}"/>
    <cellStyle name="20% - Accent1 2 2 12 3 2" xfId="1368" xr:uid="{00000000-0005-0000-0000-00009C040000}"/>
    <cellStyle name="20% - Accent1 2 2 12 3 2 2" xfId="1369" xr:uid="{00000000-0005-0000-0000-00009D040000}"/>
    <cellStyle name="20% - Accent1 2 2 12 3 2 2 2" xfId="1370" xr:uid="{00000000-0005-0000-0000-00009E040000}"/>
    <cellStyle name="20% - Accent1 2 2 12 3 2 3" xfId="1371" xr:uid="{00000000-0005-0000-0000-00009F040000}"/>
    <cellStyle name="20% - Accent1 2 2 12 3 3" xfId="1372" xr:uid="{00000000-0005-0000-0000-0000A0040000}"/>
    <cellStyle name="20% - Accent1 2 2 12 3 3 2" xfId="1373" xr:uid="{00000000-0005-0000-0000-0000A1040000}"/>
    <cellStyle name="20% - Accent1 2 2 12 3 4" xfId="1374" xr:uid="{00000000-0005-0000-0000-0000A2040000}"/>
    <cellStyle name="20% - Accent1 2 2 12 4" xfId="1375" xr:uid="{00000000-0005-0000-0000-0000A3040000}"/>
    <cellStyle name="20% - Accent1 2 2 12 4 2" xfId="1376" xr:uid="{00000000-0005-0000-0000-0000A4040000}"/>
    <cellStyle name="20% - Accent1 2 2 12 4 2 2" xfId="1377" xr:uid="{00000000-0005-0000-0000-0000A5040000}"/>
    <cellStyle name="20% - Accent1 2 2 12 4 2 2 2" xfId="1378" xr:uid="{00000000-0005-0000-0000-0000A6040000}"/>
    <cellStyle name="20% - Accent1 2 2 12 4 2 3" xfId="1379" xr:uid="{00000000-0005-0000-0000-0000A7040000}"/>
    <cellStyle name="20% - Accent1 2 2 12 4 3" xfId="1380" xr:uid="{00000000-0005-0000-0000-0000A8040000}"/>
    <cellStyle name="20% - Accent1 2 2 12 4 3 2" xfId="1381" xr:uid="{00000000-0005-0000-0000-0000A9040000}"/>
    <cellStyle name="20% - Accent1 2 2 12 4 4" xfId="1382" xr:uid="{00000000-0005-0000-0000-0000AA040000}"/>
    <cellStyle name="20% - Accent1 2 2 12 5" xfId="1383" xr:uid="{00000000-0005-0000-0000-0000AB040000}"/>
    <cellStyle name="20% - Accent1 2 2 12 5 2" xfId="1384" xr:uid="{00000000-0005-0000-0000-0000AC040000}"/>
    <cellStyle name="20% - Accent1 2 2 12 5 2 2" xfId="1385" xr:uid="{00000000-0005-0000-0000-0000AD040000}"/>
    <cellStyle name="20% - Accent1 2 2 12 5 3" xfId="1386" xr:uid="{00000000-0005-0000-0000-0000AE040000}"/>
    <cellStyle name="20% - Accent1 2 2 12 6" xfId="1387" xr:uid="{00000000-0005-0000-0000-0000AF040000}"/>
    <cellStyle name="20% - Accent1 2 2 12 6 2" xfId="1388" xr:uid="{00000000-0005-0000-0000-0000B0040000}"/>
    <cellStyle name="20% - Accent1 2 2 12 6 2 2" xfId="1389" xr:uid="{00000000-0005-0000-0000-0000B1040000}"/>
    <cellStyle name="20% - Accent1 2 2 12 6 3" xfId="1390" xr:uid="{00000000-0005-0000-0000-0000B2040000}"/>
    <cellStyle name="20% - Accent1 2 2 12 7" xfId="1391" xr:uid="{00000000-0005-0000-0000-0000B3040000}"/>
    <cellStyle name="20% - Accent1 2 2 12 7 2" xfId="1392" xr:uid="{00000000-0005-0000-0000-0000B4040000}"/>
    <cellStyle name="20% - Accent1 2 2 12 8" xfId="1393" xr:uid="{00000000-0005-0000-0000-0000B5040000}"/>
    <cellStyle name="20% - Accent1 2 2 12 8 2" xfId="1394" xr:uid="{00000000-0005-0000-0000-0000B6040000}"/>
    <cellStyle name="20% - Accent1 2 2 12 9" xfId="1395" xr:uid="{00000000-0005-0000-0000-0000B7040000}"/>
    <cellStyle name="20% - Accent1 2 2 13" xfId="1396" xr:uid="{00000000-0005-0000-0000-0000B8040000}"/>
    <cellStyle name="20% - Accent1 2 2 13 2" xfId="1397" xr:uid="{00000000-0005-0000-0000-0000B9040000}"/>
    <cellStyle name="20% - Accent1 2 2 13 2 2" xfId="1398" xr:uid="{00000000-0005-0000-0000-0000BA040000}"/>
    <cellStyle name="20% - Accent1 2 2 13 2 2 2" xfId="1399" xr:uid="{00000000-0005-0000-0000-0000BB040000}"/>
    <cellStyle name="20% - Accent1 2 2 13 2 3" xfId="1400" xr:uid="{00000000-0005-0000-0000-0000BC040000}"/>
    <cellStyle name="20% - Accent1 2 2 13 3" xfId="1401" xr:uid="{00000000-0005-0000-0000-0000BD040000}"/>
    <cellStyle name="20% - Accent1 2 2 13 3 2" xfId="1402" xr:uid="{00000000-0005-0000-0000-0000BE040000}"/>
    <cellStyle name="20% - Accent1 2 2 13 4" xfId="1403" xr:uid="{00000000-0005-0000-0000-0000BF040000}"/>
    <cellStyle name="20% - Accent1 2 2 14" xfId="1404" xr:uid="{00000000-0005-0000-0000-0000C0040000}"/>
    <cellStyle name="20% - Accent1 2 2 14 2" xfId="1405" xr:uid="{00000000-0005-0000-0000-0000C1040000}"/>
    <cellStyle name="20% - Accent1 2 2 14 2 2" xfId="1406" xr:uid="{00000000-0005-0000-0000-0000C2040000}"/>
    <cellStyle name="20% - Accent1 2 2 14 2 2 2" xfId="1407" xr:uid="{00000000-0005-0000-0000-0000C3040000}"/>
    <cellStyle name="20% - Accent1 2 2 14 2 3" xfId="1408" xr:uid="{00000000-0005-0000-0000-0000C4040000}"/>
    <cellStyle name="20% - Accent1 2 2 14 3" xfId="1409" xr:uid="{00000000-0005-0000-0000-0000C5040000}"/>
    <cellStyle name="20% - Accent1 2 2 14 3 2" xfId="1410" xr:uid="{00000000-0005-0000-0000-0000C6040000}"/>
    <cellStyle name="20% - Accent1 2 2 14 4" xfId="1411" xr:uid="{00000000-0005-0000-0000-0000C7040000}"/>
    <cellStyle name="20% - Accent1 2 2 15" xfId="1412" xr:uid="{00000000-0005-0000-0000-0000C8040000}"/>
    <cellStyle name="20% - Accent1 2 2 15 2" xfId="1413" xr:uid="{00000000-0005-0000-0000-0000C9040000}"/>
    <cellStyle name="20% - Accent1 2 2 15 2 2" xfId="1414" xr:uid="{00000000-0005-0000-0000-0000CA040000}"/>
    <cellStyle name="20% - Accent1 2 2 15 2 2 2" xfId="1415" xr:uid="{00000000-0005-0000-0000-0000CB040000}"/>
    <cellStyle name="20% - Accent1 2 2 15 2 3" xfId="1416" xr:uid="{00000000-0005-0000-0000-0000CC040000}"/>
    <cellStyle name="20% - Accent1 2 2 15 3" xfId="1417" xr:uid="{00000000-0005-0000-0000-0000CD040000}"/>
    <cellStyle name="20% - Accent1 2 2 15 3 2" xfId="1418" xr:uid="{00000000-0005-0000-0000-0000CE040000}"/>
    <cellStyle name="20% - Accent1 2 2 15 4" xfId="1419" xr:uid="{00000000-0005-0000-0000-0000CF040000}"/>
    <cellStyle name="20% - Accent1 2 2 16" xfId="1420" xr:uid="{00000000-0005-0000-0000-0000D0040000}"/>
    <cellStyle name="20% - Accent1 2 2 16 2" xfId="1421" xr:uid="{00000000-0005-0000-0000-0000D1040000}"/>
    <cellStyle name="20% - Accent1 2 2 16 2 2" xfId="1422" xr:uid="{00000000-0005-0000-0000-0000D2040000}"/>
    <cellStyle name="20% - Accent1 2 2 16 3" xfId="1423" xr:uid="{00000000-0005-0000-0000-0000D3040000}"/>
    <cellStyle name="20% - Accent1 2 2 17" xfId="1424" xr:uid="{00000000-0005-0000-0000-0000D4040000}"/>
    <cellStyle name="20% - Accent1 2 2 17 2" xfId="1425" xr:uid="{00000000-0005-0000-0000-0000D5040000}"/>
    <cellStyle name="20% - Accent1 2 2 17 2 2" xfId="1426" xr:uid="{00000000-0005-0000-0000-0000D6040000}"/>
    <cellStyle name="20% - Accent1 2 2 17 3" xfId="1427" xr:uid="{00000000-0005-0000-0000-0000D7040000}"/>
    <cellStyle name="20% - Accent1 2 2 18" xfId="1428" xr:uid="{00000000-0005-0000-0000-0000D8040000}"/>
    <cellStyle name="20% - Accent1 2 2 18 2" xfId="1429" xr:uid="{00000000-0005-0000-0000-0000D9040000}"/>
    <cellStyle name="20% - Accent1 2 2 19" xfId="1430" xr:uid="{00000000-0005-0000-0000-0000DA040000}"/>
    <cellStyle name="20% - Accent1 2 2 19 2" xfId="1431" xr:uid="{00000000-0005-0000-0000-0000DB040000}"/>
    <cellStyle name="20% - Accent1 2 2 2" xfId="1432" xr:uid="{00000000-0005-0000-0000-0000DC040000}"/>
    <cellStyle name="20% - Accent1 2 2 2 10" xfId="1433" xr:uid="{00000000-0005-0000-0000-0000DD040000}"/>
    <cellStyle name="20% - Accent1 2 2 2 10 2" xfId="1434" xr:uid="{00000000-0005-0000-0000-0000DE040000}"/>
    <cellStyle name="20% - Accent1 2 2 2 10 2 2" xfId="1435" xr:uid="{00000000-0005-0000-0000-0000DF040000}"/>
    <cellStyle name="20% - Accent1 2 2 2 10 2 2 2" xfId="1436" xr:uid="{00000000-0005-0000-0000-0000E0040000}"/>
    <cellStyle name="20% - Accent1 2 2 2 10 2 3" xfId="1437" xr:uid="{00000000-0005-0000-0000-0000E1040000}"/>
    <cellStyle name="20% - Accent1 2 2 2 10 3" xfId="1438" xr:uid="{00000000-0005-0000-0000-0000E2040000}"/>
    <cellStyle name="20% - Accent1 2 2 2 10 3 2" xfId="1439" xr:uid="{00000000-0005-0000-0000-0000E3040000}"/>
    <cellStyle name="20% - Accent1 2 2 2 10 4" xfId="1440" xr:uid="{00000000-0005-0000-0000-0000E4040000}"/>
    <cellStyle name="20% - Accent1 2 2 2 11" xfId="1441" xr:uid="{00000000-0005-0000-0000-0000E5040000}"/>
    <cellStyle name="20% - Accent1 2 2 2 11 2" xfId="1442" xr:uid="{00000000-0005-0000-0000-0000E6040000}"/>
    <cellStyle name="20% - Accent1 2 2 2 11 2 2" xfId="1443" xr:uid="{00000000-0005-0000-0000-0000E7040000}"/>
    <cellStyle name="20% - Accent1 2 2 2 11 2 2 2" xfId="1444" xr:uid="{00000000-0005-0000-0000-0000E8040000}"/>
    <cellStyle name="20% - Accent1 2 2 2 11 2 3" xfId="1445" xr:uid="{00000000-0005-0000-0000-0000E9040000}"/>
    <cellStyle name="20% - Accent1 2 2 2 11 3" xfId="1446" xr:uid="{00000000-0005-0000-0000-0000EA040000}"/>
    <cellStyle name="20% - Accent1 2 2 2 11 3 2" xfId="1447" xr:uid="{00000000-0005-0000-0000-0000EB040000}"/>
    <cellStyle name="20% - Accent1 2 2 2 11 4" xfId="1448" xr:uid="{00000000-0005-0000-0000-0000EC040000}"/>
    <cellStyle name="20% - Accent1 2 2 2 12" xfId="1449" xr:uid="{00000000-0005-0000-0000-0000ED040000}"/>
    <cellStyle name="20% - Accent1 2 2 2 12 2" xfId="1450" xr:uid="{00000000-0005-0000-0000-0000EE040000}"/>
    <cellStyle name="20% - Accent1 2 2 2 12 2 2" xfId="1451" xr:uid="{00000000-0005-0000-0000-0000EF040000}"/>
    <cellStyle name="20% - Accent1 2 2 2 12 3" xfId="1452" xr:uid="{00000000-0005-0000-0000-0000F0040000}"/>
    <cellStyle name="20% - Accent1 2 2 2 13" xfId="1453" xr:uid="{00000000-0005-0000-0000-0000F1040000}"/>
    <cellStyle name="20% - Accent1 2 2 2 13 2" xfId="1454" xr:uid="{00000000-0005-0000-0000-0000F2040000}"/>
    <cellStyle name="20% - Accent1 2 2 2 13 2 2" xfId="1455" xr:uid="{00000000-0005-0000-0000-0000F3040000}"/>
    <cellStyle name="20% - Accent1 2 2 2 13 3" xfId="1456" xr:uid="{00000000-0005-0000-0000-0000F4040000}"/>
    <cellStyle name="20% - Accent1 2 2 2 14" xfId="1457" xr:uid="{00000000-0005-0000-0000-0000F5040000}"/>
    <cellStyle name="20% - Accent1 2 2 2 14 2" xfId="1458" xr:uid="{00000000-0005-0000-0000-0000F6040000}"/>
    <cellStyle name="20% - Accent1 2 2 2 15" xfId="1459" xr:uid="{00000000-0005-0000-0000-0000F7040000}"/>
    <cellStyle name="20% - Accent1 2 2 2 15 2" xfId="1460" xr:uid="{00000000-0005-0000-0000-0000F8040000}"/>
    <cellStyle name="20% - Accent1 2 2 2 16" xfId="1461" xr:uid="{00000000-0005-0000-0000-0000F9040000}"/>
    <cellStyle name="20% - Accent1 2 2 2 2" xfId="1462" xr:uid="{00000000-0005-0000-0000-0000FA040000}"/>
    <cellStyle name="20% - Accent1 2 2 2 2 10" xfId="1463" xr:uid="{00000000-0005-0000-0000-0000FB040000}"/>
    <cellStyle name="20% - Accent1 2 2 2 2 10 2" xfId="1464" xr:uid="{00000000-0005-0000-0000-0000FC040000}"/>
    <cellStyle name="20% - Accent1 2 2 2 2 10 2 2" xfId="1465" xr:uid="{00000000-0005-0000-0000-0000FD040000}"/>
    <cellStyle name="20% - Accent1 2 2 2 2 10 2 2 2" xfId="1466" xr:uid="{00000000-0005-0000-0000-0000FE040000}"/>
    <cellStyle name="20% - Accent1 2 2 2 2 10 2 3" xfId="1467" xr:uid="{00000000-0005-0000-0000-0000FF040000}"/>
    <cellStyle name="20% - Accent1 2 2 2 2 10 3" xfId="1468" xr:uid="{00000000-0005-0000-0000-000000050000}"/>
    <cellStyle name="20% - Accent1 2 2 2 2 10 3 2" xfId="1469" xr:uid="{00000000-0005-0000-0000-000001050000}"/>
    <cellStyle name="20% - Accent1 2 2 2 2 10 4" xfId="1470" xr:uid="{00000000-0005-0000-0000-000002050000}"/>
    <cellStyle name="20% - Accent1 2 2 2 2 11" xfId="1471" xr:uid="{00000000-0005-0000-0000-000003050000}"/>
    <cellStyle name="20% - Accent1 2 2 2 2 11 2" xfId="1472" xr:uid="{00000000-0005-0000-0000-000004050000}"/>
    <cellStyle name="20% - Accent1 2 2 2 2 11 2 2" xfId="1473" xr:uid="{00000000-0005-0000-0000-000005050000}"/>
    <cellStyle name="20% - Accent1 2 2 2 2 11 3" xfId="1474" xr:uid="{00000000-0005-0000-0000-000006050000}"/>
    <cellStyle name="20% - Accent1 2 2 2 2 12" xfId="1475" xr:uid="{00000000-0005-0000-0000-000007050000}"/>
    <cellStyle name="20% - Accent1 2 2 2 2 12 2" xfId="1476" xr:uid="{00000000-0005-0000-0000-000008050000}"/>
    <cellStyle name="20% - Accent1 2 2 2 2 12 2 2" xfId="1477" xr:uid="{00000000-0005-0000-0000-000009050000}"/>
    <cellStyle name="20% - Accent1 2 2 2 2 12 3" xfId="1478" xr:uid="{00000000-0005-0000-0000-00000A050000}"/>
    <cellStyle name="20% - Accent1 2 2 2 2 13" xfId="1479" xr:uid="{00000000-0005-0000-0000-00000B050000}"/>
    <cellStyle name="20% - Accent1 2 2 2 2 13 2" xfId="1480" xr:uid="{00000000-0005-0000-0000-00000C050000}"/>
    <cellStyle name="20% - Accent1 2 2 2 2 14" xfId="1481" xr:uid="{00000000-0005-0000-0000-00000D050000}"/>
    <cellStyle name="20% - Accent1 2 2 2 2 14 2" xfId="1482" xr:uid="{00000000-0005-0000-0000-00000E050000}"/>
    <cellStyle name="20% - Accent1 2 2 2 2 15" xfId="1483" xr:uid="{00000000-0005-0000-0000-00000F050000}"/>
    <cellStyle name="20% - Accent1 2 2 2 2 2" xfId="1484" xr:uid="{00000000-0005-0000-0000-000010050000}"/>
    <cellStyle name="20% - Accent1 2 2 2 2 2 10" xfId="1485" xr:uid="{00000000-0005-0000-0000-000011050000}"/>
    <cellStyle name="20% - Accent1 2 2 2 2 2 10 2" xfId="1486" xr:uid="{00000000-0005-0000-0000-000012050000}"/>
    <cellStyle name="20% - Accent1 2 2 2 2 2 10 2 2" xfId="1487" xr:uid="{00000000-0005-0000-0000-000013050000}"/>
    <cellStyle name="20% - Accent1 2 2 2 2 2 10 3" xfId="1488" xr:uid="{00000000-0005-0000-0000-000014050000}"/>
    <cellStyle name="20% - Accent1 2 2 2 2 2 11" xfId="1489" xr:uid="{00000000-0005-0000-0000-000015050000}"/>
    <cellStyle name="20% - Accent1 2 2 2 2 2 11 2" xfId="1490" xr:uid="{00000000-0005-0000-0000-000016050000}"/>
    <cellStyle name="20% - Accent1 2 2 2 2 2 11 2 2" xfId="1491" xr:uid="{00000000-0005-0000-0000-000017050000}"/>
    <cellStyle name="20% - Accent1 2 2 2 2 2 11 3" xfId="1492" xr:uid="{00000000-0005-0000-0000-000018050000}"/>
    <cellStyle name="20% - Accent1 2 2 2 2 2 12" xfId="1493" xr:uid="{00000000-0005-0000-0000-000019050000}"/>
    <cellStyle name="20% - Accent1 2 2 2 2 2 12 2" xfId="1494" xr:uid="{00000000-0005-0000-0000-00001A050000}"/>
    <cellStyle name="20% - Accent1 2 2 2 2 2 13" xfId="1495" xr:uid="{00000000-0005-0000-0000-00001B050000}"/>
    <cellStyle name="20% - Accent1 2 2 2 2 2 13 2" xfId="1496" xr:uid="{00000000-0005-0000-0000-00001C050000}"/>
    <cellStyle name="20% - Accent1 2 2 2 2 2 14" xfId="1497" xr:uid="{00000000-0005-0000-0000-00001D050000}"/>
    <cellStyle name="20% - Accent1 2 2 2 2 2 2" xfId="1498" xr:uid="{00000000-0005-0000-0000-00001E050000}"/>
    <cellStyle name="20% - Accent1 2 2 2 2 2 2 10" xfId="1499" xr:uid="{00000000-0005-0000-0000-00001F050000}"/>
    <cellStyle name="20% - Accent1 2 2 2 2 2 2 10 2" xfId="1500" xr:uid="{00000000-0005-0000-0000-000020050000}"/>
    <cellStyle name="20% - Accent1 2 2 2 2 2 2 11" xfId="1501" xr:uid="{00000000-0005-0000-0000-000021050000}"/>
    <cellStyle name="20% - Accent1 2 2 2 2 2 2 2" xfId="1502" xr:uid="{00000000-0005-0000-0000-000022050000}"/>
    <cellStyle name="20% - Accent1 2 2 2 2 2 2 2 2" xfId="1503" xr:uid="{00000000-0005-0000-0000-000023050000}"/>
    <cellStyle name="20% - Accent1 2 2 2 2 2 2 2 2 2" xfId="1504" xr:uid="{00000000-0005-0000-0000-000024050000}"/>
    <cellStyle name="20% - Accent1 2 2 2 2 2 2 2 2 2 2" xfId="1505" xr:uid="{00000000-0005-0000-0000-000025050000}"/>
    <cellStyle name="20% - Accent1 2 2 2 2 2 2 2 2 2 2 2" xfId="1506" xr:uid="{00000000-0005-0000-0000-000026050000}"/>
    <cellStyle name="20% - Accent1 2 2 2 2 2 2 2 2 2 3" xfId="1507" xr:uid="{00000000-0005-0000-0000-000027050000}"/>
    <cellStyle name="20% - Accent1 2 2 2 2 2 2 2 2 3" xfId="1508" xr:uid="{00000000-0005-0000-0000-000028050000}"/>
    <cellStyle name="20% - Accent1 2 2 2 2 2 2 2 2 3 2" xfId="1509" xr:uid="{00000000-0005-0000-0000-000029050000}"/>
    <cellStyle name="20% - Accent1 2 2 2 2 2 2 2 2 4" xfId="1510" xr:uid="{00000000-0005-0000-0000-00002A050000}"/>
    <cellStyle name="20% - Accent1 2 2 2 2 2 2 2 3" xfId="1511" xr:uid="{00000000-0005-0000-0000-00002B050000}"/>
    <cellStyle name="20% - Accent1 2 2 2 2 2 2 2 3 2" xfId="1512" xr:uid="{00000000-0005-0000-0000-00002C050000}"/>
    <cellStyle name="20% - Accent1 2 2 2 2 2 2 2 3 2 2" xfId="1513" xr:uid="{00000000-0005-0000-0000-00002D050000}"/>
    <cellStyle name="20% - Accent1 2 2 2 2 2 2 2 3 2 2 2" xfId="1514" xr:uid="{00000000-0005-0000-0000-00002E050000}"/>
    <cellStyle name="20% - Accent1 2 2 2 2 2 2 2 3 2 3" xfId="1515" xr:uid="{00000000-0005-0000-0000-00002F050000}"/>
    <cellStyle name="20% - Accent1 2 2 2 2 2 2 2 3 3" xfId="1516" xr:uid="{00000000-0005-0000-0000-000030050000}"/>
    <cellStyle name="20% - Accent1 2 2 2 2 2 2 2 3 3 2" xfId="1517" xr:uid="{00000000-0005-0000-0000-000031050000}"/>
    <cellStyle name="20% - Accent1 2 2 2 2 2 2 2 3 4" xfId="1518" xr:uid="{00000000-0005-0000-0000-000032050000}"/>
    <cellStyle name="20% - Accent1 2 2 2 2 2 2 2 4" xfId="1519" xr:uid="{00000000-0005-0000-0000-000033050000}"/>
    <cellStyle name="20% - Accent1 2 2 2 2 2 2 2 4 2" xfId="1520" xr:uid="{00000000-0005-0000-0000-000034050000}"/>
    <cellStyle name="20% - Accent1 2 2 2 2 2 2 2 4 2 2" xfId="1521" xr:uid="{00000000-0005-0000-0000-000035050000}"/>
    <cellStyle name="20% - Accent1 2 2 2 2 2 2 2 4 2 2 2" xfId="1522" xr:uid="{00000000-0005-0000-0000-000036050000}"/>
    <cellStyle name="20% - Accent1 2 2 2 2 2 2 2 4 2 3" xfId="1523" xr:uid="{00000000-0005-0000-0000-000037050000}"/>
    <cellStyle name="20% - Accent1 2 2 2 2 2 2 2 4 3" xfId="1524" xr:uid="{00000000-0005-0000-0000-000038050000}"/>
    <cellStyle name="20% - Accent1 2 2 2 2 2 2 2 4 3 2" xfId="1525" xr:uid="{00000000-0005-0000-0000-000039050000}"/>
    <cellStyle name="20% - Accent1 2 2 2 2 2 2 2 4 4" xfId="1526" xr:uid="{00000000-0005-0000-0000-00003A050000}"/>
    <cellStyle name="20% - Accent1 2 2 2 2 2 2 2 5" xfId="1527" xr:uid="{00000000-0005-0000-0000-00003B050000}"/>
    <cellStyle name="20% - Accent1 2 2 2 2 2 2 2 5 2" xfId="1528" xr:uid="{00000000-0005-0000-0000-00003C050000}"/>
    <cellStyle name="20% - Accent1 2 2 2 2 2 2 2 5 2 2" xfId="1529" xr:uid="{00000000-0005-0000-0000-00003D050000}"/>
    <cellStyle name="20% - Accent1 2 2 2 2 2 2 2 5 3" xfId="1530" xr:uid="{00000000-0005-0000-0000-00003E050000}"/>
    <cellStyle name="20% - Accent1 2 2 2 2 2 2 2 6" xfId="1531" xr:uid="{00000000-0005-0000-0000-00003F050000}"/>
    <cellStyle name="20% - Accent1 2 2 2 2 2 2 2 6 2" xfId="1532" xr:uid="{00000000-0005-0000-0000-000040050000}"/>
    <cellStyle name="20% - Accent1 2 2 2 2 2 2 2 6 2 2" xfId="1533" xr:uid="{00000000-0005-0000-0000-000041050000}"/>
    <cellStyle name="20% - Accent1 2 2 2 2 2 2 2 6 3" xfId="1534" xr:uid="{00000000-0005-0000-0000-000042050000}"/>
    <cellStyle name="20% - Accent1 2 2 2 2 2 2 2 7" xfId="1535" xr:uid="{00000000-0005-0000-0000-000043050000}"/>
    <cellStyle name="20% - Accent1 2 2 2 2 2 2 2 7 2" xfId="1536" xr:uid="{00000000-0005-0000-0000-000044050000}"/>
    <cellStyle name="20% - Accent1 2 2 2 2 2 2 2 8" xfId="1537" xr:uid="{00000000-0005-0000-0000-000045050000}"/>
    <cellStyle name="20% - Accent1 2 2 2 2 2 2 2 8 2" xfId="1538" xr:uid="{00000000-0005-0000-0000-000046050000}"/>
    <cellStyle name="20% - Accent1 2 2 2 2 2 2 2 9" xfId="1539" xr:uid="{00000000-0005-0000-0000-000047050000}"/>
    <cellStyle name="20% - Accent1 2 2 2 2 2 2 3" xfId="1540" xr:uid="{00000000-0005-0000-0000-000048050000}"/>
    <cellStyle name="20% - Accent1 2 2 2 2 2 2 3 2" xfId="1541" xr:uid="{00000000-0005-0000-0000-000049050000}"/>
    <cellStyle name="20% - Accent1 2 2 2 2 2 2 3 2 2" xfId="1542" xr:uid="{00000000-0005-0000-0000-00004A050000}"/>
    <cellStyle name="20% - Accent1 2 2 2 2 2 2 3 2 2 2" xfId="1543" xr:uid="{00000000-0005-0000-0000-00004B050000}"/>
    <cellStyle name="20% - Accent1 2 2 2 2 2 2 3 2 2 2 2" xfId="1544" xr:uid="{00000000-0005-0000-0000-00004C050000}"/>
    <cellStyle name="20% - Accent1 2 2 2 2 2 2 3 2 2 3" xfId="1545" xr:uid="{00000000-0005-0000-0000-00004D050000}"/>
    <cellStyle name="20% - Accent1 2 2 2 2 2 2 3 2 3" xfId="1546" xr:uid="{00000000-0005-0000-0000-00004E050000}"/>
    <cellStyle name="20% - Accent1 2 2 2 2 2 2 3 2 3 2" xfId="1547" xr:uid="{00000000-0005-0000-0000-00004F050000}"/>
    <cellStyle name="20% - Accent1 2 2 2 2 2 2 3 2 4" xfId="1548" xr:uid="{00000000-0005-0000-0000-000050050000}"/>
    <cellStyle name="20% - Accent1 2 2 2 2 2 2 3 3" xfId="1549" xr:uid="{00000000-0005-0000-0000-000051050000}"/>
    <cellStyle name="20% - Accent1 2 2 2 2 2 2 3 3 2" xfId="1550" xr:uid="{00000000-0005-0000-0000-000052050000}"/>
    <cellStyle name="20% - Accent1 2 2 2 2 2 2 3 3 2 2" xfId="1551" xr:uid="{00000000-0005-0000-0000-000053050000}"/>
    <cellStyle name="20% - Accent1 2 2 2 2 2 2 3 3 2 2 2" xfId="1552" xr:uid="{00000000-0005-0000-0000-000054050000}"/>
    <cellStyle name="20% - Accent1 2 2 2 2 2 2 3 3 2 3" xfId="1553" xr:uid="{00000000-0005-0000-0000-000055050000}"/>
    <cellStyle name="20% - Accent1 2 2 2 2 2 2 3 3 3" xfId="1554" xr:uid="{00000000-0005-0000-0000-000056050000}"/>
    <cellStyle name="20% - Accent1 2 2 2 2 2 2 3 3 3 2" xfId="1555" xr:uid="{00000000-0005-0000-0000-000057050000}"/>
    <cellStyle name="20% - Accent1 2 2 2 2 2 2 3 3 4" xfId="1556" xr:uid="{00000000-0005-0000-0000-000058050000}"/>
    <cellStyle name="20% - Accent1 2 2 2 2 2 2 3 4" xfId="1557" xr:uid="{00000000-0005-0000-0000-000059050000}"/>
    <cellStyle name="20% - Accent1 2 2 2 2 2 2 3 4 2" xfId="1558" xr:uid="{00000000-0005-0000-0000-00005A050000}"/>
    <cellStyle name="20% - Accent1 2 2 2 2 2 2 3 4 2 2" xfId="1559" xr:uid="{00000000-0005-0000-0000-00005B050000}"/>
    <cellStyle name="20% - Accent1 2 2 2 2 2 2 3 4 2 2 2" xfId="1560" xr:uid="{00000000-0005-0000-0000-00005C050000}"/>
    <cellStyle name="20% - Accent1 2 2 2 2 2 2 3 4 2 3" xfId="1561" xr:uid="{00000000-0005-0000-0000-00005D050000}"/>
    <cellStyle name="20% - Accent1 2 2 2 2 2 2 3 4 3" xfId="1562" xr:uid="{00000000-0005-0000-0000-00005E050000}"/>
    <cellStyle name="20% - Accent1 2 2 2 2 2 2 3 4 3 2" xfId="1563" xr:uid="{00000000-0005-0000-0000-00005F050000}"/>
    <cellStyle name="20% - Accent1 2 2 2 2 2 2 3 4 4" xfId="1564" xr:uid="{00000000-0005-0000-0000-000060050000}"/>
    <cellStyle name="20% - Accent1 2 2 2 2 2 2 3 5" xfId="1565" xr:uid="{00000000-0005-0000-0000-000061050000}"/>
    <cellStyle name="20% - Accent1 2 2 2 2 2 2 3 5 2" xfId="1566" xr:uid="{00000000-0005-0000-0000-000062050000}"/>
    <cellStyle name="20% - Accent1 2 2 2 2 2 2 3 5 2 2" xfId="1567" xr:uid="{00000000-0005-0000-0000-000063050000}"/>
    <cellStyle name="20% - Accent1 2 2 2 2 2 2 3 5 3" xfId="1568" xr:uid="{00000000-0005-0000-0000-000064050000}"/>
    <cellStyle name="20% - Accent1 2 2 2 2 2 2 3 6" xfId="1569" xr:uid="{00000000-0005-0000-0000-000065050000}"/>
    <cellStyle name="20% - Accent1 2 2 2 2 2 2 3 6 2" xfId="1570" xr:uid="{00000000-0005-0000-0000-000066050000}"/>
    <cellStyle name="20% - Accent1 2 2 2 2 2 2 3 6 2 2" xfId="1571" xr:uid="{00000000-0005-0000-0000-000067050000}"/>
    <cellStyle name="20% - Accent1 2 2 2 2 2 2 3 6 3" xfId="1572" xr:uid="{00000000-0005-0000-0000-000068050000}"/>
    <cellStyle name="20% - Accent1 2 2 2 2 2 2 3 7" xfId="1573" xr:uid="{00000000-0005-0000-0000-000069050000}"/>
    <cellStyle name="20% - Accent1 2 2 2 2 2 2 3 7 2" xfId="1574" xr:uid="{00000000-0005-0000-0000-00006A050000}"/>
    <cellStyle name="20% - Accent1 2 2 2 2 2 2 3 8" xfId="1575" xr:uid="{00000000-0005-0000-0000-00006B050000}"/>
    <cellStyle name="20% - Accent1 2 2 2 2 2 2 3 8 2" xfId="1576" xr:uid="{00000000-0005-0000-0000-00006C050000}"/>
    <cellStyle name="20% - Accent1 2 2 2 2 2 2 3 9" xfId="1577" xr:uid="{00000000-0005-0000-0000-00006D050000}"/>
    <cellStyle name="20% - Accent1 2 2 2 2 2 2 4" xfId="1578" xr:uid="{00000000-0005-0000-0000-00006E050000}"/>
    <cellStyle name="20% - Accent1 2 2 2 2 2 2 4 2" xfId="1579" xr:uid="{00000000-0005-0000-0000-00006F050000}"/>
    <cellStyle name="20% - Accent1 2 2 2 2 2 2 4 2 2" xfId="1580" xr:uid="{00000000-0005-0000-0000-000070050000}"/>
    <cellStyle name="20% - Accent1 2 2 2 2 2 2 4 2 2 2" xfId="1581" xr:uid="{00000000-0005-0000-0000-000071050000}"/>
    <cellStyle name="20% - Accent1 2 2 2 2 2 2 4 2 3" xfId="1582" xr:uid="{00000000-0005-0000-0000-000072050000}"/>
    <cellStyle name="20% - Accent1 2 2 2 2 2 2 4 3" xfId="1583" xr:uid="{00000000-0005-0000-0000-000073050000}"/>
    <cellStyle name="20% - Accent1 2 2 2 2 2 2 4 3 2" xfId="1584" xr:uid="{00000000-0005-0000-0000-000074050000}"/>
    <cellStyle name="20% - Accent1 2 2 2 2 2 2 4 4" xfId="1585" xr:uid="{00000000-0005-0000-0000-000075050000}"/>
    <cellStyle name="20% - Accent1 2 2 2 2 2 2 5" xfId="1586" xr:uid="{00000000-0005-0000-0000-000076050000}"/>
    <cellStyle name="20% - Accent1 2 2 2 2 2 2 5 2" xfId="1587" xr:uid="{00000000-0005-0000-0000-000077050000}"/>
    <cellStyle name="20% - Accent1 2 2 2 2 2 2 5 2 2" xfId="1588" xr:uid="{00000000-0005-0000-0000-000078050000}"/>
    <cellStyle name="20% - Accent1 2 2 2 2 2 2 5 2 2 2" xfId="1589" xr:uid="{00000000-0005-0000-0000-000079050000}"/>
    <cellStyle name="20% - Accent1 2 2 2 2 2 2 5 2 3" xfId="1590" xr:uid="{00000000-0005-0000-0000-00007A050000}"/>
    <cellStyle name="20% - Accent1 2 2 2 2 2 2 5 3" xfId="1591" xr:uid="{00000000-0005-0000-0000-00007B050000}"/>
    <cellStyle name="20% - Accent1 2 2 2 2 2 2 5 3 2" xfId="1592" xr:uid="{00000000-0005-0000-0000-00007C050000}"/>
    <cellStyle name="20% - Accent1 2 2 2 2 2 2 5 4" xfId="1593" xr:uid="{00000000-0005-0000-0000-00007D050000}"/>
    <cellStyle name="20% - Accent1 2 2 2 2 2 2 6" xfId="1594" xr:uid="{00000000-0005-0000-0000-00007E050000}"/>
    <cellStyle name="20% - Accent1 2 2 2 2 2 2 6 2" xfId="1595" xr:uid="{00000000-0005-0000-0000-00007F050000}"/>
    <cellStyle name="20% - Accent1 2 2 2 2 2 2 6 2 2" xfId="1596" xr:uid="{00000000-0005-0000-0000-000080050000}"/>
    <cellStyle name="20% - Accent1 2 2 2 2 2 2 6 2 2 2" xfId="1597" xr:uid="{00000000-0005-0000-0000-000081050000}"/>
    <cellStyle name="20% - Accent1 2 2 2 2 2 2 6 2 3" xfId="1598" xr:uid="{00000000-0005-0000-0000-000082050000}"/>
    <cellStyle name="20% - Accent1 2 2 2 2 2 2 6 3" xfId="1599" xr:uid="{00000000-0005-0000-0000-000083050000}"/>
    <cellStyle name="20% - Accent1 2 2 2 2 2 2 6 3 2" xfId="1600" xr:uid="{00000000-0005-0000-0000-000084050000}"/>
    <cellStyle name="20% - Accent1 2 2 2 2 2 2 6 4" xfId="1601" xr:uid="{00000000-0005-0000-0000-000085050000}"/>
    <cellStyle name="20% - Accent1 2 2 2 2 2 2 7" xfId="1602" xr:uid="{00000000-0005-0000-0000-000086050000}"/>
    <cellStyle name="20% - Accent1 2 2 2 2 2 2 7 2" xfId="1603" xr:uid="{00000000-0005-0000-0000-000087050000}"/>
    <cellStyle name="20% - Accent1 2 2 2 2 2 2 7 2 2" xfId="1604" xr:uid="{00000000-0005-0000-0000-000088050000}"/>
    <cellStyle name="20% - Accent1 2 2 2 2 2 2 7 3" xfId="1605" xr:uid="{00000000-0005-0000-0000-000089050000}"/>
    <cellStyle name="20% - Accent1 2 2 2 2 2 2 8" xfId="1606" xr:uid="{00000000-0005-0000-0000-00008A050000}"/>
    <cellStyle name="20% - Accent1 2 2 2 2 2 2 8 2" xfId="1607" xr:uid="{00000000-0005-0000-0000-00008B050000}"/>
    <cellStyle name="20% - Accent1 2 2 2 2 2 2 8 2 2" xfId="1608" xr:uid="{00000000-0005-0000-0000-00008C050000}"/>
    <cellStyle name="20% - Accent1 2 2 2 2 2 2 8 3" xfId="1609" xr:uid="{00000000-0005-0000-0000-00008D050000}"/>
    <cellStyle name="20% - Accent1 2 2 2 2 2 2 9" xfId="1610" xr:uid="{00000000-0005-0000-0000-00008E050000}"/>
    <cellStyle name="20% - Accent1 2 2 2 2 2 2 9 2" xfId="1611" xr:uid="{00000000-0005-0000-0000-00008F050000}"/>
    <cellStyle name="20% - Accent1 2 2 2 2 2 3" xfId="1612" xr:uid="{00000000-0005-0000-0000-000090050000}"/>
    <cellStyle name="20% - Accent1 2 2 2 2 2 3 10" xfId="1613" xr:uid="{00000000-0005-0000-0000-000091050000}"/>
    <cellStyle name="20% - Accent1 2 2 2 2 2 3 10 2" xfId="1614" xr:uid="{00000000-0005-0000-0000-000092050000}"/>
    <cellStyle name="20% - Accent1 2 2 2 2 2 3 11" xfId="1615" xr:uid="{00000000-0005-0000-0000-000093050000}"/>
    <cellStyle name="20% - Accent1 2 2 2 2 2 3 2" xfId="1616" xr:uid="{00000000-0005-0000-0000-000094050000}"/>
    <cellStyle name="20% - Accent1 2 2 2 2 2 3 2 2" xfId="1617" xr:uid="{00000000-0005-0000-0000-000095050000}"/>
    <cellStyle name="20% - Accent1 2 2 2 2 2 3 2 2 2" xfId="1618" xr:uid="{00000000-0005-0000-0000-000096050000}"/>
    <cellStyle name="20% - Accent1 2 2 2 2 2 3 2 2 2 2" xfId="1619" xr:uid="{00000000-0005-0000-0000-000097050000}"/>
    <cellStyle name="20% - Accent1 2 2 2 2 2 3 2 2 2 2 2" xfId="1620" xr:uid="{00000000-0005-0000-0000-000098050000}"/>
    <cellStyle name="20% - Accent1 2 2 2 2 2 3 2 2 2 3" xfId="1621" xr:uid="{00000000-0005-0000-0000-000099050000}"/>
    <cellStyle name="20% - Accent1 2 2 2 2 2 3 2 2 3" xfId="1622" xr:uid="{00000000-0005-0000-0000-00009A050000}"/>
    <cellStyle name="20% - Accent1 2 2 2 2 2 3 2 2 3 2" xfId="1623" xr:uid="{00000000-0005-0000-0000-00009B050000}"/>
    <cellStyle name="20% - Accent1 2 2 2 2 2 3 2 2 4" xfId="1624" xr:uid="{00000000-0005-0000-0000-00009C050000}"/>
    <cellStyle name="20% - Accent1 2 2 2 2 2 3 2 3" xfId="1625" xr:uid="{00000000-0005-0000-0000-00009D050000}"/>
    <cellStyle name="20% - Accent1 2 2 2 2 2 3 2 3 2" xfId="1626" xr:uid="{00000000-0005-0000-0000-00009E050000}"/>
    <cellStyle name="20% - Accent1 2 2 2 2 2 3 2 3 2 2" xfId="1627" xr:uid="{00000000-0005-0000-0000-00009F050000}"/>
    <cellStyle name="20% - Accent1 2 2 2 2 2 3 2 3 2 2 2" xfId="1628" xr:uid="{00000000-0005-0000-0000-0000A0050000}"/>
    <cellStyle name="20% - Accent1 2 2 2 2 2 3 2 3 2 3" xfId="1629" xr:uid="{00000000-0005-0000-0000-0000A1050000}"/>
    <cellStyle name="20% - Accent1 2 2 2 2 2 3 2 3 3" xfId="1630" xr:uid="{00000000-0005-0000-0000-0000A2050000}"/>
    <cellStyle name="20% - Accent1 2 2 2 2 2 3 2 3 3 2" xfId="1631" xr:uid="{00000000-0005-0000-0000-0000A3050000}"/>
    <cellStyle name="20% - Accent1 2 2 2 2 2 3 2 3 4" xfId="1632" xr:uid="{00000000-0005-0000-0000-0000A4050000}"/>
    <cellStyle name="20% - Accent1 2 2 2 2 2 3 2 4" xfId="1633" xr:uid="{00000000-0005-0000-0000-0000A5050000}"/>
    <cellStyle name="20% - Accent1 2 2 2 2 2 3 2 4 2" xfId="1634" xr:uid="{00000000-0005-0000-0000-0000A6050000}"/>
    <cellStyle name="20% - Accent1 2 2 2 2 2 3 2 4 2 2" xfId="1635" xr:uid="{00000000-0005-0000-0000-0000A7050000}"/>
    <cellStyle name="20% - Accent1 2 2 2 2 2 3 2 4 2 2 2" xfId="1636" xr:uid="{00000000-0005-0000-0000-0000A8050000}"/>
    <cellStyle name="20% - Accent1 2 2 2 2 2 3 2 4 2 3" xfId="1637" xr:uid="{00000000-0005-0000-0000-0000A9050000}"/>
    <cellStyle name="20% - Accent1 2 2 2 2 2 3 2 4 3" xfId="1638" xr:uid="{00000000-0005-0000-0000-0000AA050000}"/>
    <cellStyle name="20% - Accent1 2 2 2 2 2 3 2 4 3 2" xfId="1639" xr:uid="{00000000-0005-0000-0000-0000AB050000}"/>
    <cellStyle name="20% - Accent1 2 2 2 2 2 3 2 4 4" xfId="1640" xr:uid="{00000000-0005-0000-0000-0000AC050000}"/>
    <cellStyle name="20% - Accent1 2 2 2 2 2 3 2 5" xfId="1641" xr:uid="{00000000-0005-0000-0000-0000AD050000}"/>
    <cellStyle name="20% - Accent1 2 2 2 2 2 3 2 5 2" xfId="1642" xr:uid="{00000000-0005-0000-0000-0000AE050000}"/>
    <cellStyle name="20% - Accent1 2 2 2 2 2 3 2 5 2 2" xfId="1643" xr:uid="{00000000-0005-0000-0000-0000AF050000}"/>
    <cellStyle name="20% - Accent1 2 2 2 2 2 3 2 5 3" xfId="1644" xr:uid="{00000000-0005-0000-0000-0000B0050000}"/>
    <cellStyle name="20% - Accent1 2 2 2 2 2 3 2 6" xfId="1645" xr:uid="{00000000-0005-0000-0000-0000B1050000}"/>
    <cellStyle name="20% - Accent1 2 2 2 2 2 3 2 6 2" xfId="1646" xr:uid="{00000000-0005-0000-0000-0000B2050000}"/>
    <cellStyle name="20% - Accent1 2 2 2 2 2 3 2 6 2 2" xfId="1647" xr:uid="{00000000-0005-0000-0000-0000B3050000}"/>
    <cellStyle name="20% - Accent1 2 2 2 2 2 3 2 6 3" xfId="1648" xr:uid="{00000000-0005-0000-0000-0000B4050000}"/>
    <cellStyle name="20% - Accent1 2 2 2 2 2 3 2 7" xfId="1649" xr:uid="{00000000-0005-0000-0000-0000B5050000}"/>
    <cellStyle name="20% - Accent1 2 2 2 2 2 3 2 7 2" xfId="1650" xr:uid="{00000000-0005-0000-0000-0000B6050000}"/>
    <cellStyle name="20% - Accent1 2 2 2 2 2 3 2 8" xfId="1651" xr:uid="{00000000-0005-0000-0000-0000B7050000}"/>
    <cellStyle name="20% - Accent1 2 2 2 2 2 3 2 8 2" xfId="1652" xr:uid="{00000000-0005-0000-0000-0000B8050000}"/>
    <cellStyle name="20% - Accent1 2 2 2 2 2 3 2 9" xfId="1653" xr:uid="{00000000-0005-0000-0000-0000B9050000}"/>
    <cellStyle name="20% - Accent1 2 2 2 2 2 3 3" xfId="1654" xr:uid="{00000000-0005-0000-0000-0000BA050000}"/>
    <cellStyle name="20% - Accent1 2 2 2 2 2 3 3 2" xfId="1655" xr:uid="{00000000-0005-0000-0000-0000BB050000}"/>
    <cellStyle name="20% - Accent1 2 2 2 2 2 3 3 2 2" xfId="1656" xr:uid="{00000000-0005-0000-0000-0000BC050000}"/>
    <cellStyle name="20% - Accent1 2 2 2 2 2 3 3 2 2 2" xfId="1657" xr:uid="{00000000-0005-0000-0000-0000BD050000}"/>
    <cellStyle name="20% - Accent1 2 2 2 2 2 3 3 2 2 2 2" xfId="1658" xr:uid="{00000000-0005-0000-0000-0000BE050000}"/>
    <cellStyle name="20% - Accent1 2 2 2 2 2 3 3 2 2 3" xfId="1659" xr:uid="{00000000-0005-0000-0000-0000BF050000}"/>
    <cellStyle name="20% - Accent1 2 2 2 2 2 3 3 2 3" xfId="1660" xr:uid="{00000000-0005-0000-0000-0000C0050000}"/>
    <cellStyle name="20% - Accent1 2 2 2 2 2 3 3 2 3 2" xfId="1661" xr:uid="{00000000-0005-0000-0000-0000C1050000}"/>
    <cellStyle name="20% - Accent1 2 2 2 2 2 3 3 2 4" xfId="1662" xr:uid="{00000000-0005-0000-0000-0000C2050000}"/>
    <cellStyle name="20% - Accent1 2 2 2 2 2 3 3 3" xfId="1663" xr:uid="{00000000-0005-0000-0000-0000C3050000}"/>
    <cellStyle name="20% - Accent1 2 2 2 2 2 3 3 3 2" xfId="1664" xr:uid="{00000000-0005-0000-0000-0000C4050000}"/>
    <cellStyle name="20% - Accent1 2 2 2 2 2 3 3 3 2 2" xfId="1665" xr:uid="{00000000-0005-0000-0000-0000C5050000}"/>
    <cellStyle name="20% - Accent1 2 2 2 2 2 3 3 3 2 2 2" xfId="1666" xr:uid="{00000000-0005-0000-0000-0000C6050000}"/>
    <cellStyle name="20% - Accent1 2 2 2 2 2 3 3 3 2 3" xfId="1667" xr:uid="{00000000-0005-0000-0000-0000C7050000}"/>
    <cellStyle name="20% - Accent1 2 2 2 2 2 3 3 3 3" xfId="1668" xr:uid="{00000000-0005-0000-0000-0000C8050000}"/>
    <cellStyle name="20% - Accent1 2 2 2 2 2 3 3 3 3 2" xfId="1669" xr:uid="{00000000-0005-0000-0000-0000C9050000}"/>
    <cellStyle name="20% - Accent1 2 2 2 2 2 3 3 3 4" xfId="1670" xr:uid="{00000000-0005-0000-0000-0000CA050000}"/>
    <cellStyle name="20% - Accent1 2 2 2 2 2 3 3 4" xfId="1671" xr:uid="{00000000-0005-0000-0000-0000CB050000}"/>
    <cellStyle name="20% - Accent1 2 2 2 2 2 3 3 4 2" xfId="1672" xr:uid="{00000000-0005-0000-0000-0000CC050000}"/>
    <cellStyle name="20% - Accent1 2 2 2 2 2 3 3 4 2 2" xfId="1673" xr:uid="{00000000-0005-0000-0000-0000CD050000}"/>
    <cellStyle name="20% - Accent1 2 2 2 2 2 3 3 4 2 2 2" xfId="1674" xr:uid="{00000000-0005-0000-0000-0000CE050000}"/>
    <cellStyle name="20% - Accent1 2 2 2 2 2 3 3 4 2 3" xfId="1675" xr:uid="{00000000-0005-0000-0000-0000CF050000}"/>
    <cellStyle name="20% - Accent1 2 2 2 2 2 3 3 4 3" xfId="1676" xr:uid="{00000000-0005-0000-0000-0000D0050000}"/>
    <cellStyle name="20% - Accent1 2 2 2 2 2 3 3 4 3 2" xfId="1677" xr:uid="{00000000-0005-0000-0000-0000D1050000}"/>
    <cellStyle name="20% - Accent1 2 2 2 2 2 3 3 4 4" xfId="1678" xr:uid="{00000000-0005-0000-0000-0000D2050000}"/>
    <cellStyle name="20% - Accent1 2 2 2 2 2 3 3 5" xfId="1679" xr:uid="{00000000-0005-0000-0000-0000D3050000}"/>
    <cellStyle name="20% - Accent1 2 2 2 2 2 3 3 5 2" xfId="1680" xr:uid="{00000000-0005-0000-0000-0000D4050000}"/>
    <cellStyle name="20% - Accent1 2 2 2 2 2 3 3 5 2 2" xfId="1681" xr:uid="{00000000-0005-0000-0000-0000D5050000}"/>
    <cellStyle name="20% - Accent1 2 2 2 2 2 3 3 5 3" xfId="1682" xr:uid="{00000000-0005-0000-0000-0000D6050000}"/>
    <cellStyle name="20% - Accent1 2 2 2 2 2 3 3 6" xfId="1683" xr:uid="{00000000-0005-0000-0000-0000D7050000}"/>
    <cellStyle name="20% - Accent1 2 2 2 2 2 3 3 6 2" xfId="1684" xr:uid="{00000000-0005-0000-0000-0000D8050000}"/>
    <cellStyle name="20% - Accent1 2 2 2 2 2 3 3 6 2 2" xfId="1685" xr:uid="{00000000-0005-0000-0000-0000D9050000}"/>
    <cellStyle name="20% - Accent1 2 2 2 2 2 3 3 6 3" xfId="1686" xr:uid="{00000000-0005-0000-0000-0000DA050000}"/>
    <cellStyle name="20% - Accent1 2 2 2 2 2 3 3 7" xfId="1687" xr:uid="{00000000-0005-0000-0000-0000DB050000}"/>
    <cellStyle name="20% - Accent1 2 2 2 2 2 3 3 7 2" xfId="1688" xr:uid="{00000000-0005-0000-0000-0000DC050000}"/>
    <cellStyle name="20% - Accent1 2 2 2 2 2 3 3 8" xfId="1689" xr:uid="{00000000-0005-0000-0000-0000DD050000}"/>
    <cellStyle name="20% - Accent1 2 2 2 2 2 3 3 8 2" xfId="1690" xr:uid="{00000000-0005-0000-0000-0000DE050000}"/>
    <cellStyle name="20% - Accent1 2 2 2 2 2 3 3 9" xfId="1691" xr:uid="{00000000-0005-0000-0000-0000DF050000}"/>
    <cellStyle name="20% - Accent1 2 2 2 2 2 3 4" xfId="1692" xr:uid="{00000000-0005-0000-0000-0000E0050000}"/>
    <cellStyle name="20% - Accent1 2 2 2 2 2 3 4 2" xfId="1693" xr:uid="{00000000-0005-0000-0000-0000E1050000}"/>
    <cellStyle name="20% - Accent1 2 2 2 2 2 3 4 2 2" xfId="1694" xr:uid="{00000000-0005-0000-0000-0000E2050000}"/>
    <cellStyle name="20% - Accent1 2 2 2 2 2 3 4 2 2 2" xfId="1695" xr:uid="{00000000-0005-0000-0000-0000E3050000}"/>
    <cellStyle name="20% - Accent1 2 2 2 2 2 3 4 2 3" xfId="1696" xr:uid="{00000000-0005-0000-0000-0000E4050000}"/>
    <cellStyle name="20% - Accent1 2 2 2 2 2 3 4 3" xfId="1697" xr:uid="{00000000-0005-0000-0000-0000E5050000}"/>
    <cellStyle name="20% - Accent1 2 2 2 2 2 3 4 3 2" xfId="1698" xr:uid="{00000000-0005-0000-0000-0000E6050000}"/>
    <cellStyle name="20% - Accent1 2 2 2 2 2 3 4 4" xfId="1699" xr:uid="{00000000-0005-0000-0000-0000E7050000}"/>
    <cellStyle name="20% - Accent1 2 2 2 2 2 3 5" xfId="1700" xr:uid="{00000000-0005-0000-0000-0000E8050000}"/>
    <cellStyle name="20% - Accent1 2 2 2 2 2 3 5 2" xfId="1701" xr:uid="{00000000-0005-0000-0000-0000E9050000}"/>
    <cellStyle name="20% - Accent1 2 2 2 2 2 3 5 2 2" xfId="1702" xr:uid="{00000000-0005-0000-0000-0000EA050000}"/>
    <cellStyle name="20% - Accent1 2 2 2 2 2 3 5 2 2 2" xfId="1703" xr:uid="{00000000-0005-0000-0000-0000EB050000}"/>
    <cellStyle name="20% - Accent1 2 2 2 2 2 3 5 2 3" xfId="1704" xr:uid="{00000000-0005-0000-0000-0000EC050000}"/>
    <cellStyle name="20% - Accent1 2 2 2 2 2 3 5 3" xfId="1705" xr:uid="{00000000-0005-0000-0000-0000ED050000}"/>
    <cellStyle name="20% - Accent1 2 2 2 2 2 3 5 3 2" xfId="1706" xr:uid="{00000000-0005-0000-0000-0000EE050000}"/>
    <cellStyle name="20% - Accent1 2 2 2 2 2 3 5 4" xfId="1707" xr:uid="{00000000-0005-0000-0000-0000EF050000}"/>
    <cellStyle name="20% - Accent1 2 2 2 2 2 3 6" xfId="1708" xr:uid="{00000000-0005-0000-0000-0000F0050000}"/>
    <cellStyle name="20% - Accent1 2 2 2 2 2 3 6 2" xfId="1709" xr:uid="{00000000-0005-0000-0000-0000F1050000}"/>
    <cellStyle name="20% - Accent1 2 2 2 2 2 3 6 2 2" xfId="1710" xr:uid="{00000000-0005-0000-0000-0000F2050000}"/>
    <cellStyle name="20% - Accent1 2 2 2 2 2 3 6 2 2 2" xfId="1711" xr:uid="{00000000-0005-0000-0000-0000F3050000}"/>
    <cellStyle name="20% - Accent1 2 2 2 2 2 3 6 2 3" xfId="1712" xr:uid="{00000000-0005-0000-0000-0000F4050000}"/>
    <cellStyle name="20% - Accent1 2 2 2 2 2 3 6 3" xfId="1713" xr:uid="{00000000-0005-0000-0000-0000F5050000}"/>
    <cellStyle name="20% - Accent1 2 2 2 2 2 3 6 3 2" xfId="1714" xr:uid="{00000000-0005-0000-0000-0000F6050000}"/>
    <cellStyle name="20% - Accent1 2 2 2 2 2 3 6 4" xfId="1715" xr:uid="{00000000-0005-0000-0000-0000F7050000}"/>
    <cellStyle name="20% - Accent1 2 2 2 2 2 3 7" xfId="1716" xr:uid="{00000000-0005-0000-0000-0000F8050000}"/>
    <cellStyle name="20% - Accent1 2 2 2 2 2 3 7 2" xfId="1717" xr:uid="{00000000-0005-0000-0000-0000F9050000}"/>
    <cellStyle name="20% - Accent1 2 2 2 2 2 3 7 2 2" xfId="1718" xr:uid="{00000000-0005-0000-0000-0000FA050000}"/>
    <cellStyle name="20% - Accent1 2 2 2 2 2 3 7 3" xfId="1719" xr:uid="{00000000-0005-0000-0000-0000FB050000}"/>
    <cellStyle name="20% - Accent1 2 2 2 2 2 3 8" xfId="1720" xr:uid="{00000000-0005-0000-0000-0000FC050000}"/>
    <cellStyle name="20% - Accent1 2 2 2 2 2 3 8 2" xfId="1721" xr:uid="{00000000-0005-0000-0000-0000FD050000}"/>
    <cellStyle name="20% - Accent1 2 2 2 2 2 3 8 2 2" xfId="1722" xr:uid="{00000000-0005-0000-0000-0000FE050000}"/>
    <cellStyle name="20% - Accent1 2 2 2 2 2 3 8 3" xfId="1723" xr:uid="{00000000-0005-0000-0000-0000FF050000}"/>
    <cellStyle name="20% - Accent1 2 2 2 2 2 3 9" xfId="1724" xr:uid="{00000000-0005-0000-0000-000000060000}"/>
    <cellStyle name="20% - Accent1 2 2 2 2 2 3 9 2" xfId="1725" xr:uid="{00000000-0005-0000-0000-000001060000}"/>
    <cellStyle name="20% - Accent1 2 2 2 2 2 4" xfId="1726" xr:uid="{00000000-0005-0000-0000-000002060000}"/>
    <cellStyle name="20% - Accent1 2 2 2 2 2 4 10" xfId="1727" xr:uid="{00000000-0005-0000-0000-000003060000}"/>
    <cellStyle name="20% - Accent1 2 2 2 2 2 4 10 2" xfId="1728" xr:uid="{00000000-0005-0000-0000-000004060000}"/>
    <cellStyle name="20% - Accent1 2 2 2 2 2 4 11" xfId="1729" xr:uid="{00000000-0005-0000-0000-000005060000}"/>
    <cellStyle name="20% - Accent1 2 2 2 2 2 4 2" xfId="1730" xr:uid="{00000000-0005-0000-0000-000006060000}"/>
    <cellStyle name="20% - Accent1 2 2 2 2 2 4 2 2" xfId="1731" xr:uid="{00000000-0005-0000-0000-000007060000}"/>
    <cellStyle name="20% - Accent1 2 2 2 2 2 4 2 2 2" xfId="1732" xr:uid="{00000000-0005-0000-0000-000008060000}"/>
    <cellStyle name="20% - Accent1 2 2 2 2 2 4 2 2 2 2" xfId="1733" xr:uid="{00000000-0005-0000-0000-000009060000}"/>
    <cellStyle name="20% - Accent1 2 2 2 2 2 4 2 2 2 2 2" xfId="1734" xr:uid="{00000000-0005-0000-0000-00000A060000}"/>
    <cellStyle name="20% - Accent1 2 2 2 2 2 4 2 2 2 3" xfId="1735" xr:uid="{00000000-0005-0000-0000-00000B060000}"/>
    <cellStyle name="20% - Accent1 2 2 2 2 2 4 2 2 3" xfId="1736" xr:uid="{00000000-0005-0000-0000-00000C060000}"/>
    <cellStyle name="20% - Accent1 2 2 2 2 2 4 2 2 3 2" xfId="1737" xr:uid="{00000000-0005-0000-0000-00000D060000}"/>
    <cellStyle name="20% - Accent1 2 2 2 2 2 4 2 2 4" xfId="1738" xr:uid="{00000000-0005-0000-0000-00000E060000}"/>
    <cellStyle name="20% - Accent1 2 2 2 2 2 4 2 3" xfId="1739" xr:uid="{00000000-0005-0000-0000-00000F060000}"/>
    <cellStyle name="20% - Accent1 2 2 2 2 2 4 2 3 2" xfId="1740" xr:uid="{00000000-0005-0000-0000-000010060000}"/>
    <cellStyle name="20% - Accent1 2 2 2 2 2 4 2 3 2 2" xfId="1741" xr:uid="{00000000-0005-0000-0000-000011060000}"/>
    <cellStyle name="20% - Accent1 2 2 2 2 2 4 2 3 2 2 2" xfId="1742" xr:uid="{00000000-0005-0000-0000-000012060000}"/>
    <cellStyle name="20% - Accent1 2 2 2 2 2 4 2 3 2 3" xfId="1743" xr:uid="{00000000-0005-0000-0000-000013060000}"/>
    <cellStyle name="20% - Accent1 2 2 2 2 2 4 2 3 3" xfId="1744" xr:uid="{00000000-0005-0000-0000-000014060000}"/>
    <cellStyle name="20% - Accent1 2 2 2 2 2 4 2 3 3 2" xfId="1745" xr:uid="{00000000-0005-0000-0000-000015060000}"/>
    <cellStyle name="20% - Accent1 2 2 2 2 2 4 2 3 4" xfId="1746" xr:uid="{00000000-0005-0000-0000-000016060000}"/>
    <cellStyle name="20% - Accent1 2 2 2 2 2 4 2 4" xfId="1747" xr:uid="{00000000-0005-0000-0000-000017060000}"/>
    <cellStyle name="20% - Accent1 2 2 2 2 2 4 2 4 2" xfId="1748" xr:uid="{00000000-0005-0000-0000-000018060000}"/>
    <cellStyle name="20% - Accent1 2 2 2 2 2 4 2 4 2 2" xfId="1749" xr:uid="{00000000-0005-0000-0000-000019060000}"/>
    <cellStyle name="20% - Accent1 2 2 2 2 2 4 2 4 2 2 2" xfId="1750" xr:uid="{00000000-0005-0000-0000-00001A060000}"/>
    <cellStyle name="20% - Accent1 2 2 2 2 2 4 2 4 2 3" xfId="1751" xr:uid="{00000000-0005-0000-0000-00001B060000}"/>
    <cellStyle name="20% - Accent1 2 2 2 2 2 4 2 4 3" xfId="1752" xr:uid="{00000000-0005-0000-0000-00001C060000}"/>
    <cellStyle name="20% - Accent1 2 2 2 2 2 4 2 4 3 2" xfId="1753" xr:uid="{00000000-0005-0000-0000-00001D060000}"/>
    <cellStyle name="20% - Accent1 2 2 2 2 2 4 2 4 4" xfId="1754" xr:uid="{00000000-0005-0000-0000-00001E060000}"/>
    <cellStyle name="20% - Accent1 2 2 2 2 2 4 2 5" xfId="1755" xr:uid="{00000000-0005-0000-0000-00001F060000}"/>
    <cellStyle name="20% - Accent1 2 2 2 2 2 4 2 5 2" xfId="1756" xr:uid="{00000000-0005-0000-0000-000020060000}"/>
    <cellStyle name="20% - Accent1 2 2 2 2 2 4 2 5 2 2" xfId="1757" xr:uid="{00000000-0005-0000-0000-000021060000}"/>
    <cellStyle name="20% - Accent1 2 2 2 2 2 4 2 5 3" xfId="1758" xr:uid="{00000000-0005-0000-0000-000022060000}"/>
    <cellStyle name="20% - Accent1 2 2 2 2 2 4 2 6" xfId="1759" xr:uid="{00000000-0005-0000-0000-000023060000}"/>
    <cellStyle name="20% - Accent1 2 2 2 2 2 4 2 6 2" xfId="1760" xr:uid="{00000000-0005-0000-0000-000024060000}"/>
    <cellStyle name="20% - Accent1 2 2 2 2 2 4 2 6 2 2" xfId="1761" xr:uid="{00000000-0005-0000-0000-000025060000}"/>
    <cellStyle name="20% - Accent1 2 2 2 2 2 4 2 6 3" xfId="1762" xr:uid="{00000000-0005-0000-0000-000026060000}"/>
    <cellStyle name="20% - Accent1 2 2 2 2 2 4 2 7" xfId="1763" xr:uid="{00000000-0005-0000-0000-000027060000}"/>
    <cellStyle name="20% - Accent1 2 2 2 2 2 4 2 7 2" xfId="1764" xr:uid="{00000000-0005-0000-0000-000028060000}"/>
    <cellStyle name="20% - Accent1 2 2 2 2 2 4 2 8" xfId="1765" xr:uid="{00000000-0005-0000-0000-000029060000}"/>
    <cellStyle name="20% - Accent1 2 2 2 2 2 4 2 8 2" xfId="1766" xr:uid="{00000000-0005-0000-0000-00002A060000}"/>
    <cellStyle name="20% - Accent1 2 2 2 2 2 4 2 9" xfId="1767" xr:uid="{00000000-0005-0000-0000-00002B060000}"/>
    <cellStyle name="20% - Accent1 2 2 2 2 2 4 3" xfId="1768" xr:uid="{00000000-0005-0000-0000-00002C060000}"/>
    <cellStyle name="20% - Accent1 2 2 2 2 2 4 3 2" xfId="1769" xr:uid="{00000000-0005-0000-0000-00002D060000}"/>
    <cellStyle name="20% - Accent1 2 2 2 2 2 4 3 2 2" xfId="1770" xr:uid="{00000000-0005-0000-0000-00002E060000}"/>
    <cellStyle name="20% - Accent1 2 2 2 2 2 4 3 2 2 2" xfId="1771" xr:uid="{00000000-0005-0000-0000-00002F060000}"/>
    <cellStyle name="20% - Accent1 2 2 2 2 2 4 3 2 2 2 2" xfId="1772" xr:uid="{00000000-0005-0000-0000-000030060000}"/>
    <cellStyle name="20% - Accent1 2 2 2 2 2 4 3 2 2 3" xfId="1773" xr:uid="{00000000-0005-0000-0000-000031060000}"/>
    <cellStyle name="20% - Accent1 2 2 2 2 2 4 3 2 3" xfId="1774" xr:uid="{00000000-0005-0000-0000-000032060000}"/>
    <cellStyle name="20% - Accent1 2 2 2 2 2 4 3 2 3 2" xfId="1775" xr:uid="{00000000-0005-0000-0000-000033060000}"/>
    <cellStyle name="20% - Accent1 2 2 2 2 2 4 3 2 4" xfId="1776" xr:uid="{00000000-0005-0000-0000-000034060000}"/>
    <cellStyle name="20% - Accent1 2 2 2 2 2 4 3 3" xfId="1777" xr:uid="{00000000-0005-0000-0000-000035060000}"/>
    <cellStyle name="20% - Accent1 2 2 2 2 2 4 3 3 2" xfId="1778" xr:uid="{00000000-0005-0000-0000-000036060000}"/>
    <cellStyle name="20% - Accent1 2 2 2 2 2 4 3 3 2 2" xfId="1779" xr:uid="{00000000-0005-0000-0000-000037060000}"/>
    <cellStyle name="20% - Accent1 2 2 2 2 2 4 3 3 2 2 2" xfId="1780" xr:uid="{00000000-0005-0000-0000-000038060000}"/>
    <cellStyle name="20% - Accent1 2 2 2 2 2 4 3 3 2 3" xfId="1781" xr:uid="{00000000-0005-0000-0000-000039060000}"/>
    <cellStyle name="20% - Accent1 2 2 2 2 2 4 3 3 3" xfId="1782" xr:uid="{00000000-0005-0000-0000-00003A060000}"/>
    <cellStyle name="20% - Accent1 2 2 2 2 2 4 3 3 3 2" xfId="1783" xr:uid="{00000000-0005-0000-0000-00003B060000}"/>
    <cellStyle name="20% - Accent1 2 2 2 2 2 4 3 3 4" xfId="1784" xr:uid="{00000000-0005-0000-0000-00003C060000}"/>
    <cellStyle name="20% - Accent1 2 2 2 2 2 4 3 4" xfId="1785" xr:uid="{00000000-0005-0000-0000-00003D060000}"/>
    <cellStyle name="20% - Accent1 2 2 2 2 2 4 3 4 2" xfId="1786" xr:uid="{00000000-0005-0000-0000-00003E060000}"/>
    <cellStyle name="20% - Accent1 2 2 2 2 2 4 3 4 2 2" xfId="1787" xr:uid="{00000000-0005-0000-0000-00003F060000}"/>
    <cellStyle name="20% - Accent1 2 2 2 2 2 4 3 4 2 2 2" xfId="1788" xr:uid="{00000000-0005-0000-0000-000040060000}"/>
    <cellStyle name="20% - Accent1 2 2 2 2 2 4 3 4 2 3" xfId="1789" xr:uid="{00000000-0005-0000-0000-000041060000}"/>
    <cellStyle name="20% - Accent1 2 2 2 2 2 4 3 4 3" xfId="1790" xr:uid="{00000000-0005-0000-0000-000042060000}"/>
    <cellStyle name="20% - Accent1 2 2 2 2 2 4 3 4 3 2" xfId="1791" xr:uid="{00000000-0005-0000-0000-000043060000}"/>
    <cellStyle name="20% - Accent1 2 2 2 2 2 4 3 4 4" xfId="1792" xr:uid="{00000000-0005-0000-0000-000044060000}"/>
    <cellStyle name="20% - Accent1 2 2 2 2 2 4 3 5" xfId="1793" xr:uid="{00000000-0005-0000-0000-000045060000}"/>
    <cellStyle name="20% - Accent1 2 2 2 2 2 4 3 5 2" xfId="1794" xr:uid="{00000000-0005-0000-0000-000046060000}"/>
    <cellStyle name="20% - Accent1 2 2 2 2 2 4 3 5 2 2" xfId="1795" xr:uid="{00000000-0005-0000-0000-000047060000}"/>
    <cellStyle name="20% - Accent1 2 2 2 2 2 4 3 5 3" xfId="1796" xr:uid="{00000000-0005-0000-0000-000048060000}"/>
    <cellStyle name="20% - Accent1 2 2 2 2 2 4 3 6" xfId="1797" xr:uid="{00000000-0005-0000-0000-000049060000}"/>
    <cellStyle name="20% - Accent1 2 2 2 2 2 4 3 6 2" xfId="1798" xr:uid="{00000000-0005-0000-0000-00004A060000}"/>
    <cellStyle name="20% - Accent1 2 2 2 2 2 4 3 6 2 2" xfId="1799" xr:uid="{00000000-0005-0000-0000-00004B060000}"/>
    <cellStyle name="20% - Accent1 2 2 2 2 2 4 3 6 3" xfId="1800" xr:uid="{00000000-0005-0000-0000-00004C060000}"/>
    <cellStyle name="20% - Accent1 2 2 2 2 2 4 3 7" xfId="1801" xr:uid="{00000000-0005-0000-0000-00004D060000}"/>
    <cellStyle name="20% - Accent1 2 2 2 2 2 4 3 7 2" xfId="1802" xr:uid="{00000000-0005-0000-0000-00004E060000}"/>
    <cellStyle name="20% - Accent1 2 2 2 2 2 4 3 8" xfId="1803" xr:uid="{00000000-0005-0000-0000-00004F060000}"/>
    <cellStyle name="20% - Accent1 2 2 2 2 2 4 3 8 2" xfId="1804" xr:uid="{00000000-0005-0000-0000-000050060000}"/>
    <cellStyle name="20% - Accent1 2 2 2 2 2 4 3 9" xfId="1805" xr:uid="{00000000-0005-0000-0000-000051060000}"/>
    <cellStyle name="20% - Accent1 2 2 2 2 2 4 4" xfId="1806" xr:uid="{00000000-0005-0000-0000-000052060000}"/>
    <cellStyle name="20% - Accent1 2 2 2 2 2 4 4 2" xfId="1807" xr:uid="{00000000-0005-0000-0000-000053060000}"/>
    <cellStyle name="20% - Accent1 2 2 2 2 2 4 4 2 2" xfId="1808" xr:uid="{00000000-0005-0000-0000-000054060000}"/>
    <cellStyle name="20% - Accent1 2 2 2 2 2 4 4 2 2 2" xfId="1809" xr:uid="{00000000-0005-0000-0000-000055060000}"/>
    <cellStyle name="20% - Accent1 2 2 2 2 2 4 4 2 3" xfId="1810" xr:uid="{00000000-0005-0000-0000-000056060000}"/>
    <cellStyle name="20% - Accent1 2 2 2 2 2 4 4 3" xfId="1811" xr:uid="{00000000-0005-0000-0000-000057060000}"/>
    <cellStyle name="20% - Accent1 2 2 2 2 2 4 4 3 2" xfId="1812" xr:uid="{00000000-0005-0000-0000-000058060000}"/>
    <cellStyle name="20% - Accent1 2 2 2 2 2 4 4 4" xfId="1813" xr:uid="{00000000-0005-0000-0000-000059060000}"/>
    <cellStyle name="20% - Accent1 2 2 2 2 2 4 5" xfId="1814" xr:uid="{00000000-0005-0000-0000-00005A060000}"/>
    <cellStyle name="20% - Accent1 2 2 2 2 2 4 5 2" xfId="1815" xr:uid="{00000000-0005-0000-0000-00005B060000}"/>
    <cellStyle name="20% - Accent1 2 2 2 2 2 4 5 2 2" xfId="1816" xr:uid="{00000000-0005-0000-0000-00005C060000}"/>
    <cellStyle name="20% - Accent1 2 2 2 2 2 4 5 2 2 2" xfId="1817" xr:uid="{00000000-0005-0000-0000-00005D060000}"/>
    <cellStyle name="20% - Accent1 2 2 2 2 2 4 5 2 3" xfId="1818" xr:uid="{00000000-0005-0000-0000-00005E060000}"/>
    <cellStyle name="20% - Accent1 2 2 2 2 2 4 5 3" xfId="1819" xr:uid="{00000000-0005-0000-0000-00005F060000}"/>
    <cellStyle name="20% - Accent1 2 2 2 2 2 4 5 3 2" xfId="1820" xr:uid="{00000000-0005-0000-0000-000060060000}"/>
    <cellStyle name="20% - Accent1 2 2 2 2 2 4 5 4" xfId="1821" xr:uid="{00000000-0005-0000-0000-000061060000}"/>
    <cellStyle name="20% - Accent1 2 2 2 2 2 4 6" xfId="1822" xr:uid="{00000000-0005-0000-0000-000062060000}"/>
    <cellStyle name="20% - Accent1 2 2 2 2 2 4 6 2" xfId="1823" xr:uid="{00000000-0005-0000-0000-000063060000}"/>
    <cellStyle name="20% - Accent1 2 2 2 2 2 4 6 2 2" xfId="1824" xr:uid="{00000000-0005-0000-0000-000064060000}"/>
    <cellStyle name="20% - Accent1 2 2 2 2 2 4 6 2 2 2" xfId="1825" xr:uid="{00000000-0005-0000-0000-000065060000}"/>
    <cellStyle name="20% - Accent1 2 2 2 2 2 4 6 2 3" xfId="1826" xr:uid="{00000000-0005-0000-0000-000066060000}"/>
    <cellStyle name="20% - Accent1 2 2 2 2 2 4 6 3" xfId="1827" xr:uid="{00000000-0005-0000-0000-000067060000}"/>
    <cellStyle name="20% - Accent1 2 2 2 2 2 4 6 3 2" xfId="1828" xr:uid="{00000000-0005-0000-0000-000068060000}"/>
    <cellStyle name="20% - Accent1 2 2 2 2 2 4 6 4" xfId="1829" xr:uid="{00000000-0005-0000-0000-000069060000}"/>
    <cellStyle name="20% - Accent1 2 2 2 2 2 4 7" xfId="1830" xr:uid="{00000000-0005-0000-0000-00006A060000}"/>
    <cellStyle name="20% - Accent1 2 2 2 2 2 4 7 2" xfId="1831" xr:uid="{00000000-0005-0000-0000-00006B060000}"/>
    <cellStyle name="20% - Accent1 2 2 2 2 2 4 7 2 2" xfId="1832" xr:uid="{00000000-0005-0000-0000-00006C060000}"/>
    <cellStyle name="20% - Accent1 2 2 2 2 2 4 7 3" xfId="1833" xr:uid="{00000000-0005-0000-0000-00006D060000}"/>
    <cellStyle name="20% - Accent1 2 2 2 2 2 4 8" xfId="1834" xr:uid="{00000000-0005-0000-0000-00006E060000}"/>
    <cellStyle name="20% - Accent1 2 2 2 2 2 4 8 2" xfId="1835" xr:uid="{00000000-0005-0000-0000-00006F060000}"/>
    <cellStyle name="20% - Accent1 2 2 2 2 2 4 8 2 2" xfId="1836" xr:uid="{00000000-0005-0000-0000-000070060000}"/>
    <cellStyle name="20% - Accent1 2 2 2 2 2 4 8 3" xfId="1837" xr:uid="{00000000-0005-0000-0000-000071060000}"/>
    <cellStyle name="20% - Accent1 2 2 2 2 2 4 9" xfId="1838" xr:uid="{00000000-0005-0000-0000-000072060000}"/>
    <cellStyle name="20% - Accent1 2 2 2 2 2 4 9 2" xfId="1839" xr:uid="{00000000-0005-0000-0000-000073060000}"/>
    <cellStyle name="20% - Accent1 2 2 2 2 2 5" xfId="1840" xr:uid="{00000000-0005-0000-0000-000074060000}"/>
    <cellStyle name="20% - Accent1 2 2 2 2 2 5 2" xfId="1841" xr:uid="{00000000-0005-0000-0000-000075060000}"/>
    <cellStyle name="20% - Accent1 2 2 2 2 2 5 2 2" xfId="1842" xr:uid="{00000000-0005-0000-0000-000076060000}"/>
    <cellStyle name="20% - Accent1 2 2 2 2 2 5 2 2 2" xfId="1843" xr:uid="{00000000-0005-0000-0000-000077060000}"/>
    <cellStyle name="20% - Accent1 2 2 2 2 2 5 2 2 2 2" xfId="1844" xr:uid="{00000000-0005-0000-0000-000078060000}"/>
    <cellStyle name="20% - Accent1 2 2 2 2 2 5 2 2 3" xfId="1845" xr:uid="{00000000-0005-0000-0000-000079060000}"/>
    <cellStyle name="20% - Accent1 2 2 2 2 2 5 2 3" xfId="1846" xr:uid="{00000000-0005-0000-0000-00007A060000}"/>
    <cellStyle name="20% - Accent1 2 2 2 2 2 5 2 3 2" xfId="1847" xr:uid="{00000000-0005-0000-0000-00007B060000}"/>
    <cellStyle name="20% - Accent1 2 2 2 2 2 5 2 4" xfId="1848" xr:uid="{00000000-0005-0000-0000-00007C060000}"/>
    <cellStyle name="20% - Accent1 2 2 2 2 2 5 3" xfId="1849" xr:uid="{00000000-0005-0000-0000-00007D060000}"/>
    <cellStyle name="20% - Accent1 2 2 2 2 2 5 3 2" xfId="1850" xr:uid="{00000000-0005-0000-0000-00007E060000}"/>
    <cellStyle name="20% - Accent1 2 2 2 2 2 5 3 2 2" xfId="1851" xr:uid="{00000000-0005-0000-0000-00007F060000}"/>
    <cellStyle name="20% - Accent1 2 2 2 2 2 5 3 2 2 2" xfId="1852" xr:uid="{00000000-0005-0000-0000-000080060000}"/>
    <cellStyle name="20% - Accent1 2 2 2 2 2 5 3 2 3" xfId="1853" xr:uid="{00000000-0005-0000-0000-000081060000}"/>
    <cellStyle name="20% - Accent1 2 2 2 2 2 5 3 3" xfId="1854" xr:uid="{00000000-0005-0000-0000-000082060000}"/>
    <cellStyle name="20% - Accent1 2 2 2 2 2 5 3 3 2" xfId="1855" xr:uid="{00000000-0005-0000-0000-000083060000}"/>
    <cellStyle name="20% - Accent1 2 2 2 2 2 5 3 4" xfId="1856" xr:uid="{00000000-0005-0000-0000-000084060000}"/>
    <cellStyle name="20% - Accent1 2 2 2 2 2 5 4" xfId="1857" xr:uid="{00000000-0005-0000-0000-000085060000}"/>
    <cellStyle name="20% - Accent1 2 2 2 2 2 5 4 2" xfId="1858" xr:uid="{00000000-0005-0000-0000-000086060000}"/>
    <cellStyle name="20% - Accent1 2 2 2 2 2 5 4 2 2" xfId="1859" xr:uid="{00000000-0005-0000-0000-000087060000}"/>
    <cellStyle name="20% - Accent1 2 2 2 2 2 5 4 2 2 2" xfId="1860" xr:uid="{00000000-0005-0000-0000-000088060000}"/>
    <cellStyle name="20% - Accent1 2 2 2 2 2 5 4 2 3" xfId="1861" xr:uid="{00000000-0005-0000-0000-000089060000}"/>
    <cellStyle name="20% - Accent1 2 2 2 2 2 5 4 3" xfId="1862" xr:uid="{00000000-0005-0000-0000-00008A060000}"/>
    <cellStyle name="20% - Accent1 2 2 2 2 2 5 4 3 2" xfId="1863" xr:uid="{00000000-0005-0000-0000-00008B060000}"/>
    <cellStyle name="20% - Accent1 2 2 2 2 2 5 4 4" xfId="1864" xr:uid="{00000000-0005-0000-0000-00008C060000}"/>
    <cellStyle name="20% - Accent1 2 2 2 2 2 5 5" xfId="1865" xr:uid="{00000000-0005-0000-0000-00008D060000}"/>
    <cellStyle name="20% - Accent1 2 2 2 2 2 5 5 2" xfId="1866" xr:uid="{00000000-0005-0000-0000-00008E060000}"/>
    <cellStyle name="20% - Accent1 2 2 2 2 2 5 5 2 2" xfId="1867" xr:uid="{00000000-0005-0000-0000-00008F060000}"/>
    <cellStyle name="20% - Accent1 2 2 2 2 2 5 5 3" xfId="1868" xr:uid="{00000000-0005-0000-0000-000090060000}"/>
    <cellStyle name="20% - Accent1 2 2 2 2 2 5 6" xfId="1869" xr:uid="{00000000-0005-0000-0000-000091060000}"/>
    <cellStyle name="20% - Accent1 2 2 2 2 2 5 6 2" xfId="1870" xr:uid="{00000000-0005-0000-0000-000092060000}"/>
    <cellStyle name="20% - Accent1 2 2 2 2 2 5 6 2 2" xfId="1871" xr:uid="{00000000-0005-0000-0000-000093060000}"/>
    <cellStyle name="20% - Accent1 2 2 2 2 2 5 6 3" xfId="1872" xr:uid="{00000000-0005-0000-0000-000094060000}"/>
    <cellStyle name="20% - Accent1 2 2 2 2 2 5 7" xfId="1873" xr:uid="{00000000-0005-0000-0000-000095060000}"/>
    <cellStyle name="20% - Accent1 2 2 2 2 2 5 7 2" xfId="1874" xr:uid="{00000000-0005-0000-0000-000096060000}"/>
    <cellStyle name="20% - Accent1 2 2 2 2 2 5 8" xfId="1875" xr:uid="{00000000-0005-0000-0000-000097060000}"/>
    <cellStyle name="20% - Accent1 2 2 2 2 2 5 8 2" xfId="1876" xr:uid="{00000000-0005-0000-0000-000098060000}"/>
    <cellStyle name="20% - Accent1 2 2 2 2 2 5 9" xfId="1877" xr:uid="{00000000-0005-0000-0000-000099060000}"/>
    <cellStyle name="20% - Accent1 2 2 2 2 2 6" xfId="1878" xr:uid="{00000000-0005-0000-0000-00009A060000}"/>
    <cellStyle name="20% - Accent1 2 2 2 2 2 6 2" xfId="1879" xr:uid="{00000000-0005-0000-0000-00009B060000}"/>
    <cellStyle name="20% - Accent1 2 2 2 2 2 6 2 2" xfId="1880" xr:uid="{00000000-0005-0000-0000-00009C060000}"/>
    <cellStyle name="20% - Accent1 2 2 2 2 2 6 2 2 2" xfId="1881" xr:uid="{00000000-0005-0000-0000-00009D060000}"/>
    <cellStyle name="20% - Accent1 2 2 2 2 2 6 2 2 2 2" xfId="1882" xr:uid="{00000000-0005-0000-0000-00009E060000}"/>
    <cellStyle name="20% - Accent1 2 2 2 2 2 6 2 2 3" xfId="1883" xr:uid="{00000000-0005-0000-0000-00009F060000}"/>
    <cellStyle name="20% - Accent1 2 2 2 2 2 6 2 3" xfId="1884" xr:uid="{00000000-0005-0000-0000-0000A0060000}"/>
    <cellStyle name="20% - Accent1 2 2 2 2 2 6 2 3 2" xfId="1885" xr:uid="{00000000-0005-0000-0000-0000A1060000}"/>
    <cellStyle name="20% - Accent1 2 2 2 2 2 6 2 4" xfId="1886" xr:uid="{00000000-0005-0000-0000-0000A2060000}"/>
    <cellStyle name="20% - Accent1 2 2 2 2 2 6 3" xfId="1887" xr:uid="{00000000-0005-0000-0000-0000A3060000}"/>
    <cellStyle name="20% - Accent1 2 2 2 2 2 6 3 2" xfId="1888" xr:uid="{00000000-0005-0000-0000-0000A4060000}"/>
    <cellStyle name="20% - Accent1 2 2 2 2 2 6 3 2 2" xfId="1889" xr:uid="{00000000-0005-0000-0000-0000A5060000}"/>
    <cellStyle name="20% - Accent1 2 2 2 2 2 6 3 2 2 2" xfId="1890" xr:uid="{00000000-0005-0000-0000-0000A6060000}"/>
    <cellStyle name="20% - Accent1 2 2 2 2 2 6 3 2 3" xfId="1891" xr:uid="{00000000-0005-0000-0000-0000A7060000}"/>
    <cellStyle name="20% - Accent1 2 2 2 2 2 6 3 3" xfId="1892" xr:uid="{00000000-0005-0000-0000-0000A8060000}"/>
    <cellStyle name="20% - Accent1 2 2 2 2 2 6 3 3 2" xfId="1893" xr:uid="{00000000-0005-0000-0000-0000A9060000}"/>
    <cellStyle name="20% - Accent1 2 2 2 2 2 6 3 4" xfId="1894" xr:uid="{00000000-0005-0000-0000-0000AA060000}"/>
    <cellStyle name="20% - Accent1 2 2 2 2 2 6 4" xfId="1895" xr:uid="{00000000-0005-0000-0000-0000AB060000}"/>
    <cellStyle name="20% - Accent1 2 2 2 2 2 6 4 2" xfId="1896" xr:uid="{00000000-0005-0000-0000-0000AC060000}"/>
    <cellStyle name="20% - Accent1 2 2 2 2 2 6 4 2 2" xfId="1897" xr:uid="{00000000-0005-0000-0000-0000AD060000}"/>
    <cellStyle name="20% - Accent1 2 2 2 2 2 6 4 2 2 2" xfId="1898" xr:uid="{00000000-0005-0000-0000-0000AE060000}"/>
    <cellStyle name="20% - Accent1 2 2 2 2 2 6 4 2 3" xfId="1899" xr:uid="{00000000-0005-0000-0000-0000AF060000}"/>
    <cellStyle name="20% - Accent1 2 2 2 2 2 6 4 3" xfId="1900" xr:uid="{00000000-0005-0000-0000-0000B0060000}"/>
    <cellStyle name="20% - Accent1 2 2 2 2 2 6 4 3 2" xfId="1901" xr:uid="{00000000-0005-0000-0000-0000B1060000}"/>
    <cellStyle name="20% - Accent1 2 2 2 2 2 6 4 4" xfId="1902" xr:uid="{00000000-0005-0000-0000-0000B2060000}"/>
    <cellStyle name="20% - Accent1 2 2 2 2 2 6 5" xfId="1903" xr:uid="{00000000-0005-0000-0000-0000B3060000}"/>
    <cellStyle name="20% - Accent1 2 2 2 2 2 6 5 2" xfId="1904" xr:uid="{00000000-0005-0000-0000-0000B4060000}"/>
    <cellStyle name="20% - Accent1 2 2 2 2 2 6 5 2 2" xfId="1905" xr:uid="{00000000-0005-0000-0000-0000B5060000}"/>
    <cellStyle name="20% - Accent1 2 2 2 2 2 6 5 3" xfId="1906" xr:uid="{00000000-0005-0000-0000-0000B6060000}"/>
    <cellStyle name="20% - Accent1 2 2 2 2 2 6 6" xfId="1907" xr:uid="{00000000-0005-0000-0000-0000B7060000}"/>
    <cellStyle name="20% - Accent1 2 2 2 2 2 6 6 2" xfId="1908" xr:uid="{00000000-0005-0000-0000-0000B8060000}"/>
    <cellStyle name="20% - Accent1 2 2 2 2 2 6 6 2 2" xfId="1909" xr:uid="{00000000-0005-0000-0000-0000B9060000}"/>
    <cellStyle name="20% - Accent1 2 2 2 2 2 6 6 3" xfId="1910" xr:uid="{00000000-0005-0000-0000-0000BA060000}"/>
    <cellStyle name="20% - Accent1 2 2 2 2 2 6 7" xfId="1911" xr:uid="{00000000-0005-0000-0000-0000BB060000}"/>
    <cellStyle name="20% - Accent1 2 2 2 2 2 6 7 2" xfId="1912" xr:uid="{00000000-0005-0000-0000-0000BC060000}"/>
    <cellStyle name="20% - Accent1 2 2 2 2 2 6 8" xfId="1913" xr:uid="{00000000-0005-0000-0000-0000BD060000}"/>
    <cellStyle name="20% - Accent1 2 2 2 2 2 6 8 2" xfId="1914" xr:uid="{00000000-0005-0000-0000-0000BE060000}"/>
    <cellStyle name="20% - Accent1 2 2 2 2 2 6 9" xfId="1915" xr:uid="{00000000-0005-0000-0000-0000BF060000}"/>
    <cellStyle name="20% - Accent1 2 2 2 2 2 7" xfId="1916" xr:uid="{00000000-0005-0000-0000-0000C0060000}"/>
    <cellStyle name="20% - Accent1 2 2 2 2 2 7 2" xfId="1917" xr:uid="{00000000-0005-0000-0000-0000C1060000}"/>
    <cellStyle name="20% - Accent1 2 2 2 2 2 7 2 2" xfId="1918" xr:uid="{00000000-0005-0000-0000-0000C2060000}"/>
    <cellStyle name="20% - Accent1 2 2 2 2 2 7 2 2 2" xfId="1919" xr:uid="{00000000-0005-0000-0000-0000C3060000}"/>
    <cellStyle name="20% - Accent1 2 2 2 2 2 7 2 3" xfId="1920" xr:uid="{00000000-0005-0000-0000-0000C4060000}"/>
    <cellStyle name="20% - Accent1 2 2 2 2 2 7 3" xfId="1921" xr:uid="{00000000-0005-0000-0000-0000C5060000}"/>
    <cellStyle name="20% - Accent1 2 2 2 2 2 7 3 2" xfId="1922" xr:uid="{00000000-0005-0000-0000-0000C6060000}"/>
    <cellStyle name="20% - Accent1 2 2 2 2 2 7 4" xfId="1923" xr:uid="{00000000-0005-0000-0000-0000C7060000}"/>
    <cellStyle name="20% - Accent1 2 2 2 2 2 8" xfId="1924" xr:uid="{00000000-0005-0000-0000-0000C8060000}"/>
    <cellStyle name="20% - Accent1 2 2 2 2 2 8 2" xfId="1925" xr:uid="{00000000-0005-0000-0000-0000C9060000}"/>
    <cellStyle name="20% - Accent1 2 2 2 2 2 8 2 2" xfId="1926" xr:uid="{00000000-0005-0000-0000-0000CA060000}"/>
    <cellStyle name="20% - Accent1 2 2 2 2 2 8 2 2 2" xfId="1927" xr:uid="{00000000-0005-0000-0000-0000CB060000}"/>
    <cellStyle name="20% - Accent1 2 2 2 2 2 8 2 3" xfId="1928" xr:uid="{00000000-0005-0000-0000-0000CC060000}"/>
    <cellStyle name="20% - Accent1 2 2 2 2 2 8 3" xfId="1929" xr:uid="{00000000-0005-0000-0000-0000CD060000}"/>
    <cellStyle name="20% - Accent1 2 2 2 2 2 8 3 2" xfId="1930" xr:uid="{00000000-0005-0000-0000-0000CE060000}"/>
    <cellStyle name="20% - Accent1 2 2 2 2 2 8 4" xfId="1931" xr:uid="{00000000-0005-0000-0000-0000CF060000}"/>
    <cellStyle name="20% - Accent1 2 2 2 2 2 9" xfId="1932" xr:uid="{00000000-0005-0000-0000-0000D0060000}"/>
    <cellStyle name="20% - Accent1 2 2 2 2 2 9 2" xfId="1933" xr:uid="{00000000-0005-0000-0000-0000D1060000}"/>
    <cellStyle name="20% - Accent1 2 2 2 2 2 9 2 2" xfId="1934" xr:uid="{00000000-0005-0000-0000-0000D2060000}"/>
    <cellStyle name="20% - Accent1 2 2 2 2 2 9 2 2 2" xfId="1935" xr:uid="{00000000-0005-0000-0000-0000D3060000}"/>
    <cellStyle name="20% - Accent1 2 2 2 2 2 9 2 3" xfId="1936" xr:uid="{00000000-0005-0000-0000-0000D4060000}"/>
    <cellStyle name="20% - Accent1 2 2 2 2 2 9 3" xfId="1937" xr:uid="{00000000-0005-0000-0000-0000D5060000}"/>
    <cellStyle name="20% - Accent1 2 2 2 2 2 9 3 2" xfId="1938" xr:uid="{00000000-0005-0000-0000-0000D6060000}"/>
    <cellStyle name="20% - Accent1 2 2 2 2 2 9 4" xfId="1939" xr:uid="{00000000-0005-0000-0000-0000D7060000}"/>
    <cellStyle name="20% - Accent1 2 2 2 2 3" xfId="1940" xr:uid="{00000000-0005-0000-0000-0000D8060000}"/>
    <cellStyle name="20% - Accent1 2 2 2 2 3 10" xfId="1941" xr:uid="{00000000-0005-0000-0000-0000D9060000}"/>
    <cellStyle name="20% - Accent1 2 2 2 2 3 10 2" xfId="1942" xr:uid="{00000000-0005-0000-0000-0000DA060000}"/>
    <cellStyle name="20% - Accent1 2 2 2 2 3 11" xfId="1943" xr:uid="{00000000-0005-0000-0000-0000DB060000}"/>
    <cellStyle name="20% - Accent1 2 2 2 2 3 2" xfId="1944" xr:uid="{00000000-0005-0000-0000-0000DC060000}"/>
    <cellStyle name="20% - Accent1 2 2 2 2 3 2 2" xfId="1945" xr:uid="{00000000-0005-0000-0000-0000DD060000}"/>
    <cellStyle name="20% - Accent1 2 2 2 2 3 2 2 2" xfId="1946" xr:uid="{00000000-0005-0000-0000-0000DE060000}"/>
    <cellStyle name="20% - Accent1 2 2 2 2 3 2 2 2 2" xfId="1947" xr:uid="{00000000-0005-0000-0000-0000DF060000}"/>
    <cellStyle name="20% - Accent1 2 2 2 2 3 2 2 2 2 2" xfId="1948" xr:uid="{00000000-0005-0000-0000-0000E0060000}"/>
    <cellStyle name="20% - Accent1 2 2 2 2 3 2 2 2 3" xfId="1949" xr:uid="{00000000-0005-0000-0000-0000E1060000}"/>
    <cellStyle name="20% - Accent1 2 2 2 2 3 2 2 3" xfId="1950" xr:uid="{00000000-0005-0000-0000-0000E2060000}"/>
    <cellStyle name="20% - Accent1 2 2 2 2 3 2 2 3 2" xfId="1951" xr:uid="{00000000-0005-0000-0000-0000E3060000}"/>
    <cellStyle name="20% - Accent1 2 2 2 2 3 2 2 4" xfId="1952" xr:uid="{00000000-0005-0000-0000-0000E4060000}"/>
    <cellStyle name="20% - Accent1 2 2 2 2 3 2 3" xfId="1953" xr:uid="{00000000-0005-0000-0000-0000E5060000}"/>
    <cellStyle name="20% - Accent1 2 2 2 2 3 2 3 2" xfId="1954" xr:uid="{00000000-0005-0000-0000-0000E6060000}"/>
    <cellStyle name="20% - Accent1 2 2 2 2 3 2 3 2 2" xfId="1955" xr:uid="{00000000-0005-0000-0000-0000E7060000}"/>
    <cellStyle name="20% - Accent1 2 2 2 2 3 2 3 2 2 2" xfId="1956" xr:uid="{00000000-0005-0000-0000-0000E8060000}"/>
    <cellStyle name="20% - Accent1 2 2 2 2 3 2 3 2 3" xfId="1957" xr:uid="{00000000-0005-0000-0000-0000E9060000}"/>
    <cellStyle name="20% - Accent1 2 2 2 2 3 2 3 3" xfId="1958" xr:uid="{00000000-0005-0000-0000-0000EA060000}"/>
    <cellStyle name="20% - Accent1 2 2 2 2 3 2 3 3 2" xfId="1959" xr:uid="{00000000-0005-0000-0000-0000EB060000}"/>
    <cellStyle name="20% - Accent1 2 2 2 2 3 2 3 4" xfId="1960" xr:uid="{00000000-0005-0000-0000-0000EC060000}"/>
    <cellStyle name="20% - Accent1 2 2 2 2 3 2 4" xfId="1961" xr:uid="{00000000-0005-0000-0000-0000ED060000}"/>
    <cellStyle name="20% - Accent1 2 2 2 2 3 2 4 2" xfId="1962" xr:uid="{00000000-0005-0000-0000-0000EE060000}"/>
    <cellStyle name="20% - Accent1 2 2 2 2 3 2 4 2 2" xfId="1963" xr:uid="{00000000-0005-0000-0000-0000EF060000}"/>
    <cellStyle name="20% - Accent1 2 2 2 2 3 2 4 2 2 2" xfId="1964" xr:uid="{00000000-0005-0000-0000-0000F0060000}"/>
    <cellStyle name="20% - Accent1 2 2 2 2 3 2 4 2 3" xfId="1965" xr:uid="{00000000-0005-0000-0000-0000F1060000}"/>
    <cellStyle name="20% - Accent1 2 2 2 2 3 2 4 3" xfId="1966" xr:uid="{00000000-0005-0000-0000-0000F2060000}"/>
    <cellStyle name="20% - Accent1 2 2 2 2 3 2 4 3 2" xfId="1967" xr:uid="{00000000-0005-0000-0000-0000F3060000}"/>
    <cellStyle name="20% - Accent1 2 2 2 2 3 2 4 4" xfId="1968" xr:uid="{00000000-0005-0000-0000-0000F4060000}"/>
    <cellStyle name="20% - Accent1 2 2 2 2 3 2 5" xfId="1969" xr:uid="{00000000-0005-0000-0000-0000F5060000}"/>
    <cellStyle name="20% - Accent1 2 2 2 2 3 2 5 2" xfId="1970" xr:uid="{00000000-0005-0000-0000-0000F6060000}"/>
    <cellStyle name="20% - Accent1 2 2 2 2 3 2 5 2 2" xfId="1971" xr:uid="{00000000-0005-0000-0000-0000F7060000}"/>
    <cellStyle name="20% - Accent1 2 2 2 2 3 2 5 3" xfId="1972" xr:uid="{00000000-0005-0000-0000-0000F8060000}"/>
    <cellStyle name="20% - Accent1 2 2 2 2 3 2 6" xfId="1973" xr:uid="{00000000-0005-0000-0000-0000F9060000}"/>
    <cellStyle name="20% - Accent1 2 2 2 2 3 2 6 2" xfId="1974" xr:uid="{00000000-0005-0000-0000-0000FA060000}"/>
    <cellStyle name="20% - Accent1 2 2 2 2 3 2 6 2 2" xfId="1975" xr:uid="{00000000-0005-0000-0000-0000FB060000}"/>
    <cellStyle name="20% - Accent1 2 2 2 2 3 2 6 3" xfId="1976" xr:uid="{00000000-0005-0000-0000-0000FC060000}"/>
    <cellStyle name="20% - Accent1 2 2 2 2 3 2 7" xfId="1977" xr:uid="{00000000-0005-0000-0000-0000FD060000}"/>
    <cellStyle name="20% - Accent1 2 2 2 2 3 2 7 2" xfId="1978" xr:uid="{00000000-0005-0000-0000-0000FE060000}"/>
    <cellStyle name="20% - Accent1 2 2 2 2 3 2 8" xfId="1979" xr:uid="{00000000-0005-0000-0000-0000FF060000}"/>
    <cellStyle name="20% - Accent1 2 2 2 2 3 2 8 2" xfId="1980" xr:uid="{00000000-0005-0000-0000-000000070000}"/>
    <cellStyle name="20% - Accent1 2 2 2 2 3 2 9" xfId="1981" xr:uid="{00000000-0005-0000-0000-000001070000}"/>
    <cellStyle name="20% - Accent1 2 2 2 2 3 3" xfId="1982" xr:uid="{00000000-0005-0000-0000-000002070000}"/>
    <cellStyle name="20% - Accent1 2 2 2 2 3 3 2" xfId="1983" xr:uid="{00000000-0005-0000-0000-000003070000}"/>
    <cellStyle name="20% - Accent1 2 2 2 2 3 3 2 2" xfId="1984" xr:uid="{00000000-0005-0000-0000-000004070000}"/>
    <cellStyle name="20% - Accent1 2 2 2 2 3 3 2 2 2" xfId="1985" xr:uid="{00000000-0005-0000-0000-000005070000}"/>
    <cellStyle name="20% - Accent1 2 2 2 2 3 3 2 2 2 2" xfId="1986" xr:uid="{00000000-0005-0000-0000-000006070000}"/>
    <cellStyle name="20% - Accent1 2 2 2 2 3 3 2 2 3" xfId="1987" xr:uid="{00000000-0005-0000-0000-000007070000}"/>
    <cellStyle name="20% - Accent1 2 2 2 2 3 3 2 3" xfId="1988" xr:uid="{00000000-0005-0000-0000-000008070000}"/>
    <cellStyle name="20% - Accent1 2 2 2 2 3 3 2 3 2" xfId="1989" xr:uid="{00000000-0005-0000-0000-000009070000}"/>
    <cellStyle name="20% - Accent1 2 2 2 2 3 3 2 4" xfId="1990" xr:uid="{00000000-0005-0000-0000-00000A070000}"/>
    <cellStyle name="20% - Accent1 2 2 2 2 3 3 3" xfId="1991" xr:uid="{00000000-0005-0000-0000-00000B070000}"/>
    <cellStyle name="20% - Accent1 2 2 2 2 3 3 3 2" xfId="1992" xr:uid="{00000000-0005-0000-0000-00000C070000}"/>
    <cellStyle name="20% - Accent1 2 2 2 2 3 3 3 2 2" xfId="1993" xr:uid="{00000000-0005-0000-0000-00000D070000}"/>
    <cellStyle name="20% - Accent1 2 2 2 2 3 3 3 2 2 2" xfId="1994" xr:uid="{00000000-0005-0000-0000-00000E070000}"/>
    <cellStyle name="20% - Accent1 2 2 2 2 3 3 3 2 3" xfId="1995" xr:uid="{00000000-0005-0000-0000-00000F070000}"/>
    <cellStyle name="20% - Accent1 2 2 2 2 3 3 3 3" xfId="1996" xr:uid="{00000000-0005-0000-0000-000010070000}"/>
    <cellStyle name="20% - Accent1 2 2 2 2 3 3 3 3 2" xfId="1997" xr:uid="{00000000-0005-0000-0000-000011070000}"/>
    <cellStyle name="20% - Accent1 2 2 2 2 3 3 3 4" xfId="1998" xr:uid="{00000000-0005-0000-0000-000012070000}"/>
    <cellStyle name="20% - Accent1 2 2 2 2 3 3 4" xfId="1999" xr:uid="{00000000-0005-0000-0000-000013070000}"/>
    <cellStyle name="20% - Accent1 2 2 2 2 3 3 4 2" xfId="2000" xr:uid="{00000000-0005-0000-0000-000014070000}"/>
    <cellStyle name="20% - Accent1 2 2 2 2 3 3 4 2 2" xfId="2001" xr:uid="{00000000-0005-0000-0000-000015070000}"/>
    <cellStyle name="20% - Accent1 2 2 2 2 3 3 4 2 2 2" xfId="2002" xr:uid="{00000000-0005-0000-0000-000016070000}"/>
    <cellStyle name="20% - Accent1 2 2 2 2 3 3 4 2 3" xfId="2003" xr:uid="{00000000-0005-0000-0000-000017070000}"/>
    <cellStyle name="20% - Accent1 2 2 2 2 3 3 4 3" xfId="2004" xr:uid="{00000000-0005-0000-0000-000018070000}"/>
    <cellStyle name="20% - Accent1 2 2 2 2 3 3 4 3 2" xfId="2005" xr:uid="{00000000-0005-0000-0000-000019070000}"/>
    <cellStyle name="20% - Accent1 2 2 2 2 3 3 4 4" xfId="2006" xr:uid="{00000000-0005-0000-0000-00001A070000}"/>
    <cellStyle name="20% - Accent1 2 2 2 2 3 3 5" xfId="2007" xr:uid="{00000000-0005-0000-0000-00001B070000}"/>
    <cellStyle name="20% - Accent1 2 2 2 2 3 3 5 2" xfId="2008" xr:uid="{00000000-0005-0000-0000-00001C070000}"/>
    <cellStyle name="20% - Accent1 2 2 2 2 3 3 5 2 2" xfId="2009" xr:uid="{00000000-0005-0000-0000-00001D070000}"/>
    <cellStyle name="20% - Accent1 2 2 2 2 3 3 5 3" xfId="2010" xr:uid="{00000000-0005-0000-0000-00001E070000}"/>
    <cellStyle name="20% - Accent1 2 2 2 2 3 3 6" xfId="2011" xr:uid="{00000000-0005-0000-0000-00001F070000}"/>
    <cellStyle name="20% - Accent1 2 2 2 2 3 3 6 2" xfId="2012" xr:uid="{00000000-0005-0000-0000-000020070000}"/>
    <cellStyle name="20% - Accent1 2 2 2 2 3 3 6 2 2" xfId="2013" xr:uid="{00000000-0005-0000-0000-000021070000}"/>
    <cellStyle name="20% - Accent1 2 2 2 2 3 3 6 3" xfId="2014" xr:uid="{00000000-0005-0000-0000-000022070000}"/>
    <cellStyle name="20% - Accent1 2 2 2 2 3 3 7" xfId="2015" xr:uid="{00000000-0005-0000-0000-000023070000}"/>
    <cellStyle name="20% - Accent1 2 2 2 2 3 3 7 2" xfId="2016" xr:uid="{00000000-0005-0000-0000-000024070000}"/>
    <cellStyle name="20% - Accent1 2 2 2 2 3 3 8" xfId="2017" xr:uid="{00000000-0005-0000-0000-000025070000}"/>
    <cellStyle name="20% - Accent1 2 2 2 2 3 3 8 2" xfId="2018" xr:uid="{00000000-0005-0000-0000-000026070000}"/>
    <cellStyle name="20% - Accent1 2 2 2 2 3 3 9" xfId="2019" xr:uid="{00000000-0005-0000-0000-000027070000}"/>
    <cellStyle name="20% - Accent1 2 2 2 2 3 4" xfId="2020" xr:uid="{00000000-0005-0000-0000-000028070000}"/>
    <cellStyle name="20% - Accent1 2 2 2 2 3 4 2" xfId="2021" xr:uid="{00000000-0005-0000-0000-000029070000}"/>
    <cellStyle name="20% - Accent1 2 2 2 2 3 4 2 2" xfId="2022" xr:uid="{00000000-0005-0000-0000-00002A070000}"/>
    <cellStyle name="20% - Accent1 2 2 2 2 3 4 2 2 2" xfId="2023" xr:uid="{00000000-0005-0000-0000-00002B070000}"/>
    <cellStyle name="20% - Accent1 2 2 2 2 3 4 2 3" xfId="2024" xr:uid="{00000000-0005-0000-0000-00002C070000}"/>
    <cellStyle name="20% - Accent1 2 2 2 2 3 4 3" xfId="2025" xr:uid="{00000000-0005-0000-0000-00002D070000}"/>
    <cellStyle name="20% - Accent1 2 2 2 2 3 4 3 2" xfId="2026" xr:uid="{00000000-0005-0000-0000-00002E070000}"/>
    <cellStyle name="20% - Accent1 2 2 2 2 3 4 4" xfId="2027" xr:uid="{00000000-0005-0000-0000-00002F070000}"/>
    <cellStyle name="20% - Accent1 2 2 2 2 3 5" xfId="2028" xr:uid="{00000000-0005-0000-0000-000030070000}"/>
    <cellStyle name="20% - Accent1 2 2 2 2 3 5 2" xfId="2029" xr:uid="{00000000-0005-0000-0000-000031070000}"/>
    <cellStyle name="20% - Accent1 2 2 2 2 3 5 2 2" xfId="2030" xr:uid="{00000000-0005-0000-0000-000032070000}"/>
    <cellStyle name="20% - Accent1 2 2 2 2 3 5 2 2 2" xfId="2031" xr:uid="{00000000-0005-0000-0000-000033070000}"/>
    <cellStyle name="20% - Accent1 2 2 2 2 3 5 2 3" xfId="2032" xr:uid="{00000000-0005-0000-0000-000034070000}"/>
    <cellStyle name="20% - Accent1 2 2 2 2 3 5 3" xfId="2033" xr:uid="{00000000-0005-0000-0000-000035070000}"/>
    <cellStyle name="20% - Accent1 2 2 2 2 3 5 3 2" xfId="2034" xr:uid="{00000000-0005-0000-0000-000036070000}"/>
    <cellStyle name="20% - Accent1 2 2 2 2 3 5 4" xfId="2035" xr:uid="{00000000-0005-0000-0000-000037070000}"/>
    <cellStyle name="20% - Accent1 2 2 2 2 3 6" xfId="2036" xr:uid="{00000000-0005-0000-0000-000038070000}"/>
    <cellStyle name="20% - Accent1 2 2 2 2 3 6 2" xfId="2037" xr:uid="{00000000-0005-0000-0000-000039070000}"/>
    <cellStyle name="20% - Accent1 2 2 2 2 3 6 2 2" xfId="2038" xr:uid="{00000000-0005-0000-0000-00003A070000}"/>
    <cellStyle name="20% - Accent1 2 2 2 2 3 6 2 2 2" xfId="2039" xr:uid="{00000000-0005-0000-0000-00003B070000}"/>
    <cellStyle name="20% - Accent1 2 2 2 2 3 6 2 3" xfId="2040" xr:uid="{00000000-0005-0000-0000-00003C070000}"/>
    <cellStyle name="20% - Accent1 2 2 2 2 3 6 3" xfId="2041" xr:uid="{00000000-0005-0000-0000-00003D070000}"/>
    <cellStyle name="20% - Accent1 2 2 2 2 3 6 3 2" xfId="2042" xr:uid="{00000000-0005-0000-0000-00003E070000}"/>
    <cellStyle name="20% - Accent1 2 2 2 2 3 6 4" xfId="2043" xr:uid="{00000000-0005-0000-0000-00003F070000}"/>
    <cellStyle name="20% - Accent1 2 2 2 2 3 7" xfId="2044" xr:uid="{00000000-0005-0000-0000-000040070000}"/>
    <cellStyle name="20% - Accent1 2 2 2 2 3 7 2" xfId="2045" xr:uid="{00000000-0005-0000-0000-000041070000}"/>
    <cellStyle name="20% - Accent1 2 2 2 2 3 7 2 2" xfId="2046" xr:uid="{00000000-0005-0000-0000-000042070000}"/>
    <cellStyle name="20% - Accent1 2 2 2 2 3 7 3" xfId="2047" xr:uid="{00000000-0005-0000-0000-000043070000}"/>
    <cellStyle name="20% - Accent1 2 2 2 2 3 8" xfId="2048" xr:uid="{00000000-0005-0000-0000-000044070000}"/>
    <cellStyle name="20% - Accent1 2 2 2 2 3 8 2" xfId="2049" xr:uid="{00000000-0005-0000-0000-000045070000}"/>
    <cellStyle name="20% - Accent1 2 2 2 2 3 8 2 2" xfId="2050" xr:uid="{00000000-0005-0000-0000-000046070000}"/>
    <cellStyle name="20% - Accent1 2 2 2 2 3 8 3" xfId="2051" xr:uid="{00000000-0005-0000-0000-000047070000}"/>
    <cellStyle name="20% - Accent1 2 2 2 2 3 9" xfId="2052" xr:uid="{00000000-0005-0000-0000-000048070000}"/>
    <cellStyle name="20% - Accent1 2 2 2 2 3 9 2" xfId="2053" xr:uid="{00000000-0005-0000-0000-000049070000}"/>
    <cellStyle name="20% - Accent1 2 2 2 2 4" xfId="2054" xr:uid="{00000000-0005-0000-0000-00004A070000}"/>
    <cellStyle name="20% - Accent1 2 2 2 2 4 10" xfId="2055" xr:uid="{00000000-0005-0000-0000-00004B070000}"/>
    <cellStyle name="20% - Accent1 2 2 2 2 4 10 2" xfId="2056" xr:uid="{00000000-0005-0000-0000-00004C070000}"/>
    <cellStyle name="20% - Accent1 2 2 2 2 4 11" xfId="2057" xr:uid="{00000000-0005-0000-0000-00004D070000}"/>
    <cellStyle name="20% - Accent1 2 2 2 2 4 2" xfId="2058" xr:uid="{00000000-0005-0000-0000-00004E070000}"/>
    <cellStyle name="20% - Accent1 2 2 2 2 4 2 2" xfId="2059" xr:uid="{00000000-0005-0000-0000-00004F070000}"/>
    <cellStyle name="20% - Accent1 2 2 2 2 4 2 2 2" xfId="2060" xr:uid="{00000000-0005-0000-0000-000050070000}"/>
    <cellStyle name="20% - Accent1 2 2 2 2 4 2 2 2 2" xfId="2061" xr:uid="{00000000-0005-0000-0000-000051070000}"/>
    <cellStyle name="20% - Accent1 2 2 2 2 4 2 2 2 2 2" xfId="2062" xr:uid="{00000000-0005-0000-0000-000052070000}"/>
    <cellStyle name="20% - Accent1 2 2 2 2 4 2 2 2 3" xfId="2063" xr:uid="{00000000-0005-0000-0000-000053070000}"/>
    <cellStyle name="20% - Accent1 2 2 2 2 4 2 2 3" xfId="2064" xr:uid="{00000000-0005-0000-0000-000054070000}"/>
    <cellStyle name="20% - Accent1 2 2 2 2 4 2 2 3 2" xfId="2065" xr:uid="{00000000-0005-0000-0000-000055070000}"/>
    <cellStyle name="20% - Accent1 2 2 2 2 4 2 2 4" xfId="2066" xr:uid="{00000000-0005-0000-0000-000056070000}"/>
    <cellStyle name="20% - Accent1 2 2 2 2 4 2 3" xfId="2067" xr:uid="{00000000-0005-0000-0000-000057070000}"/>
    <cellStyle name="20% - Accent1 2 2 2 2 4 2 3 2" xfId="2068" xr:uid="{00000000-0005-0000-0000-000058070000}"/>
    <cellStyle name="20% - Accent1 2 2 2 2 4 2 3 2 2" xfId="2069" xr:uid="{00000000-0005-0000-0000-000059070000}"/>
    <cellStyle name="20% - Accent1 2 2 2 2 4 2 3 2 2 2" xfId="2070" xr:uid="{00000000-0005-0000-0000-00005A070000}"/>
    <cellStyle name="20% - Accent1 2 2 2 2 4 2 3 2 3" xfId="2071" xr:uid="{00000000-0005-0000-0000-00005B070000}"/>
    <cellStyle name="20% - Accent1 2 2 2 2 4 2 3 3" xfId="2072" xr:uid="{00000000-0005-0000-0000-00005C070000}"/>
    <cellStyle name="20% - Accent1 2 2 2 2 4 2 3 3 2" xfId="2073" xr:uid="{00000000-0005-0000-0000-00005D070000}"/>
    <cellStyle name="20% - Accent1 2 2 2 2 4 2 3 4" xfId="2074" xr:uid="{00000000-0005-0000-0000-00005E070000}"/>
    <cellStyle name="20% - Accent1 2 2 2 2 4 2 4" xfId="2075" xr:uid="{00000000-0005-0000-0000-00005F070000}"/>
    <cellStyle name="20% - Accent1 2 2 2 2 4 2 4 2" xfId="2076" xr:uid="{00000000-0005-0000-0000-000060070000}"/>
    <cellStyle name="20% - Accent1 2 2 2 2 4 2 4 2 2" xfId="2077" xr:uid="{00000000-0005-0000-0000-000061070000}"/>
    <cellStyle name="20% - Accent1 2 2 2 2 4 2 4 2 2 2" xfId="2078" xr:uid="{00000000-0005-0000-0000-000062070000}"/>
    <cellStyle name="20% - Accent1 2 2 2 2 4 2 4 2 3" xfId="2079" xr:uid="{00000000-0005-0000-0000-000063070000}"/>
    <cellStyle name="20% - Accent1 2 2 2 2 4 2 4 3" xfId="2080" xr:uid="{00000000-0005-0000-0000-000064070000}"/>
    <cellStyle name="20% - Accent1 2 2 2 2 4 2 4 3 2" xfId="2081" xr:uid="{00000000-0005-0000-0000-000065070000}"/>
    <cellStyle name="20% - Accent1 2 2 2 2 4 2 4 4" xfId="2082" xr:uid="{00000000-0005-0000-0000-000066070000}"/>
    <cellStyle name="20% - Accent1 2 2 2 2 4 2 5" xfId="2083" xr:uid="{00000000-0005-0000-0000-000067070000}"/>
    <cellStyle name="20% - Accent1 2 2 2 2 4 2 5 2" xfId="2084" xr:uid="{00000000-0005-0000-0000-000068070000}"/>
    <cellStyle name="20% - Accent1 2 2 2 2 4 2 5 2 2" xfId="2085" xr:uid="{00000000-0005-0000-0000-000069070000}"/>
    <cellStyle name="20% - Accent1 2 2 2 2 4 2 5 3" xfId="2086" xr:uid="{00000000-0005-0000-0000-00006A070000}"/>
    <cellStyle name="20% - Accent1 2 2 2 2 4 2 6" xfId="2087" xr:uid="{00000000-0005-0000-0000-00006B070000}"/>
    <cellStyle name="20% - Accent1 2 2 2 2 4 2 6 2" xfId="2088" xr:uid="{00000000-0005-0000-0000-00006C070000}"/>
    <cellStyle name="20% - Accent1 2 2 2 2 4 2 6 2 2" xfId="2089" xr:uid="{00000000-0005-0000-0000-00006D070000}"/>
    <cellStyle name="20% - Accent1 2 2 2 2 4 2 6 3" xfId="2090" xr:uid="{00000000-0005-0000-0000-00006E070000}"/>
    <cellStyle name="20% - Accent1 2 2 2 2 4 2 7" xfId="2091" xr:uid="{00000000-0005-0000-0000-00006F070000}"/>
    <cellStyle name="20% - Accent1 2 2 2 2 4 2 7 2" xfId="2092" xr:uid="{00000000-0005-0000-0000-000070070000}"/>
    <cellStyle name="20% - Accent1 2 2 2 2 4 2 8" xfId="2093" xr:uid="{00000000-0005-0000-0000-000071070000}"/>
    <cellStyle name="20% - Accent1 2 2 2 2 4 2 8 2" xfId="2094" xr:uid="{00000000-0005-0000-0000-000072070000}"/>
    <cellStyle name="20% - Accent1 2 2 2 2 4 2 9" xfId="2095" xr:uid="{00000000-0005-0000-0000-000073070000}"/>
    <cellStyle name="20% - Accent1 2 2 2 2 4 3" xfId="2096" xr:uid="{00000000-0005-0000-0000-000074070000}"/>
    <cellStyle name="20% - Accent1 2 2 2 2 4 3 2" xfId="2097" xr:uid="{00000000-0005-0000-0000-000075070000}"/>
    <cellStyle name="20% - Accent1 2 2 2 2 4 3 2 2" xfId="2098" xr:uid="{00000000-0005-0000-0000-000076070000}"/>
    <cellStyle name="20% - Accent1 2 2 2 2 4 3 2 2 2" xfId="2099" xr:uid="{00000000-0005-0000-0000-000077070000}"/>
    <cellStyle name="20% - Accent1 2 2 2 2 4 3 2 2 2 2" xfId="2100" xr:uid="{00000000-0005-0000-0000-000078070000}"/>
    <cellStyle name="20% - Accent1 2 2 2 2 4 3 2 2 3" xfId="2101" xr:uid="{00000000-0005-0000-0000-000079070000}"/>
    <cellStyle name="20% - Accent1 2 2 2 2 4 3 2 3" xfId="2102" xr:uid="{00000000-0005-0000-0000-00007A070000}"/>
    <cellStyle name="20% - Accent1 2 2 2 2 4 3 2 3 2" xfId="2103" xr:uid="{00000000-0005-0000-0000-00007B070000}"/>
    <cellStyle name="20% - Accent1 2 2 2 2 4 3 2 4" xfId="2104" xr:uid="{00000000-0005-0000-0000-00007C070000}"/>
    <cellStyle name="20% - Accent1 2 2 2 2 4 3 3" xfId="2105" xr:uid="{00000000-0005-0000-0000-00007D070000}"/>
    <cellStyle name="20% - Accent1 2 2 2 2 4 3 3 2" xfId="2106" xr:uid="{00000000-0005-0000-0000-00007E070000}"/>
    <cellStyle name="20% - Accent1 2 2 2 2 4 3 3 2 2" xfId="2107" xr:uid="{00000000-0005-0000-0000-00007F070000}"/>
    <cellStyle name="20% - Accent1 2 2 2 2 4 3 3 2 2 2" xfId="2108" xr:uid="{00000000-0005-0000-0000-000080070000}"/>
    <cellStyle name="20% - Accent1 2 2 2 2 4 3 3 2 3" xfId="2109" xr:uid="{00000000-0005-0000-0000-000081070000}"/>
    <cellStyle name="20% - Accent1 2 2 2 2 4 3 3 3" xfId="2110" xr:uid="{00000000-0005-0000-0000-000082070000}"/>
    <cellStyle name="20% - Accent1 2 2 2 2 4 3 3 3 2" xfId="2111" xr:uid="{00000000-0005-0000-0000-000083070000}"/>
    <cellStyle name="20% - Accent1 2 2 2 2 4 3 3 4" xfId="2112" xr:uid="{00000000-0005-0000-0000-000084070000}"/>
    <cellStyle name="20% - Accent1 2 2 2 2 4 3 4" xfId="2113" xr:uid="{00000000-0005-0000-0000-000085070000}"/>
    <cellStyle name="20% - Accent1 2 2 2 2 4 3 4 2" xfId="2114" xr:uid="{00000000-0005-0000-0000-000086070000}"/>
    <cellStyle name="20% - Accent1 2 2 2 2 4 3 4 2 2" xfId="2115" xr:uid="{00000000-0005-0000-0000-000087070000}"/>
    <cellStyle name="20% - Accent1 2 2 2 2 4 3 4 2 2 2" xfId="2116" xr:uid="{00000000-0005-0000-0000-000088070000}"/>
    <cellStyle name="20% - Accent1 2 2 2 2 4 3 4 2 3" xfId="2117" xr:uid="{00000000-0005-0000-0000-000089070000}"/>
    <cellStyle name="20% - Accent1 2 2 2 2 4 3 4 3" xfId="2118" xr:uid="{00000000-0005-0000-0000-00008A070000}"/>
    <cellStyle name="20% - Accent1 2 2 2 2 4 3 4 3 2" xfId="2119" xr:uid="{00000000-0005-0000-0000-00008B070000}"/>
    <cellStyle name="20% - Accent1 2 2 2 2 4 3 4 4" xfId="2120" xr:uid="{00000000-0005-0000-0000-00008C070000}"/>
    <cellStyle name="20% - Accent1 2 2 2 2 4 3 5" xfId="2121" xr:uid="{00000000-0005-0000-0000-00008D070000}"/>
    <cellStyle name="20% - Accent1 2 2 2 2 4 3 5 2" xfId="2122" xr:uid="{00000000-0005-0000-0000-00008E070000}"/>
    <cellStyle name="20% - Accent1 2 2 2 2 4 3 5 2 2" xfId="2123" xr:uid="{00000000-0005-0000-0000-00008F070000}"/>
    <cellStyle name="20% - Accent1 2 2 2 2 4 3 5 3" xfId="2124" xr:uid="{00000000-0005-0000-0000-000090070000}"/>
    <cellStyle name="20% - Accent1 2 2 2 2 4 3 6" xfId="2125" xr:uid="{00000000-0005-0000-0000-000091070000}"/>
    <cellStyle name="20% - Accent1 2 2 2 2 4 3 6 2" xfId="2126" xr:uid="{00000000-0005-0000-0000-000092070000}"/>
    <cellStyle name="20% - Accent1 2 2 2 2 4 3 6 2 2" xfId="2127" xr:uid="{00000000-0005-0000-0000-000093070000}"/>
    <cellStyle name="20% - Accent1 2 2 2 2 4 3 6 3" xfId="2128" xr:uid="{00000000-0005-0000-0000-000094070000}"/>
    <cellStyle name="20% - Accent1 2 2 2 2 4 3 7" xfId="2129" xr:uid="{00000000-0005-0000-0000-000095070000}"/>
    <cellStyle name="20% - Accent1 2 2 2 2 4 3 7 2" xfId="2130" xr:uid="{00000000-0005-0000-0000-000096070000}"/>
    <cellStyle name="20% - Accent1 2 2 2 2 4 3 8" xfId="2131" xr:uid="{00000000-0005-0000-0000-000097070000}"/>
    <cellStyle name="20% - Accent1 2 2 2 2 4 3 8 2" xfId="2132" xr:uid="{00000000-0005-0000-0000-000098070000}"/>
    <cellStyle name="20% - Accent1 2 2 2 2 4 3 9" xfId="2133" xr:uid="{00000000-0005-0000-0000-000099070000}"/>
    <cellStyle name="20% - Accent1 2 2 2 2 4 4" xfId="2134" xr:uid="{00000000-0005-0000-0000-00009A070000}"/>
    <cellStyle name="20% - Accent1 2 2 2 2 4 4 2" xfId="2135" xr:uid="{00000000-0005-0000-0000-00009B070000}"/>
    <cellStyle name="20% - Accent1 2 2 2 2 4 4 2 2" xfId="2136" xr:uid="{00000000-0005-0000-0000-00009C070000}"/>
    <cellStyle name="20% - Accent1 2 2 2 2 4 4 2 2 2" xfId="2137" xr:uid="{00000000-0005-0000-0000-00009D070000}"/>
    <cellStyle name="20% - Accent1 2 2 2 2 4 4 2 3" xfId="2138" xr:uid="{00000000-0005-0000-0000-00009E070000}"/>
    <cellStyle name="20% - Accent1 2 2 2 2 4 4 3" xfId="2139" xr:uid="{00000000-0005-0000-0000-00009F070000}"/>
    <cellStyle name="20% - Accent1 2 2 2 2 4 4 3 2" xfId="2140" xr:uid="{00000000-0005-0000-0000-0000A0070000}"/>
    <cellStyle name="20% - Accent1 2 2 2 2 4 4 4" xfId="2141" xr:uid="{00000000-0005-0000-0000-0000A1070000}"/>
    <cellStyle name="20% - Accent1 2 2 2 2 4 5" xfId="2142" xr:uid="{00000000-0005-0000-0000-0000A2070000}"/>
    <cellStyle name="20% - Accent1 2 2 2 2 4 5 2" xfId="2143" xr:uid="{00000000-0005-0000-0000-0000A3070000}"/>
    <cellStyle name="20% - Accent1 2 2 2 2 4 5 2 2" xfId="2144" xr:uid="{00000000-0005-0000-0000-0000A4070000}"/>
    <cellStyle name="20% - Accent1 2 2 2 2 4 5 2 2 2" xfId="2145" xr:uid="{00000000-0005-0000-0000-0000A5070000}"/>
    <cellStyle name="20% - Accent1 2 2 2 2 4 5 2 3" xfId="2146" xr:uid="{00000000-0005-0000-0000-0000A6070000}"/>
    <cellStyle name="20% - Accent1 2 2 2 2 4 5 3" xfId="2147" xr:uid="{00000000-0005-0000-0000-0000A7070000}"/>
    <cellStyle name="20% - Accent1 2 2 2 2 4 5 3 2" xfId="2148" xr:uid="{00000000-0005-0000-0000-0000A8070000}"/>
    <cellStyle name="20% - Accent1 2 2 2 2 4 5 4" xfId="2149" xr:uid="{00000000-0005-0000-0000-0000A9070000}"/>
    <cellStyle name="20% - Accent1 2 2 2 2 4 6" xfId="2150" xr:uid="{00000000-0005-0000-0000-0000AA070000}"/>
    <cellStyle name="20% - Accent1 2 2 2 2 4 6 2" xfId="2151" xr:uid="{00000000-0005-0000-0000-0000AB070000}"/>
    <cellStyle name="20% - Accent1 2 2 2 2 4 6 2 2" xfId="2152" xr:uid="{00000000-0005-0000-0000-0000AC070000}"/>
    <cellStyle name="20% - Accent1 2 2 2 2 4 6 2 2 2" xfId="2153" xr:uid="{00000000-0005-0000-0000-0000AD070000}"/>
    <cellStyle name="20% - Accent1 2 2 2 2 4 6 2 3" xfId="2154" xr:uid="{00000000-0005-0000-0000-0000AE070000}"/>
    <cellStyle name="20% - Accent1 2 2 2 2 4 6 3" xfId="2155" xr:uid="{00000000-0005-0000-0000-0000AF070000}"/>
    <cellStyle name="20% - Accent1 2 2 2 2 4 6 3 2" xfId="2156" xr:uid="{00000000-0005-0000-0000-0000B0070000}"/>
    <cellStyle name="20% - Accent1 2 2 2 2 4 6 4" xfId="2157" xr:uid="{00000000-0005-0000-0000-0000B1070000}"/>
    <cellStyle name="20% - Accent1 2 2 2 2 4 7" xfId="2158" xr:uid="{00000000-0005-0000-0000-0000B2070000}"/>
    <cellStyle name="20% - Accent1 2 2 2 2 4 7 2" xfId="2159" xr:uid="{00000000-0005-0000-0000-0000B3070000}"/>
    <cellStyle name="20% - Accent1 2 2 2 2 4 7 2 2" xfId="2160" xr:uid="{00000000-0005-0000-0000-0000B4070000}"/>
    <cellStyle name="20% - Accent1 2 2 2 2 4 7 3" xfId="2161" xr:uid="{00000000-0005-0000-0000-0000B5070000}"/>
    <cellStyle name="20% - Accent1 2 2 2 2 4 8" xfId="2162" xr:uid="{00000000-0005-0000-0000-0000B6070000}"/>
    <cellStyle name="20% - Accent1 2 2 2 2 4 8 2" xfId="2163" xr:uid="{00000000-0005-0000-0000-0000B7070000}"/>
    <cellStyle name="20% - Accent1 2 2 2 2 4 8 2 2" xfId="2164" xr:uid="{00000000-0005-0000-0000-0000B8070000}"/>
    <cellStyle name="20% - Accent1 2 2 2 2 4 8 3" xfId="2165" xr:uid="{00000000-0005-0000-0000-0000B9070000}"/>
    <cellStyle name="20% - Accent1 2 2 2 2 4 9" xfId="2166" xr:uid="{00000000-0005-0000-0000-0000BA070000}"/>
    <cellStyle name="20% - Accent1 2 2 2 2 4 9 2" xfId="2167" xr:uid="{00000000-0005-0000-0000-0000BB070000}"/>
    <cellStyle name="20% - Accent1 2 2 2 2 5" xfId="2168" xr:uid="{00000000-0005-0000-0000-0000BC070000}"/>
    <cellStyle name="20% - Accent1 2 2 2 2 5 10" xfId="2169" xr:uid="{00000000-0005-0000-0000-0000BD070000}"/>
    <cellStyle name="20% - Accent1 2 2 2 2 5 10 2" xfId="2170" xr:uid="{00000000-0005-0000-0000-0000BE070000}"/>
    <cellStyle name="20% - Accent1 2 2 2 2 5 11" xfId="2171" xr:uid="{00000000-0005-0000-0000-0000BF070000}"/>
    <cellStyle name="20% - Accent1 2 2 2 2 5 2" xfId="2172" xr:uid="{00000000-0005-0000-0000-0000C0070000}"/>
    <cellStyle name="20% - Accent1 2 2 2 2 5 2 2" xfId="2173" xr:uid="{00000000-0005-0000-0000-0000C1070000}"/>
    <cellStyle name="20% - Accent1 2 2 2 2 5 2 2 2" xfId="2174" xr:uid="{00000000-0005-0000-0000-0000C2070000}"/>
    <cellStyle name="20% - Accent1 2 2 2 2 5 2 2 2 2" xfId="2175" xr:uid="{00000000-0005-0000-0000-0000C3070000}"/>
    <cellStyle name="20% - Accent1 2 2 2 2 5 2 2 2 2 2" xfId="2176" xr:uid="{00000000-0005-0000-0000-0000C4070000}"/>
    <cellStyle name="20% - Accent1 2 2 2 2 5 2 2 2 3" xfId="2177" xr:uid="{00000000-0005-0000-0000-0000C5070000}"/>
    <cellStyle name="20% - Accent1 2 2 2 2 5 2 2 3" xfId="2178" xr:uid="{00000000-0005-0000-0000-0000C6070000}"/>
    <cellStyle name="20% - Accent1 2 2 2 2 5 2 2 3 2" xfId="2179" xr:uid="{00000000-0005-0000-0000-0000C7070000}"/>
    <cellStyle name="20% - Accent1 2 2 2 2 5 2 2 4" xfId="2180" xr:uid="{00000000-0005-0000-0000-0000C8070000}"/>
    <cellStyle name="20% - Accent1 2 2 2 2 5 2 3" xfId="2181" xr:uid="{00000000-0005-0000-0000-0000C9070000}"/>
    <cellStyle name="20% - Accent1 2 2 2 2 5 2 3 2" xfId="2182" xr:uid="{00000000-0005-0000-0000-0000CA070000}"/>
    <cellStyle name="20% - Accent1 2 2 2 2 5 2 3 2 2" xfId="2183" xr:uid="{00000000-0005-0000-0000-0000CB070000}"/>
    <cellStyle name="20% - Accent1 2 2 2 2 5 2 3 2 2 2" xfId="2184" xr:uid="{00000000-0005-0000-0000-0000CC070000}"/>
    <cellStyle name="20% - Accent1 2 2 2 2 5 2 3 2 3" xfId="2185" xr:uid="{00000000-0005-0000-0000-0000CD070000}"/>
    <cellStyle name="20% - Accent1 2 2 2 2 5 2 3 3" xfId="2186" xr:uid="{00000000-0005-0000-0000-0000CE070000}"/>
    <cellStyle name="20% - Accent1 2 2 2 2 5 2 3 3 2" xfId="2187" xr:uid="{00000000-0005-0000-0000-0000CF070000}"/>
    <cellStyle name="20% - Accent1 2 2 2 2 5 2 3 4" xfId="2188" xr:uid="{00000000-0005-0000-0000-0000D0070000}"/>
    <cellStyle name="20% - Accent1 2 2 2 2 5 2 4" xfId="2189" xr:uid="{00000000-0005-0000-0000-0000D1070000}"/>
    <cellStyle name="20% - Accent1 2 2 2 2 5 2 4 2" xfId="2190" xr:uid="{00000000-0005-0000-0000-0000D2070000}"/>
    <cellStyle name="20% - Accent1 2 2 2 2 5 2 4 2 2" xfId="2191" xr:uid="{00000000-0005-0000-0000-0000D3070000}"/>
    <cellStyle name="20% - Accent1 2 2 2 2 5 2 4 2 2 2" xfId="2192" xr:uid="{00000000-0005-0000-0000-0000D4070000}"/>
    <cellStyle name="20% - Accent1 2 2 2 2 5 2 4 2 3" xfId="2193" xr:uid="{00000000-0005-0000-0000-0000D5070000}"/>
    <cellStyle name="20% - Accent1 2 2 2 2 5 2 4 3" xfId="2194" xr:uid="{00000000-0005-0000-0000-0000D6070000}"/>
    <cellStyle name="20% - Accent1 2 2 2 2 5 2 4 3 2" xfId="2195" xr:uid="{00000000-0005-0000-0000-0000D7070000}"/>
    <cellStyle name="20% - Accent1 2 2 2 2 5 2 4 4" xfId="2196" xr:uid="{00000000-0005-0000-0000-0000D8070000}"/>
    <cellStyle name="20% - Accent1 2 2 2 2 5 2 5" xfId="2197" xr:uid="{00000000-0005-0000-0000-0000D9070000}"/>
    <cellStyle name="20% - Accent1 2 2 2 2 5 2 5 2" xfId="2198" xr:uid="{00000000-0005-0000-0000-0000DA070000}"/>
    <cellStyle name="20% - Accent1 2 2 2 2 5 2 5 2 2" xfId="2199" xr:uid="{00000000-0005-0000-0000-0000DB070000}"/>
    <cellStyle name="20% - Accent1 2 2 2 2 5 2 5 3" xfId="2200" xr:uid="{00000000-0005-0000-0000-0000DC070000}"/>
    <cellStyle name="20% - Accent1 2 2 2 2 5 2 6" xfId="2201" xr:uid="{00000000-0005-0000-0000-0000DD070000}"/>
    <cellStyle name="20% - Accent1 2 2 2 2 5 2 6 2" xfId="2202" xr:uid="{00000000-0005-0000-0000-0000DE070000}"/>
    <cellStyle name="20% - Accent1 2 2 2 2 5 2 6 2 2" xfId="2203" xr:uid="{00000000-0005-0000-0000-0000DF070000}"/>
    <cellStyle name="20% - Accent1 2 2 2 2 5 2 6 3" xfId="2204" xr:uid="{00000000-0005-0000-0000-0000E0070000}"/>
    <cellStyle name="20% - Accent1 2 2 2 2 5 2 7" xfId="2205" xr:uid="{00000000-0005-0000-0000-0000E1070000}"/>
    <cellStyle name="20% - Accent1 2 2 2 2 5 2 7 2" xfId="2206" xr:uid="{00000000-0005-0000-0000-0000E2070000}"/>
    <cellStyle name="20% - Accent1 2 2 2 2 5 2 8" xfId="2207" xr:uid="{00000000-0005-0000-0000-0000E3070000}"/>
    <cellStyle name="20% - Accent1 2 2 2 2 5 2 8 2" xfId="2208" xr:uid="{00000000-0005-0000-0000-0000E4070000}"/>
    <cellStyle name="20% - Accent1 2 2 2 2 5 2 9" xfId="2209" xr:uid="{00000000-0005-0000-0000-0000E5070000}"/>
    <cellStyle name="20% - Accent1 2 2 2 2 5 3" xfId="2210" xr:uid="{00000000-0005-0000-0000-0000E6070000}"/>
    <cellStyle name="20% - Accent1 2 2 2 2 5 3 2" xfId="2211" xr:uid="{00000000-0005-0000-0000-0000E7070000}"/>
    <cellStyle name="20% - Accent1 2 2 2 2 5 3 2 2" xfId="2212" xr:uid="{00000000-0005-0000-0000-0000E8070000}"/>
    <cellStyle name="20% - Accent1 2 2 2 2 5 3 2 2 2" xfId="2213" xr:uid="{00000000-0005-0000-0000-0000E9070000}"/>
    <cellStyle name="20% - Accent1 2 2 2 2 5 3 2 2 2 2" xfId="2214" xr:uid="{00000000-0005-0000-0000-0000EA070000}"/>
    <cellStyle name="20% - Accent1 2 2 2 2 5 3 2 2 3" xfId="2215" xr:uid="{00000000-0005-0000-0000-0000EB070000}"/>
    <cellStyle name="20% - Accent1 2 2 2 2 5 3 2 3" xfId="2216" xr:uid="{00000000-0005-0000-0000-0000EC070000}"/>
    <cellStyle name="20% - Accent1 2 2 2 2 5 3 2 3 2" xfId="2217" xr:uid="{00000000-0005-0000-0000-0000ED070000}"/>
    <cellStyle name="20% - Accent1 2 2 2 2 5 3 2 4" xfId="2218" xr:uid="{00000000-0005-0000-0000-0000EE070000}"/>
    <cellStyle name="20% - Accent1 2 2 2 2 5 3 3" xfId="2219" xr:uid="{00000000-0005-0000-0000-0000EF070000}"/>
    <cellStyle name="20% - Accent1 2 2 2 2 5 3 3 2" xfId="2220" xr:uid="{00000000-0005-0000-0000-0000F0070000}"/>
    <cellStyle name="20% - Accent1 2 2 2 2 5 3 3 2 2" xfId="2221" xr:uid="{00000000-0005-0000-0000-0000F1070000}"/>
    <cellStyle name="20% - Accent1 2 2 2 2 5 3 3 2 2 2" xfId="2222" xr:uid="{00000000-0005-0000-0000-0000F2070000}"/>
    <cellStyle name="20% - Accent1 2 2 2 2 5 3 3 2 3" xfId="2223" xr:uid="{00000000-0005-0000-0000-0000F3070000}"/>
    <cellStyle name="20% - Accent1 2 2 2 2 5 3 3 3" xfId="2224" xr:uid="{00000000-0005-0000-0000-0000F4070000}"/>
    <cellStyle name="20% - Accent1 2 2 2 2 5 3 3 3 2" xfId="2225" xr:uid="{00000000-0005-0000-0000-0000F5070000}"/>
    <cellStyle name="20% - Accent1 2 2 2 2 5 3 3 4" xfId="2226" xr:uid="{00000000-0005-0000-0000-0000F6070000}"/>
    <cellStyle name="20% - Accent1 2 2 2 2 5 3 4" xfId="2227" xr:uid="{00000000-0005-0000-0000-0000F7070000}"/>
    <cellStyle name="20% - Accent1 2 2 2 2 5 3 4 2" xfId="2228" xr:uid="{00000000-0005-0000-0000-0000F8070000}"/>
    <cellStyle name="20% - Accent1 2 2 2 2 5 3 4 2 2" xfId="2229" xr:uid="{00000000-0005-0000-0000-0000F9070000}"/>
    <cellStyle name="20% - Accent1 2 2 2 2 5 3 4 2 2 2" xfId="2230" xr:uid="{00000000-0005-0000-0000-0000FA070000}"/>
    <cellStyle name="20% - Accent1 2 2 2 2 5 3 4 2 3" xfId="2231" xr:uid="{00000000-0005-0000-0000-0000FB070000}"/>
    <cellStyle name="20% - Accent1 2 2 2 2 5 3 4 3" xfId="2232" xr:uid="{00000000-0005-0000-0000-0000FC070000}"/>
    <cellStyle name="20% - Accent1 2 2 2 2 5 3 4 3 2" xfId="2233" xr:uid="{00000000-0005-0000-0000-0000FD070000}"/>
    <cellStyle name="20% - Accent1 2 2 2 2 5 3 4 4" xfId="2234" xr:uid="{00000000-0005-0000-0000-0000FE070000}"/>
    <cellStyle name="20% - Accent1 2 2 2 2 5 3 5" xfId="2235" xr:uid="{00000000-0005-0000-0000-0000FF070000}"/>
    <cellStyle name="20% - Accent1 2 2 2 2 5 3 5 2" xfId="2236" xr:uid="{00000000-0005-0000-0000-000000080000}"/>
    <cellStyle name="20% - Accent1 2 2 2 2 5 3 5 2 2" xfId="2237" xr:uid="{00000000-0005-0000-0000-000001080000}"/>
    <cellStyle name="20% - Accent1 2 2 2 2 5 3 5 3" xfId="2238" xr:uid="{00000000-0005-0000-0000-000002080000}"/>
    <cellStyle name="20% - Accent1 2 2 2 2 5 3 6" xfId="2239" xr:uid="{00000000-0005-0000-0000-000003080000}"/>
    <cellStyle name="20% - Accent1 2 2 2 2 5 3 6 2" xfId="2240" xr:uid="{00000000-0005-0000-0000-000004080000}"/>
    <cellStyle name="20% - Accent1 2 2 2 2 5 3 6 2 2" xfId="2241" xr:uid="{00000000-0005-0000-0000-000005080000}"/>
    <cellStyle name="20% - Accent1 2 2 2 2 5 3 6 3" xfId="2242" xr:uid="{00000000-0005-0000-0000-000006080000}"/>
    <cellStyle name="20% - Accent1 2 2 2 2 5 3 7" xfId="2243" xr:uid="{00000000-0005-0000-0000-000007080000}"/>
    <cellStyle name="20% - Accent1 2 2 2 2 5 3 7 2" xfId="2244" xr:uid="{00000000-0005-0000-0000-000008080000}"/>
    <cellStyle name="20% - Accent1 2 2 2 2 5 3 8" xfId="2245" xr:uid="{00000000-0005-0000-0000-000009080000}"/>
    <cellStyle name="20% - Accent1 2 2 2 2 5 3 8 2" xfId="2246" xr:uid="{00000000-0005-0000-0000-00000A080000}"/>
    <cellStyle name="20% - Accent1 2 2 2 2 5 3 9" xfId="2247" xr:uid="{00000000-0005-0000-0000-00000B080000}"/>
    <cellStyle name="20% - Accent1 2 2 2 2 5 4" xfId="2248" xr:uid="{00000000-0005-0000-0000-00000C080000}"/>
    <cellStyle name="20% - Accent1 2 2 2 2 5 4 2" xfId="2249" xr:uid="{00000000-0005-0000-0000-00000D080000}"/>
    <cellStyle name="20% - Accent1 2 2 2 2 5 4 2 2" xfId="2250" xr:uid="{00000000-0005-0000-0000-00000E080000}"/>
    <cellStyle name="20% - Accent1 2 2 2 2 5 4 2 2 2" xfId="2251" xr:uid="{00000000-0005-0000-0000-00000F080000}"/>
    <cellStyle name="20% - Accent1 2 2 2 2 5 4 2 3" xfId="2252" xr:uid="{00000000-0005-0000-0000-000010080000}"/>
    <cellStyle name="20% - Accent1 2 2 2 2 5 4 3" xfId="2253" xr:uid="{00000000-0005-0000-0000-000011080000}"/>
    <cellStyle name="20% - Accent1 2 2 2 2 5 4 3 2" xfId="2254" xr:uid="{00000000-0005-0000-0000-000012080000}"/>
    <cellStyle name="20% - Accent1 2 2 2 2 5 4 4" xfId="2255" xr:uid="{00000000-0005-0000-0000-000013080000}"/>
    <cellStyle name="20% - Accent1 2 2 2 2 5 5" xfId="2256" xr:uid="{00000000-0005-0000-0000-000014080000}"/>
    <cellStyle name="20% - Accent1 2 2 2 2 5 5 2" xfId="2257" xr:uid="{00000000-0005-0000-0000-000015080000}"/>
    <cellStyle name="20% - Accent1 2 2 2 2 5 5 2 2" xfId="2258" xr:uid="{00000000-0005-0000-0000-000016080000}"/>
    <cellStyle name="20% - Accent1 2 2 2 2 5 5 2 2 2" xfId="2259" xr:uid="{00000000-0005-0000-0000-000017080000}"/>
    <cellStyle name="20% - Accent1 2 2 2 2 5 5 2 3" xfId="2260" xr:uid="{00000000-0005-0000-0000-000018080000}"/>
    <cellStyle name="20% - Accent1 2 2 2 2 5 5 3" xfId="2261" xr:uid="{00000000-0005-0000-0000-000019080000}"/>
    <cellStyle name="20% - Accent1 2 2 2 2 5 5 3 2" xfId="2262" xr:uid="{00000000-0005-0000-0000-00001A080000}"/>
    <cellStyle name="20% - Accent1 2 2 2 2 5 5 4" xfId="2263" xr:uid="{00000000-0005-0000-0000-00001B080000}"/>
    <cellStyle name="20% - Accent1 2 2 2 2 5 6" xfId="2264" xr:uid="{00000000-0005-0000-0000-00001C080000}"/>
    <cellStyle name="20% - Accent1 2 2 2 2 5 6 2" xfId="2265" xr:uid="{00000000-0005-0000-0000-00001D080000}"/>
    <cellStyle name="20% - Accent1 2 2 2 2 5 6 2 2" xfId="2266" xr:uid="{00000000-0005-0000-0000-00001E080000}"/>
    <cellStyle name="20% - Accent1 2 2 2 2 5 6 2 2 2" xfId="2267" xr:uid="{00000000-0005-0000-0000-00001F080000}"/>
    <cellStyle name="20% - Accent1 2 2 2 2 5 6 2 3" xfId="2268" xr:uid="{00000000-0005-0000-0000-000020080000}"/>
    <cellStyle name="20% - Accent1 2 2 2 2 5 6 3" xfId="2269" xr:uid="{00000000-0005-0000-0000-000021080000}"/>
    <cellStyle name="20% - Accent1 2 2 2 2 5 6 3 2" xfId="2270" xr:uid="{00000000-0005-0000-0000-000022080000}"/>
    <cellStyle name="20% - Accent1 2 2 2 2 5 6 4" xfId="2271" xr:uid="{00000000-0005-0000-0000-000023080000}"/>
    <cellStyle name="20% - Accent1 2 2 2 2 5 7" xfId="2272" xr:uid="{00000000-0005-0000-0000-000024080000}"/>
    <cellStyle name="20% - Accent1 2 2 2 2 5 7 2" xfId="2273" xr:uid="{00000000-0005-0000-0000-000025080000}"/>
    <cellStyle name="20% - Accent1 2 2 2 2 5 7 2 2" xfId="2274" xr:uid="{00000000-0005-0000-0000-000026080000}"/>
    <cellStyle name="20% - Accent1 2 2 2 2 5 7 3" xfId="2275" xr:uid="{00000000-0005-0000-0000-000027080000}"/>
    <cellStyle name="20% - Accent1 2 2 2 2 5 8" xfId="2276" xr:uid="{00000000-0005-0000-0000-000028080000}"/>
    <cellStyle name="20% - Accent1 2 2 2 2 5 8 2" xfId="2277" xr:uid="{00000000-0005-0000-0000-000029080000}"/>
    <cellStyle name="20% - Accent1 2 2 2 2 5 8 2 2" xfId="2278" xr:uid="{00000000-0005-0000-0000-00002A080000}"/>
    <cellStyle name="20% - Accent1 2 2 2 2 5 8 3" xfId="2279" xr:uid="{00000000-0005-0000-0000-00002B080000}"/>
    <cellStyle name="20% - Accent1 2 2 2 2 5 9" xfId="2280" xr:uid="{00000000-0005-0000-0000-00002C080000}"/>
    <cellStyle name="20% - Accent1 2 2 2 2 5 9 2" xfId="2281" xr:uid="{00000000-0005-0000-0000-00002D080000}"/>
    <cellStyle name="20% - Accent1 2 2 2 2 6" xfId="2282" xr:uid="{00000000-0005-0000-0000-00002E080000}"/>
    <cellStyle name="20% - Accent1 2 2 2 2 6 2" xfId="2283" xr:uid="{00000000-0005-0000-0000-00002F080000}"/>
    <cellStyle name="20% - Accent1 2 2 2 2 6 2 2" xfId="2284" xr:uid="{00000000-0005-0000-0000-000030080000}"/>
    <cellStyle name="20% - Accent1 2 2 2 2 6 2 2 2" xfId="2285" xr:uid="{00000000-0005-0000-0000-000031080000}"/>
    <cellStyle name="20% - Accent1 2 2 2 2 6 2 2 2 2" xfId="2286" xr:uid="{00000000-0005-0000-0000-000032080000}"/>
    <cellStyle name="20% - Accent1 2 2 2 2 6 2 2 3" xfId="2287" xr:uid="{00000000-0005-0000-0000-000033080000}"/>
    <cellStyle name="20% - Accent1 2 2 2 2 6 2 3" xfId="2288" xr:uid="{00000000-0005-0000-0000-000034080000}"/>
    <cellStyle name="20% - Accent1 2 2 2 2 6 2 3 2" xfId="2289" xr:uid="{00000000-0005-0000-0000-000035080000}"/>
    <cellStyle name="20% - Accent1 2 2 2 2 6 2 4" xfId="2290" xr:uid="{00000000-0005-0000-0000-000036080000}"/>
    <cellStyle name="20% - Accent1 2 2 2 2 6 3" xfId="2291" xr:uid="{00000000-0005-0000-0000-000037080000}"/>
    <cellStyle name="20% - Accent1 2 2 2 2 6 3 2" xfId="2292" xr:uid="{00000000-0005-0000-0000-000038080000}"/>
    <cellStyle name="20% - Accent1 2 2 2 2 6 3 2 2" xfId="2293" xr:uid="{00000000-0005-0000-0000-000039080000}"/>
    <cellStyle name="20% - Accent1 2 2 2 2 6 3 2 2 2" xfId="2294" xr:uid="{00000000-0005-0000-0000-00003A080000}"/>
    <cellStyle name="20% - Accent1 2 2 2 2 6 3 2 3" xfId="2295" xr:uid="{00000000-0005-0000-0000-00003B080000}"/>
    <cellStyle name="20% - Accent1 2 2 2 2 6 3 3" xfId="2296" xr:uid="{00000000-0005-0000-0000-00003C080000}"/>
    <cellStyle name="20% - Accent1 2 2 2 2 6 3 3 2" xfId="2297" xr:uid="{00000000-0005-0000-0000-00003D080000}"/>
    <cellStyle name="20% - Accent1 2 2 2 2 6 3 4" xfId="2298" xr:uid="{00000000-0005-0000-0000-00003E080000}"/>
    <cellStyle name="20% - Accent1 2 2 2 2 6 4" xfId="2299" xr:uid="{00000000-0005-0000-0000-00003F080000}"/>
    <cellStyle name="20% - Accent1 2 2 2 2 6 4 2" xfId="2300" xr:uid="{00000000-0005-0000-0000-000040080000}"/>
    <cellStyle name="20% - Accent1 2 2 2 2 6 4 2 2" xfId="2301" xr:uid="{00000000-0005-0000-0000-000041080000}"/>
    <cellStyle name="20% - Accent1 2 2 2 2 6 4 2 2 2" xfId="2302" xr:uid="{00000000-0005-0000-0000-000042080000}"/>
    <cellStyle name="20% - Accent1 2 2 2 2 6 4 2 3" xfId="2303" xr:uid="{00000000-0005-0000-0000-000043080000}"/>
    <cellStyle name="20% - Accent1 2 2 2 2 6 4 3" xfId="2304" xr:uid="{00000000-0005-0000-0000-000044080000}"/>
    <cellStyle name="20% - Accent1 2 2 2 2 6 4 3 2" xfId="2305" xr:uid="{00000000-0005-0000-0000-000045080000}"/>
    <cellStyle name="20% - Accent1 2 2 2 2 6 4 4" xfId="2306" xr:uid="{00000000-0005-0000-0000-000046080000}"/>
    <cellStyle name="20% - Accent1 2 2 2 2 6 5" xfId="2307" xr:uid="{00000000-0005-0000-0000-000047080000}"/>
    <cellStyle name="20% - Accent1 2 2 2 2 6 5 2" xfId="2308" xr:uid="{00000000-0005-0000-0000-000048080000}"/>
    <cellStyle name="20% - Accent1 2 2 2 2 6 5 2 2" xfId="2309" xr:uid="{00000000-0005-0000-0000-000049080000}"/>
    <cellStyle name="20% - Accent1 2 2 2 2 6 5 3" xfId="2310" xr:uid="{00000000-0005-0000-0000-00004A080000}"/>
    <cellStyle name="20% - Accent1 2 2 2 2 6 6" xfId="2311" xr:uid="{00000000-0005-0000-0000-00004B080000}"/>
    <cellStyle name="20% - Accent1 2 2 2 2 6 6 2" xfId="2312" xr:uid="{00000000-0005-0000-0000-00004C080000}"/>
    <cellStyle name="20% - Accent1 2 2 2 2 6 6 2 2" xfId="2313" xr:uid="{00000000-0005-0000-0000-00004D080000}"/>
    <cellStyle name="20% - Accent1 2 2 2 2 6 6 3" xfId="2314" xr:uid="{00000000-0005-0000-0000-00004E080000}"/>
    <cellStyle name="20% - Accent1 2 2 2 2 6 7" xfId="2315" xr:uid="{00000000-0005-0000-0000-00004F080000}"/>
    <cellStyle name="20% - Accent1 2 2 2 2 6 7 2" xfId="2316" xr:uid="{00000000-0005-0000-0000-000050080000}"/>
    <cellStyle name="20% - Accent1 2 2 2 2 6 8" xfId="2317" xr:uid="{00000000-0005-0000-0000-000051080000}"/>
    <cellStyle name="20% - Accent1 2 2 2 2 6 8 2" xfId="2318" xr:uid="{00000000-0005-0000-0000-000052080000}"/>
    <cellStyle name="20% - Accent1 2 2 2 2 6 9" xfId="2319" xr:uid="{00000000-0005-0000-0000-000053080000}"/>
    <cellStyle name="20% - Accent1 2 2 2 2 7" xfId="2320" xr:uid="{00000000-0005-0000-0000-000054080000}"/>
    <cellStyle name="20% - Accent1 2 2 2 2 7 2" xfId="2321" xr:uid="{00000000-0005-0000-0000-000055080000}"/>
    <cellStyle name="20% - Accent1 2 2 2 2 7 2 2" xfId="2322" xr:uid="{00000000-0005-0000-0000-000056080000}"/>
    <cellStyle name="20% - Accent1 2 2 2 2 7 2 2 2" xfId="2323" xr:uid="{00000000-0005-0000-0000-000057080000}"/>
    <cellStyle name="20% - Accent1 2 2 2 2 7 2 2 2 2" xfId="2324" xr:uid="{00000000-0005-0000-0000-000058080000}"/>
    <cellStyle name="20% - Accent1 2 2 2 2 7 2 2 3" xfId="2325" xr:uid="{00000000-0005-0000-0000-000059080000}"/>
    <cellStyle name="20% - Accent1 2 2 2 2 7 2 3" xfId="2326" xr:uid="{00000000-0005-0000-0000-00005A080000}"/>
    <cellStyle name="20% - Accent1 2 2 2 2 7 2 3 2" xfId="2327" xr:uid="{00000000-0005-0000-0000-00005B080000}"/>
    <cellStyle name="20% - Accent1 2 2 2 2 7 2 4" xfId="2328" xr:uid="{00000000-0005-0000-0000-00005C080000}"/>
    <cellStyle name="20% - Accent1 2 2 2 2 7 3" xfId="2329" xr:uid="{00000000-0005-0000-0000-00005D080000}"/>
    <cellStyle name="20% - Accent1 2 2 2 2 7 3 2" xfId="2330" xr:uid="{00000000-0005-0000-0000-00005E080000}"/>
    <cellStyle name="20% - Accent1 2 2 2 2 7 3 2 2" xfId="2331" xr:uid="{00000000-0005-0000-0000-00005F080000}"/>
    <cellStyle name="20% - Accent1 2 2 2 2 7 3 2 2 2" xfId="2332" xr:uid="{00000000-0005-0000-0000-000060080000}"/>
    <cellStyle name="20% - Accent1 2 2 2 2 7 3 2 3" xfId="2333" xr:uid="{00000000-0005-0000-0000-000061080000}"/>
    <cellStyle name="20% - Accent1 2 2 2 2 7 3 3" xfId="2334" xr:uid="{00000000-0005-0000-0000-000062080000}"/>
    <cellStyle name="20% - Accent1 2 2 2 2 7 3 3 2" xfId="2335" xr:uid="{00000000-0005-0000-0000-000063080000}"/>
    <cellStyle name="20% - Accent1 2 2 2 2 7 3 4" xfId="2336" xr:uid="{00000000-0005-0000-0000-000064080000}"/>
    <cellStyle name="20% - Accent1 2 2 2 2 7 4" xfId="2337" xr:uid="{00000000-0005-0000-0000-000065080000}"/>
    <cellStyle name="20% - Accent1 2 2 2 2 7 4 2" xfId="2338" xr:uid="{00000000-0005-0000-0000-000066080000}"/>
    <cellStyle name="20% - Accent1 2 2 2 2 7 4 2 2" xfId="2339" xr:uid="{00000000-0005-0000-0000-000067080000}"/>
    <cellStyle name="20% - Accent1 2 2 2 2 7 4 2 2 2" xfId="2340" xr:uid="{00000000-0005-0000-0000-000068080000}"/>
    <cellStyle name="20% - Accent1 2 2 2 2 7 4 2 3" xfId="2341" xr:uid="{00000000-0005-0000-0000-000069080000}"/>
    <cellStyle name="20% - Accent1 2 2 2 2 7 4 3" xfId="2342" xr:uid="{00000000-0005-0000-0000-00006A080000}"/>
    <cellStyle name="20% - Accent1 2 2 2 2 7 4 3 2" xfId="2343" xr:uid="{00000000-0005-0000-0000-00006B080000}"/>
    <cellStyle name="20% - Accent1 2 2 2 2 7 4 4" xfId="2344" xr:uid="{00000000-0005-0000-0000-00006C080000}"/>
    <cellStyle name="20% - Accent1 2 2 2 2 7 5" xfId="2345" xr:uid="{00000000-0005-0000-0000-00006D080000}"/>
    <cellStyle name="20% - Accent1 2 2 2 2 7 5 2" xfId="2346" xr:uid="{00000000-0005-0000-0000-00006E080000}"/>
    <cellStyle name="20% - Accent1 2 2 2 2 7 5 2 2" xfId="2347" xr:uid="{00000000-0005-0000-0000-00006F080000}"/>
    <cellStyle name="20% - Accent1 2 2 2 2 7 5 3" xfId="2348" xr:uid="{00000000-0005-0000-0000-000070080000}"/>
    <cellStyle name="20% - Accent1 2 2 2 2 7 6" xfId="2349" xr:uid="{00000000-0005-0000-0000-000071080000}"/>
    <cellStyle name="20% - Accent1 2 2 2 2 7 6 2" xfId="2350" xr:uid="{00000000-0005-0000-0000-000072080000}"/>
    <cellStyle name="20% - Accent1 2 2 2 2 7 6 2 2" xfId="2351" xr:uid="{00000000-0005-0000-0000-000073080000}"/>
    <cellStyle name="20% - Accent1 2 2 2 2 7 6 3" xfId="2352" xr:uid="{00000000-0005-0000-0000-000074080000}"/>
    <cellStyle name="20% - Accent1 2 2 2 2 7 7" xfId="2353" xr:uid="{00000000-0005-0000-0000-000075080000}"/>
    <cellStyle name="20% - Accent1 2 2 2 2 7 7 2" xfId="2354" xr:uid="{00000000-0005-0000-0000-000076080000}"/>
    <cellStyle name="20% - Accent1 2 2 2 2 7 8" xfId="2355" xr:uid="{00000000-0005-0000-0000-000077080000}"/>
    <cellStyle name="20% - Accent1 2 2 2 2 7 8 2" xfId="2356" xr:uid="{00000000-0005-0000-0000-000078080000}"/>
    <cellStyle name="20% - Accent1 2 2 2 2 7 9" xfId="2357" xr:uid="{00000000-0005-0000-0000-000079080000}"/>
    <cellStyle name="20% - Accent1 2 2 2 2 8" xfId="2358" xr:uid="{00000000-0005-0000-0000-00007A080000}"/>
    <cellStyle name="20% - Accent1 2 2 2 2 8 2" xfId="2359" xr:uid="{00000000-0005-0000-0000-00007B080000}"/>
    <cellStyle name="20% - Accent1 2 2 2 2 8 2 2" xfId="2360" xr:uid="{00000000-0005-0000-0000-00007C080000}"/>
    <cellStyle name="20% - Accent1 2 2 2 2 8 2 2 2" xfId="2361" xr:uid="{00000000-0005-0000-0000-00007D080000}"/>
    <cellStyle name="20% - Accent1 2 2 2 2 8 2 3" xfId="2362" xr:uid="{00000000-0005-0000-0000-00007E080000}"/>
    <cellStyle name="20% - Accent1 2 2 2 2 8 3" xfId="2363" xr:uid="{00000000-0005-0000-0000-00007F080000}"/>
    <cellStyle name="20% - Accent1 2 2 2 2 8 3 2" xfId="2364" xr:uid="{00000000-0005-0000-0000-000080080000}"/>
    <cellStyle name="20% - Accent1 2 2 2 2 8 4" xfId="2365" xr:uid="{00000000-0005-0000-0000-000081080000}"/>
    <cellStyle name="20% - Accent1 2 2 2 2 9" xfId="2366" xr:uid="{00000000-0005-0000-0000-000082080000}"/>
    <cellStyle name="20% - Accent1 2 2 2 2 9 2" xfId="2367" xr:uid="{00000000-0005-0000-0000-000083080000}"/>
    <cellStyle name="20% - Accent1 2 2 2 2 9 2 2" xfId="2368" xr:uid="{00000000-0005-0000-0000-000084080000}"/>
    <cellStyle name="20% - Accent1 2 2 2 2 9 2 2 2" xfId="2369" xr:uid="{00000000-0005-0000-0000-000085080000}"/>
    <cellStyle name="20% - Accent1 2 2 2 2 9 2 3" xfId="2370" xr:uid="{00000000-0005-0000-0000-000086080000}"/>
    <cellStyle name="20% - Accent1 2 2 2 2 9 3" xfId="2371" xr:uid="{00000000-0005-0000-0000-000087080000}"/>
    <cellStyle name="20% - Accent1 2 2 2 2 9 3 2" xfId="2372" xr:uid="{00000000-0005-0000-0000-000088080000}"/>
    <cellStyle name="20% - Accent1 2 2 2 2 9 4" xfId="2373" xr:uid="{00000000-0005-0000-0000-000089080000}"/>
    <cellStyle name="20% - Accent1 2 2 2 3" xfId="2374" xr:uid="{00000000-0005-0000-0000-00008A080000}"/>
    <cellStyle name="20% - Accent1 2 2 2 3 10" xfId="2375" xr:uid="{00000000-0005-0000-0000-00008B080000}"/>
    <cellStyle name="20% - Accent1 2 2 2 3 10 2" xfId="2376" xr:uid="{00000000-0005-0000-0000-00008C080000}"/>
    <cellStyle name="20% - Accent1 2 2 2 3 10 2 2" xfId="2377" xr:uid="{00000000-0005-0000-0000-00008D080000}"/>
    <cellStyle name="20% - Accent1 2 2 2 3 10 3" xfId="2378" xr:uid="{00000000-0005-0000-0000-00008E080000}"/>
    <cellStyle name="20% - Accent1 2 2 2 3 11" xfId="2379" xr:uid="{00000000-0005-0000-0000-00008F080000}"/>
    <cellStyle name="20% - Accent1 2 2 2 3 11 2" xfId="2380" xr:uid="{00000000-0005-0000-0000-000090080000}"/>
    <cellStyle name="20% - Accent1 2 2 2 3 11 2 2" xfId="2381" xr:uid="{00000000-0005-0000-0000-000091080000}"/>
    <cellStyle name="20% - Accent1 2 2 2 3 11 3" xfId="2382" xr:uid="{00000000-0005-0000-0000-000092080000}"/>
    <cellStyle name="20% - Accent1 2 2 2 3 12" xfId="2383" xr:uid="{00000000-0005-0000-0000-000093080000}"/>
    <cellStyle name="20% - Accent1 2 2 2 3 12 2" xfId="2384" xr:uid="{00000000-0005-0000-0000-000094080000}"/>
    <cellStyle name="20% - Accent1 2 2 2 3 13" xfId="2385" xr:uid="{00000000-0005-0000-0000-000095080000}"/>
    <cellStyle name="20% - Accent1 2 2 2 3 13 2" xfId="2386" xr:uid="{00000000-0005-0000-0000-000096080000}"/>
    <cellStyle name="20% - Accent1 2 2 2 3 14" xfId="2387" xr:uid="{00000000-0005-0000-0000-000097080000}"/>
    <cellStyle name="20% - Accent1 2 2 2 3 2" xfId="2388" xr:uid="{00000000-0005-0000-0000-000098080000}"/>
    <cellStyle name="20% - Accent1 2 2 2 3 2 10" xfId="2389" xr:uid="{00000000-0005-0000-0000-000099080000}"/>
    <cellStyle name="20% - Accent1 2 2 2 3 2 10 2" xfId="2390" xr:uid="{00000000-0005-0000-0000-00009A080000}"/>
    <cellStyle name="20% - Accent1 2 2 2 3 2 11" xfId="2391" xr:uid="{00000000-0005-0000-0000-00009B080000}"/>
    <cellStyle name="20% - Accent1 2 2 2 3 2 2" xfId="2392" xr:uid="{00000000-0005-0000-0000-00009C080000}"/>
    <cellStyle name="20% - Accent1 2 2 2 3 2 2 2" xfId="2393" xr:uid="{00000000-0005-0000-0000-00009D080000}"/>
    <cellStyle name="20% - Accent1 2 2 2 3 2 2 2 2" xfId="2394" xr:uid="{00000000-0005-0000-0000-00009E080000}"/>
    <cellStyle name="20% - Accent1 2 2 2 3 2 2 2 2 2" xfId="2395" xr:uid="{00000000-0005-0000-0000-00009F080000}"/>
    <cellStyle name="20% - Accent1 2 2 2 3 2 2 2 2 2 2" xfId="2396" xr:uid="{00000000-0005-0000-0000-0000A0080000}"/>
    <cellStyle name="20% - Accent1 2 2 2 3 2 2 2 2 3" xfId="2397" xr:uid="{00000000-0005-0000-0000-0000A1080000}"/>
    <cellStyle name="20% - Accent1 2 2 2 3 2 2 2 3" xfId="2398" xr:uid="{00000000-0005-0000-0000-0000A2080000}"/>
    <cellStyle name="20% - Accent1 2 2 2 3 2 2 2 3 2" xfId="2399" xr:uid="{00000000-0005-0000-0000-0000A3080000}"/>
    <cellStyle name="20% - Accent1 2 2 2 3 2 2 2 4" xfId="2400" xr:uid="{00000000-0005-0000-0000-0000A4080000}"/>
    <cellStyle name="20% - Accent1 2 2 2 3 2 2 3" xfId="2401" xr:uid="{00000000-0005-0000-0000-0000A5080000}"/>
    <cellStyle name="20% - Accent1 2 2 2 3 2 2 3 2" xfId="2402" xr:uid="{00000000-0005-0000-0000-0000A6080000}"/>
    <cellStyle name="20% - Accent1 2 2 2 3 2 2 3 2 2" xfId="2403" xr:uid="{00000000-0005-0000-0000-0000A7080000}"/>
    <cellStyle name="20% - Accent1 2 2 2 3 2 2 3 2 2 2" xfId="2404" xr:uid="{00000000-0005-0000-0000-0000A8080000}"/>
    <cellStyle name="20% - Accent1 2 2 2 3 2 2 3 2 3" xfId="2405" xr:uid="{00000000-0005-0000-0000-0000A9080000}"/>
    <cellStyle name="20% - Accent1 2 2 2 3 2 2 3 3" xfId="2406" xr:uid="{00000000-0005-0000-0000-0000AA080000}"/>
    <cellStyle name="20% - Accent1 2 2 2 3 2 2 3 3 2" xfId="2407" xr:uid="{00000000-0005-0000-0000-0000AB080000}"/>
    <cellStyle name="20% - Accent1 2 2 2 3 2 2 3 4" xfId="2408" xr:uid="{00000000-0005-0000-0000-0000AC080000}"/>
    <cellStyle name="20% - Accent1 2 2 2 3 2 2 4" xfId="2409" xr:uid="{00000000-0005-0000-0000-0000AD080000}"/>
    <cellStyle name="20% - Accent1 2 2 2 3 2 2 4 2" xfId="2410" xr:uid="{00000000-0005-0000-0000-0000AE080000}"/>
    <cellStyle name="20% - Accent1 2 2 2 3 2 2 4 2 2" xfId="2411" xr:uid="{00000000-0005-0000-0000-0000AF080000}"/>
    <cellStyle name="20% - Accent1 2 2 2 3 2 2 4 2 2 2" xfId="2412" xr:uid="{00000000-0005-0000-0000-0000B0080000}"/>
    <cellStyle name="20% - Accent1 2 2 2 3 2 2 4 2 3" xfId="2413" xr:uid="{00000000-0005-0000-0000-0000B1080000}"/>
    <cellStyle name="20% - Accent1 2 2 2 3 2 2 4 3" xfId="2414" xr:uid="{00000000-0005-0000-0000-0000B2080000}"/>
    <cellStyle name="20% - Accent1 2 2 2 3 2 2 4 3 2" xfId="2415" xr:uid="{00000000-0005-0000-0000-0000B3080000}"/>
    <cellStyle name="20% - Accent1 2 2 2 3 2 2 4 4" xfId="2416" xr:uid="{00000000-0005-0000-0000-0000B4080000}"/>
    <cellStyle name="20% - Accent1 2 2 2 3 2 2 5" xfId="2417" xr:uid="{00000000-0005-0000-0000-0000B5080000}"/>
    <cellStyle name="20% - Accent1 2 2 2 3 2 2 5 2" xfId="2418" xr:uid="{00000000-0005-0000-0000-0000B6080000}"/>
    <cellStyle name="20% - Accent1 2 2 2 3 2 2 5 2 2" xfId="2419" xr:uid="{00000000-0005-0000-0000-0000B7080000}"/>
    <cellStyle name="20% - Accent1 2 2 2 3 2 2 5 3" xfId="2420" xr:uid="{00000000-0005-0000-0000-0000B8080000}"/>
    <cellStyle name="20% - Accent1 2 2 2 3 2 2 6" xfId="2421" xr:uid="{00000000-0005-0000-0000-0000B9080000}"/>
    <cellStyle name="20% - Accent1 2 2 2 3 2 2 6 2" xfId="2422" xr:uid="{00000000-0005-0000-0000-0000BA080000}"/>
    <cellStyle name="20% - Accent1 2 2 2 3 2 2 6 2 2" xfId="2423" xr:uid="{00000000-0005-0000-0000-0000BB080000}"/>
    <cellStyle name="20% - Accent1 2 2 2 3 2 2 6 3" xfId="2424" xr:uid="{00000000-0005-0000-0000-0000BC080000}"/>
    <cellStyle name="20% - Accent1 2 2 2 3 2 2 7" xfId="2425" xr:uid="{00000000-0005-0000-0000-0000BD080000}"/>
    <cellStyle name="20% - Accent1 2 2 2 3 2 2 7 2" xfId="2426" xr:uid="{00000000-0005-0000-0000-0000BE080000}"/>
    <cellStyle name="20% - Accent1 2 2 2 3 2 2 8" xfId="2427" xr:uid="{00000000-0005-0000-0000-0000BF080000}"/>
    <cellStyle name="20% - Accent1 2 2 2 3 2 2 8 2" xfId="2428" xr:uid="{00000000-0005-0000-0000-0000C0080000}"/>
    <cellStyle name="20% - Accent1 2 2 2 3 2 2 9" xfId="2429" xr:uid="{00000000-0005-0000-0000-0000C1080000}"/>
    <cellStyle name="20% - Accent1 2 2 2 3 2 3" xfId="2430" xr:uid="{00000000-0005-0000-0000-0000C2080000}"/>
    <cellStyle name="20% - Accent1 2 2 2 3 2 3 2" xfId="2431" xr:uid="{00000000-0005-0000-0000-0000C3080000}"/>
    <cellStyle name="20% - Accent1 2 2 2 3 2 3 2 2" xfId="2432" xr:uid="{00000000-0005-0000-0000-0000C4080000}"/>
    <cellStyle name="20% - Accent1 2 2 2 3 2 3 2 2 2" xfId="2433" xr:uid="{00000000-0005-0000-0000-0000C5080000}"/>
    <cellStyle name="20% - Accent1 2 2 2 3 2 3 2 2 2 2" xfId="2434" xr:uid="{00000000-0005-0000-0000-0000C6080000}"/>
    <cellStyle name="20% - Accent1 2 2 2 3 2 3 2 2 3" xfId="2435" xr:uid="{00000000-0005-0000-0000-0000C7080000}"/>
    <cellStyle name="20% - Accent1 2 2 2 3 2 3 2 3" xfId="2436" xr:uid="{00000000-0005-0000-0000-0000C8080000}"/>
    <cellStyle name="20% - Accent1 2 2 2 3 2 3 2 3 2" xfId="2437" xr:uid="{00000000-0005-0000-0000-0000C9080000}"/>
    <cellStyle name="20% - Accent1 2 2 2 3 2 3 2 4" xfId="2438" xr:uid="{00000000-0005-0000-0000-0000CA080000}"/>
    <cellStyle name="20% - Accent1 2 2 2 3 2 3 3" xfId="2439" xr:uid="{00000000-0005-0000-0000-0000CB080000}"/>
    <cellStyle name="20% - Accent1 2 2 2 3 2 3 3 2" xfId="2440" xr:uid="{00000000-0005-0000-0000-0000CC080000}"/>
    <cellStyle name="20% - Accent1 2 2 2 3 2 3 3 2 2" xfId="2441" xr:uid="{00000000-0005-0000-0000-0000CD080000}"/>
    <cellStyle name="20% - Accent1 2 2 2 3 2 3 3 2 2 2" xfId="2442" xr:uid="{00000000-0005-0000-0000-0000CE080000}"/>
    <cellStyle name="20% - Accent1 2 2 2 3 2 3 3 2 3" xfId="2443" xr:uid="{00000000-0005-0000-0000-0000CF080000}"/>
    <cellStyle name="20% - Accent1 2 2 2 3 2 3 3 3" xfId="2444" xr:uid="{00000000-0005-0000-0000-0000D0080000}"/>
    <cellStyle name="20% - Accent1 2 2 2 3 2 3 3 3 2" xfId="2445" xr:uid="{00000000-0005-0000-0000-0000D1080000}"/>
    <cellStyle name="20% - Accent1 2 2 2 3 2 3 3 4" xfId="2446" xr:uid="{00000000-0005-0000-0000-0000D2080000}"/>
    <cellStyle name="20% - Accent1 2 2 2 3 2 3 4" xfId="2447" xr:uid="{00000000-0005-0000-0000-0000D3080000}"/>
    <cellStyle name="20% - Accent1 2 2 2 3 2 3 4 2" xfId="2448" xr:uid="{00000000-0005-0000-0000-0000D4080000}"/>
    <cellStyle name="20% - Accent1 2 2 2 3 2 3 4 2 2" xfId="2449" xr:uid="{00000000-0005-0000-0000-0000D5080000}"/>
    <cellStyle name="20% - Accent1 2 2 2 3 2 3 4 2 2 2" xfId="2450" xr:uid="{00000000-0005-0000-0000-0000D6080000}"/>
    <cellStyle name="20% - Accent1 2 2 2 3 2 3 4 2 3" xfId="2451" xr:uid="{00000000-0005-0000-0000-0000D7080000}"/>
    <cellStyle name="20% - Accent1 2 2 2 3 2 3 4 3" xfId="2452" xr:uid="{00000000-0005-0000-0000-0000D8080000}"/>
    <cellStyle name="20% - Accent1 2 2 2 3 2 3 4 3 2" xfId="2453" xr:uid="{00000000-0005-0000-0000-0000D9080000}"/>
    <cellStyle name="20% - Accent1 2 2 2 3 2 3 4 4" xfId="2454" xr:uid="{00000000-0005-0000-0000-0000DA080000}"/>
    <cellStyle name="20% - Accent1 2 2 2 3 2 3 5" xfId="2455" xr:uid="{00000000-0005-0000-0000-0000DB080000}"/>
    <cellStyle name="20% - Accent1 2 2 2 3 2 3 5 2" xfId="2456" xr:uid="{00000000-0005-0000-0000-0000DC080000}"/>
    <cellStyle name="20% - Accent1 2 2 2 3 2 3 5 2 2" xfId="2457" xr:uid="{00000000-0005-0000-0000-0000DD080000}"/>
    <cellStyle name="20% - Accent1 2 2 2 3 2 3 5 3" xfId="2458" xr:uid="{00000000-0005-0000-0000-0000DE080000}"/>
    <cellStyle name="20% - Accent1 2 2 2 3 2 3 6" xfId="2459" xr:uid="{00000000-0005-0000-0000-0000DF080000}"/>
    <cellStyle name="20% - Accent1 2 2 2 3 2 3 6 2" xfId="2460" xr:uid="{00000000-0005-0000-0000-0000E0080000}"/>
    <cellStyle name="20% - Accent1 2 2 2 3 2 3 6 2 2" xfId="2461" xr:uid="{00000000-0005-0000-0000-0000E1080000}"/>
    <cellStyle name="20% - Accent1 2 2 2 3 2 3 6 3" xfId="2462" xr:uid="{00000000-0005-0000-0000-0000E2080000}"/>
    <cellStyle name="20% - Accent1 2 2 2 3 2 3 7" xfId="2463" xr:uid="{00000000-0005-0000-0000-0000E3080000}"/>
    <cellStyle name="20% - Accent1 2 2 2 3 2 3 7 2" xfId="2464" xr:uid="{00000000-0005-0000-0000-0000E4080000}"/>
    <cellStyle name="20% - Accent1 2 2 2 3 2 3 8" xfId="2465" xr:uid="{00000000-0005-0000-0000-0000E5080000}"/>
    <cellStyle name="20% - Accent1 2 2 2 3 2 3 8 2" xfId="2466" xr:uid="{00000000-0005-0000-0000-0000E6080000}"/>
    <cellStyle name="20% - Accent1 2 2 2 3 2 3 9" xfId="2467" xr:uid="{00000000-0005-0000-0000-0000E7080000}"/>
    <cellStyle name="20% - Accent1 2 2 2 3 2 4" xfId="2468" xr:uid="{00000000-0005-0000-0000-0000E8080000}"/>
    <cellStyle name="20% - Accent1 2 2 2 3 2 4 2" xfId="2469" xr:uid="{00000000-0005-0000-0000-0000E9080000}"/>
    <cellStyle name="20% - Accent1 2 2 2 3 2 4 2 2" xfId="2470" xr:uid="{00000000-0005-0000-0000-0000EA080000}"/>
    <cellStyle name="20% - Accent1 2 2 2 3 2 4 2 2 2" xfId="2471" xr:uid="{00000000-0005-0000-0000-0000EB080000}"/>
    <cellStyle name="20% - Accent1 2 2 2 3 2 4 2 3" xfId="2472" xr:uid="{00000000-0005-0000-0000-0000EC080000}"/>
    <cellStyle name="20% - Accent1 2 2 2 3 2 4 3" xfId="2473" xr:uid="{00000000-0005-0000-0000-0000ED080000}"/>
    <cellStyle name="20% - Accent1 2 2 2 3 2 4 3 2" xfId="2474" xr:uid="{00000000-0005-0000-0000-0000EE080000}"/>
    <cellStyle name="20% - Accent1 2 2 2 3 2 4 4" xfId="2475" xr:uid="{00000000-0005-0000-0000-0000EF080000}"/>
    <cellStyle name="20% - Accent1 2 2 2 3 2 5" xfId="2476" xr:uid="{00000000-0005-0000-0000-0000F0080000}"/>
    <cellStyle name="20% - Accent1 2 2 2 3 2 5 2" xfId="2477" xr:uid="{00000000-0005-0000-0000-0000F1080000}"/>
    <cellStyle name="20% - Accent1 2 2 2 3 2 5 2 2" xfId="2478" xr:uid="{00000000-0005-0000-0000-0000F2080000}"/>
    <cellStyle name="20% - Accent1 2 2 2 3 2 5 2 2 2" xfId="2479" xr:uid="{00000000-0005-0000-0000-0000F3080000}"/>
    <cellStyle name="20% - Accent1 2 2 2 3 2 5 2 3" xfId="2480" xr:uid="{00000000-0005-0000-0000-0000F4080000}"/>
    <cellStyle name="20% - Accent1 2 2 2 3 2 5 3" xfId="2481" xr:uid="{00000000-0005-0000-0000-0000F5080000}"/>
    <cellStyle name="20% - Accent1 2 2 2 3 2 5 3 2" xfId="2482" xr:uid="{00000000-0005-0000-0000-0000F6080000}"/>
    <cellStyle name="20% - Accent1 2 2 2 3 2 5 4" xfId="2483" xr:uid="{00000000-0005-0000-0000-0000F7080000}"/>
    <cellStyle name="20% - Accent1 2 2 2 3 2 6" xfId="2484" xr:uid="{00000000-0005-0000-0000-0000F8080000}"/>
    <cellStyle name="20% - Accent1 2 2 2 3 2 6 2" xfId="2485" xr:uid="{00000000-0005-0000-0000-0000F9080000}"/>
    <cellStyle name="20% - Accent1 2 2 2 3 2 6 2 2" xfId="2486" xr:uid="{00000000-0005-0000-0000-0000FA080000}"/>
    <cellStyle name="20% - Accent1 2 2 2 3 2 6 2 2 2" xfId="2487" xr:uid="{00000000-0005-0000-0000-0000FB080000}"/>
    <cellStyle name="20% - Accent1 2 2 2 3 2 6 2 3" xfId="2488" xr:uid="{00000000-0005-0000-0000-0000FC080000}"/>
    <cellStyle name="20% - Accent1 2 2 2 3 2 6 3" xfId="2489" xr:uid="{00000000-0005-0000-0000-0000FD080000}"/>
    <cellStyle name="20% - Accent1 2 2 2 3 2 6 3 2" xfId="2490" xr:uid="{00000000-0005-0000-0000-0000FE080000}"/>
    <cellStyle name="20% - Accent1 2 2 2 3 2 6 4" xfId="2491" xr:uid="{00000000-0005-0000-0000-0000FF080000}"/>
    <cellStyle name="20% - Accent1 2 2 2 3 2 7" xfId="2492" xr:uid="{00000000-0005-0000-0000-000000090000}"/>
    <cellStyle name="20% - Accent1 2 2 2 3 2 7 2" xfId="2493" xr:uid="{00000000-0005-0000-0000-000001090000}"/>
    <cellStyle name="20% - Accent1 2 2 2 3 2 7 2 2" xfId="2494" xr:uid="{00000000-0005-0000-0000-000002090000}"/>
    <cellStyle name="20% - Accent1 2 2 2 3 2 7 3" xfId="2495" xr:uid="{00000000-0005-0000-0000-000003090000}"/>
    <cellStyle name="20% - Accent1 2 2 2 3 2 8" xfId="2496" xr:uid="{00000000-0005-0000-0000-000004090000}"/>
    <cellStyle name="20% - Accent1 2 2 2 3 2 8 2" xfId="2497" xr:uid="{00000000-0005-0000-0000-000005090000}"/>
    <cellStyle name="20% - Accent1 2 2 2 3 2 8 2 2" xfId="2498" xr:uid="{00000000-0005-0000-0000-000006090000}"/>
    <cellStyle name="20% - Accent1 2 2 2 3 2 8 3" xfId="2499" xr:uid="{00000000-0005-0000-0000-000007090000}"/>
    <cellStyle name="20% - Accent1 2 2 2 3 2 9" xfId="2500" xr:uid="{00000000-0005-0000-0000-000008090000}"/>
    <cellStyle name="20% - Accent1 2 2 2 3 2 9 2" xfId="2501" xr:uid="{00000000-0005-0000-0000-000009090000}"/>
    <cellStyle name="20% - Accent1 2 2 2 3 3" xfId="2502" xr:uid="{00000000-0005-0000-0000-00000A090000}"/>
    <cellStyle name="20% - Accent1 2 2 2 3 3 10" xfId="2503" xr:uid="{00000000-0005-0000-0000-00000B090000}"/>
    <cellStyle name="20% - Accent1 2 2 2 3 3 10 2" xfId="2504" xr:uid="{00000000-0005-0000-0000-00000C090000}"/>
    <cellStyle name="20% - Accent1 2 2 2 3 3 11" xfId="2505" xr:uid="{00000000-0005-0000-0000-00000D090000}"/>
    <cellStyle name="20% - Accent1 2 2 2 3 3 2" xfId="2506" xr:uid="{00000000-0005-0000-0000-00000E090000}"/>
    <cellStyle name="20% - Accent1 2 2 2 3 3 2 2" xfId="2507" xr:uid="{00000000-0005-0000-0000-00000F090000}"/>
    <cellStyle name="20% - Accent1 2 2 2 3 3 2 2 2" xfId="2508" xr:uid="{00000000-0005-0000-0000-000010090000}"/>
    <cellStyle name="20% - Accent1 2 2 2 3 3 2 2 2 2" xfId="2509" xr:uid="{00000000-0005-0000-0000-000011090000}"/>
    <cellStyle name="20% - Accent1 2 2 2 3 3 2 2 2 2 2" xfId="2510" xr:uid="{00000000-0005-0000-0000-000012090000}"/>
    <cellStyle name="20% - Accent1 2 2 2 3 3 2 2 2 3" xfId="2511" xr:uid="{00000000-0005-0000-0000-000013090000}"/>
    <cellStyle name="20% - Accent1 2 2 2 3 3 2 2 3" xfId="2512" xr:uid="{00000000-0005-0000-0000-000014090000}"/>
    <cellStyle name="20% - Accent1 2 2 2 3 3 2 2 3 2" xfId="2513" xr:uid="{00000000-0005-0000-0000-000015090000}"/>
    <cellStyle name="20% - Accent1 2 2 2 3 3 2 2 4" xfId="2514" xr:uid="{00000000-0005-0000-0000-000016090000}"/>
    <cellStyle name="20% - Accent1 2 2 2 3 3 2 3" xfId="2515" xr:uid="{00000000-0005-0000-0000-000017090000}"/>
    <cellStyle name="20% - Accent1 2 2 2 3 3 2 3 2" xfId="2516" xr:uid="{00000000-0005-0000-0000-000018090000}"/>
    <cellStyle name="20% - Accent1 2 2 2 3 3 2 3 2 2" xfId="2517" xr:uid="{00000000-0005-0000-0000-000019090000}"/>
    <cellStyle name="20% - Accent1 2 2 2 3 3 2 3 2 2 2" xfId="2518" xr:uid="{00000000-0005-0000-0000-00001A090000}"/>
    <cellStyle name="20% - Accent1 2 2 2 3 3 2 3 2 3" xfId="2519" xr:uid="{00000000-0005-0000-0000-00001B090000}"/>
    <cellStyle name="20% - Accent1 2 2 2 3 3 2 3 3" xfId="2520" xr:uid="{00000000-0005-0000-0000-00001C090000}"/>
    <cellStyle name="20% - Accent1 2 2 2 3 3 2 3 3 2" xfId="2521" xr:uid="{00000000-0005-0000-0000-00001D090000}"/>
    <cellStyle name="20% - Accent1 2 2 2 3 3 2 3 4" xfId="2522" xr:uid="{00000000-0005-0000-0000-00001E090000}"/>
    <cellStyle name="20% - Accent1 2 2 2 3 3 2 4" xfId="2523" xr:uid="{00000000-0005-0000-0000-00001F090000}"/>
    <cellStyle name="20% - Accent1 2 2 2 3 3 2 4 2" xfId="2524" xr:uid="{00000000-0005-0000-0000-000020090000}"/>
    <cellStyle name="20% - Accent1 2 2 2 3 3 2 4 2 2" xfId="2525" xr:uid="{00000000-0005-0000-0000-000021090000}"/>
    <cellStyle name="20% - Accent1 2 2 2 3 3 2 4 2 2 2" xfId="2526" xr:uid="{00000000-0005-0000-0000-000022090000}"/>
    <cellStyle name="20% - Accent1 2 2 2 3 3 2 4 2 3" xfId="2527" xr:uid="{00000000-0005-0000-0000-000023090000}"/>
    <cellStyle name="20% - Accent1 2 2 2 3 3 2 4 3" xfId="2528" xr:uid="{00000000-0005-0000-0000-000024090000}"/>
    <cellStyle name="20% - Accent1 2 2 2 3 3 2 4 3 2" xfId="2529" xr:uid="{00000000-0005-0000-0000-000025090000}"/>
    <cellStyle name="20% - Accent1 2 2 2 3 3 2 4 4" xfId="2530" xr:uid="{00000000-0005-0000-0000-000026090000}"/>
    <cellStyle name="20% - Accent1 2 2 2 3 3 2 5" xfId="2531" xr:uid="{00000000-0005-0000-0000-000027090000}"/>
    <cellStyle name="20% - Accent1 2 2 2 3 3 2 5 2" xfId="2532" xr:uid="{00000000-0005-0000-0000-000028090000}"/>
    <cellStyle name="20% - Accent1 2 2 2 3 3 2 5 2 2" xfId="2533" xr:uid="{00000000-0005-0000-0000-000029090000}"/>
    <cellStyle name="20% - Accent1 2 2 2 3 3 2 5 3" xfId="2534" xr:uid="{00000000-0005-0000-0000-00002A090000}"/>
    <cellStyle name="20% - Accent1 2 2 2 3 3 2 6" xfId="2535" xr:uid="{00000000-0005-0000-0000-00002B090000}"/>
    <cellStyle name="20% - Accent1 2 2 2 3 3 2 6 2" xfId="2536" xr:uid="{00000000-0005-0000-0000-00002C090000}"/>
    <cellStyle name="20% - Accent1 2 2 2 3 3 2 6 2 2" xfId="2537" xr:uid="{00000000-0005-0000-0000-00002D090000}"/>
    <cellStyle name="20% - Accent1 2 2 2 3 3 2 6 3" xfId="2538" xr:uid="{00000000-0005-0000-0000-00002E090000}"/>
    <cellStyle name="20% - Accent1 2 2 2 3 3 2 7" xfId="2539" xr:uid="{00000000-0005-0000-0000-00002F090000}"/>
    <cellStyle name="20% - Accent1 2 2 2 3 3 2 7 2" xfId="2540" xr:uid="{00000000-0005-0000-0000-000030090000}"/>
    <cellStyle name="20% - Accent1 2 2 2 3 3 2 8" xfId="2541" xr:uid="{00000000-0005-0000-0000-000031090000}"/>
    <cellStyle name="20% - Accent1 2 2 2 3 3 2 8 2" xfId="2542" xr:uid="{00000000-0005-0000-0000-000032090000}"/>
    <cellStyle name="20% - Accent1 2 2 2 3 3 2 9" xfId="2543" xr:uid="{00000000-0005-0000-0000-000033090000}"/>
    <cellStyle name="20% - Accent1 2 2 2 3 3 3" xfId="2544" xr:uid="{00000000-0005-0000-0000-000034090000}"/>
    <cellStyle name="20% - Accent1 2 2 2 3 3 3 2" xfId="2545" xr:uid="{00000000-0005-0000-0000-000035090000}"/>
    <cellStyle name="20% - Accent1 2 2 2 3 3 3 2 2" xfId="2546" xr:uid="{00000000-0005-0000-0000-000036090000}"/>
    <cellStyle name="20% - Accent1 2 2 2 3 3 3 2 2 2" xfId="2547" xr:uid="{00000000-0005-0000-0000-000037090000}"/>
    <cellStyle name="20% - Accent1 2 2 2 3 3 3 2 2 2 2" xfId="2548" xr:uid="{00000000-0005-0000-0000-000038090000}"/>
    <cellStyle name="20% - Accent1 2 2 2 3 3 3 2 2 3" xfId="2549" xr:uid="{00000000-0005-0000-0000-000039090000}"/>
    <cellStyle name="20% - Accent1 2 2 2 3 3 3 2 3" xfId="2550" xr:uid="{00000000-0005-0000-0000-00003A090000}"/>
    <cellStyle name="20% - Accent1 2 2 2 3 3 3 2 3 2" xfId="2551" xr:uid="{00000000-0005-0000-0000-00003B090000}"/>
    <cellStyle name="20% - Accent1 2 2 2 3 3 3 2 4" xfId="2552" xr:uid="{00000000-0005-0000-0000-00003C090000}"/>
    <cellStyle name="20% - Accent1 2 2 2 3 3 3 3" xfId="2553" xr:uid="{00000000-0005-0000-0000-00003D090000}"/>
    <cellStyle name="20% - Accent1 2 2 2 3 3 3 3 2" xfId="2554" xr:uid="{00000000-0005-0000-0000-00003E090000}"/>
    <cellStyle name="20% - Accent1 2 2 2 3 3 3 3 2 2" xfId="2555" xr:uid="{00000000-0005-0000-0000-00003F090000}"/>
    <cellStyle name="20% - Accent1 2 2 2 3 3 3 3 2 2 2" xfId="2556" xr:uid="{00000000-0005-0000-0000-000040090000}"/>
    <cellStyle name="20% - Accent1 2 2 2 3 3 3 3 2 3" xfId="2557" xr:uid="{00000000-0005-0000-0000-000041090000}"/>
    <cellStyle name="20% - Accent1 2 2 2 3 3 3 3 3" xfId="2558" xr:uid="{00000000-0005-0000-0000-000042090000}"/>
    <cellStyle name="20% - Accent1 2 2 2 3 3 3 3 3 2" xfId="2559" xr:uid="{00000000-0005-0000-0000-000043090000}"/>
    <cellStyle name="20% - Accent1 2 2 2 3 3 3 3 4" xfId="2560" xr:uid="{00000000-0005-0000-0000-000044090000}"/>
    <cellStyle name="20% - Accent1 2 2 2 3 3 3 4" xfId="2561" xr:uid="{00000000-0005-0000-0000-000045090000}"/>
    <cellStyle name="20% - Accent1 2 2 2 3 3 3 4 2" xfId="2562" xr:uid="{00000000-0005-0000-0000-000046090000}"/>
    <cellStyle name="20% - Accent1 2 2 2 3 3 3 4 2 2" xfId="2563" xr:uid="{00000000-0005-0000-0000-000047090000}"/>
    <cellStyle name="20% - Accent1 2 2 2 3 3 3 4 2 2 2" xfId="2564" xr:uid="{00000000-0005-0000-0000-000048090000}"/>
    <cellStyle name="20% - Accent1 2 2 2 3 3 3 4 2 3" xfId="2565" xr:uid="{00000000-0005-0000-0000-000049090000}"/>
    <cellStyle name="20% - Accent1 2 2 2 3 3 3 4 3" xfId="2566" xr:uid="{00000000-0005-0000-0000-00004A090000}"/>
    <cellStyle name="20% - Accent1 2 2 2 3 3 3 4 3 2" xfId="2567" xr:uid="{00000000-0005-0000-0000-00004B090000}"/>
    <cellStyle name="20% - Accent1 2 2 2 3 3 3 4 4" xfId="2568" xr:uid="{00000000-0005-0000-0000-00004C090000}"/>
    <cellStyle name="20% - Accent1 2 2 2 3 3 3 5" xfId="2569" xr:uid="{00000000-0005-0000-0000-00004D090000}"/>
    <cellStyle name="20% - Accent1 2 2 2 3 3 3 5 2" xfId="2570" xr:uid="{00000000-0005-0000-0000-00004E090000}"/>
    <cellStyle name="20% - Accent1 2 2 2 3 3 3 5 2 2" xfId="2571" xr:uid="{00000000-0005-0000-0000-00004F090000}"/>
    <cellStyle name="20% - Accent1 2 2 2 3 3 3 5 3" xfId="2572" xr:uid="{00000000-0005-0000-0000-000050090000}"/>
    <cellStyle name="20% - Accent1 2 2 2 3 3 3 6" xfId="2573" xr:uid="{00000000-0005-0000-0000-000051090000}"/>
    <cellStyle name="20% - Accent1 2 2 2 3 3 3 6 2" xfId="2574" xr:uid="{00000000-0005-0000-0000-000052090000}"/>
    <cellStyle name="20% - Accent1 2 2 2 3 3 3 6 2 2" xfId="2575" xr:uid="{00000000-0005-0000-0000-000053090000}"/>
    <cellStyle name="20% - Accent1 2 2 2 3 3 3 6 3" xfId="2576" xr:uid="{00000000-0005-0000-0000-000054090000}"/>
    <cellStyle name="20% - Accent1 2 2 2 3 3 3 7" xfId="2577" xr:uid="{00000000-0005-0000-0000-000055090000}"/>
    <cellStyle name="20% - Accent1 2 2 2 3 3 3 7 2" xfId="2578" xr:uid="{00000000-0005-0000-0000-000056090000}"/>
    <cellStyle name="20% - Accent1 2 2 2 3 3 3 8" xfId="2579" xr:uid="{00000000-0005-0000-0000-000057090000}"/>
    <cellStyle name="20% - Accent1 2 2 2 3 3 3 8 2" xfId="2580" xr:uid="{00000000-0005-0000-0000-000058090000}"/>
    <cellStyle name="20% - Accent1 2 2 2 3 3 3 9" xfId="2581" xr:uid="{00000000-0005-0000-0000-000059090000}"/>
    <cellStyle name="20% - Accent1 2 2 2 3 3 4" xfId="2582" xr:uid="{00000000-0005-0000-0000-00005A090000}"/>
    <cellStyle name="20% - Accent1 2 2 2 3 3 4 2" xfId="2583" xr:uid="{00000000-0005-0000-0000-00005B090000}"/>
    <cellStyle name="20% - Accent1 2 2 2 3 3 4 2 2" xfId="2584" xr:uid="{00000000-0005-0000-0000-00005C090000}"/>
    <cellStyle name="20% - Accent1 2 2 2 3 3 4 2 2 2" xfId="2585" xr:uid="{00000000-0005-0000-0000-00005D090000}"/>
    <cellStyle name="20% - Accent1 2 2 2 3 3 4 2 3" xfId="2586" xr:uid="{00000000-0005-0000-0000-00005E090000}"/>
    <cellStyle name="20% - Accent1 2 2 2 3 3 4 3" xfId="2587" xr:uid="{00000000-0005-0000-0000-00005F090000}"/>
    <cellStyle name="20% - Accent1 2 2 2 3 3 4 3 2" xfId="2588" xr:uid="{00000000-0005-0000-0000-000060090000}"/>
    <cellStyle name="20% - Accent1 2 2 2 3 3 4 4" xfId="2589" xr:uid="{00000000-0005-0000-0000-000061090000}"/>
    <cellStyle name="20% - Accent1 2 2 2 3 3 5" xfId="2590" xr:uid="{00000000-0005-0000-0000-000062090000}"/>
    <cellStyle name="20% - Accent1 2 2 2 3 3 5 2" xfId="2591" xr:uid="{00000000-0005-0000-0000-000063090000}"/>
    <cellStyle name="20% - Accent1 2 2 2 3 3 5 2 2" xfId="2592" xr:uid="{00000000-0005-0000-0000-000064090000}"/>
    <cellStyle name="20% - Accent1 2 2 2 3 3 5 2 2 2" xfId="2593" xr:uid="{00000000-0005-0000-0000-000065090000}"/>
    <cellStyle name="20% - Accent1 2 2 2 3 3 5 2 3" xfId="2594" xr:uid="{00000000-0005-0000-0000-000066090000}"/>
    <cellStyle name="20% - Accent1 2 2 2 3 3 5 3" xfId="2595" xr:uid="{00000000-0005-0000-0000-000067090000}"/>
    <cellStyle name="20% - Accent1 2 2 2 3 3 5 3 2" xfId="2596" xr:uid="{00000000-0005-0000-0000-000068090000}"/>
    <cellStyle name="20% - Accent1 2 2 2 3 3 5 4" xfId="2597" xr:uid="{00000000-0005-0000-0000-000069090000}"/>
    <cellStyle name="20% - Accent1 2 2 2 3 3 6" xfId="2598" xr:uid="{00000000-0005-0000-0000-00006A090000}"/>
    <cellStyle name="20% - Accent1 2 2 2 3 3 6 2" xfId="2599" xr:uid="{00000000-0005-0000-0000-00006B090000}"/>
    <cellStyle name="20% - Accent1 2 2 2 3 3 6 2 2" xfId="2600" xr:uid="{00000000-0005-0000-0000-00006C090000}"/>
    <cellStyle name="20% - Accent1 2 2 2 3 3 6 2 2 2" xfId="2601" xr:uid="{00000000-0005-0000-0000-00006D090000}"/>
    <cellStyle name="20% - Accent1 2 2 2 3 3 6 2 3" xfId="2602" xr:uid="{00000000-0005-0000-0000-00006E090000}"/>
    <cellStyle name="20% - Accent1 2 2 2 3 3 6 3" xfId="2603" xr:uid="{00000000-0005-0000-0000-00006F090000}"/>
    <cellStyle name="20% - Accent1 2 2 2 3 3 6 3 2" xfId="2604" xr:uid="{00000000-0005-0000-0000-000070090000}"/>
    <cellStyle name="20% - Accent1 2 2 2 3 3 6 4" xfId="2605" xr:uid="{00000000-0005-0000-0000-000071090000}"/>
    <cellStyle name="20% - Accent1 2 2 2 3 3 7" xfId="2606" xr:uid="{00000000-0005-0000-0000-000072090000}"/>
    <cellStyle name="20% - Accent1 2 2 2 3 3 7 2" xfId="2607" xr:uid="{00000000-0005-0000-0000-000073090000}"/>
    <cellStyle name="20% - Accent1 2 2 2 3 3 7 2 2" xfId="2608" xr:uid="{00000000-0005-0000-0000-000074090000}"/>
    <cellStyle name="20% - Accent1 2 2 2 3 3 7 3" xfId="2609" xr:uid="{00000000-0005-0000-0000-000075090000}"/>
    <cellStyle name="20% - Accent1 2 2 2 3 3 8" xfId="2610" xr:uid="{00000000-0005-0000-0000-000076090000}"/>
    <cellStyle name="20% - Accent1 2 2 2 3 3 8 2" xfId="2611" xr:uid="{00000000-0005-0000-0000-000077090000}"/>
    <cellStyle name="20% - Accent1 2 2 2 3 3 8 2 2" xfId="2612" xr:uid="{00000000-0005-0000-0000-000078090000}"/>
    <cellStyle name="20% - Accent1 2 2 2 3 3 8 3" xfId="2613" xr:uid="{00000000-0005-0000-0000-000079090000}"/>
    <cellStyle name="20% - Accent1 2 2 2 3 3 9" xfId="2614" xr:uid="{00000000-0005-0000-0000-00007A090000}"/>
    <cellStyle name="20% - Accent1 2 2 2 3 3 9 2" xfId="2615" xr:uid="{00000000-0005-0000-0000-00007B090000}"/>
    <cellStyle name="20% - Accent1 2 2 2 3 4" xfId="2616" xr:uid="{00000000-0005-0000-0000-00007C090000}"/>
    <cellStyle name="20% - Accent1 2 2 2 3 4 10" xfId="2617" xr:uid="{00000000-0005-0000-0000-00007D090000}"/>
    <cellStyle name="20% - Accent1 2 2 2 3 4 10 2" xfId="2618" xr:uid="{00000000-0005-0000-0000-00007E090000}"/>
    <cellStyle name="20% - Accent1 2 2 2 3 4 11" xfId="2619" xr:uid="{00000000-0005-0000-0000-00007F090000}"/>
    <cellStyle name="20% - Accent1 2 2 2 3 4 2" xfId="2620" xr:uid="{00000000-0005-0000-0000-000080090000}"/>
    <cellStyle name="20% - Accent1 2 2 2 3 4 2 2" xfId="2621" xr:uid="{00000000-0005-0000-0000-000081090000}"/>
    <cellStyle name="20% - Accent1 2 2 2 3 4 2 2 2" xfId="2622" xr:uid="{00000000-0005-0000-0000-000082090000}"/>
    <cellStyle name="20% - Accent1 2 2 2 3 4 2 2 2 2" xfId="2623" xr:uid="{00000000-0005-0000-0000-000083090000}"/>
    <cellStyle name="20% - Accent1 2 2 2 3 4 2 2 2 2 2" xfId="2624" xr:uid="{00000000-0005-0000-0000-000084090000}"/>
    <cellStyle name="20% - Accent1 2 2 2 3 4 2 2 2 3" xfId="2625" xr:uid="{00000000-0005-0000-0000-000085090000}"/>
    <cellStyle name="20% - Accent1 2 2 2 3 4 2 2 3" xfId="2626" xr:uid="{00000000-0005-0000-0000-000086090000}"/>
    <cellStyle name="20% - Accent1 2 2 2 3 4 2 2 3 2" xfId="2627" xr:uid="{00000000-0005-0000-0000-000087090000}"/>
    <cellStyle name="20% - Accent1 2 2 2 3 4 2 2 4" xfId="2628" xr:uid="{00000000-0005-0000-0000-000088090000}"/>
    <cellStyle name="20% - Accent1 2 2 2 3 4 2 3" xfId="2629" xr:uid="{00000000-0005-0000-0000-000089090000}"/>
    <cellStyle name="20% - Accent1 2 2 2 3 4 2 3 2" xfId="2630" xr:uid="{00000000-0005-0000-0000-00008A090000}"/>
    <cellStyle name="20% - Accent1 2 2 2 3 4 2 3 2 2" xfId="2631" xr:uid="{00000000-0005-0000-0000-00008B090000}"/>
    <cellStyle name="20% - Accent1 2 2 2 3 4 2 3 2 2 2" xfId="2632" xr:uid="{00000000-0005-0000-0000-00008C090000}"/>
    <cellStyle name="20% - Accent1 2 2 2 3 4 2 3 2 3" xfId="2633" xr:uid="{00000000-0005-0000-0000-00008D090000}"/>
    <cellStyle name="20% - Accent1 2 2 2 3 4 2 3 3" xfId="2634" xr:uid="{00000000-0005-0000-0000-00008E090000}"/>
    <cellStyle name="20% - Accent1 2 2 2 3 4 2 3 3 2" xfId="2635" xr:uid="{00000000-0005-0000-0000-00008F090000}"/>
    <cellStyle name="20% - Accent1 2 2 2 3 4 2 3 4" xfId="2636" xr:uid="{00000000-0005-0000-0000-000090090000}"/>
    <cellStyle name="20% - Accent1 2 2 2 3 4 2 4" xfId="2637" xr:uid="{00000000-0005-0000-0000-000091090000}"/>
    <cellStyle name="20% - Accent1 2 2 2 3 4 2 4 2" xfId="2638" xr:uid="{00000000-0005-0000-0000-000092090000}"/>
    <cellStyle name="20% - Accent1 2 2 2 3 4 2 4 2 2" xfId="2639" xr:uid="{00000000-0005-0000-0000-000093090000}"/>
    <cellStyle name="20% - Accent1 2 2 2 3 4 2 4 2 2 2" xfId="2640" xr:uid="{00000000-0005-0000-0000-000094090000}"/>
    <cellStyle name="20% - Accent1 2 2 2 3 4 2 4 2 3" xfId="2641" xr:uid="{00000000-0005-0000-0000-000095090000}"/>
    <cellStyle name="20% - Accent1 2 2 2 3 4 2 4 3" xfId="2642" xr:uid="{00000000-0005-0000-0000-000096090000}"/>
    <cellStyle name="20% - Accent1 2 2 2 3 4 2 4 3 2" xfId="2643" xr:uid="{00000000-0005-0000-0000-000097090000}"/>
    <cellStyle name="20% - Accent1 2 2 2 3 4 2 4 4" xfId="2644" xr:uid="{00000000-0005-0000-0000-000098090000}"/>
    <cellStyle name="20% - Accent1 2 2 2 3 4 2 5" xfId="2645" xr:uid="{00000000-0005-0000-0000-000099090000}"/>
    <cellStyle name="20% - Accent1 2 2 2 3 4 2 5 2" xfId="2646" xr:uid="{00000000-0005-0000-0000-00009A090000}"/>
    <cellStyle name="20% - Accent1 2 2 2 3 4 2 5 2 2" xfId="2647" xr:uid="{00000000-0005-0000-0000-00009B090000}"/>
    <cellStyle name="20% - Accent1 2 2 2 3 4 2 5 3" xfId="2648" xr:uid="{00000000-0005-0000-0000-00009C090000}"/>
    <cellStyle name="20% - Accent1 2 2 2 3 4 2 6" xfId="2649" xr:uid="{00000000-0005-0000-0000-00009D090000}"/>
    <cellStyle name="20% - Accent1 2 2 2 3 4 2 6 2" xfId="2650" xr:uid="{00000000-0005-0000-0000-00009E090000}"/>
    <cellStyle name="20% - Accent1 2 2 2 3 4 2 6 2 2" xfId="2651" xr:uid="{00000000-0005-0000-0000-00009F090000}"/>
    <cellStyle name="20% - Accent1 2 2 2 3 4 2 6 3" xfId="2652" xr:uid="{00000000-0005-0000-0000-0000A0090000}"/>
    <cellStyle name="20% - Accent1 2 2 2 3 4 2 7" xfId="2653" xr:uid="{00000000-0005-0000-0000-0000A1090000}"/>
    <cellStyle name="20% - Accent1 2 2 2 3 4 2 7 2" xfId="2654" xr:uid="{00000000-0005-0000-0000-0000A2090000}"/>
    <cellStyle name="20% - Accent1 2 2 2 3 4 2 8" xfId="2655" xr:uid="{00000000-0005-0000-0000-0000A3090000}"/>
    <cellStyle name="20% - Accent1 2 2 2 3 4 2 8 2" xfId="2656" xr:uid="{00000000-0005-0000-0000-0000A4090000}"/>
    <cellStyle name="20% - Accent1 2 2 2 3 4 2 9" xfId="2657" xr:uid="{00000000-0005-0000-0000-0000A5090000}"/>
    <cellStyle name="20% - Accent1 2 2 2 3 4 3" xfId="2658" xr:uid="{00000000-0005-0000-0000-0000A6090000}"/>
    <cellStyle name="20% - Accent1 2 2 2 3 4 3 2" xfId="2659" xr:uid="{00000000-0005-0000-0000-0000A7090000}"/>
    <cellStyle name="20% - Accent1 2 2 2 3 4 3 2 2" xfId="2660" xr:uid="{00000000-0005-0000-0000-0000A8090000}"/>
    <cellStyle name="20% - Accent1 2 2 2 3 4 3 2 2 2" xfId="2661" xr:uid="{00000000-0005-0000-0000-0000A9090000}"/>
    <cellStyle name="20% - Accent1 2 2 2 3 4 3 2 2 2 2" xfId="2662" xr:uid="{00000000-0005-0000-0000-0000AA090000}"/>
    <cellStyle name="20% - Accent1 2 2 2 3 4 3 2 2 3" xfId="2663" xr:uid="{00000000-0005-0000-0000-0000AB090000}"/>
    <cellStyle name="20% - Accent1 2 2 2 3 4 3 2 3" xfId="2664" xr:uid="{00000000-0005-0000-0000-0000AC090000}"/>
    <cellStyle name="20% - Accent1 2 2 2 3 4 3 2 3 2" xfId="2665" xr:uid="{00000000-0005-0000-0000-0000AD090000}"/>
    <cellStyle name="20% - Accent1 2 2 2 3 4 3 2 4" xfId="2666" xr:uid="{00000000-0005-0000-0000-0000AE090000}"/>
    <cellStyle name="20% - Accent1 2 2 2 3 4 3 3" xfId="2667" xr:uid="{00000000-0005-0000-0000-0000AF090000}"/>
    <cellStyle name="20% - Accent1 2 2 2 3 4 3 3 2" xfId="2668" xr:uid="{00000000-0005-0000-0000-0000B0090000}"/>
    <cellStyle name="20% - Accent1 2 2 2 3 4 3 3 2 2" xfId="2669" xr:uid="{00000000-0005-0000-0000-0000B1090000}"/>
    <cellStyle name="20% - Accent1 2 2 2 3 4 3 3 2 2 2" xfId="2670" xr:uid="{00000000-0005-0000-0000-0000B2090000}"/>
    <cellStyle name="20% - Accent1 2 2 2 3 4 3 3 2 3" xfId="2671" xr:uid="{00000000-0005-0000-0000-0000B3090000}"/>
    <cellStyle name="20% - Accent1 2 2 2 3 4 3 3 3" xfId="2672" xr:uid="{00000000-0005-0000-0000-0000B4090000}"/>
    <cellStyle name="20% - Accent1 2 2 2 3 4 3 3 3 2" xfId="2673" xr:uid="{00000000-0005-0000-0000-0000B5090000}"/>
    <cellStyle name="20% - Accent1 2 2 2 3 4 3 3 4" xfId="2674" xr:uid="{00000000-0005-0000-0000-0000B6090000}"/>
    <cellStyle name="20% - Accent1 2 2 2 3 4 3 4" xfId="2675" xr:uid="{00000000-0005-0000-0000-0000B7090000}"/>
    <cellStyle name="20% - Accent1 2 2 2 3 4 3 4 2" xfId="2676" xr:uid="{00000000-0005-0000-0000-0000B8090000}"/>
    <cellStyle name="20% - Accent1 2 2 2 3 4 3 4 2 2" xfId="2677" xr:uid="{00000000-0005-0000-0000-0000B9090000}"/>
    <cellStyle name="20% - Accent1 2 2 2 3 4 3 4 2 2 2" xfId="2678" xr:uid="{00000000-0005-0000-0000-0000BA090000}"/>
    <cellStyle name="20% - Accent1 2 2 2 3 4 3 4 2 3" xfId="2679" xr:uid="{00000000-0005-0000-0000-0000BB090000}"/>
    <cellStyle name="20% - Accent1 2 2 2 3 4 3 4 3" xfId="2680" xr:uid="{00000000-0005-0000-0000-0000BC090000}"/>
    <cellStyle name="20% - Accent1 2 2 2 3 4 3 4 3 2" xfId="2681" xr:uid="{00000000-0005-0000-0000-0000BD090000}"/>
    <cellStyle name="20% - Accent1 2 2 2 3 4 3 4 4" xfId="2682" xr:uid="{00000000-0005-0000-0000-0000BE090000}"/>
    <cellStyle name="20% - Accent1 2 2 2 3 4 3 5" xfId="2683" xr:uid="{00000000-0005-0000-0000-0000BF090000}"/>
    <cellStyle name="20% - Accent1 2 2 2 3 4 3 5 2" xfId="2684" xr:uid="{00000000-0005-0000-0000-0000C0090000}"/>
    <cellStyle name="20% - Accent1 2 2 2 3 4 3 5 2 2" xfId="2685" xr:uid="{00000000-0005-0000-0000-0000C1090000}"/>
    <cellStyle name="20% - Accent1 2 2 2 3 4 3 5 3" xfId="2686" xr:uid="{00000000-0005-0000-0000-0000C2090000}"/>
    <cellStyle name="20% - Accent1 2 2 2 3 4 3 6" xfId="2687" xr:uid="{00000000-0005-0000-0000-0000C3090000}"/>
    <cellStyle name="20% - Accent1 2 2 2 3 4 3 6 2" xfId="2688" xr:uid="{00000000-0005-0000-0000-0000C4090000}"/>
    <cellStyle name="20% - Accent1 2 2 2 3 4 3 6 2 2" xfId="2689" xr:uid="{00000000-0005-0000-0000-0000C5090000}"/>
    <cellStyle name="20% - Accent1 2 2 2 3 4 3 6 3" xfId="2690" xr:uid="{00000000-0005-0000-0000-0000C6090000}"/>
    <cellStyle name="20% - Accent1 2 2 2 3 4 3 7" xfId="2691" xr:uid="{00000000-0005-0000-0000-0000C7090000}"/>
    <cellStyle name="20% - Accent1 2 2 2 3 4 3 7 2" xfId="2692" xr:uid="{00000000-0005-0000-0000-0000C8090000}"/>
    <cellStyle name="20% - Accent1 2 2 2 3 4 3 8" xfId="2693" xr:uid="{00000000-0005-0000-0000-0000C9090000}"/>
    <cellStyle name="20% - Accent1 2 2 2 3 4 3 8 2" xfId="2694" xr:uid="{00000000-0005-0000-0000-0000CA090000}"/>
    <cellStyle name="20% - Accent1 2 2 2 3 4 3 9" xfId="2695" xr:uid="{00000000-0005-0000-0000-0000CB090000}"/>
    <cellStyle name="20% - Accent1 2 2 2 3 4 4" xfId="2696" xr:uid="{00000000-0005-0000-0000-0000CC090000}"/>
    <cellStyle name="20% - Accent1 2 2 2 3 4 4 2" xfId="2697" xr:uid="{00000000-0005-0000-0000-0000CD090000}"/>
    <cellStyle name="20% - Accent1 2 2 2 3 4 4 2 2" xfId="2698" xr:uid="{00000000-0005-0000-0000-0000CE090000}"/>
    <cellStyle name="20% - Accent1 2 2 2 3 4 4 2 2 2" xfId="2699" xr:uid="{00000000-0005-0000-0000-0000CF090000}"/>
    <cellStyle name="20% - Accent1 2 2 2 3 4 4 2 3" xfId="2700" xr:uid="{00000000-0005-0000-0000-0000D0090000}"/>
    <cellStyle name="20% - Accent1 2 2 2 3 4 4 3" xfId="2701" xr:uid="{00000000-0005-0000-0000-0000D1090000}"/>
    <cellStyle name="20% - Accent1 2 2 2 3 4 4 3 2" xfId="2702" xr:uid="{00000000-0005-0000-0000-0000D2090000}"/>
    <cellStyle name="20% - Accent1 2 2 2 3 4 4 4" xfId="2703" xr:uid="{00000000-0005-0000-0000-0000D3090000}"/>
    <cellStyle name="20% - Accent1 2 2 2 3 4 5" xfId="2704" xr:uid="{00000000-0005-0000-0000-0000D4090000}"/>
    <cellStyle name="20% - Accent1 2 2 2 3 4 5 2" xfId="2705" xr:uid="{00000000-0005-0000-0000-0000D5090000}"/>
    <cellStyle name="20% - Accent1 2 2 2 3 4 5 2 2" xfId="2706" xr:uid="{00000000-0005-0000-0000-0000D6090000}"/>
    <cellStyle name="20% - Accent1 2 2 2 3 4 5 2 2 2" xfId="2707" xr:uid="{00000000-0005-0000-0000-0000D7090000}"/>
    <cellStyle name="20% - Accent1 2 2 2 3 4 5 2 3" xfId="2708" xr:uid="{00000000-0005-0000-0000-0000D8090000}"/>
    <cellStyle name="20% - Accent1 2 2 2 3 4 5 3" xfId="2709" xr:uid="{00000000-0005-0000-0000-0000D9090000}"/>
    <cellStyle name="20% - Accent1 2 2 2 3 4 5 3 2" xfId="2710" xr:uid="{00000000-0005-0000-0000-0000DA090000}"/>
    <cellStyle name="20% - Accent1 2 2 2 3 4 5 4" xfId="2711" xr:uid="{00000000-0005-0000-0000-0000DB090000}"/>
    <cellStyle name="20% - Accent1 2 2 2 3 4 6" xfId="2712" xr:uid="{00000000-0005-0000-0000-0000DC090000}"/>
    <cellStyle name="20% - Accent1 2 2 2 3 4 6 2" xfId="2713" xr:uid="{00000000-0005-0000-0000-0000DD090000}"/>
    <cellStyle name="20% - Accent1 2 2 2 3 4 6 2 2" xfId="2714" xr:uid="{00000000-0005-0000-0000-0000DE090000}"/>
    <cellStyle name="20% - Accent1 2 2 2 3 4 6 2 2 2" xfId="2715" xr:uid="{00000000-0005-0000-0000-0000DF090000}"/>
    <cellStyle name="20% - Accent1 2 2 2 3 4 6 2 3" xfId="2716" xr:uid="{00000000-0005-0000-0000-0000E0090000}"/>
    <cellStyle name="20% - Accent1 2 2 2 3 4 6 3" xfId="2717" xr:uid="{00000000-0005-0000-0000-0000E1090000}"/>
    <cellStyle name="20% - Accent1 2 2 2 3 4 6 3 2" xfId="2718" xr:uid="{00000000-0005-0000-0000-0000E2090000}"/>
    <cellStyle name="20% - Accent1 2 2 2 3 4 6 4" xfId="2719" xr:uid="{00000000-0005-0000-0000-0000E3090000}"/>
    <cellStyle name="20% - Accent1 2 2 2 3 4 7" xfId="2720" xr:uid="{00000000-0005-0000-0000-0000E4090000}"/>
    <cellStyle name="20% - Accent1 2 2 2 3 4 7 2" xfId="2721" xr:uid="{00000000-0005-0000-0000-0000E5090000}"/>
    <cellStyle name="20% - Accent1 2 2 2 3 4 7 2 2" xfId="2722" xr:uid="{00000000-0005-0000-0000-0000E6090000}"/>
    <cellStyle name="20% - Accent1 2 2 2 3 4 7 3" xfId="2723" xr:uid="{00000000-0005-0000-0000-0000E7090000}"/>
    <cellStyle name="20% - Accent1 2 2 2 3 4 8" xfId="2724" xr:uid="{00000000-0005-0000-0000-0000E8090000}"/>
    <cellStyle name="20% - Accent1 2 2 2 3 4 8 2" xfId="2725" xr:uid="{00000000-0005-0000-0000-0000E9090000}"/>
    <cellStyle name="20% - Accent1 2 2 2 3 4 8 2 2" xfId="2726" xr:uid="{00000000-0005-0000-0000-0000EA090000}"/>
    <cellStyle name="20% - Accent1 2 2 2 3 4 8 3" xfId="2727" xr:uid="{00000000-0005-0000-0000-0000EB090000}"/>
    <cellStyle name="20% - Accent1 2 2 2 3 4 9" xfId="2728" xr:uid="{00000000-0005-0000-0000-0000EC090000}"/>
    <cellStyle name="20% - Accent1 2 2 2 3 4 9 2" xfId="2729" xr:uid="{00000000-0005-0000-0000-0000ED090000}"/>
    <cellStyle name="20% - Accent1 2 2 2 3 5" xfId="2730" xr:uid="{00000000-0005-0000-0000-0000EE090000}"/>
    <cellStyle name="20% - Accent1 2 2 2 3 5 2" xfId="2731" xr:uid="{00000000-0005-0000-0000-0000EF090000}"/>
    <cellStyle name="20% - Accent1 2 2 2 3 5 2 2" xfId="2732" xr:uid="{00000000-0005-0000-0000-0000F0090000}"/>
    <cellStyle name="20% - Accent1 2 2 2 3 5 2 2 2" xfId="2733" xr:uid="{00000000-0005-0000-0000-0000F1090000}"/>
    <cellStyle name="20% - Accent1 2 2 2 3 5 2 2 2 2" xfId="2734" xr:uid="{00000000-0005-0000-0000-0000F2090000}"/>
    <cellStyle name="20% - Accent1 2 2 2 3 5 2 2 3" xfId="2735" xr:uid="{00000000-0005-0000-0000-0000F3090000}"/>
    <cellStyle name="20% - Accent1 2 2 2 3 5 2 3" xfId="2736" xr:uid="{00000000-0005-0000-0000-0000F4090000}"/>
    <cellStyle name="20% - Accent1 2 2 2 3 5 2 3 2" xfId="2737" xr:uid="{00000000-0005-0000-0000-0000F5090000}"/>
    <cellStyle name="20% - Accent1 2 2 2 3 5 2 4" xfId="2738" xr:uid="{00000000-0005-0000-0000-0000F6090000}"/>
    <cellStyle name="20% - Accent1 2 2 2 3 5 3" xfId="2739" xr:uid="{00000000-0005-0000-0000-0000F7090000}"/>
    <cellStyle name="20% - Accent1 2 2 2 3 5 3 2" xfId="2740" xr:uid="{00000000-0005-0000-0000-0000F8090000}"/>
    <cellStyle name="20% - Accent1 2 2 2 3 5 3 2 2" xfId="2741" xr:uid="{00000000-0005-0000-0000-0000F9090000}"/>
    <cellStyle name="20% - Accent1 2 2 2 3 5 3 2 2 2" xfId="2742" xr:uid="{00000000-0005-0000-0000-0000FA090000}"/>
    <cellStyle name="20% - Accent1 2 2 2 3 5 3 2 3" xfId="2743" xr:uid="{00000000-0005-0000-0000-0000FB090000}"/>
    <cellStyle name="20% - Accent1 2 2 2 3 5 3 3" xfId="2744" xr:uid="{00000000-0005-0000-0000-0000FC090000}"/>
    <cellStyle name="20% - Accent1 2 2 2 3 5 3 3 2" xfId="2745" xr:uid="{00000000-0005-0000-0000-0000FD090000}"/>
    <cellStyle name="20% - Accent1 2 2 2 3 5 3 4" xfId="2746" xr:uid="{00000000-0005-0000-0000-0000FE090000}"/>
    <cellStyle name="20% - Accent1 2 2 2 3 5 4" xfId="2747" xr:uid="{00000000-0005-0000-0000-0000FF090000}"/>
    <cellStyle name="20% - Accent1 2 2 2 3 5 4 2" xfId="2748" xr:uid="{00000000-0005-0000-0000-0000000A0000}"/>
    <cellStyle name="20% - Accent1 2 2 2 3 5 4 2 2" xfId="2749" xr:uid="{00000000-0005-0000-0000-0000010A0000}"/>
    <cellStyle name="20% - Accent1 2 2 2 3 5 4 2 2 2" xfId="2750" xr:uid="{00000000-0005-0000-0000-0000020A0000}"/>
    <cellStyle name="20% - Accent1 2 2 2 3 5 4 2 3" xfId="2751" xr:uid="{00000000-0005-0000-0000-0000030A0000}"/>
    <cellStyle name="20% - Accent1 2 2 2 3 5 4 3" xfId="2752" xr:uid="{00000000-0005-0000-0000-0000040A0000}"/>
    <cellStyle name="20% - Accent1 2 2 2 3 5 4 3 2" xfId="2753" xr:uid="{00000000-0005-0000-0000-0000050A0000}"/>
    <cellStyle name="20% - Accent1 2 2 2 3 5 4 4" xfId="2754" xr:uid="{00000000-0005-0000-0000-0000060A0000}"/>
    <cellStyle name="20% - Accent1 2 2 2 3 5 5" xfId="2755" xr:uid="{00000000-0005-0000-0000-0000070A0000}"/>
    <cellStyle name="20% - Accent1 2 2 2 3 5 5 2" xfId="2756" xr:uid="{00000000-0005-0000-0000-0000080A0000}"/>
    <cellStyle name="20% - Accent1 2 2 2 3 5 5 2 2" xfId="2757" xr:uid="{00000000-0005-0000-0000-0000090A0000}"/>
    <cellStyle name="20% - Accent1 2 2 2 3 5 5 3" xfId="2758" xr:uid="{00000000-0005-0000-0000-00000A0A0000}"/>
    <cellStyle name="20% - Accent1 2 2 2 3 5 6" xfId="2759" xr:uid="{00000000-0005-0000-0000-00000B0A0000}"/>
    <cellStyle name="20% - Accent1 2 2 2 3 5 6 2" xfId="2760" xr:uid="{00000000-0005-0000-0000-00000C0A0000}"/>
    <cellStyle name="20% - Accent1 2 2 2 3 5 6 2 2" xfId="2761" xr:uid="{00000000-0005-0000-0000-00000D0A0000}"/>
    <cellStyle name="20% - Accent1 2 2 2 3 5 6 3" xfId="2762" xr:uid="{00000000-0005-0000-0000-00000E0A0000}"/>
    <cellStyle name="20% - Accent1 2 2 2 3 5 7" xfId="2763" xr:uid="{00000000-0005-0000-0000-00000F0A0000}"/>
    <cellStyle name="20% - Accent1 2 2 2 3 5 7 2" xfId="2764" xr:uid="{00000000-0005-0000-0000-0000100A0000}"/>
    <cellStyle name="20% - Accent1 2 2 2 3 5 8" xfId="2765" xr:uid="{00000000-0005-0000-0000-0000110A0000}"/>
    <cellStyle name="20% - Accent1 2 2 2 3 5 8 2" xfId="2766" xr:uid="{00000000-0005-0000-0000-0000120A0000}"/>
    <cellStyle name="20% - Accent1 2 2 2 3 5 9" xfId="2767" xr:uid="{00000000-0005-0000-0000-0000130A0000}"/>
    <cellStyle name="20% - Accent1 2 2 2 3 6" xfId="2768" xr:uid="{00000000-0005-0000-0000-0000140A0000}"/>
    <cellStyle name="20% - Accent1 2 2 2 3 6 2" xfId="2769" xr:uid="{00000000-0005-0000-0000-0000150A0000}"/>
    <cellStyle name="20% - Accent1 2 2 2 3 6 2 2" xfId="2770" xr:uid="{00000000-0005-0000-0000-0000160A0000}"/>
    <cellStyle name="20% - Accent1 2 2 2 3 6 2 2 2" xfId="2771" xr:uid="{00000000-0005-0000-0000-0000170A0000}"/>
    <cellStyle name="20% - Accent1 2 2 2 3 6 2 2 2 2" xfId="2772" xr:uid="{00000000-0005-0000-0000-0000180A0000}"/>
    <cellStyle name="20% - Accent1 2 2 2 3 6 2 2 3" xfId="2773" xr:uid="{00000000-0005-0000-0000-0000190A0000}"/>
    <cellStyle name="20% - Accent1 2 2 2 3 6 2 3" xfId="2774" xr:uid="{00000000-0005-0000-0000-00001A0A0000}"/>
    <cellStyle name="20% - Accent1 2 2 2 3 6 2 3 2" xfId="2775" xr:uid="{00000000-0005-0000-0000-00001B0A0000}"/>
    <cellStyle name="20% - Accent1 2 2 2 3 6 2 4" xfId="2776" xr:uid="{00000000-0005-0000-0000-00001C0A0000}"/>
    <cellStyle name="20% - Accent1 2 2 2 3 6 3" xfId="2777" xr:uid="{00000000-0005-0000-0000-00001D0A0000}"/>
    <cellStyle name="20% - Accent1 2 2 2 3 6 3 2" xfId="2778" xr:uid="{00000000-0005-0000-0000-00001E0A0000}"/>
    <cellStyle name="20% - Accent1 2 2 2 3 6 3 2 2" xfId="2779" xr:uid="{00000000-0005-0000-0000-00001F0A0000}"/>
    <cellStyle name="20% - Accent1 2 2 2 3 6 3 2 2 2" xfId="2780" xr:uid="{00000000-0005-0000-0000-0000200A0000}"/>
    <cellStyle name="20% - Accent1 2 2 2 3 6 3 2 3" xfId="2781" xr:uid="{00000000-0005-0000-0000-0000210A0000}"/>
    <cellStyle name="20% - Accent1 2 2 2 3 6 3 3" xfId="2782" xr:uid="{00000000-0005-0000-0000-0000220A0000}"/>
    <cellStyle name="20% - Accent1 2 2 2 3 6 3 3 2" xfId="2783" xr:uid="{00000000-0005-0000-0000-0000230A0000}"/>
    <cellStyle name="20% - Accent1 2 2 2 3 6 3 4" xfId="2784" xr:uid="{00000000-0005-0000-0000-0000240A0000}"/>
    <cellStyle name="20% - Accent1 2 2 2 3 6 4" xfId="2785" xr:uid="{00000000-0005-0000-0000-0000250A0000}"/>
    <cellStyle name="20% - Accent1 2 2 2 3 6 4 2" xfId="2786" xr:uid="{00000000-0005-0000-0000-0000260A0000}"/>
    <cellStyle name="20% - Accent1 2 2 2 3 6 4 2 2" xfId="2787" xr:uid="{00000000-0005-0000-0000-0000270A0000}"/>
    <cellStyle name="20% - Accent1 2 2 2 3 6 4 2 2 2" xfId="2788" xr:uid="{00000000-0005-0000-0000-0000280A0000}"/>
    <cellStyle name="20% - Accent1 2 2 2 3 6 4 2 3" xfId="2789" xr:uid="{00000000-0005-0000-0000-0000290A0000}"/>
    <cellStyle name="20% - Accent1 2 2 2 3 6 4 3" xfId="2790" xr:uid="{00000000-0005-0000-0000-00002A0A0000}"/>
    <cellStyle name="20% - Accent1 2 2 2 3 6 4 3 2" xfId="2791" xr:uid="{00000000-0005-0000-0000-00002B0A0000}"/>
    <cellStyle name="20% - Accent1 2 2 2 3 6 4 4" xfId="2792" xr:uid="{00000000-0005-0000-0000-00002C0A0000}"/>
    <cellStyle name="20% - Accent1 2 2 2 3 6 5" xfId="2793" xr:uid="{00000000-0005-0000-0000-00002D0A0000}"/>
    <cellStyle name="20% - Accent1 2 2 2 3 6 5 2" xfId="2794" xr:uid="{00000000-0005-0000-0000-00002E0A0000}"/>
    <cellStyle name="20% - Accent1 2 2 2 3 6 5 2 2" xfId="2795" xr:uid="{00000000-0005-0000-0000-00002F0A0000}"/>
    <cellStyle name="20% - Accent1 2 2 2 3 6 5 3" xfId="2796" xr:uid="{00000000-0005-0000-0000-0000300A0000}"/>
    <cellStyle name="20% - Accent1 2 2 2 3 6 6" xfId="2797" xr:uid="{00000000-0005-0000-0000-0000310A0000}"/>
    <cellStyle name="20% - Accent1 2 2 2 3 6 6 2" xfId="2798" xr:uid="{00000000-0005-0000-0000-0000320A0000}"/>
    <cellStyle name="20% - Accent1 2 2 2 3 6 6 2 2" xfId="2799" xr:uid="{00000000-0005-0000-0000-0000330A0000}"/>
    <cellStyle name="20% - Accent1 2 2 2 3 6 6 3" xfId="2800" xr:uid="{00000000-0005-0000-0000-0000340A0000}"/>
    <cellStyle name="20% - Accent1 2 2 2 3 6 7" xfId="2801" xr:uid="{00000000-0005-0000-0000-0000350A0000}"/>
    <cellStyle name="20% - Accent1 2 2 2 3 6 7 2" xfId="2802" xr:uid="{00000000-0005-0000-0000-0000360A0000}"/>
    <cellStyle name="20% - Accent1 2 2 2 3 6 8" xfId="2803" xr:uid="{00000000-0005-0000-0000-0000370A0000}"/>
    <cellStyle name="20% - Accent1 2 2 2 3 6 8 2" xfId="2804" xr:uid="{00000000-0005-0000-0000-0000380A0000}"/>
    <cellStyle name="20% - Accent1 2 2 2 3 6 9" xfId="2805" xr:uid="{00000000-0005-0000-0000-0000390A0000}"/>
    <cellStyle name="20% - Accent1 2 2 2 3 7" xfId="2806" xr:uid="{00000000-0005-0000-0000-00003A0A0000}"/>
    <cellStyle name="20% - Accent1 2 2 2 3 7 2" xfId="2807" xr:uid="{00000000-0005-0000-0000-00003B0A0000}"/>
    <cellStyle name="20% - Accent1 2 2 2 3 7 2 2" xfId="2808" xr:uid="{00000000-0005-0000-0000-00003C0A0000}"/>
    <cellStyle name="20% - Accent1 2 2 2 3 7 2 2 2" xfId="2809" xr:uid="{00000000-0005-0000-0000-00003D0A0000}"/>
    <cellStyle name="20% - Accent1 2 2 2 3 7 2 3" xfId="2810" xr:uid="{00000000-0005-0000-0000-00003E0A0000}"/>
    <cellStyle name="20% - Accent1 2 2 2 3 7 3" xfId="2811" xr:uid="{00000000-0005-0000-0000-00003F0A0000}"/>
    <cellStyle name="20% - Accent1 2 2 2 3 7 3 2" xfId="2812" xr:uid="{00000000-0005-0000-0000-0000400A0000}"/>
    <cellStyle name="20% - Accent1 2 2 2 3 7 4" xfId="2813" xr:uid="{00000000-0005-0000-0000-0000410A0000}"/>
    <cellStyle name="20% - Accent1 2 2 2 3 8" xfId="2814" xr:uid="{00000000-0005-0000-0000-0000420A0000}"/>
    <cellStyle name="20% - Accent1 2 2 2 3 8 2" xfId="2815" xr:uid="{00000000-0005-0000-0000-0000430A0000}"/>
    <cellStyle name="20% - Accent1 2 2 2 3 8 2 2" xfId="2816" xr:uid="{00000000-0005-0000-0000-0000440A0000}"/>
    <cellStyle name="20% - Accent1 2 2 2 3 8 2 2 2" xfId="2817" xr:uid="{00000000-0005-0000-0000-0000450A0000}"/>
    <cellStyle name="20% - Accent1 2 2 2 3 8 2 3" xfId="2818" xr:uid="{00000000-0005-0000-0000-0000460A0000}"/>
    <cellStyle name="20% - Accent1 2 2 2 3 8 3" xfId="2819" xr:uid="{00000000-0005-0000-0000-0000470A0000}"/>
    <cellStyle name="20% - Accent1 2 2 2 3 8 3 2" xfId="2820" xr:uid="{00000000-0005-0000-0000-0000480A0000}"/>
    <cellStyle name="20% - Accent1 2 2 2 3 8 4" xfId="2821" xr:uid="{00000000-0005-0000-0000-0000490A0000}"/>
    <cellStyle name="20% - Accent1 2 2 2 3 9" xfId="2822" xr:uid="{00000000-0005-0000-0000-00004A0A0000}"/>
    <cellStyle name="20% - Accent1 2 2 2 3 9 2" xfId="2823" xr:uid="{00000000-0005-0000-0000-00004B0A0000}"/>
    <cellStyle name="20% - Accent1 2 2 2 3 9 2 2" xfId="2824" xr:uid="{00000000-0005-0000-0000-00004C0A0000}"/>
    <cellStyle name="20% - Accent1 2 2 2 3 9 2 2 2" xfId="2825" xr:uid="{00000000-0005-0000-0000-00004D0A0000}"/>
    <cellStyle name="20% - Accent1 2 2 2 3 9 2 3" xfId="2826" xr:uid="{00000000-0005-0000-0000-00004E0A0000}"/>
    <cellStyle name="20% - Accent1 2 2 2 3 9 3" xfId="2827" xr:uid="{00000000-0005-0000-0000-00004F0A0000}"/>
    <cellStyle name="20% - Accent1 2 2 2 3 9 3 2" xfId="2828" xr:uid="{00000000-0005-0000-0000-0000500A0000}"/>
    <cellStyle name="20% - Accent1 2 2 2 3 9 4" xfId="2829" xr:uid="{00000000-0005-0000-0000-0000510A0000}"/>
    <cellStyle name="20% - Accent1 2 2 2 4" xfId="2830" xr:uid="{00000000-0005-0000-0000-0000520A0000}"/>
    <cellStyle name="20% - Accent1 2 2 2 4 10" xfId="2831" xr:uid="{00000000-0005-0000-0000-0000530A0000}"/>
    <cellStyle name="20% - Accent1 2 2 2 4 10 2" xfId="2832" xr:uid="{00000000-0005-0000-0000-0000540A0000}"/>
    <cellStyle name="20% - Accent1 2 2 2 4 11" xfId="2833" xr:uid="{00000000-0005-0000-0000-0000550A0000}"/>
    <cellStyle name="20% - Accent1 2 2 2 4 2" xfId="2834" xr:uid="{00000000-0005-0000-0000-0000560A0000}"/>
    <cellStyle name="20% - Accent1 2 2 2 4 2 2" xfId="2835" xr:uid="{00000000-0005-0000-0000-0000570A0000}"/>
    <cellStyle name="20% - Accent1 2 2 2 4 2 2 2" xfId="2836" xr:uid="{00000000-0005-0000-0000-0000580A0000}"/>
    <cellStyle name="20% - Accent1 2 2 2 4 2 2 2 2" xfId="2837" xr:uid="{00000000-0005-0000-0000-0000590A0000}"/>
    <cellStyle name="20% - Accent1 2 2 2 4 2 2 2 2 2" xfId="2838" xr:uid="{00000000-0005-0000-0000-00005A0A0000}"/>
    <cellStyle name="20% - Accent1 2 2 2 4 2 2 2 3" xfId="2839" xr:uid="{00000000-0005-0000-0000-00005B0A0000}"/>
    <cellStyle name="20% - Accent1 2 2 2 4 2 2 3" xfId="2840" xr:uid="{00000000-0005-0000-0000-00005C0A0000}"/>
    <cellStyle name="20% - Accent1 2 2 2 4 2 2 3 2" xfId="2841" xr:uid="{00000000-0005-0000-0000-00005D0A0000}"/>
    <cellStyle name="20% - Accent1 2 2 2 4 2 2 4" xfId="2842" xr:uid="{00000000-0005-0000-0000-00005E0A0000}"/>
    <cellStyle name="20% - Accent1 2 2 2 4 2 3" xfId="2843" xr:uid="{00000000-0005-0000-0000-00005F0A0000}"/>
    <cellStyle name="20% - Accent1 2 2 2 4 2 3 2" xfId="2844" xr:uid="{00000000-0005-0000-0000-0000600A0000}"/>
    <cellStyle name="20% - Accent1 2 2 2 4 2 3 2 2" xfId="2845" xr:uid="{00000000-0005-0000-0000-0000610A0000}"/>
    <cellStyle name="20% - Accent1 2 2 2 4 2 3 2 2 2" xfId="2846" xr:uid="{00000000-0005-0000-0000-0000620A0000}"/>
    <cellStyle name="20% - Accent1 2 2 2 4 2 3 2 3" xfId="2847" xr:uid="{00000000-0005-0000-0000-0000630A0000}"/>
    <cellStyle name="20% - Accent1 2 2 2 4 2 3 3" xfId="2848" xr:uid="{00000000-0005-0000-0000-0000640A0000}"/>
    <cellStyle name="20% - Accent1 2 2 2 4 2 3 3 2" xfId="2849" xr:uid="{00000000-0005-0000-0000-0000650A0000}"/>
    <cellStyle name="20% - Accent1 2 2 2 4 2 3 4" xfId="2850" xr:uid="{00000000-0005-0000-0000-0000660A0000}"/>
    <cellStyle name="20% - Accent1 2 2 2 4 2 4" xfId="2851" xr:uid="{00000000-0005-0000-0000-0000670A0000}"/>
    <cellStyle name="20% - Accent1 2 2 2 4 2 4 2" xfId="2852" xr:uid="{00000000-0005-0000-0000-0000680A0000}"/>
    <cellStyle name="20% - Accent1 2 2 2 4 2 4 2 2" xfId="2853" xr:uid="{00000000-0005-0000-0000-0000690A0000}"/>
    <cellStyle name="20% - Accent1 2 2 2 4 2 4 2 2 2" xfId="2854" xr:uid="{00000000-0005-0000-0000-00006A0A0000}"/>
    <cellStyle name="20% - Accent1 2 2 2 4 2 4 2 3" xfId="2855" xr:uid="{00000000-0005-0000-0000-00006B0A0000}"/>
    <cellStyle name="20% - Accent1 2 2 2 4 2 4 3" xfId="2856" xr:uid="{00000000-0005-0000-0000-00006C0A0000}"/>
    <cellStyle name="20% - Accent1 2 2 2 4 2 4 3 2" xfId="2857" xr:uid="{00000000-0005-0000-0000-00006D0A0000}"/>
    <cellStyle name="20% - Accent1 2 2 2 4 2 4 4" xfId="2858" xr:uid="{00000000-0005-0000-0000-00006E0A0000}"/>
    <cellStyle name="20% - Accent1 2 2 2 4 2 5" xfId="2859" xr:uid="{00000000-0005-0000-0000-00006F0A0000}"/>
    <cellStyle name="20% - Accent1 2 2 2 4 2 5 2" xfId="2860" xr:uid="{00000000-0005-0000-0000-0000700A0000}"/>
    <cellStyle name="20% - Accent1 2 2 2 4 2 5 2 2" xfId="2861" xr:uid="{00000000-0005-0000-0000-0000710A0000}"/>
    <cellStyle name="20% - Accent1 2 2 2 4 2 5 3" xfId="2862" xr:uid="{00000000-0005-0000-0000-0000720A0000}"/>
    <cellStyle name="20% - Accent1 2 2 2 4 2 6" xfId="2863" xr:uid="{00000000-0005-0000-0000-0000730A0000}"/>
    <cellStyle name="20% - Accent1 2 2 2 4 2 6 2" xfId="2864" xr:uid="{00000000-0005-0000-0000-0000740A0000}"/>
    <cellStyle name="20% - Accent1 2 2 2 4 2 6 2 2" xfId="2865" xr:uid="{00000000-0005-0000-0000-0000750A0000}"/>
    <cellStyle name="20% - Accent1 2 2 2 4 2 6 3" xfId="2866" xr:uid="{00000000-0005-0000-0000-0000760A0000}"/>
    <cellStyle name="20% - Accent1 2 2 2 4 2 7" xfId="2867" xr:uid="{00000000-0005-0000-0000-0000770A0000}"/>
    <cellStyle name="20% - Accent1 2 2 2 4 2 7 2" xfId="2868" xr:uid="{00000000-0005-0000-0000-0000780A0000}"/>
    <cellStyle name="20% - Accent1 2 2 2 4 2 8" xfId="2869" xr:uid="{00000000-0005-0000-0000-0000790A0000}"/>
    <cellStyle name="20% - Accent1 2 2 2 4 2 8 2" xfId="2870" xr:uid="{00000000-0005-0000-0000-00007A0A0000}"/>
    <cellStyle name="20% - Accent1 2 2 2 4 2 9" xfId="2871" xr:uid="{00000000-0005-0000-0000-00007B0A0000}"/>
    <cellStyle name="20% - Accent1 2 2 2 4 3" xfId="2872" xr:uid="{00000000-0005-0000-0000-00007C0A0000}"/>
    <cellStyle name="20% - Accent1 2 2 2 4 3 2" xfId="2873" xr:uid="{00000000-0005-0000-0000-00007D0A0000}"/>
    <cellStyle name="20% - Accent1 2 2 2 4 3 2 2" xfId="2874" xr:uid="{00000000-0005-0000-0000-00007E0A0000}"/>
    <cellStyle name="20% - Accent1 2 2 2 4 3 2 2 2" xfId="2875" xr:uid="{00000000-0005-0000-0000-00007F0A0000}"/>
    <cellStyle name="20% - Accent1 2 2 2 4 3 2 2 2 2" xfId="2876" xr:uid="{00000000-0005-0000-0000-0000800A0000}"/>
    <cellStyle name="20% - Accent1 2 2 2 4 3 2 2 3" xfId="2877" xr:uid="{00000000-0005-0000-0000-0000810A0000}"/>
    <cellStyle name="20% - Accent1 2 2 2 4 3 2 3" xfId="2878" xr:uid="{00000000-0005-0000-0000-0000820A0000}"/>
    <cellStyle name="20% - Accent1 2 2 2 4 3 2 3 2" xfId="2879" xr:uid="{00000000-0005-0000-0000-0000830A0000}"/>
    <cellStyle name="20% - Accent1 2 2 2 4 3 2 4" xfId="2880" xr:uid="{00000000-0005-0000-0000-0000840A0000}"/>
    <cellStyle name="20% - Accent1 2 2 2 4 3 3" xfId="2881" xr:uid="{00000000-0005-0000-0000-0000850A0000}"/>
    <cellStyle name="20% - Accent1 2 2 2 4 3 3 2" xfId="2882" xr:uid="{00000000-0005-0000-0000-0000860A0000}"/>
    <cellStyle name="20% - Accent1 2 2 2 4 3 3 2 2" xfId="2883" xr:uid="{00000000-0005-0000-0000-0000870A0000}"/>
    <cellStyle name="20% - Accent1 2 2 2 4 3 3 2 2 2" xfId="2884" xr:uid="{00000000-0005-0000-0000-0000880A0000}"/>
    <cellStyle name="20% - Accent1 2 2 2 4 3 3 2 3" xfId="2885" xr:uid="{00000000-0005-0000-0000-0000890A0000}"/>
    <cellStyle name="20% - Accent1 2 2 2 4 3 3 3" xfId="2886" xr:uid="{00000000-0005-0000-0000-00008A0A0000}"/>
    <cellStyle name="20% - Accent1 2 2 2 4 3 3 3 2" xfId="2887" xr:uid="{00000000-0005-0000-0000-00008B0A0000}"/>
    <cellStyle name="20% - Accent1 2 2 2 4 3 3 4" xfId="2888" xr:uid="{00000000-0005-0000-0000-00008C0A0000}"/>
    <cellStyle name="20% - Accent1 2 2 2 4 3 4" xfId="2889" xr:uid="{00000000-0005-0000-0000-00008D0A0000}"/>
    <cellStyle name="20% - Accent1 2 2 2 4 3 4 2" xfId="2890" xr:uid="{00000000-0005-0000-0000-00008E0A0000}"/>
    <cellStyle name="20% - Accent1 2 2 2 4 3 4 2 2" xfId="2891" xr:uid="{00000000-0005-0000-0000-00008F0A0000}"/>
    <cellStyle name="20% - Accent1 2 2 2 4 3 4 2 2 2" xfId="2892" xr:uid="{00000000-0005-0000-0000-0000900A0000}"/>
    <cellStyle name="20% - Accent1 2 2 2 4 3 4 2 3" xfId="2893" xr:uid="{00000000-0005-0000-0000-0000910A0000}"/>
    <cellStyle name="20% - Accent1 2 2 2 4 3 4 3" xfId="2894" xr:uid="{00000000-0005-0000-0000-0000920A0000}"/>
    <cellStyle name="20% - Accent1 2 2 2 4 3 4 3 2" xfId="2895" xr:uid="{00000000-0005-0000-0000-0000930A0000}"/>
    <cellStyle name="20% - Accent1 2 2 2 4 3 4 4" xfId="2896" xr:uid="{00000000-0005-0000-0000-0000940A0000}"/>
    <cellStyle name="20% - Accent1 2 2 2 4 3 5" xfId="2897" xr:uid="{00000000-0005-0000-0000-0000950A0000}"/>
    <cellStyle name="20% - Accent1 2 2 2 4 3 5 2" xfId="2898" xr:uid="{00000000-0005-0000-0000-0000960A0000}"/>
    <cellStyle name="20% - Accent1 2 2 2 4 3 5 2 2" xfId="2899" xr:uid="{00000000-0005-0000-0000-0000970A0000}"/>
    <cellStyle name="20% - Accent1 2 2 2 4 3 5 3" xfId="2900" xr:uid="{00000000-0005-0000-0000-0000980A0000}"/>
    <cellStyle name="20% - Accent1 2 2 2 4 3 6" xfId="2901" xr:uid="{00000000-0005-0000-0000-0000990A0000}"/>
    <cellStyle name="20% - Accent1 2 2 2 4 3 6 2" xfId="2902" xr:uid="{00000000-0005-0000-0000-00009A0A0000}"/>
    <cellStyle name="20% - Accent1 2 2 2 4 3 6 2 2" xfId="2903" xr:uid="{00000000-0005-0000-0000-00009B0A0000}"/>
    <cellStyle name="20% - Accent1 2 2 2 4 3 6 3" xfId="2904" xr:uid="{00000000-0005-0000-0000-00009C0A0000}"/>
    <cellStyle name="20% - Accent1 2 2 2 4 3 7" xfId="2905" xr:uid="{00000000-0005-0000-0000-00009D0A0000}"/>
    <cellStyle name="20% - Accent1 2 2 2 4 3 7 2" xfId="2906" xr:uid="{00000000-0005-0000-0000-00009E0A0000}"/>
    <cellStyle name="20% - Accent1 2 2 2 4 3 8" xfId="2907" xr:uid="{00000000-0005-0000-0000-00009F0A0000}"/>
    <cellStyle name="20% - Accent1 2 2 2 4 3 8 2" xfId="2908" xr:uid="{00000000-0005-0000-0000-0000A00A0000}"/>
    <cellStyle name="20% - Accent1 2 2 2 4 3 9" xfId="2909" xr:uid="{00000000-0005-0000-0000-0000A10A0000}"/>
    <cellStyle name="20% - Accent1 2 2 2 4 4" xfId="2910" xr:uid="{00000000-0005-0000-0000-0000A20A0000}"/>
    <cellStyle name="20% - Accent1 2 2 2 4 4 2" xfId="2911" xr:uid="{00000000-0005-0000-0000-0000A30A0000}"/>
    <cellStyle name="20% - Accent1 2 2 2 4 4 2 2" xfId="2912" xr:uid="{00000000-0005-0000-0000-0000A40A0000}"/>
    <cellStyle name="20% - Accent1 2 2 2 4 4 2 2 2" xfId="2913" xr:uid="{00000000-0005-0000-0000-0000A50A0000}"/>
    <cellStyle name="20% - Accent1 2 2 2 4 4 2 3" xfId="2914" xr:uid="{00000000-0005-0000-0000-0000A60A0000}"/>
    <cellStyle name="20% - Accent1 2 2 2 4 4 3" xfId="2915" xr:uid="{00000000-0005-0000-0000-0000A70A0000}"/>
    <cellStyle name="20% - Accent1 2 2 2 4 4 3 2" xfId="2916" xr:uid="{00000000-0005-0000-0000-0000A80A0000}"/>
    <cellStyle name="20% - Accent1 2 2 2 4 4 4" xfId="2917" xr:uid="{00000000-0005-0000-0000-0000A90A0000}"/>
    <cellStyle name="20% - Accent1 2 2 2 4 5" xfId="2918" xr:uid="{00000000-0005-0000-0000-0000AA0A0000}"/>
    <cellStyle name="20% - Accent1 2 2 2 4 5 2" xfId="2919" xr:uid="{00000000-0005-0000-0000-0000AB0A0000}"/>
    <cellStyle name="20% - Accent1 2 2 2 4 5 2 2" xfId="2920" xr:uid="{00000000-0005-0000-0000-0000AC0A0000}"/>
    <cellStyle name="20% - Accent1 2 2 2 4 5 2 2 2" xfId="2921" xr:uid="{00000000-0005-0000-0000-0000AD0A0000}"/>
    <cellStyle name="20% - Accent1 2 2 2 4 5 2 3" xfId="2922" xr:uid="{00000000-0005-0000-0000-0000AE0A0000}"/>
    <cellStyle name="20% - Accent1 2 2 2 4 5 3" xfId="2923" xr:uid="{00000000-0005-0000-0000-0000AF0A0000}"/>
    <cellStyle name="20% - Accent1 2 2 2 4 5 3 2" xfId="2924" xr:uid="{00000000-0005-0000-0000-0000B00A0000}"/>
    <cellStyle name="20% - Accent1 2 2 2 4 5 4" xfId="2925" xr:uid="{00000000-0005-0000-0000-0000B10A0000}"/>
    <cellStyle name="20% - Accent1 2 2 2 4 6" xfId="2926" xr:uid="{00000000-0005-0000-0000-0000B20A0000}"/>
    <cellStyle name="20% - Accent1 2 2 2 4 6 2" xfId="2927" xr:uid="{00000000-0005-0000-0000-0000B30A0000}"/>
    <cellStyle name="20% - Accent1 2 2 2 4 6 2 2" xfId="2928" xr:uid="{00000000-0005-0000-0000-0000B40A0000}"/>
    <cellStyle name="20% - Accent1 2 2 2 4 6 2 2 2" xfId="2929" xr:uid="{00000000-0005-0000-0000-0000B50A0000}"/>
    <cellStyle name="20% - Accent1 2 2 2 4 6 2 3" xfId="2930" xr:uid="{00000000-0005-0000-0000-0000B60A0000}"/>
    <cellStyle name="20% - Accent1 2 2 2 4 6 3" xfId="2931" xr:uid="{00000000-0005-0000-0000-0000B70A0000}"/>
    <cellStyle name="20% - Accent1 2 2 2 4 6 3 2" xfId="2932" xr:uid="{00000000-0005-0000-0000-0000B80A0000}"/>
    <cellStyle name="20% - Accent1 2 2 2 4 6 4" xfId="2933" xr:uid="{00000000-0005-0000-0000-0000B90A0000}"/>
    <cellStyle name="20% - Accent1 2 2 2 4 7" xfId="2934" xr:uid="{00000000-0005-0000-0000-0000BA0A0000}"/>
    <cellStyle name="20% - Accent1 2 2 2 4 7 2" xfId="2935" xr:uid="{00000000-0005-0000-0000-0000BB0A0000}"/>
    <cellStyle name="20% - Accent1 2 2 2 4 7 2 2" xfId="2936" xr:uid="{00000000-0005-0000-0000-0000BC0A0000}"/>
    <cellStyle name="20% - Accent1 2 2 2 4 7 3" xfId="2937" xr:uid="{00000000-0005-0000-0000-0000BD0A0000}"/>
    <cellStyle name="20% - Accent1 2 2 2 4 8" xfId="2938" xr:uid="{00000000-0005-0000-0000-0000BE0A0000}"/>
    <cellStyle name="20% - Accent1 2 2 2 4 8 2" xfId="2939" xr:uid="{00000000-0005-0000-0000-0000BF0A0000}"/>
    <cellStyle name="20% - Accent1 2 2 2 4 8 2 2" xfId="2940" xr:uid="{00000000-0005-0000-0000-0000C00A0000}"/>
    <cellStyle name="20% - Accent1 2 2 2 4 8 3" xfId="2941" xr:uid="{00000000-0005-0000-0000-0000C10A0000}"/>
    <cellStyle name="20% - Accent1 2 2 2 4 9" xfId="2942" xr:uid="{00000000-0005-0000-0000-0000C20A0000}"/>
    <cellStyle name="20% - Accent1 2 2 2 4 9 2" xfId="2943" xr:uid="{00000000-0005-0000-0000-0000C30A0000}"/>
    <cellStyle name="20% - Accent1 2 2 2 5" xfId="2944" xr:uid="{00000000-0005-0000-0000-0000C40A0000}"/>
    <cellStyle name="20% - Accent1 2 2 2 5 10" xfId="2945" xr:uid="{00000000-0005-0000-0000-0000C50A0000}"/>
    <cellStyle name="20% - Accent1 2 2 2 5 10 2" xfId="2946" xr:uid="{00000000-0005-0000-0000-0000C60A0000}"/>
    <cellStyle name="20% - Accent1 2 2 2 5 11" xfId="2947" xr:uid="{00000000-0005-0000-0000-0000C70A0000}"/>
    <cellStyle name="20% - Accent1 2 2 2 5 2" xfId="2948" xr:uid="{00000000-0005-0000-0000-0000C80A0000}"/>
    <cellStyle name="20% - Accent1 2 2 2 5 2 2" xfId="2949" xr:uid="{00000000-0005-0000-0000-0000C90A0000}"/>
    <cellStyle name="20% - Accent1 2 2 2 5 2 2 2" xfId="2950" xr:uid="{00000000-0005-0000-0000-0000CA0A0000}"/>
    <cellStyle name="20% - Accent1 2 2 2 5 2 2 2 2" xfId="2951" xr:uid="{00000000-0005-0000-0000-0000CB0A0000}"/>
    <cellStyle name="20% - Accent1 2 2 2 5 2 2 2 2 2" xfId="2952" xr:uid="{00000000-0005-0000-0000-0000CC0A0000}"/>
    <cellStyle name="20% - Accent1 2 2 2 5 2 2 2 3" xfId="2953" xr:uid="{00000000-0005-0000-0000-0000CD0A0000}"/>
    <cellStyle name="20% - Accent1 2 2 2 5 2 2 3" xfId="2954" xr:uid="{00000000-0005-0000-0000-0000CE0A0000}"/>
    <cellStyle name="20% - Accent1 2 2 2 5 2 2 3 2" xfId="2955" xr:uid="{00000000-0005-0000-0000-0000CF0A0000}"/>
    <cellStyle name="20% - Accent1 2 2 2 5 2 2 4" xfId="2956" xr:uid="{00000000-0005-0000-0000-0000D00A0000}"/>
    <cellStyle name="20% - Accent1 2 2 2 5 2 3" xfId="2957" xr:uid="{00000000-0005-0000-0000-0000D10A0000}"/>
    <cellStyle name="20% - Accent1 2 2 2 5 2 3 2" xfId="2958" xr:uid="{00000000-0005-0000-0000-0000D20A0000}"/>
    <cellStyle name="20% - Accent1 2 2 2 5 2 3 2 2" xfId="2959" xr:uid="{00000000-0005-0000-0000-0000D30A0000}"/>
    <cellStyle name="20% - Accent1 2 2 2 5 2 3 2 2 2" xfId="2960" xr:uid="{00000000-0005-0000-0000-0000D40A0000}"/>
    <cellStyle name="20% - Accent1 2 2 2 5 2 3 2 3" xfId="2961" xr:uid="{00000000-0005-0000-0000-0000D50A0000}"/>
    <cellStyle name="20% - Accent1 2 2 2 5 2 3 3" xfId="2962" xr:uid="{00000000-0005-0000-0000-0000D60A0000}"/>
    <cellStyle name="20% - Accent1 2 2 2 5 2 3 3 2" xfId="2963" xr:uid="{00000000-0005-0000-0000-0000D70A0000}"/>
    <cellStyle name="20% - Accent1 2 2 2 5 2 3 4" xfId="2964" xr:uid="{00000000-0005-0000-0000-0000D80A0000}"/>
    <cellStyle name="20% - Accent1 2 2 2 5 2 4" xfId="2965" xr:uid="{00000000-0005-0000-0000-0000D90A0000}"/>
    <cellStyle name="20% - Accent1 2 2 2 5 2 4 2" xfId="2966" xr:uid="{00000000-0005-0000-0000-0000DA0A0000}"/>
    <cellStyle name="20% - Accent1 2 2 2 5 2 4 2 2" xfId="2967" xr:uid="{00000000-0005-0000-0000-0000DB0A0000}"/>
    <cellStyle name="20% - Accent1 2 2 2 5 2 4 2 2 2" xfId="2968" xr:uid="{00000000-0005-0000-0000-0000DC0A0000}"/>
    <cellStyle name="20% - Accent1 2 2 2 5 2 4 2 3" xfId="2969" xr:uid="{00000000-0005-0000-0000-0000DD0A0000}"/>
    <cellStyle name="20% - Accent1 2 2 2 5 2 4 3" xfId="2970" xr:uid="{00000000-0005-0000-0000-0000DE0A0000}"/>
    <cellStyle name="20% - Accent1 2 2 2 5 2 4 3 2" xfId="2971" xr:uid="{00000000-0005-0000-0000-0000DF0A0000}"/>
    <cellStyle name="20% - Accent1 2 2 2 5 2 4 4" xfId="2972" xr:uid="{00000000-0005-0000-0000-0000E00A0000}"/>
    <cellStyle name="20% - Accent1 2 2 2 5 2 5" xfId="2973" xr:uid="{00000000-0005-0000-0000-0000E10A0000}"/>
    <cellStyle name="20% - Accent1 2 2 2 5 2 5 2" xfId="2974" xr:uid="{00000000-0005-0000-0000-0000E20A0000}"/>
    <cellStyle name="20% - Accent1 2 2 2 5 2 5 2 2" xfId="2975" xr:uid="{00000000-0005-0000-0000-0000E30A0000}"/>
    <cellStyle name="20% - Accent1 2 2 2 5 2 5 3" xfId="2976" xr:uid="{00000000-0005-0000-0000-0000E40A0000}"/>
    <cellStyle name="20% - Accent1 2 2 2 5 2 6" xfId="2977" xr:uid="{00000000-0005-0000-0000-0000E50A0000}"/>
    <cellStyle name="20% - Accent1 2 2 2 5 2 6 2" xfId="2978" xr:uid="{00000000-0005-0000-0000-0000E60A0000}"/>
    <cellStyle name="20% - Accent1 2 2 2 5 2 6 2 2" xfId="2979" xr:uid="{00000000-0005-0000-0000-0000E70A0000}"/>
    <cellStyle name="20% - Accent1 2 2 2 5 2 6 3" xfId="2980" xr:uid="{00000000-0005-0000-0000-0000E80A0000}"/>
    <cellStyle name="20% - Accent1 2 2 2 5 2 7" xfId="2981" xr:uid="{00000000-0005-0000-0000-0000E90A0000}"/>
    <cellStyle name="20% - Accent1 2 2 2 5 2 7 2" xfId="2982" xr:uid="{00000000-0005-0000-0000-0000EA0A0000}"/>
    <cellStyle name="20% - Accent1 2 2 2 5 2 8" xfId="2983" xr:uid="{00000000-0005-0000-0000-0000EB0A0000}"/>
    <cellStyle name="20% - Accent1 2 2 2 5 2 8 2" xfId="2984" xr:uid="{00000000-0005-0000-0000-0000EC0A0000}"/>
    <cellStyle name="20% - Accent1 2 2 2 5 2 9" xfId="2985" xr:uid="{00000000-0005-0000-0000-0000ED0A0000}"/>
    <cellStyle name="20% - Accent1 2 2 2 5 3" xfId="2986" xr:uid="{00000000-0005-0000-0000-0000EE0A0000}"/>
    <cellStyle name="20% - Accent1 2 2 2 5 3 2" xfId="2987" xr:uid="{00000000-0005-0000-0000-0000EF0A0000}"/>
    <cellStyle name="20% - Accent1 2 2 2 5 3 2 2" xfId="2988" xr:uid="{00000000-0005-0000-0000-0000F00A0000}"/>
    <cellStyle name="20% - Accent1 2 2 2 5 3 2 2 2" xfId="2989" xr:uid="{00000000-0005-0000-0000-0000F10A0000}"/>
    <cellStyle name="20% - Accent1 2 2 2 5 3 2 2 2 2" xfId="2990" xr:uid="{00000000-0005-0000-0000-0000F20A0000}"/>
    <cellStyle name="20% - Accent1 2 2 2 5 3 2 2 3" xfId="2991" xr:uid="{00000000-0005-0000-0000-0000F30A0000}"/>
    <cellStyle name="20% - Accent1 2 2 2 5 3 2 3" xfId="2992" xr:uid="{00000000-0005-0000-0000-0000F40A0000}"/>
    <cellStyle name="20% - Accent1 2 2 2 5 3 2 3 2" xfId="2993" xr:uid="{00000000-0005-0000-0000-0000F50A0000}"/>
    <cellStyle name="20% - Accent1 2 2 2 5 3 2 4" xfId="2994" xr:uid="{00000000-0005-0000-0000-0000F60A0000}"/>
    <cellStyle name="20% - Accent1 2 2 2 5 3 3" xfId="2995" xr:uid="{00000000-0005-0000-0000-0000F70A0000}"/>
    <cellStyle name="20% - Accent1 2 2 2 5 3 3 2" xfId="2996" xr:uid="{00000000-0005-0000-0000-0000F80A0000}"/>
    <cellStyle name="20% - Accent1 2 2 2 5 3 3 2 2" xfId="2997" xr:uid="{00000000-0005-0000-0000-0000F90A0000}"/>
    <cellStyle name="20% - Accent1 2 2 2 5 3 3 2 2 2" xfId="2998" xr:uid="{00000000-0005-0000-0000-0000FA0A0000}"/>
    <cellStyle name="20% - Accent1 2 2 2 5 3 3 2 3" xfId="2999" xr:uid="{00000000-0005-0000-0000-0000FB0A0000}"/>
    <cellStyle name="20% - Accent1 2 2 2 5 3 3 3" xfId="3000" xr:uid="{00000000-0005-0000-0000-0000FC0A0000}"/>
    <cellStyle name="20% - Accent1 2 2 2 5 3 3 3 2" xfId="3001" xr:uid="{00000000-0005-0000-0000-0000FD0A0000}"/>
    <cellStyle name="20% - Accent1 2 2 2 5 3 3 4" xfId="3002" xr:uid="{00000000-0005-0000-0000-0000FE0A0000}"/>
    <cellStyle name="20% - Accent1 2 2 2 5 3 4" xfId="3003" xr:uid="{00000000-0005-0000-0000-0000FF0A0000}"/>
    <cellStyle name="20% - Accent1 2 2 2 5 3 4 2" xfId="3004" xr:uid="{00000000-0005-0000-0000-0000000B0000}"/>
    <cellStyle name="20% - Accent1 2 2 2 5 3 4 2 2" xfId="3005" xr:uid="{00000000-0005-0000-0000-0000010B0000}"/>
    <cellStyle name="20% - Accent1 2 2 2 5 3 4 2 2 2" xfId="3006" xr:uid="{00000000-0005-0000-0000-0000020B0000}"/>
    <cellStyle name="20% - Accent1 2 2 2 5 3 4 2 3" xfId="3007" xr:uid="{00000000-0005-0000-0000-0000030B0000}"/>
    <cellStyle name="20% - Accent1 2 2 2 5 3 4 3" xfId="3008" xr:uid="{00000000-0005-0000-0000-0000040B0000}"/>
    <cellStyle name="20% - Accent1 2 2 2 5 3 4 3 2" xfId="3009" xr:uid="{00000000-0005-0000-0000-0000050B0000}"/>
    <cellStyle name="20% - Accent1 2 2 2 5 3 4 4" xfId="3010" xr:uid="{00000000-0005-0000-0000-0000060B0000}"/>
    <cellStyle name="20% - Accent1 2 2 2 5 3 5" xfId="3011" xr:uid="{00000000-0005-0000-0000-0000070B0000}"/>
    <cellStyle name="20% - Accent1 2 2 2 5 3 5 2" xfId="3012" xr:uid="{00000000-0005-0000-0000-0000080B0000}"/>
    <cellStyle name="20% - Accent1 2 2 2 5 3 5 2 2" xfId="3013" xr:uid="{00000000-0005-0000-0000-0000090B0000}"/>
    <cellStyle name="20% - Accent1 2 2 2 5 3 5 3" xfId="3014" xr:uid="{00000000-0005-0000-0000-00000A0B0000}"/>
    <cellStyle name="20% - Accent1 2 2 2 5 3 6" xfId="3015" xr:uid="{00000000-0005-0000-0000-00000B0B0000}"/>
    <cellStyle name="20% - Accent1 2 2 2 5 3 6 2" xfId="3016" xr:uid="{00000000-0005-0000-0000-00000C0B0000}"/>
    <cellStyle name="20% - Accent1 2 2 2 5 3 6 2 2" xfId="3017" xr:uid="{00000000-0005-0000-0000-00000D0B0000}"/>
    <cellStyle name="20% - Accent1 2 2 2 5 3 6 3" xfId="3018" xr:uid="{00000000-0005-0000-0000-00000E0B0000}"/>
    <cellStyle name="20% - Accent1 2 2 2 5 3 7" xfId="3019" xr:uid="{00000000-0005-0000-0000-00000F0B0000}"/>
    <cellStyle name="20% - Accent1 2 2 2 5 3 7 2" xfId="3020" xr:uid="{00000000-0005-0000-0000-0000100B0000}"/>
    <cellStyle name="20% - Accent1 2 2 2 5 3 8" xfId="3021" xr:uid="{00000000-0005-0000-0000-0000110B0000}"/>
    <cellStyle name="20% - Accent1 2 2 2 5 3 8 2" xfId="3022" xr:uid="{00000000-0005-0000-0000-0000120B0000}"/>
    <cellStyle name="20% - Accent1 2 2 2 5 3 9" xfId="3023" xr:uid="{00000000-0005-0000-0000-0000130B0000}"/>
    <cellStyle name="20% - Accent1 2 2 2 5 4" xfId="3024" xr:uid="{00000000-0005-0000-0000-0000140B0000}"/>
    <cellStyle name="20% - Accent1 2 2 2 5 4 2" xfId="3025" xr:uid="{00000000-0005-0000-0000-0000150B0000}"/>
    <cellStyle name="20% - Accent1 2 2 2 5 4 2 2" xfId="3026" xr:uid="{00000000-0005-0000-0000-0000160B0000}"/>
    <cellStyle name="20% - Accent1 2 2 2 5 4 2 2 2" xfId="3027" xr:uid="{00000000-0005-0000-0000-0000170B0000}"/>
    <cellStyle name="20% - Accent1 2 2 2 5 4 2 3" xfId="3028" xr:uid="{00000000-0005-0000-0000-0000180B0000}"/>
    <cellStyle name="20% - Accent1 2 2 2 5 4 3" xfId="3029" xr:uid="{00000000-0005-0000-0000-0000190B0000}"/>
    <cellStyle name="20% - Accent1 2 2 2 5 4 3 2" xfId="3030" xr:uid="{00000000-0005-0000-0000-00001A0B0000}"/>
    <cellStyle name="20% - Accent1 2 2 2 5 4 4" xfId="3031" xr:uid="{00000000-0005-0000-0000-00001B0B0000}"/>
    <cellStyle name="20% - Accent1 2 2 2 5 5" xfId="3032" xr:uid="{00000000-0005-0000-0000-00001C0B0000}"/>
    <cellStyle name="20% - Accent1 2 2 2 5 5 2" xfId="3033" xr:uid="{00000000-0005-0000-0000-00001D0B0000}"/>
    <cellStyle name="20% - Accent1 2 2 2 5 5 2 2" xfId="3034" xr:uid="{00000000-0005-0000-0000-00001E0B0000}"/>
    <cellStyle name="20% - Accent1 2 2 2 5 5 2 2 2" xfId="3035" xr:uid="{00000000-0005-0000-0000-00001F0B0000}"/>
    <cellStyle name="20% - Accent1 2 2 2 5 5 2 3" xfId="3036" xr:uid="{00000000-0005-0000-0000-0000200B0000}"/>
    <cellStyle name="20% - Accent1 2 2 2 5 5 3" xfId="3037" xr:uid="{00000000-0005-0000-0000-0000210B0000}"/>
    <cellStyle name="20% - Accent1 2 2 2 5 5 3 2" xfId="3038" xr:uid="{00000000-0005-0000-0000-0000220B0000}"/>
    <cellStyle name="20% - Accent1 2 2 2 5 5 4" xfId="3039" xr:uid="{00000000-0005-0000-0000-0000230B0000}"/>
    <cellStyle name="20% - Accent1 2 2 2 5 6" xfId="3040" xr:uid="{00000000-0005-0000-0000-0000240B0000}"/>
    <cellStyle name="20% - Accent1 2 2 2 5 6 2" xfId="3041" xr:uid="{00000000-0005-0000-0000-0000250B0000}"/>
    <cellStyle name="20% - Accent1 2 2 2 5 6 2 2" xfId="3042" xr:uid="{00000000-0005-0000-0000-0000260B0000}"/>
    <cellStyle name="20% - Accent1 2 2 2 5 6 2 2 2" xfId="3043" xr:uid="{00000000-0005-0000-0000-0000270B0000}"/>
    <cellStyle name="20% - Accent1 2 2 2 5 6 2 3" xfId="3044" xr:uid="{00000000-0005-0000-0000-0000280B0000}"/>
    <cellStyle name="20% - Accent1 2 2 2 5 6 3" xfId="3045" xr:uid="{00000000-0005-0000-0000-0000290B0000}"/>
    <cellStyle name="20% - Accent1 2 2 2 5 6 3 2" xfId="3046" xr:uid="{00000000-0005-0000-0000-00002A0B0000}"/>
    <cellStyle name="20% - Accent1 2 2 2 5 6 4" xfId="3047" xr:uid="{00000000-0005-0000-0000-00002B0B0000}"/>
    <cellStyle name="20% - Accent1 2 2 2 5 7" xfId="3048" xr:uid="{00000000-0005-0000-0000-00002C0B0000}"/>
    <cellStyle name="20% - Accent1 2 2 2 5 7 2" xfId="3049" xr:uid="{00000000-0005-0000-0000-00002D0B0000}"/>
    <cellStyle name="20% - Accent1 2 2 2 5 7 2 2" xfId="3050" xr:uid="{00000000-0005-0000-0000-00002E0B0000}"/>
    <cellStyle name="20% - Accent1 2 2 2 5 7 3" xfId="3051" xr:uid="{00000000-0005-0000-0000-00002F0B0000}"/>
    <cellStyle name="20% - Accent1 2 2 2 5 8" xfId="3052" xr:uid="{00000000-0005-0000-0000-0000300B0000}"/>
    <cellStyle name="20% - Accent1 2 2 2 5 8 2" xfId="3053" xr:uid="{00000000-0005-0000-0000-0000310B0000}"/>
    <cellStyle name="20% - Accent1 2 2 2 5 8 2 2" xfId="3054" xr:uid="{00000000-0005-0000-0000-0000320B0000}"/>
    <cellStyle name="20% - Accent1 2 2 2 5 8 3" xfId="3055" xr:uid="{00000000-0005-0000-0000-0000330B0000}"/>
    <cellStyle name="20% - Accent1 2 2 2 5 9" xfId="3056" xr:uid="{00000000-0005-0000-0000-0000340B0000}"/>
    <cellStyle name="20% - Accent1 2 2 2 5 9 2" xfId="3057" xr:uid="{00000000-0005-0000-0000-0000350B0000}"/>
    <cellStyle name="20% - Accent1 2 2 2 6" xfId="3058" xr:uid="{00000000-0005-0000-0000-0000360B0000}"/>
    <cellStyle name="20% - Accent1 2 2 2 6 10" xfId="3059" xr:uid="{00000000-0005-0000-0000-0000370B0000}"/>
    <cellStyle name="20% - Accent1 2 2 2 6 10 2" xfId="3060" xr:uid="{00000000-0005-0000-0000-0000380B0000}"/>
    <cellStyle name="20% - Accent1 2 2 2 6 11" xfId="3061" xr:uid="{00000000-0005-0000-0000-0000390B0000}"/>
    <cellStyle name="20% - Accent1 2 2 2 6 2" xfId="3062" xr:uid="{00000000-0005-0000-0000-00003A0B0000}"/>
    <cellStyle name="20% - Accent1 2 2 2 6 2 2" xfId="3063" xr:uid="{00000000-0005-0000-0000-00003B0B0000}"/>
    <cellStyle name="20% - Accent1 2 2 2 6 2 2 2" xfId="3064" xr:uid="{00000000-0005-0000-0000-00003C0B0000}"/>
    <cellStyle name="20% - Accent1 2 2 2 6 2 2 2 2" xfId="3065" xr:uid="{00000000-0005-0000-0000-00003D0B0000}"/>
    <cellStyle name="20% - Accent1 2 2 2 6 2 2 2 2 2" xfId="3066" xr:uid="{00000000-0005-0000-0000-00003E0B0000}"/>
    <cellStyle name="20% - Accent1 2 2 2 6 2 2 2 3" xfId="3067" xr:uid="{00000000-0005-0000-0000-00003F0B0000}"/>
    <cellStyle name="20% - Accent1 2 2 2 6 2 2 3" xfId="3068" xr:uid="{00000000-0005-0000-0000-0000400B0000}"/>
    <cellStyle name="20% - Accent1 2 2 2 6 2 2 3 2" xfId="3069" xr:uid="{00000000-0005-0000-0000-0000410B0000}"/>
    <cellStyle name="20% - Accent1 2 2 2 6 2 2 4" xfId="3070" xr:uid="{00000000-0005-0000-0000-0000420B0000}"/>
    <cellStyle name="20% - Accent1 2 2 2 6 2 3" xfId="3071" xr:uid="{00000000-0005-0000-0000-0000430B0000}"/>
    <cellStyle name="20% - Accent1 2 2 2 6 2 3 2" xfId="3072" xr:uid="{00000000-0005-0000-0000-0000440B0000}"/>
    <cellStyle name="20% - Accent1 2 2 2 6 2 3 2 2" xfId="3073" xr:uid="{00000000-0005-0000-0000-0000450B0000}"/>
    <cellStyle name="20% - Accent1 2 2 2 6 2 3 2 2 2" xfId="3074" xr:uid="{00000000-0005-0000-0000-0000460B0000}"/>
    <cellStyle name="20% - Accent1 2 2 2 6 2 3 2 3" xfId="3075" xr:uid="{00000000-0005-0000-0000-0000470B0000}"/>
    <cellStyle name="20% - Accent1 2 2 2 6 2 3 3" xfId="3076" xr:uid="{00000000-0005-0000-0000-0000480B0000}"/>
    <cellStyle name="20% - Accent1 2 2 2 6 2 3 3 2" xfId="3077" xr:uid="{00000000-0005-0000-0000-0000490B0000}"/>
    <cellStyle name="20% - Accent1 2 2 2 6 2 3 4" xfId="3078" xr:uid="{00000000-0005-0000-0000-00004A0B0000}"/>
    <cellStyle name="20% - Accent1 2 2 2 6 2 4" xfId="3079" xr:uid="{00000000-0005-0000-0000-00004B0B0000}"/>
    <cellStyle name="20% - Accent1 2 2 2 6 2 4 2" xfId="3080" xr:uid="{00000000-0005-0000-0000-00004C0B0000}"/>
    <cellStyle name="20% - Accent1 2 2 2 6 2 4 2 2" xfId="3081" xr:uid="{00000000-0005-0000-0000-00004D0B0000}"/>
    <cellStyle name="20% - Accent1 2 2 2 6 2 4 2 2 2" xfId="3082" xr:uid="{00000000-0005-0000-0000-00004E0B0000}"/>
    <cellStyle name="20% - Accent1 2 2 2 6 2 4 2 3" xfId="3083" xr:uid="{00000000-0005-0000-0000-00004F0B0000}"/>
    <cellStyle name="20% - Accent1 2 2 2 6 2 4 3" xfId="3084" xr:uid="{00000000-0005-0000-0000-0000500B0000}"/>
    <cellStyle name="20% - Accent1 2 2 2 6 2 4 3 2" xfId="3085" xr:uid="{00000000-0005-0000-0000-0000510B0000}"/>
    <cellStyle name="20% - Accent1 2 2 2 6 2 4 4" xfId="3086" xr:uid="{00000000-0005-0000-0000-0000520B0000}"/>
    <cellStyle name="20% - Accent1 2 2 2 6 2 5" xfId="3087" xr:uid="{00000000-0005-0000-0000-0000530B0000}"/>
    <cellStyle name="20% - Accent1 2 2 2 6 2 5 2" xfId="3088" xr:uid="{00000000-0005-0000-0000-0000540B0000}"/>
    <cellStyle name="20% - Accent1 2 2 2 6 2 5 2 2" xfId="3089" xr:uid="{00000000-0005-0000-0000-0000550B0000}"/>
    <cellStyle name="20% - Accent1 2 2 2 6 2 5 3" xfId="3090" xr:uid="{00000000-0005-0000-0000-0000560B0000}"/>
    <cellStyle name="20% - Accent1 2 2 2 6 2 6" xfId="3091" xr:uid="{00000000-0005-0000-0000-0000570B0000}"/>
    <cellStyle name="20% - Accent1 2 2 2 6 2 6 2" xfId="3092" xr:uid="{00000000-0005-0000-0000-0000580B0000}"/>
    <cellStyle name="20% - Accent1 2 2 2 6 2 6 2 2" xfId="3093" xr:uid="{00000000-0005-0000-0000-0000590B0000}"/>
    <cellStyle name="20% - Accent1 2 2 2 6 2 6 3" xfId="3094" xr:uid="{00000000-0005-0000-0000-00005A0B0000}"/>
    <cellStyle name="20% - Accent1 2 2 2 6 2 7" xfId="3095" xr:uid="{00000000-0005-0000-0000-00005B0B0000}"/>
    <cellStyle name="20% - Accent1 2 2 2 6 2 7 2" xfId="3096" xr:uid="{00000000-0005-0000-0000-00005C0B0000}"/>
    <cellStyle name="20% - Accent1 2 2 2 6 2 8" xfId="3097" xr:uid="{00000000-0005-0000-0000-00005D0B0000}"/>
    <cellStyle name="20% - Accent1 2 2 2 6 2 8 2" xfId="3098" xr:uid="{00000000-0005-0000-0000-00005E0B0000}"/>
    <cellStyle name="20% - Accent1 2 2 2 6 2 9" xfId="3099" xr:uid="{00000000-0005-0000-0000-00005F0B0000}"/>
    <cellStyle name="20% - Accent1 2 2 2 6 3" xfId="3100" xr:uid="{00000000-0005-0000-0000-0000600B0000}"/>
    <cellStyle name="20% - Accent1 2 2 2 6 3 2" xfId="3101" xr:uid="{00000000-0005-0000-0000-0000610B0000}"/>
    <cellStyle name="20% - Accent1 2 2 2 6 3 2 2" xfId="3102" xr:uid="{00000000-0005-0000-0000-0000620B0000}"/>
    <cellStyle name="20% - Accent1 2 2 2 6 3 2 2 2" xfId="3103" xr:uid="{00000000-0005-0000-0000-0000630B0000}"/>
    <cellStyle name="20% - Accent1 2 2 2 6 3 2 2 2 2" xfId="3104" xr:uid="{00000000-0005-0000-0000-0000640B0000}"/>
    <cellStyle name="20% - Accent1 2 2 2 6 3 2 2 3" xfId="3105" xr:uid="{00000000-0005-0000-0000-0000650B0000}"/>
    <cellStyle name="20% - Accent1 2 2 2 6 3 2 3" xfId="3106" xr:uid="{00000000-0005-0000-0000-0000660B0000}"/>
    <cellStyle name="20% - Accent1 2 2 2 6 3 2 3 2" xfId="3107" xr:uid="{00000000-0005-0000-0000-0000670B0000}"/>
    <cellStyle name="20% - Accent1 2 2 2 6 3 2 4" xfId="3108" xr:uid="{00000000-0005-0000-0000-0000680B0000}"/>
    <cellStyle name="20% - Accent1 2 2 2 6 3 3" xfId="3109" xr:uid="{00000000-0005-0000-0000-0000690B0000}"/>
    <cellStyle name="20% - Accent1 2 2 2 6 3 3 2" xfId="3110" xr:uid="{00000000-0005-0000-0000-00006A0B0000}"/>
    <cellStyle name="20% - Accent1 2 2 2 6 3 3 2 2" xfId="3111" xr:uid="{00000000-0005-0000-0000-00006B0B0000}"/>
    <cellStyle name="20% - Accent1 2 2 2 6 3 3 2 2 2" xfId="3112" xr:uid="{00000000-0005-0000-0000-00006C0B0000}"/>
    <cellStyle name="20% - Accent1 2 2 2 6 3 3 2 3" xfId="3113" xr:uid="{00000000-0005-0000-0000-00006D0B0000}"/>
    <cellStyle name="20% - Accent1 2 2 2 6 3 3 3" xfId="3114" xr:uid="{00000000-0005-0000-0000-00006E0B0000}"/>
    <cellStyle name="20% - Accent1 2 2 2 6 3 3 3 2" xfId="3115" xr:uid="{00000000-0005-0000-0000-00006F0B0000}"/>
    <cellStyle name="20% - Accent1 2 2 2 6 3 3 4" xfId="3116" xr:uid="{00000000-0005-0000-0000-0000700B0000}"/>
    <cellStyle name="20% - Accent1 2 2 2 6 3 4" xfId="3117" xr:uid="{00000000-0005-0000-0000-0000710B0000}"/>
    <cellStyle name="20% - Accent1 2 2 2 6 3 4 2" xfId="3118" xr:uid="{00000000-0005-0000-0000-0000720B0000}"/>
    <cellStyle name="20% - Accent1 2 2 2 6 3 4 2 2" xfId="3119" xr:uid="{00000000-0005-0000-0000-0000730B0000}"/>
    <cellStyle name="20% - Accent1 2 2 2 6 3 4 2 2 2" xfId="3120" xr:uid="{00000000-0005-0000-0000-0000740B0000}"/>
    <cellStyle name="20% - Accent1 2 2 2 6 3 4 2 3" xfId="3121" xr:uid="{00000000-0005-0000-0000-0000750B0000}"/>
    <cellStyle name="20% - Accent1 2 2 2 6 3 4 3" xfId="3122" xr:uid="{00000000-0005-0000-0000-0000760B0000}"/>
    <cellStyle name="20% - Accent1 2 2 2 6 3 4 3 2" xfId="3123" xr:uid="{00000000-0005-0000-0000-0000770B0000}"/>
    <cellStyle name="20% - Accent1 2 2 2 6 3 4 4" xfId="3124" xr:uid="{00000000-0005-0000-0000-0000780B0000}"/>
    <cellStyle name="20% - Accent1 2 2 2 6 3 5" xfId="3125" xr:uid="{00000000-0005-0000-0000-0000790B0000}"/>
    <cellStyle name="20% - Accent1 2 2 2 6 3 5 2" xfId="3126" xr:uid="{00000000-0005-0000-0000-00007A0B0000}"/>
    <cellStyle name="20% - Accent1 2 2 2 6 3 5 2 2" xfId="3127" xr:uid="{00000000-0005-0000-0000-00007B0B0000}"/>
    <cellStyle name="20% - Accent1 2 2 2 6 3 5 3" xfId="3128" xr:uid="{00000000-0005-0000-0000-00007C0B0000}"/>
    <cellStyle name="20% - Accent1 2 2 2 6 3 6" xfId="3129" xr:uid="{00000000-0005-0000-0000-00007D0B0000}"/>
    <cellStyle name="20% - Accent1 2 2 2 6 3 6 2" xfId="3130" xr:uid="{00000000-0005-0000-0000-00007E0B0000}"/>
    <cellStyle name="20% - Accent1 2 2 2 6 3 6 2 2" xfId="3131" xr:uid="{00000000-0005-0000-0000-00007F0B0000}"/>
    <cellStyle name="20% - Accent1 2 2 2 6 3 6 3" xfId="3132" xr:uid="{00000000-0005-0000-0000-0000800B0000}"/>
    <cellStyle name="20% - Accent1 2 2 2 6 3 7" xfId="3133" xr:uid="{00000000-0005-0000-0000-0000810B0000}"/>
    <cellStyle name="20% - Accent1 2 2 2 6 3 7 2" xfId="3134" xr:uid="{00000000-0005-0000-0000-0000820B0000}"/>
    <cellStyle name="20% - Accent1 2 2 2 6 3 8" xfId="3135" xr:uid="{00000000-0005-0000-0000-0000830B0000}"/>
    <cellStyle name="20% - Accent1 2 2 2 6 3 8 2" xfId="3136" xr:uid="{00000000-0005-0000-0000-0000840B0000}"/>
    <cellStyle name="20% - Accent1 2 2 2 6 3 9" xfId="3137" xr:uid="{00000000-0005-0000-0000-0000850B0000}"/>
    <cellStyle name="20% - Accent1 2 2 2 6 4" xfId="3138" xr:uid="{00000000-0005-0000-0000-0000860B0000}"/>
    <cellStyle name="20% - Accent1 2 2 2 6 4 2" xfId="3139" xr:uid="{00000000-0005-0000-0000-0000870B0000}"/>
    <cellStyle name="20% - Accent1 2 2 2 6 4 2 2" xfId="3140" xr:uid="{00000000-0005-0000-0000-0000880B0000}"/>
    <cellStyle name="20% - Accent1 2 2 2 6 4 2 2 2" xfId="3141" xr:uid="{00000000-0005-0000-0000-0000890B0000}"/>
    <cellStyle name="20% - Accent1 2 2 2 6 4 2 3" xfId="3142" xr:uid="{00000000-0005-0000-0000-00008A0B0000}"/>
    <cellStyle name="20% - Accent1 2 2 2 6 4 3" xfId="3143" xr:uid="{00000000-0005-0000-0000-00008B0B0000}"/>
    <cellStyle name="20% - Accent1 2 2 2 6 4 3 2" xfId="3144" xr:uid="{00000000-0005-0000-0000-00008C0B0000}"/>
    <cellStyle name="20% - Accent1 2 2 2 6 4 4" xfId="3145" xr:uid="{00000000-0005-0000-0000-00008D0B0000}"/>
    <cellStyle name="20% - Accent1 2 2 2 6 5" xfId="3146" xr:uid="{00000000-0005-0000-0000-00008E0B0000}"/>
    <cellStyle name="20% - Accent1 2 2 2 6 5 2" xfId="3147" xr:uid="{00000000-0005-0000-0000-00008F0B0000}"/>
    <cellStyle name="20% - Accent1 2 2 2 6 5 2 2" xfId="3148" xr:uid="{00000000-0005-0000-0000-0000900B0000}"/>
    <cellStyle name="20% - Accent1 2 2 2 6 5 2 2 2" xfId="3149" xr:uid="{00000000-0005-0000-0000-0000910B0000}"/>
    <cellStyle name="20% - Accent1 2 2 2 6 5 2 3" xfId="3150" xr:uid="{00000000-0005-0000-0000-0000920B0000}"/>
    <cellStyle name="20% - Accent1 2 2 2 6 5 3" xfId="3151" xr:uid="{00000000-0005-0000-0000-0000930B0000}"/>
    <cellStyle name="20% - Accent1 2 2 2 6 5 3 2" xfId="3152" xr:uid="{00000000-0005-0000-0000-0000940B0000}"/>
    <cellStyle name="20% - Accent1 2 2 2 6 5 4" xfId="3153" xr:uid="{00000000-0005-0000-0000-0000950B0000}"/>
    <cellStyle name="20% - Accent1 2 2 2 6 6" xfId="3154" xr:uid="{00000000-0005-0000-0000-0000960B0000}"/>
    <cellStyle name="20% - Accent1 2 2 2 6 6 2" xfId="3155" xr:uid="{00000000-0005-0000-0000-0000970B0000}"/>
    <cellStyle name="20% - Accent1 2 2 2 6 6 2 2" xfId="3156" xr:uid="{00000000-0005-0000-0000-0000980B0000}"/>
    <cellStyle name="20% - Accent1 2 2 2 6 6 2 2 2" xfId="3157" xr:uid="{00000000-0005-0000-0000-0000990B0000}"/>
    <cellStyle name="20% - Accent1 2 2 2 6 6 2 3" xfId="3158" xr:uid="{00000000-0005-0000-0000-00009A0B0000}"/>
    <cellStyle name="20% - Accent1 2 2 2 6 6 3" xfId="3159" xr:uid="{00000000-0005-0000-0000-00009B0B0000}"/>
    <cellStyle name="20% - Accent1 2 2 2 6 6 3 2" xfId="3160" xr:uid="{00000000-0005-0000-0000-00009C0B0000}"/>
    <cellStyle name="20% - Accent1 2 2 2 6 6 4" xfId="3161" xr:uid="{00000000-0005-0000-0000-00009D0B0000}"/>
    <cellStyle name="20% - Accent1 2 2 2 6 7" xfId="3162" xr:uid="{00000000-0005-0000-0000-00009E0B0000}"/>
    <cellStyle name="20% - Accent1 2 2 2 6 7 2" xfId="3163" xr:uid="{00000000-0005-0000-0000-00009F0B0000}"/>
    <cellStyle name="20% - Accent1 2 2 2 6 7 2 2" xfId="3164" xr:uid="{00000000-0005-0000-0000-0000A00B0000}"/>
    <cellStyle name="20% - Accent1 2 2 2 6 7 3" xfId="3165" xr:uid="{00000000-0005-0000-0000-0000A10B0000}"/>
    <cellStyle name="20% - Accent1 2 2 2 6 8" xfId="3166" xr:uid="{00000000-0005-0000-0000-0000A20B0000}"/>
    <cellStyle name="20% - Accent1 2 2 2 6 8 2" xfId="3167" xr:uid="{00000000-0005-0000-0000-0000A30B0000}"/>
    <cellStyle name="20% - Accent1 2 2 2 6 8 2 2" xfId="3168" xr:uid="{00000000-0005-0000-0000-0000A40B0000}"/>
    <cellStyle name="20% - Accent1 2 2 2 6 8 3" xfId="3169" xr:uid="{00000000-0005-0000-0000-0000A50B0000}"/>
    <cellStyle name="20% - Accent1 2 2 2 6 9" xfId="3170" xr:uid="{00000000-0005-0000-0000-0000A60B0000}"/>
    <cellStyle name="20% - Accent1 2 2 2 6 9 2" xfId="3171" xr:uid="{00000000-0005-0000-0000-0000A70B0000}"/>
    <cellStyle name="20% - Accent1 2 2 2 7" xfId="3172" xr:uid="{00000000-0005-0000-0000-0000A80B0000}"/>
    <cellStyle name="20% - Accent1 2 2 2 7 2" xfId="3173" xr:uid="{00000000-0005-0000-0000-0000A90B0000}"/>
    <cellStyle name="20% - Accent1 2 2 2 7 2 2" xfId="3174" xr:uid="{00000000-0005-0000-0000-0000AA0B0000}"/>
    <cellStyle name="20% - Accent1 2 2 2 7 2 2 2" xfId="3175" xr:uid="{00000000-0005-0000-0000-0000AB0B0000}"/>
    <cellStyle name="20% - Accent1 2 2 2 7 2 2 2 2" xfId="3176" xr:uid="{00000000-0005-0000-0000-0000AC0B0000}"/>
    <cellStyle name="20% - Accent1 2 2 2 7 2 2 3" xfId="3177" xr:uid="{00000000-0005-0000-0000-0000AD0B0000}"/>
    <cellStyle name="20% - Accent1 2 2 2 7 2 3" xfId="3178" xr:uid="{00000000-0005-0000-0000-0000AE0B0000}"/>
    <cellStyle name="20% - Accent1 2 2 2 7 2 3 2" xfId="3179" xr:uid="{00000000-0005-0000-0000-0000AF0B0000}"/>
    <cellStyle name="20% - Accent1 2 2 2 7 2 4" xfId="3180" xr:uid="{00000000-0005-0000-0000-0000B00B0000}"/>
    <cellStyle name="20% - Accent1 2 2 2 7 3" xfId="3181" xr:uid="{00000000-0005-0000-0000-0000B10B0000}"/>
    <cellStyle name="20% - Accent1 2 2 2 7 3 2" xfId="3182" xr:uid="{00000000-0005-0000-0000-0000B20B0000}"/>
    <cellStyle name="20% - Accent1 2 2 2 7 3 2 2" xfId="3183" xr:uid="{00000000-0005-0000-0000-0000B30B0000}"/>
    <cellStyle name="20% - Accent1 2 2 2 7 3 2 2 2" xfId="3184" xr:uid="{00000000-0005-0000-0000-0000B40B0000}"/>
    <cellStyle name="20% - Accent1 2 2 2 7 3 2 3" xfId="3185" xr:uid="{00000000-0005-0000-0000-0000B50B0000}"/>
    <cellStyle name="20% - Accent1 2 2 2 7 3 3" xfId="3186" xr:uid="{00000000-0005-0000-0000-0000B60B0000}"/>
    <cellStyle name="20% - Accent1 2 2 2 7 3 3 2" xfId="3187" xr:uid="{00000000-0005-0000-0000-0000B70B0000}"/>
    <cellStyle name="20% - Accent1 2 2 2 7 3 4" xfId="3188" xr:uid="{00000000-0005-0000-0000-0000B80B0000}"/>
    <cellStyle name="20% - Accent1 2 2 2 7 4" xfId="3189" xr:uid="{00000000-0005-0000-0000-0000B90B0000}"/>
    <cellStyle name="20% - Accent1 2 2 2 7 4 2" xfId="3190" xr:uid="{00000000-0005-0000-0000-0000BA0B0000}"/>
    <cellStyle name="20% - Accent1 2 2 2 7 4 2 2" xfId="3191" xr:uid="{00000000-0005-0000-0000-0000BB0B0000}"/>
    <cellStyle name="20% - Accent1 2 2 2 7 4 2 2 2" xfId="3192" xr:uid="{00000000-0005-0000-0000-0000BC0B0000}"/>
    <cellStyle name="20% - Accent1 2 2 2 7 4 2 3" xfId="3193" xr:uid="{00000000-0005-0000-0000-0000BD0B0000}"/>
    <cellStyle name="20% - Accent1 2 2 2 7 4 3" xfId="3194" xr:uid="{00000000-0005-0000-0000-0000BE0B0000}"/>
    <cellStyle name="20% - Accent1 2 2 2 7 4 3 2" xfId="3195" xr:uid="{00000000-0005-0000-0000-0000BF0B0000}"/>
    <cellStyle name="20% - Accent1 2 2 2 7 4 4" xfId="3196" xr:uid="{00000000-0005-0000-0000-0000C00B0000}"/>
    <cellStyle name="20% - Accent1 2 2 2 7 5" xfId="3197" xr:uid="{00000000-0005-0000-0000-0000C10B0000}"/>
    <cellStyle name="20% - Accent1 2 2 2 7 5 2" xfId="3198" xr:uid="{00000000-0005-0000-0000-0000C20B0000}"/>
    <cellStyle name="20% - Accent1 2 2 2 7 5 2 2" xfId="3199" xr:uid="{00000000-0005-0000-0000-0000C30B0000}"/>
    <cellStyle name="20% - Accent1 2 2 2 7 5 3" xfId="3200" xr:uid="{00000000-0005-0000-0000-0000C40B0000}"/>
    <cellStyle name="20% - Accent1 2 2 2 7 6" xfId="3201" xr:uid="{00000000-0005-0000-0000-0000C50B0000}"/>
    <cellStyle name="20% - Accent1 2 2 2 7 6 2" xfId="3202" xr:uid="{00000000-0005-0000-0000-0000C60B0000}"/>
    <cellStyle name="20% - Accent1 2 2 2 7 6 2 2" xfId="3203" xr:uid="{00000000-0005-0000-0000-0000C70B0000}"/>
    <cellStyle name="20% - Accent1 2 2 2 7 6 3" xfId="3204" xr:uid="{00000000-0005-0000-0000-0000C80B0000}"/>
    <cellStyle name="20% - Accent1 2 2 2 7 7" xfId="3205" xr:uid="{00000000-0005-0000-0000-0000C90B0000}"/>
    <cellStyle name="20% - Accent1 2 2 2 7 7 2" xfId="3206" xr:uid="{00000000-0005-0000-0000-0000CA0B0000}"/>
    <cellStyle name="20% - Accent1 2 2 2 7 8" xfId="3207" xr:uid="{00000000-0005-0000-0000-0000CB0B0000}"/>
    <cellStyle name="20% - Accent1 2 2 2 7 8 2" xfId="3208" xr:uid="{00000000-0005-0000-0000-0000CC0B0000}"/>
    <cellStyle name="20% - Accent1 2 2 2 7 9" xfId="3209" xr:uid="{00000000-0005-0000-0000-0000CD0B0000}"/>
    <cellStyle name="20% - Accent1 2 2 2 8" xfId="3210" xr:uid="{00000000-0005-0000-0000-0000CE0B0000}"/>
    <cellStyle name="20% - Accent1 2 2 2 8 2" xfId="3211" xr:uid="{00000000-0005-0000-0000-0000CF0B0000}"/>
    <cellStyle name="20% - Accent1 2 2 2 8 2 2" xfId="3212" xr:uid="{00000000-0005-0000-0000-0000D00B0000}"/>
    <cellStyle name="20% - Accent1 2 2 2 8 2 2 2" xfId="3213" xr:uid="{00000000-0005-0000-0000-0000D10B0000}"/>
    <cellStyle name="20% - Accent1 2 2 2 8 2 2 2 2" xfId="3214" xr:uid="{00000000-0005-0000-0000-0000D20B0000}"/>
    <cellStyle name="20% - Accent1 2 2 2 8 2 2 3" xfId="3215" xr:uid="{00000000-0005-0000-0000-0000D30B0000}"/>
    <cellStyle name="20% - Accent1 2 2 2 8 2 3" xfId="3216" xr:uid="{00000000-0005-0000-0000-0000D40B0000}"/>
    <cellStyle name="20% - Accent1 2 2 2 8 2 3 2" xfId="3217" xr:uid="{00000000-0005-0000-0000-0000D50B0000}"/>
    <cellStyle name="20% - Accent1 2 2 2 8 2 4" xfId="3218" xr:uid="{00000000-0005-0000-0000-0000D60B0000}"/>
    <cellStyle name="20% - Accent1 2 2 2 8 3" xfId="3219" xr:uid="{00000000-0005-0000-0000-0000D70B0000}"/>
    <cellStyle name="20% - Accent1 2 2 2 8 3 2" xfId="3220" xr:uid="{00000000-0005-0000-0000-0000D80B0000}"/>
    <cellStyle name="20% - Accent1 2 2 2 8 3 2 2" xfId="3221" xr:uid="{00000000-0005-0000-0000-0000D90B0000}"/>
    <cellStyle name="20% - Accent1 2 2 2 8 3 2 2 2" xfId="3222" xr:uid="{00000000-0005-0000-0000-0000DA0B0000}"/>
    <cellStyle name="20% - Accent1 2 2 2 8 3 2 3" xfId="3223" xr:uid="{00000000-0005-0000-0000-0000DB0B0000}"/>
    <cellStyle name="20% - Accent1 2 2 2 8 3 3" xfId="3224" xr:uid="{00000000-0005-0000-0000-0000DC0B0000}"/>
    <cellStyle name="20% - Accent1 2 2 2 8 3 3 2" xfId="3225" xr:uid="{00000000-0005-0000-0000-0000DD0B0000}"/>
    <cellStyle name="20% - Accent1 2 2 2 8 3 4" xfId="3226" xr:uid="{00000000-0005-0000-0000-0000DE0B0000}"/>
    <cellStyle name="20% - Accent1 2 2 2 8 4" xfId="3227" xr:uid="{00000000-0005-0000-0000-0000DF0B0000}"/>
    <cellStyle name="20% - Accent1 2 2 2 8 4 2" xfId="3228" xr:uid="{00000000-0005-0000-0000-0000E00B0000}"/>
    <cellStyle name="20% - Accent1 2 2 2 8 4 2 2" xfId="3229" xr:uid="{00000000-0005-0000-0000-0000E10B0000}"/>
    <cellStyle name="20% - Accent1 2 2 2 8 4 2 2 2" xfId="3230" xr:uid="{00000000-0005-0000-0000-0000E20B0000}"/>
    <cellStyle name="20% - Accent1 2 2 2 8 4 2 3" xfId="3231" xr:uid="{00000000-0005-0000-0000-0000E30B0000}"/>
    <cellStyle name="20% - Accent1 2 2 2 8 4 3" xfId="3232" xr:uid="{00000000-0005-0000-0000-0000E40B0000}"/>
    <cellStyle name="20% - Accent1 2 2 2 8 4 3 2" xfId="3233" xr:uid="{00000000-0005-0000-0000-0000E50B0000}"/>
    <cellStyle name="20% - Accent1 2 2 2 8 4 4" xfId="3234" xr:uid="{00000000-0005-0000-0000-0000E60B0000}"/>
    <cellStyle name="20% - Accent1 2 2 2 8 5" xfId="3235" xr:uid="{00000000-0005-0000-0000-0000E70B0000}"/>
    <cellStyle name="20% - Accent1 2 2 2 8 5 2" xfId="3236" xr:uid="{00000000-0005-0000-0000-0000E80B0000}"/>
    <cellStyle name="20% - Accent1 2 2 2 8 5 2 2" xfId="3237" xr:uid="{00000000-0005-0000-0000-0000E90B0000}"/>
    <cellStyle name="20% - Accent1 2 2 2 8 5 3" xfId="3238" xr:uid="{00000000-0005-0000-0000-0000EA0B0000}"/>
    <cellStyle name="20% - Accent1 2 2 2 8 6" xfId="3239" xr:uid="{00000000-0005-0000-0000-0000EB0B0000}"/>
    <cellStyle name="20% - Accent1 2 2 2 8 6 2" xfId="3240" xr:uid="{00000000-0005-0000-0000-0000EC0B0000}"/>
    <cellStyle name="20% - Accent1 2 2 2 8 6 2 2" xfId="3241" xr:uid="{00000000-0005-0000-0000-0000ED0B0000}"/>
    <cellStyle name="20% - Accent1 2 2 2 8 6 3" xfId="3242" xr:uid="{00000000-0005-0000-0000-0000EE0B0000}"/>
    <cellStyle name="20% - Accent1 2 2 2 8 7" xfId="3243" xr:uid="{00000000-0005-0000-0000-0000EF0B0000}"/>
    <cellStyle name="20% - Accent1 2 2 2 8 7 2" xfId="3244" xr:uid="{00000000-0005-0000-0000-0000F00B0000}"/>
    <cellStyle name="20% - Accent1 2 2 2 8 8" xfId="3245" xr:uid="{00000000-0005-0000-0000-0000F10B0000}"/>
    <cellStyle name="20% - Accent1 2 2 2 8 8 2" xfId="3246" xr:uid="{00000000-0005-0000-0000-0000F20B0000}"/>
    <cellStyle name="20% - Accent1 2 2 2 8 9" xfId="3247" xr:uid="{00000000-0005-0000-0000-0000F30B0000}"/>
    <cellStyle name="20% - Accent1 2 2 2 9" xfId="3248" xr:uid="{00000000-0005-0000-0000-0000F40B0000}"/>
    <cellStyle name="20% - Accent1 2 2 2 9 2" xfId="3249" xr:uid="{00000000-0005-0000-0000-0000F50B0000}"/>
    <cellStyle name="20% - Accent1 2 2 2 9 2 2" xfId="3250" xr:uid="{00000000-0005-0000-0000-0000F60B0000}"/>
    <cellStyle name="20% - Accent1 2 2 2 9 2 2 2" xfId="3251" xr:uid="{00000000-0005-0000-0000-0000F70B0000}"/>
    <cellStyle name="20% - Accent1 2 2 2 9 2 3" xfId="3252" xr:uid="{00000000-0005-0000-0000-0000F80B0000}"/>
    <cellStyle name="20% - Accent1 2 2 2 9 3" xfId="3253" xr:uid="{00000000-0005-0000-0000-0000F90B0000}"/>
    <cellStyle name="20% - Accent1 2 2 2 9 3 2" xfId="3254" xr:uid="{00000000-0005-0000-0000-0000FA0B0000}"/>
    <cellStyle name="20% - Accent1 2 2 2 9 4" xfId="3255" xr:uid="{00000000-0005-0000-0000-0000FB0B0000}"/>
    <cellStyle name="20% - Accent1 2 2 20" xfId="3256" xr:uid="{00000000-0005-0000-0000-0000FC0B0000}"/>
    <cellStyle name="20% - Accent1 2 2 3" xfId="3257" xr:uid="{00000000-0005-0000-0000-0000FD0B0000}"/>
    <cellStyle name="20% - Accent1 2 2 3 10" xfId="3258" xr:uid="{00000000-0005-0000-0000-0000FE0B0000}"/>
    <cellStyle name="20% - Accent1 2 2 3 10 2" xfId="3259" xr:uid="{00000000-0005-0000-0000-0000FF0B0000}"/>
    <cellStyle name="20% - Accent1 2 2 3 10 2 2" xfId="3260" xr:uid="{00000000-0005-0000-0000-0000000C0000}"/>
    <cellStyle name="20% - Accent1 2 2 3 10 2 2 2" xfId="3261" xr:uid="{00000000-0005-0000-0000-0000010C0000}"/>
    <cellStyle name="20% - Accent1 2 2 3 10 2 3" xfId="3262" xr:uid="{00000000-0005-0000-0000-0000020C0000}"/>
    <cellStyle name="20% - Accent1 2 2 3 10 3" xfId="3263" xr:uid="{00000000-0005-0000-0000-0000030C0000}"/>
    <cellStyle name="20% - Accent1 2 2 3 10 3 2" xfId="3264" xr:uid="{00000000-0005-0000-0000-0000040C0000}"/>
    <cellStyle name="20% - Accent1 2 2 3 10 4" xfId="3265" xr:uid="{00000000-0005-0000-0000-0000050C0000}"/>
    <cellStyle name="20% - Accent1 2 2 3 11" xfId="3266" xr:uid="{00000000-0005-0000-0000-0000060C0000}"/>
    <cellStyle name="20% - Accent1 2 2 3 11 2" xfId="3267" xr:uid="{00000000-0005-0000-0000-0000070C0000}"/>
    <cellStyle name="20% - Accent1 2 2 3 11 2 2" xfId="3268" xr:uid="{00000000-0005-0000-0000-0000080C0000}"/>
    <cellStyle name="20% - Accent1 2 2 3 11 2 2 2" xfId="3269" xr:uid="{00000000-0005-0000-0000-0000090C0000}"/>
    <cellStyle name="20% - Accent1 2 2 3 11 2 3" xfId="3270" xr:uid="{00000000-0005-0000-0000-00000A0C0000}"/>
    <cellStyle name="20% - Accent1 2 2 3 11 3" xfId="3271" xr:uid="{00000000-0005-0000-0000-00000B0C0000}"/>
    <cellStyle name="20% - Accent1 2 2 3 11 3 2" xfId="3272" xr:uid="{00000000-0005-0000-0000-00000C0C0000}"/>
    <cellStyle name="20% - Accent1 2 2 3 11 4" xfId="3273" xr:uid="{00000000-0005-0000-0000-00000D0C0000}"/>
    <cellStyle name="20% - Accent1 2 2 3 12" xfId="3274" xr:uid="{00000000-0005-0000-0000-00000E0C0000}"/>
    <cellStyle name="20% - Accent1 2 2 3 12 2" xfId="3275" xr:uid="{00000000-0005-0000-0000-00000F0C0000}"/>
    <cellStyle name="20% - Accent1 2 2 3 12 2 2" xfId="3276" xr:uid="{00000000-0005-0000-0000-0000100C0000}"/>
    <cellStyle name="20% - Accent1 2 2 3 12 3" xfId="3277" xr:uid="{00000000-0005-0000-0000-0000110C0000}"/>
    <cellStyle name="20% - Accent1 2 2 3 13" xfId="3278" xr:uid="{00000000-0005-0000-0000-0000120C0000}"/>
    <cellStyle name="20% - Accent1 2 2 3 13 2" xfId="3279" xr:uid="{00000000-0005-0000-0000-0000130C0000}"/>
    <cellStyle name="20% - Accent1 2 2 3 13 2 2" xfId="3280" xr:uid="{00000000-0005-0000-0000-0000140C0000}"/>
    <cellStyle name="20% - Accent1 2 2 3 13 3" xfId="3281" xr:uid="{00000000-0005-0000-0000-0000150C0000}"/>
    <cellStyle name="20% - Accent1 2 2 3 14" xfId="3282" xr:uid="{00000000-0005-0000-0000-0000160C0000}"/>
    <cellStyle name="20% - Accent1 2 2 3 14 2" xfId="3283" xr:uid="{00000000-0005-0000-0000-0000170C0000}"/>
    <cellStyle name="20% - Accent1 2 2 3 15" xfId="3284" xr:uid="{00000000-0005-0000-0000-0000180C0000}"/>
    <cellStyle name="20% - Accent1 2 2 3 15 2" xfId="3285" xr:uid="{00000000-0005-0000-0000-0000190C0000}"/>
    <cellStyle name="20% - Accent1 2 2 3 16" xfId="3286" xr:uid="{00000000-0005-0000-0000-00001A0C0000}"/>
    <cellStyle name="20% - Accent1 2 2 3 2" xfId="3287" xr:uid="{00000000-0005-0000-0000-00001B0C0000}"/>
    <cellStyle name="20% - Accent1 2 2 3 2 10" xfId="3288" xr:uid="{00000000-0005-0000-0000-00001C0C0000}"/>
    <cellStyle name="20% - Accent1 2 2 3 2 10 2" xfId="3289" xr:uid="{00000000-0005-0000-0000-00001D0C0000}"/>
    <cellStyle name="20% - Accent1 2 2 3 2 10 2 2" xfId="3290" xr:uid="{00000000-0005-0000-0000-00001E0C0000}"/>
    <cellStyle name="20% - Accent1 2 2 3 2 10 2 2 2" xfId="3291" xr:uid="{00000000-0005-0000-0000-00001F0C0000}"/>
    <cellStyle name="20% - Accent1 2 2 3 2 10 2 3" xfId="3292" xr:uid="{00000000-0005-0000-0000-0000200C0000}"/>
    <cellStyle name="20% - Accent1 2 2 3 2 10 3" xfId="3293" xr:uid="{00000000-0005-0000-0000-0000210C0000}"/>
    <cellStyle name="20% - Accent1 2 2 3 2 10 3 2" xfId="3294" xr:uid="{00000000-0005-0000-0000-0000220C0000}"/>
    <cellStyle name="20% - Accent1 2 2 3 2 10 4" xfId="3295" xr:uid="{00000000-0005-0000-0000-0000230C0000}"/>
    <cellStyle name="20% - Accent1 2 2 3 2 11" xfId="3296" xr:uid="{00000000-0005-0000-0000-0000240C0000}"/>
    <cellStyle name="20% - Accent1 2 2 3 2 11 2" xfId="3297" xr:uid="{00000000-0005-0000-0000-0000250C0000}"/>
    <cellStyle name="20% - Accent1 2 2 3 2 11 2 2" xfId="3298" xr:uid="{00000000-0005-0000-0000-0000260C0000}"/>
    <cellStyle name="20% - Accent1 2 2 3 2 11 3" xfId="3299" xr:uid="{00000000-0005-0000-0000-0000270C0000}"/>
    <cellStyle name="20% - Accent1 2 2 3 2 12" xfId="3300" xr:uid="{00000000-0005-0000-0000-0000280C0000}"/>
    <cellStyle name="20% - Accent1 2 2 3 2 12 2" xfId="3301" xr:uid="{00000000-0005-0000-0000-0000290C0000}"/>
    <cellStyle name="20% - Accent1 2 2 3 2 12 2 2" xfId="3302" xr:uid="{00000000-0005-0000-0000-00002A0C0000}"/>
    <cellStyle name="20% - Accent1 2 2 3 2 12 3" xfId="3303" xr:uid="{00000000-0005-0000-0000-00002B0C0000}"/>
    <cellStyle name="20% - Accent1 2 2 3 2 13" xfId="3304" xr:uid="{00000000-0005-0000-0000-00002C0C0000}"/>
    <cellStyle name="20% - Accent1 2 2 3 2 13 2" xfId="3305" xr:uid="{00000000-0005-0000-0000-00002D0C0000}"/>
    <cellStyle name="20% - Accent1 2 2 3 2 14" xfId="3306" xr:uid="{00000000-0005-0000-0000-00002E0C0000}"/>
    <cellStyle name="20% - Accent1 2 2 3 2 14 2" xfId="3307" xr:uid="{00000000-0005-0000-0000-00002F0C0000}"/>
    <cellStyle name="20% - Accent1 2 2 3 2 15" xfId="3308" xr:uid="{00000000-0005-0000-0000-0000300C0000}"/>
    <cellStyle name="20% - Accent1 2 2 3 2 2" xfId="3309" xr:uid="{00000000-0005-0000-0000-0000310C0000}"/>
    <cellStyle name="20% - Accent1 2 2 3 2 2 10" xfId="3310" xr:uid="{00000000-0005-0000-0000-0000320C0000}"/>
    <cellStyle name="20% - Accent1 2 2 3 2 2 10 2" xfId="3311" xr:uid="{00000000-0005-0000-0000-0000330C0000}"/>
    <cellStyle name="20% - Accent1 2 2 3 2 2 10 2 2" xfId="3312" xr:uid="{00000000-0005-0000-0000-0000340C0000}"/>
    <cellStyle name="20% - Accent1 2 2 3 2 2 10 3" xfId="3313" xr:uid="{00000000-0005-0000-0000-0000350C0000}"/>
    <cellStyle name="20% - Accent1 2 2 3 2 2 11" xfId="3314" xr:uid="{00000000-0005-0000-0000-0000360C0000}"/>
    <cellStyle name="20% - Accent1 2 2 3 2 2 11 2" xfId="3315" xr:uid="{00000000-0005-0000-0000-0000370C0000}"/>
    <cellStyle name="20% - Accent1 2 2 3 2 2 11 2 2" xfId="3316" xr:uid="{00000000-0005-0000-0000-0000380C0000}"/>
    <cellStyle name="20% - Accent1 2 2 3 2 2 11 3" xfId="3317" xr:uid="{00000000-0005-0000-0000-0000390C0000}"/>
    <cellStyle name="20% - Accent1 2 2 3 2 2 12" xfId="3318" xr:uid="{00000000-0005-0000-0000-00003A0C0000}"/>
    <cellStyle name="20% - Accent1 2 2 3 2 2 12 2" xfId="3319" xr:uid="{00000000-0005-0000-0000-00003B0C0000}"/>
    <cellStyle name="20% - Accent1 2 2 3 2 2 13" xfId="3320" xr:uid="{00000000-0005-0000-0000-00003C0C0000}"/>
    <cellStyle name="20% - Accent1 2 2 3 2 2 13 2" xfId="3321" xr:uid="{00000000-0005-0000-0000-00003D0C0000}"/>
    <cellStyle name="20% - Accent1 2 2 3 2 2 14" xfId="3322" xr:uid="{00000000-0005-0000-0000-00003E0C0000}"/>
    <cellStyle name="20% - Accent1 2 2 3 2 2 2" xfId="3323" xr:uid="{00000000-0005-0000-0000-00003F0C0000}"/>
    <cellStyle name="20% - Accent1 2 2 3 2 2 2 10" xfId="3324" xr:uid="{00000000-0005-0000-0000-0000400C0000}"/>
    <cellStyle name="20% - Accent1 2 2 3 2 2 2 10 2" xfId="3325" xr:uid="{00000000-0005-0000-0000-0000410C0000}"/>
    <cellStyle name="20% - Accent1 2 2 3 2 2 2 11" xfId="3326" xr:uid="{00000000-0005-0000-0000-0000420C0000}"/>
    <cellStyle name="20% - Accent1 2 2 3 2 2 2 2" xfId="3327" xr:uid="{00000000-0005-0000-0000-0000430C0000}"/>
    <cellStyle name="20% - Accent1 2 2 3 2 2 2 2 2" xfId="3328" xr:uid="{00000000-0005-0000-0000-0000440C0000}"/>
    <cellStyle name="20% - Accent1 2 2 3 2 2 2 2 2 2" xfId="3329" xr:uid="{00000000-0005-0000-0000-0000450C0000}"/>
    <cellStyle name="20% - Accent1 2 2 3 2 2 2 2 2 2 2" xfId="3330" xr:uid="{00000000-0005-0000-0000-0000460C0000}"/>
    <cellStyle name="20% - Accent1 2 2 3 2 2 2 2 2 2 2 2" xfId="3331" xr:uid="{00000000-0005-0000-0000-0000470C0000}"/>
    <cellStyle name="20% - Accent1 2 2 3 2 2 2 2 2 2 3" xfId="3332" xr:uid="{00000000-0005-0000-0000-0000480C0000}"/>
    <cellStyle name="20% - Accent1 2 2 3 2 2 2 2 2 3" xfId="3333" xr:uid="{00000000-0005-0000-0000-0000490C0000}"/>
    <cellStyle name="20% - Accent1 2 2 3 2 2 2 2 2 3 2" xfId="3334" xr:uid="{00000000-0005-0000-0000-00004A0C0000}"/>
    <cellStyle name="20% - Accent1 2 2 3 2 2 2 2 2 4" xfId="3335" xr:uid="{00000000-0005-0000-0000-00004B0C0000}"/>
    <cellStyle name="20% - Accent1 2 2 3 2 2 2 2 3" xfId="3336" xr:uid="{00000000-0005-0000-0000-00004C0C0000}"/>
    <cellStyle name="20% - Accent1 2 2 3 2 2 2 2 3 2" xfId="3337" xr:uid="{00000000-0005-0000-0000-00004D0C0000}"/>
    <cellStyle name="20% - Accent1 2 2 3 2 2 2 2 3 2 2" xfId="3338" xr:uid="{00000000-0005-0000-0000-00004E0C0000}"/>
    <cellStyle name="20% - Accent1 2 2 3 2 2 2 2 3 2 2 2" xfId="3339" xr:uid="{00000000-0005-0000-0000-00004F0C0000}"/>
    <cellStyle name="20% - Accent1 2 2 3 2 2 2 2 3 2 3" xfId="3340" xr:uid="{00000000-0005-0000-0000-0000500C0000}"/>
    <cellStyle name="20% - Accent1 2 2 3 2 2 2 2 3 3" xfId="3341" xr:uid="{00000000-0005-0000-0000-0000510C0000}"/>
    <cellStyle name="20% - Accent1 2 2 3 2 2 2 2 3 3 2" xfId="3342" xr:uid="{00000000-0005-0000-0000-0000520C0000}"/>
    <cellStyle name="20% - Accent1 2 2 3 2 2 2 2 3 4" xfId="3343" xr:uid="{00000000-0005-0000-0000-0000530C0000}"/>
    <cellStyle name="20% - Accent1 2 2 3 2 2 2 2 4" xfId="3344" xr:uid="{00000000-0005-0000-0000-0000540C0000}"/>
    <cellStyle name="20% - Accent1 2 2 3 2 2 2 2 4 2" xfId="3345" xr:uid="{00000000-0005-0000-0000-0000550C0000}"/>
    <cellStyle name="20% - Accent1 2 2 3 2 2 2 2 4 2 2" xfId="3346" xr:uid="{00000000-0005-0000-0000-0000560C0000}"/>
    <cellStyle name="20% - Accent1 2 2 3 2 2 2 2 4 2 2 2" xfId="3347" xr:uid="{00000000-0005-0000-0000-0000570C0000}"/>
    <cellStyle name="20% - Accent1 2 2 3 2 2 2 2 4 2 3" xfId="3348" xr:uid="{00000000-0005-0000-0000-0000580C0000}"/>
    <cellStyle name="20% - Accent1 2 2 3 2 2 2 2 4 3" xfId="3349" xr:uid="{00000000-0005-0000-0000-0000590C0000}"/>
    <cellStyle name="20% - Accent1 2 2 3 2 2 2 2 4 3 2" xfId="3350" xr:uid="{00000000-0005-0000-0000-00005A0C0000}"/>
    <cellStyle name="20% - Accent1 2 2 3 2 2 2 2 4 4" xfId="3351" xr:uid="{00000000-0005-0000-0000-00005B0C0000}"/>
    <cellStyle name="20% - Accent1 2 2 3 2 2 2 2 5" xfId="3352" xr:uid="{00000000-0005-0000-0000-00005C0C0000}"/>
    <cellStyle name="20% - Accent1 2 2 3 2 2 2 2 5 2" xfId="3353" xr:uid="{00000000-0005-0000-0000-00005D0C0000}"/>
    <cellStyle name="20% - Accent1 2 2 3 2 2 2 2 5 2 2" xfId="3354" xr:uid="{00000000-0005-0000-0000-00005E0C0000}"/>
    <cellStyle name="20% - Accent1 2 2 3 2 2 2 2 5 3" xfId="3355" xr:uid="{00000000-0005-0000-0000-00005F0C0000}"/>
    <cellStyle name="20% - Accent1 2 2 3 2 2 2 2 6" xfId="3356" xr:uid="{00000000-0005-0000-0000-0000600C0000}"/>
    <cellStyle name="20% - Accent1 2 2 3 2 2 2 2 6 2" xfId="3357" xr:uid="{00000000-0005-0000-0000-0000610C0000}"/>
    <cellStyle name="20% - Accent1 2 2 3 2 2 2 2 6 2 2" xfId="3358" xr:uid="{00000000-0005-0000-0000-0000620C0000}"/>
    <cellStyle name="20% - Accent1 2 2 3 2 2 2 2 6 3" xfId="3359" xr:uid="{00000000-0005-0000-0000-0000630C0000}"/>
    <cellStyle name="20% - Accent1 2 2 3 2 2 2 2 7" xfId="3360" xr:uid="{00000000-0005-0000-0000-0000640C0000}"/>
    <cellStyle name="20% - Accent1 2 2 3 2 2 2 2 7 2" xfId="3361" xr:uid="{00000000-0005-0000-0000-0000650C0000}"/>
    <cellStyle name="20% - Accent1 2 2 3 2 2 2 2 8" xfId="3362" xr:uid="{00000000-0005-0000-0000-0000660C0000}"/>
    <cellStyle name="20% - Accent1 2 2 3 2 2 2 2 8 2" xfId="3363" xr:uid="{00000000-0005-0000-0000-0000670C0000}"/>
    <cellStyle name="20% - Accent1 2 2 3 2 2 2 2 9" xfId="3364" xr:uid="{00000000-0005-0000-0000-0000680C0000}"/>
    <cellStyle name="20% - Accent1 2 2 3 2 2 2 3" xfId="3365" xr:uid="{00000000-0005-0000-0000-0000690C0000}"/>
    <cellStyle name="20% - Accent1 2 2 3 2 2 2 3 2" xfId="3366" xr:uid="{00000000-0005-0000-0000-00006A0C0000}"/>
    <cellStyle name="20% - Accent1 2 2 3 2 2 2 3 2 2" xfId="3367" xr:uid="{00000000-0005-0000-0000-00006B0C0000}"/>
    <cellStyle name="20% - Accent1 2 2 3 2 2 2 3 2 2 2" xfId="3368" xr:uid="{00000000-0005-0000-0000-00006C0C0000}"/>
    <cellStyle name="20% - Accent1 2 2 3 2 2 2 3 2 2 2 2" xfId="3369" xr:uid="{00000000-0005-0000-0000-00006D0C0000}"/>
    <cellStyle name="20% - Accent1 2 2 3 2 2 2 3 2 2 3" xfId="3370" xr:uid="{00000000-0005-0000-0000-00006E0C0000}"/>
    <cellStyle name="20% - Accent1 2 2 3 2 2 2 3 2 3" xfId="3371" xr:uid="{00000000-0005-0000-0000-00006F0C0000}"/>
    <cellStyle name="20% - Accent1 2 2 3 2 2 2 3 2 3 2" xfId="3372" xr:uid="{00000000-0005-0000-0000-0000700C0000}"/>
    <cellStyle name="20% - Accent1 2 2 3 2 2 2 3 2 4" xfId="3373" xr:uid="{00000000-0005-0000-0000-0000710C0000}"/>
    <cellStyle name="20% - Accent1 2 2 3 2 2 2 3 3" xfId="3374" xr:uid="{00000000-0005-0000-0000-0000720C0000}"/>
    <cellStyle name="20% - Accent1 2 2 3 2 2 2 3 3 2" xfId="3375" xr:uid="{00000000-0005-0000-0000-0000730C0000}"/>
    <cellStyle name="20% - Accent1 2 2 3 2 2 2 3 3 2 2" xfId="3376" xr:uid="{00000000-0005-0000-0000-0000740C0000}"/>
    <cellStyle name="20% - Accent1 2 2 3 2 2 2 3 3 2 2 2" xfId="3377" xr:uid="{00000000-0005-0000-0000-0000750C0000}"/>
    <cellStyle name="20% - Accent1 2 2 3 2 2 2 3 3 2 3" xfId="3378" xr:uid="{00000000-0005-0000-0000-0000760C0000}"/>
    <cellStyle name="20% - Accent1 2 2 3 2 2 2 3 3 3" xfId="3379" xr:uid="{00000000-0005-0000-0000-0000770C0000}"/>
    <cellStyle name="20% - Accent1 2 2 3 2 2 2 3 3 3 2" xfId="3380" xr:uid="{00000000-0005-0000-0000-0000780C0000}"/>
    <cellStyle name="20% - Accent1 2 2 3 2 2 2 3 3 4" xfId="3381" xr:uid="{00000000-0005-0000-0000-0000790C0000}"/>
    <cellStyle name="20% - Accent1 2 2 3 2 2 2 3 4" xfId="3382" xr:uid="{00000000-0005-0000-0000-00007A0C0000}"/>
    <cellStyle name="20% - Accent1 2 2 3 2 2 2 3 4 2" xfId="3383" xr:uid="{00000000-0005-0000-0000-00007B0C0000}"/>
    <cellStyle name="20% - Accent1 2 2 3 2 2 2 3 4 2 2" xfId="3384" xr:uid="{00000000-0005-0000-0000-00007C0C0000}"/>
    <cellStyle name="20% - Accent1 2 2 3 2 2 2 3 4 2 2 2" xfId="3385" xr:uid="{00000000-0005-0000-0000-00007D0C0000}"/>
    <cellStyle name="20% - Accent1 2 2 3 2 2 2 3 4 2 3" xfId="3386" xr:uid="{00000000-0005-0000-0000-00007E0C0000}"/>
    <cellStyle name="20% - Accent1 2 2 3 2 2 2 3 4 3" xfId="3387" xr:uid="{00000000-0005-0000-0000-00007F0C0000}"/>
    <cellStyle name="20% - Accent1 2 2 3 2 2 2 3 4 3 2" xfId="3388" xr:uid="{00000000-0005-0000-0000-0000800C0000}"/>
    <cellStyle name="20% - Accent1 2 2 3 2 2 2 3 4 4" xfId="3389" xr:uid="{00000000-0005-0000-0000-0000810C0000}"/>
    <cellStyle name="20% - Accent1 2 2 3 2 2 2 3 5" xfId="3390" xr:uid="{00000000-0005-0000-0000-0000820C0000}"/>
    <cellStyle name="20% - Accent1 2 2 3 2 2 2 3 5 2" xfId="3391" xr:uid="{00000000-0005-0000-0000-0000830C0000}"/>
    <cellStyle name="20% - Accent1 2 2 3 2 2 2 3 5 2 2" xfId="3392" xr:uid="{00000000-0005-0000-0000-0000840C0000}"/>
    <cellStyle name="20% - Accent1 2 2 3 2 2 2 3 5 3" xfId="3393" xr:uid="{00000000-0005-0000-0000-0000850C0000}"/>
    <cellStyle name="20% - Accent1 2 2 3 2 2 2 3 6" xfId="3394" xr:uid="{00000000-0005-0000-0000-0000860C0000}"/>
    <cellStyle name="20% - Accent1 2 2 3 2 2 2 3 6 2" xfId="3395" xr:uid="{00000000-0005-0000-0000-0000870C0000}"/>
    <cellStyle name="20% - Accent1 2 2 3 2 2 2 3 6 2 2" xfId="3396" xr:uid="{00000000-0005-0000-0000-0000880C0000}"/>
    <cellStyle name="20% - Accent1 2 2 3 2 2 2 3 6 3" xfId="3397" xr:uid="{00000000-0005-0000-0000-0000890C0000}"/>
    <cellStyle name="20% - Accent1 2 2 3 2 2 2 3 7" xfId="3398" xr:uid="{00000000-0005-0000-0000-00008A0C0000}"/>
    <cellStyle name="20% - Accent1 2 2 3 2 2 2 3 7 2" xfId="3399" xr:uid="{00000000-0005-0000-0000-00008B0C0000}"/>
    <cellStyle name="20% - Accent1 2 2 3 2 2 2 3 8" xfId="3400" xr:uid="{00000000-0005-0000-0000-00008C0C0000}"/>
    <cellStyle name="20% - Accent1 2 2 3 2 2 2 3 8 2" xfId="3401" xr:uid="{00000000-0005-0000-0000-00008D0C0000}"/>
    <cellStyle name="20% - Accent1 2 2 3 2 2 2 3 9" xfId="3402" xr:uid="{00000000-0005-0000-0000-00008E0C0000}"/>
    <cellStyle name="20% - Accent1 2 2 3 2 2 2 4" xfId="3403" xr:uid="{00000000-0005-0000-0000-00008F0C0000}"/>
    <cellStyle name="20% - Accent1 2 2 3 2 2 2 4 2" xfId="3404" xr:uid="{00000000-0005-0000-0000-0000900C0000}"/>
    <cellStyle name="20% - Accent1 2 2 3 2 2 2 4 2 2" xfId="3405" xr:uid="{00000000-0005-0000-0000-0000910C0000}"/>
    <cellStyle name="20% - Accent1 2 2 3 2 2 2 4 2 2 2" xfId="3406" xr:uid="{00000000-0005-0000-0000-0000920C0000}"/>
    <cellStyle name="20% - Accent1 2 2 3 2 2 2 4 2 3" xfId="3407" xr:uid="{00000000-0005-0000-0000-0000930C0000}"/>
    <cellStyle name="20% - Accent1 2 2 3 2 2 2 4 3" xfId="3408" xr:uid="{00000000-0005-0000-0000-0000940C0000}"/>
    <cellStyle name="20% - Accent1 2 2 3 2 2 2 4 3 2" xfId="3409" xr:uid="{00000000-0005-0000-0000-0000950C0000}"/>
    <cellStyle name="20% - Accent1 2 2 3 2 2 2 4 4" xfId="3410" xr:uid="{00000000-0005-0000-0000-0000960C0000}"/>
    <cellStyle name="20% - Accent1 2 2 3 2 2 2 5" xfId="3411" xr:uid="{00000000-0005-0000-0000-0000970C0000}"/>
    <cellStyle name="20% - Accent1 2 2 3 2 2 2 5 2" xfId="3412" xr:uid="{00000000-0005-0000-0000-0000980C0000}"/>
    <cellStyle name="20% - Accent1 2 2 3 2 2 2 5 2 2" xfId="3413" xr:uid="{00000000-0005-0000-0000-0000990C0000}"/>
    <cellStyle name="20% - Accent1 2 2 3 2 2 2 5 2 2 2" xfId="3414" xr:uid="{00000000-0005-0000-0000-00009A0C0000}"/>
    <cellStyle name="20% - Accent1 2 2 3 2 2 2 5 2 3" xfId="3415" xr:uid="{00000000-0005-0000-0000-00009B0C0000}"/>
    <cellStyle name="20% - Accent1 2 2 3 2 2 2 5 3" xfId="3416" xr:uid="{00000000-0005-0000-0000-00009C0C0000}"/>
    <cellStyle name="20% - Accent1 2 2 3 2 2 2 5 3 2" xfId="3417" xr:uid="{00000000-0005-0000-0000-00009D0C0000}"/>
    <cellStyle name="20% - Accent1 2 2 3 2 2 2 5 4" xfId="3418" xr:uid="{00000000-0005-0000-0000-00009E0C0000}"/>
    <cellStyle name="20% - Accent1 2 2 3 2 2 2 6" xfId="3419" xr:uid="{00000000-0005-0000-0000-00009F0C0000}"/>
    <cellStyle name="20% - Accent1 2 2 3 2 2 2 6 2" xfId="3420" xr:uid="{00000000-0005-0000-0000-0000A00C0000}"/>
    <cellStyle name="20% - Accent1 2 2 3 2 2 2 6 2 2" xfId="3421" xr:uid="{00000000-0005-0000-0000-0000A10C0000}"/>
    <cellStyle name="20% - Accent1 2 2 3 2 2 2 6 2 2 2" xfId="3422" xr:uid="{00000000-0005-0000-0000-0000A20C0000}"/>
    <cellStyle name="20% - Accent1 2 2 3 2 2 2 6 2 3" xfId="3423" xr:uid="{00000000-0005-0000-0000-0000A30C0000}"/>
    <cellStyle name="20% - Accent1 2 2 3 2 2 2 6 3" xfId="3424" xr:uid="{00000000-0005-0000-0000-0000A40C0000}"/>
    <cellStyle name="20% - Accent1 2 2 3 2 2 2 6 3 2" xfId="3425" xr:uid="{00000000-0005-0000-0000-0000A50C0000}"/>
    <cellStyle name="20% - Accent1 2 2 3 2 2 2 6 4" xfId="3426" xr:uid="{00000000-0005-0000-0000-0000A60C0000}"/>
    <cellStyle name="20% - Accent1 2 2 3 2 2 2 7" xfId="3427" xr:uid="{00000000-0005-0000-0000-0000A70C0000}"/>
    <cellStyle name="20% - Accent1 2 2 3 2 2 2 7 2" xfId="3428" xr:uid="{00000000-0005-0000-0000-0000A80C0000}"/>
    <cellStyle name="20% - Accent1 2 2 3 2 2 2 7 2 2" xfId="3429" xr:uid="{00000000-0005-0000-0000-0000A90C0000}"/>
    <cellStyle name="20% - Accent1 2 2 3 2 2 2 7 3" xfId="3430" xr:uid="{00000000-0005-0000-0000-0000AA0C0000}"/>
    <cellStyle name="20% - Accent1 2 2 3 2 2 2 8" xfId="3431" xr:uid="{00000000-0005-0000-0000-0000AB0C0000}"/>
    <cellStyle name="20% - Accent1 2 2 3 2 2 2 8 2" xfId="3432" xr:uid="{00000000-0005-0000-0000-0000AC0C0000}"/>
    <cellStyle name="20% - Accent1 2 2 3 2 2 2 8 2 2" xfId="3433" xr:uid="{00000000-0005-0000-0000-0000AD0C0000}"/>
    <cellStyle name="20% - Accent1 2 2 3 2 2 2 8 3" xfId="3434" xr:uid="{00000000-0005-0000-0000-0000AE0C0000}"/>
    <cellStyle name="20% - Accent1 2 2 3 2 2 2 9" xfId="3435" xr:uid="{00000000-0005-0000-0000-0000AF0C0000}"/>
    <cellStyle name="20% - Accent1 2 2 3 2 2 2 9 2" xfId="3436" xr:uid="{00000000-0005-0000-0000-0000B00C0000}"/>
    <cellStyle name="20% - Accent1 2 2 3 2 2 3" xfId="3437" xr:uid="{00000000-0005-0000-0000-0000B10C0000}"/>
    <cellStyle name="20% - Accent1 2 2 3 2 2 3 10" xfId="3438" xr:uid="{00000000-0005-0000-0000-0000B20C0000}"/>
    <cellStyle name="20% - Accent1 2 2 3 2 2 3 10 2" xfId="3439" xr:uid="{00000000-0005-0000-0000-0000B30C0000}"/>
    <cellStyle name="20% - Accent1 2 2 3 2 2 3 11" xfId="3440" xr:uid="{00000000-0005-0000-0000-0000B40C0000}"/>
    <cellStyle name="20% - Accent1 2 2 3 2 2 3 2" xfId="3441" xr:uid="{00000000-0005-0000-0000-0000B50C0000}"/>
    <cellStyle name="20% - Accent1 2 2 3 2 2 3 2 2" xfId="3442" xr:uid="{00000000-0005-0000-0000-0000B60C0000}"/>
    <cellStyle name="20% - Accent1 2 2 3 2 2 3 2 2 2" xfId="3443" xr:uid="{00000000-0005-0000-0000-0000B70C0000}"/>
    <cellStyle name="20% - Accent1 2 2 3 2 2 3 2 2 2 2" xfId="3444" xr:uid="{00000000-0005-0000-0000-0000B80C0000}"/>
    <cellStyle name="20% - Accent1 2 2 3 2 2 3 2 2 2 2 2" xfId="3445" xr:uid="{00000000-0005-0000-0000-0000B90C0000}"/>
    <cellStyle name="20% - Accent1 2 2 3 2 2 3 2 2 2 3" xfId="3446" xr:uid="{00000000-0005-0000-0000-0000BA0C0000}"/>
    <cellStyle name="20% - Accent1 2 2 3 2 2 3 2 2 3" xfId="3447" xr:uid="{00000000-0005-0000-0000-0000BB0C0000}"/>
    <cellStyle name="20% - Accent1 2 2 3 2 2 3 2 2 3 2" xfId="3448" xr:uid="{00000000-0005-0000-0000-0000BC0C0000}"/>
    <cellStyle name="20% - Accent1 2 2 3 2 2 3 2 2 4" xfId="3449" xr:uid="{00000000-0005-0000-0000-0000BD0C0000}"/>
    <cellStyle name="20% - Accent1 2 2 3 2 2 3 2 3" xfId="3450" xr:uid="{00000000-0005-0000-0000-0000BE0C0000}"/>
    <cellStyle name="20% - Accent1 2 2 3 2 2 3 2 3 2" xfId="3451" xr:uid="{00000000-0005-0000-0000-0000BF0C0000}"/>
    <cellStyle name="20% - Accent1 2 2 3 2 2 3 2 3 2 2" xfId="3452" xr:uid="{00000000-0005-0000-0000-0000C00C0000}"/>
    <cellStyle name="20% - Accent1 2 2 3 2 2 3 2 3 2 2 2" xfId="3453" xr:uid="{00000000-0005-0000-0000-0000C10C0000}"/>
    <cellStyle name="20% - Accent1 2 2 3 2 2 3 2 3 2 3" xfId="3454" xr:uid="{00000000-0005-0000-0000-0000C20C0000}"/>
    <cellStyle name="20% - Accent1 2 2 3 2 2 3 2 3 3" xfId="3455" xr:uid="{00000000-0005-0000-0000-0000C30C0000}"/>
    <cellStyle name="20% - Accent1 2 2 3 2 2 3 2 3 3 2" xfId="3456" xr:uid="{00000000-0005-0000-0000-0000C40C0000}"/>
    <cellStyle name="20% - Accent1 2 2 3 2 2 3 2 3 4" xfId="3457" xr:uid="{00000000-0005-0000-0000-0000C50C0000}"/>
    <cellStyle name="20% - Accent1 2 2 3 2 2 3 2 4" xfId="3458" xr:uid="{00000000-0005-0000-0000-0000C60C0000}"/>
    <cellStyle name="20% - Accent1 2 2 3 2 2 3 2 4 2" xfId="3459" xr:uid="{00000000-0005-0000-0000-0000C70C0000}"/>
    <cellStyle name="20% - Accent1 2 2 3 2 2 3 2 4 2 2" xfId="3460" xr:uid="{00000000-0005-0000-0000-0000C80C0000}"/>
    <cellStyle name="20% - Accent1 2 2 3 2 2 3 2 4 2 2 2" xfId="3461" xr:uid="{00000000-0005-0000-0000-0000C90C0000}"/>
    <cellStyle name="20% - Accent1 2 2 3 2 2 3 2 4 2 3" xfId="3462" xr:uid="{00000000-0005-0000-0000-0000CA0C0000}"/>
    <cellStyle name="20% - Accent1 2 2 3 2 2 3 2 4 3" xfId="3463" xr:uid="{00000000-0005-0000-0000-0000CB0C0000}"/>
    <cellStyle name="20% - Accent1 2 2 3 2 2 3 2 4 3 2" xfId="3464" xr:uid="{00000000-0005-0000-0000-0000CC0C0000}"/>
    <cellStyle name="20% - Accent1 2 2 3 2 2 3 2 4 4" xfId="3465" xr:uid="{00000000-0005-0000-0000-0000CD0C0000}"/>
    <cellStyle name="20% - Accent1 2 2 3 2 2 3 2 5" xfId="3466" xr:uid="{00000000-0005-0000-0000-0000CE0C0000}"/>
    <cellStyle name="20% - Accent1 2 2 3 2 2 3 2 5 2" xfId="3467" xr:uid="{00000000-0005-0000-0000-0000CF0C0000}"/>
    <cellStyle name="20% - Accent1 2 2 3 2 2 3 2 5 2 2" xfId="3468" xr:uid="{00000000-0005-0000-0000-0000D00C0000}"/>
    <cellStyle name="20% - Accent1 2 2 3 2 2 3 2 5 3" xfId="3469" xr:uid="{00000000-0005-0000-0000-0000D10C0000}"/>
    <cellStyle name="20% - Accent1 2 2 3 2 2 3 2 6" xfId="3470" xr:uid="{00000000-0005-0000-0000-0000D20C0000}"/>
    <cellStyle name="20% - Accent1 2 2 3 2 2 3 2 6 2" xfId="3471" xr:uid="{00000000-0005-0000-0000-0000D30C0000}"/>
    <cellStyle name="20% - Accent1 2 2 3 2 2 3 2 6 2 2" xfId="3472" xr:uid="{00000000-0005-0000-0000-0000D40C0000}"/>
    <cellStyle name="20% - Accent1 2 2 3 2 2 3 2 6 3" xfId="3473" xr:uid="{00000000-0005-0000-0000-0000D50C0000}"/>
    <cellStyle name="20% - Accent1 2 2 3 2 2 3 2 7" xfId="3474" xr:uid="{00000000-0005-0000-0000-0000D60C0000}"/>
    <cellStyle name="20% - Accent1 2 2 3 2 2 3 2 7 2" xfId="3475" xr:uid="{00000000-0005-0000-0000-0000D70C0000}"/>
    <cellStyle name="20% - Accent1 2 2 3 2 2 3 2 8" xfId="3476" xr:uid="{00000000-0005-0000-0000-0000D80C0000}"/>
    <cellStyle name="20% - Accent1 2 2 3 2 2 3 2 8 2" xfId="3477" xr:uid="{00000000-0005-0000-0000-0000D90C0000}"/>
    <cellStyle name="20% - Accent1 2 2 3 2 2 3 2 9" xfId="3478" xr:uid="{00000000-0005-0000-0000-0000DA0C0000}"/>
    <cellStyle name="20% - Accent1 2 2 3 2 2 3 3" xfId="3479" xr:uid="{00000000-0005-0000-0000-0000DB0C0000}"/>
    <cellStyle name="20% - Accent1 2 2 3 2 2 3 3 2" xfId="3480" xr:uid="{00000000-0005-0000-0000-0000DC0C0000}"/>
    <cellStyle name="20% - Accent1 2 2 3 2 2 3 3 2 2" xfId="3481" xr:uid="{00000000-0005-0000-0000-0000DD0C0000}"/>
    <cellStyle name="20% - Accent1 2 2 3 2 2 3 3 2 2 2" xfId="3482" xr:uid="{00000000-0005-0000-0000-0000DE0C0000}"/>
    <cellStyle name="20% - Accent1 2 2 3 2 2 3 3 2 2 2 2" xfId="3483" xr:uid="{00000000-0005-0000-0000-0000DF0C0000}"/>
    <cellStyle name="20% - Accent1 2 2 3 2 2 3 3 2 2 3" xfId="3484" xr:uid="{00000000-0005-0000-0000-0000E00C0000}"/>
    <cellStyle name="20% - Accent1 2 2 3 2 2 3 3 2 3" xfId="3485" xr:uid="{00000000-0005-0000-0000-0000E10C0000}"/>
    <cellStyle name="20% - Accent1 2 2 3 2 2 3 3 2 3 2" xfId="3486" xr:uid="{00000000-0005-0000-0000-0000E20C0000}"/>
    <cellStyle name="20% - Accent1 2 2 3 2 2 3 3 2 4" xfId="3487" xr:uid="{00000000-0005-0000-0000-0000E30C0000}"/>
    <cellStyle name="20% - Accent1 2 2 3 2 2 3 3 3" xfId="3488" xr:uid="{00000000-0005-0000-0000-0000E40C0000}"/>
    <cellStyle name="20% - Accent1 2 2 3 2 2 3 3 3 2" xfId="3489" xr:uid="{00000000-0005-0000-0000-0000E50C0000}"/>
    <cellStyle name="20% - Accent1 2 2 3 2 2 3 3 3 2 2" xfId="3490" xr:uid="{00000000-0005-0000-0000-0000E60C0000}"/>
    <cellStyle name="20% - Accent1 2 2 3 2 2 3 3 3 2 2 2" xfId="3491" xr:uid="{00000000-0005-0000-0000-0000E70C0000}"/>
    <cellStyle name="20% - Accent1 2 2 3 2 2 3 3 3 2 3" xfId="3492" xr:uid="{00000000-0005-0000-0000-0000E80C0000}"/>
    <cellStyle name="20% - Accent1 2 2 3 2 2 3 3 3 3" xfId="3493" xr:uid="{00000000-0005-0000-0000-0000E90C0000}"/>
    <cellStyle name="20% - Accent1 2 2 3 2 2 3 3 3 3 2" xfId="3494" xr:uid="{00000000-0005-0000-0000-0000EA0C0000}"/>
    <cellStyle name="20% - Accent1 2 2 3 2 2 3 3 3 4" xfId="3495" xr:uid="{00000000-0005-0000-0000-0000EB0C0000}"/>
    <cellStyle name="20% - Accent1 2 2 3 2 2 3 3 4" xfId="3496" xr:uid="{00000000-0005-0000-0000-0000EC0C0000}"/>
    <cellStyle name="20% - Accent1 2 2 3 2 2 3 3 4 2" xfId="3497" xr:uid="{00000000-0005-0000-0000-0000ED0C0000}"/>
    <cellStyle name="20% - Accent1 2 2 3 2 2 3 3 4 2 2" xfId="3498" xr:uid="{00000000-0005-0000-0000-0000EE0C0000}"/>
    <cellStyle name="20% - Accent1 2 2 3 2 2 3 3 4 2 2 2" xfId="3499" xr:uid="{00000000-0005-0000-0000-0000EF0C0000}"/>
    <cellStyle name="20% - Accent1 2 2 3 2 2 3 3 4 2 3" xfId="3500" xr:uid="{00000000-0005-0000-0000-0000F00C0000}"/>
    <cellStyle name="20% - Accent1 2 2 3 2 2 3 3 4 3" xfId="3501" xr:uid="{00000000-0005-0000-0000-0000F10C0000}"/>
    <cellStyle name="20% - Accent1 2 2 3 2 2 3 3 4 3 2" xfId="3502" xr:uid="{00000000-0005-0000-0000-0000F20C0000}"/>
    <cellStyle name="20% - Accent1 2 2 3 2 2 3 3 4 4" xfId="3503" xr:uid="{00000000-0005-0000-0000-0000F30C0000}"/>
    <cellStyle name="20% - Accent1 2 2 3 2 2 3 3 5" xfId="3504" xr:uid="{00000000-0005-0000-0000-0000F40C0000}"/>
    <cellStyle name="20% - Accent1 2 2 3 2 2 3 3 5 2" xfId="3505" xr:uid="{00000000-0005-0000-0000-0000F50C0000}"/>
    <cellStyle name="20% - Accent1 2 2 3 2 2 3 3 5 2 2" xfId="3506" xr:uid="{00000000-0005-0000-0000-0000F60C0000}"/>
    <cellStyle name="20% - Accent1 2 2 3 2 2 3 3 5 3" xfId="3507" xr:uid="{00000000-0005-0000-0000-0000F70C0000}"/>
    <cellStyle name="20% - Accent1 2 2 3 2 2 3 3 6" xfId="3508" xr:uid="{00000000-0005-0000-0000-0000F80C0000}"/>
    <cellStyle name="20% - Accent1 2 2 3 2 2 3 3 6 2" xfId="3509" xr:uid="{00000000-0005-0000-0000-0000F90C0000}"/>
    <cellStyle name="20% - Accent1 2 2 3 2 2 3 3 6 2 2" xfId="3510" xr:uid="{00000000-0005-0000-0000-0000FA0C0000}"/>
    <cellStyle name="20% - Accent1 2 2 3 2 2 3 3 6 3" xfId="3511" xr:uid="{00000000-0005-0000-0000-0000FB0C0000}"/>
    <cellStyle name="20% - Accent1 2 2 3 2 2 3 3 7" xfId="3512" xr:uid="{00000000-0005-0000-0000-0000FC0C0000}"/>
    <cellStyle name="20% - Accent1 2 2 3 2 2 3 3 7 2" xfId="3513" xr:uid="{00000000-0005-0000-0000-0000FD0C0000}"/>
    <cellStyle name="20% - Accent1 2 2 3 2 2 3 3 8" xfId="3514" xr:uid="{00000000-0005-0000-0000-0000FE0C0000}"/>
    <cellStyle name="20% - Accent1 2 2 3 2 2 3 3 8 2" xfId="3515" xr:uid="{00000000-0005-0000-0000-0000FF0C0000}"/>
    <cellStyle name="20% - Accent1 2 2 3 2 2 3 3 9" xfId="3516" xr:uid="{00000000-0005-0000-0000-0000000D0000}"/>
    <cellStyle name="20% - Accent1 2 2 3 2 2 3 4" xfId="3517" xr:uid="{00000000-0005-0000-0000-0000010D0000}"/>
    <cellStyle name="20% - Accent1 2 2 3 2 2 3 4 2" xfId="3518" xr:uid="{00000000-0005-0000-0000-0000020D0000}"/>
    <cellStyle name="20% - Accent1 2 2 3 2 2 3 4 2 2" xfId="3519" xr:uid="{00000000-0005-0000-0000-0000030D0000}"/>
    <cellStyle name="20% - Accent1 2 2 3 2 2 3 4 2 2 2" xfId="3520" xr:uid="{00000000-0005-0000-0000-0000040D0000}"/>
    <cellStyle name="20% - Accent1 2 2 3 2 2 3 4 2 3" xfId="3521" xr:uid="{00000000-0005-0000-0000-0000050D0000}"/>
    <cellStyle name="20% - Accent1 2 2 3 2 2 3 4 3" xfId="3522" xr:uid="{00000000-0005-0000-0000-0000060D0000}"/>
    <cellStyle name="20% - Accent1 2 2 3 2 2 3 4 3 2" xfId="3523" xr:uid="{00000000-0005-0000-0000-0000070D0000}"/>
    <cellStyle name="20% - Accent1 2 2 3 2 2 3 4 4" xfId="3524" xr:uid="{00000000-0005-0000-0000-0000080D0000}"/>
    <cellStyle name="20% - Accent1 2 2 3 2 2 3 5" xfId="3525" xr:uid="{00000000-0005-0000-0000-0000090D0000}"/>
    <cellStyle name="20% - Accent1 2 2 3 2 2 3 5 2" xfId="3526" xr:uid="{00000000-0005-0000-0000-00000A0D0000}"/>
    <cellStyle name="20% - Accent1 2 2 3 2 2 3 5 2 2" xfId="3527" xr:uid="{00000000-0005-0000-0000-00000B0D0000}"/>
    <cellStyle name="20% - Accent1 2 2 3 2 2 3 5 2 2 2" xfId="3528" xr:uid="{00000000-0005-0000-0000-00000C0D0000}"/>
    <cellStyle name="20% - Accent1 2 2 3 2 2 3 5 2 3" xfId="3529" xr:uid="{00000000-0005-0000-0000-00000D0D0000}"/>
    <cellStyle name="20% - Accent1 2 2 3 2 2 3 5 3" xfId="3530" xr:uid="{00000000-0005-0000-0000-00000E0D0000}"/>
    <cellStyle name="20% - Accent1 2 2 3 2 2 3 5 3 2" xfId="3531" xr:uid="{00000000-0005-0000-0000-00000F0D0000}"/>
    <cellStyle name="20% - Accent1 2 2 3 2 2 3 5 4" xfId="3532" xr:uid="{00000000-0005-0000-0000-0000100D0000}"/>
    <cellStyle name="20% - Accent1 2 2 3 2 2 3 6" xfId="3533" xr:uid="{00000000-0005-0000-0000-0000110D0000}"/>
    <cellStyle name="20% - Accent1 2 2 3 2 2 3 6 2" xfId="3534" xr:uid="{00000000-0005-0000-0000-0000120D0000}"/>
    <cellStyle name="20% - Accent1 2 2 3 2 2 3 6 2 2" xfId="3535" xr:uid="{00000000-0005-0000-0000-0000130D0000}"/>
    <cellStyle name="20% - Accent1 2 2 3 2 2 3 6 2 2 2" xfId="3536" xr:uid="{00000000-0005-0000-0000-0000140D0000}"/>
    <cellStyle name="20% - Accent1 2 2 3 2 2 3 6 2 3" xfId="3537" xr:uid="{00000000-0005-0000-0000-0000150D0000}"/>
    <cellStyle name="20% - Accent1 2 2 3 2 2 3 6 3" xfId="3538" xr:uid="{00000000-0005-0000-0000-0000160D0000}"/>
    <cellStyle name="20% - Accent1 2 2 3 2 2 3 6 3 2" xfId="3539" xr:uid="{00000000-0005-0000-0000-0000170D0000}"/>
    <cellStyle name="20% - Accent1 2 2 3 2 2 3 6 4" xfId="3540" xr:uid="{00000000-0005-0000-0000-0000180D0000}"/>
    <cellStyle name="20% - Accent1 2 2 3 2 2 3 7" xfId="3541" xr:uid="{00000000-0005-0000-0000-0000190D0000}"/>
    <cellStyle name="20% - Accent1 2 2 3 2 2 3 7 2" xfId="3542" xr:uid="{00000000-0005-0000-0000-00001A0D0000}"/>
    <cellStyle name="20% - Accent1 2 2 3 2 2 3 7 2 2" xfId="3543" xr:uid="{00000000-0005-0000-0000-00001B0D0000}"/>
    <cellStyle name="20% - Accent1 2 2 3 2 2 3 7 3" xfId="3544" xr:uid="{00000000-0005-0000-0000-00001C0D0000}"/>
    <cellStyle name="20% - Accent1 2 2 3 2 2 3 8" xfId="3545" xr:uid="{00000000-0005-0000-0000-00001D0D0000}"/>
    <cellStyle name="20% - Accent1 2 2 3 2 2 3 8 2" xfId="3546" xr:uid="{00000000-0005-0000-0000-00001E0D0000}"/>
    <cellStyle name="20% - Accent1 2 2 3 2 2 3 8 2 2" xfId="3547" xr:uid="{00000000-0005-0000-0000-00001F0D0000}"/>
    <cellStyle name="20% - Accent1 2 2 3 2 2 3 8 3" xfId="3548" xr:uid="{00000000-0005-0000-0000-0000200D0000}"/>
    <cellStyle name="20% - Accent1 2 2 3 2 2 3 9" xfId="3549" xr:uid="{00000000-0005-0000-0000-0000210D0000}"/>
    <cellStyle name="20% - Accent1 2 2 3 2 2 3 9 2" xfId="3550" xr:uid="{00000000-0005-0000-0000-0000220D0000}"/>
    <cellStyle name="20% - Accent1 2 2 3 2 2 4" xfId="3551" xr:uid="{00000000-0005-0000-0000-0000230D0000}"/>
    <cellStyle name="20% - Accent1 2 2 3 2 2 4 10" xfId="3552" xr:uid="{00000000-0005-0000-0000-0000240D0000}"/>
    <cellStyle name="20% - Accent1 2 2 3 2 2 4 10 2" xfId="3553" xr:uid="{00000000-0005-0000-0000-0000250D0000}"/>
    <cellStyle name="20% - Accent1 2 2 3 2 2 4 11" xfId="3554" xr:uid="{00000000-0005-0000-0000-0000260D0000}"/>
    <cellStyle name="20% - Accent1 2 2 3 2 2 4 2" xfId="3555" xr:uid="{00000000-0005-0000-0000-0000270D0000}"/>
    <cellStyle name="20% - Accent1 2 2 3 2 2 4 2 2" xfId="3556" xr:uid="{00000000-0005-0000-0000-0000280D0000}"/>
    <cellStyle name="20% - Accent1 2 2 3 2 2 4 2 2 2" xfId="3557" xr:uid="{00000000-0005-0000-0000-0000290D0000}"/>
    <cellStyle name="20% - Accent1 2 2 3 2 2 4 2 2 2 2" xfId="3558" xr:uid="{00000000-0005-0000-0000-00002A0D0000}"/>
    <cellStyle name="20% - Accent1 2 2 3 2 2 4 2 2 2 2 2" xfId="3559" xr:uid="{00000000-0005-0000-0000-00002B0D0000}"/>
    <cellStyle name="20% - Accent1 2 2 3 2 2 4 2 2 2 3" xfId="3560" xr:uid="{00000000-0005-0000-0000-00002C0D0000}"/>
    <cellStyle name="20% - Accent1 2 2 3 2 2 4 2 2 3" xfId="3561" xr:uid="{00000000-0005-0000-0000-00002D0D0000}"/>
    <cellStyle name="20% - Accent1 2 2 3 2 2 4 2 2 3 2" xfId="3562" xr:uid="{00000000-0005-0000-0000-00002E0D0000}"/>
    <cellStyle name="20% - Accent1 2 2 3 2 2 4 2 2 4" xfId="3563" xr:uid="{00000000-0005-0000-0000-00002F0D0000}"/>
    <cellStyle name="20% - Accent1 2 2 3 2 2 4 2 3" xfId="3564" xr:uid="{00000000-0005-0000-0000-0000300D0000}"/>
    <cellStyle name="20% - Accent1 2 2 3 2 2 4 2 3 2" xfId="3565" xr:uid="{00000000-0005-0000-0000-0000310D0000}"/>
    <cellStyle name="20% - Accent1 2 2 3 2 2 4 2 3 2 2" xfId="3566" xr:uid="{00000000-0005-0000-0000-0000320D0000}"/>
    <cellStyle name="20% - Accent1 2 2 3 2 2 4 2 3 2 2 2" xfId="3567" xr:uid="{00000000-0005-0000-0000-0000330D0000}"/>
    <cellStyle name="20% - Accent1 2 2 3 2 2 4 2 3 2 3" xfId="3568" xr:uid="{00000000-0005-0000-0000-0000340D0000}"/>
    <cellStyle name="20% - Accent1 2 2 3 2 2 4 2 3 3" xfId="3569" xr:uid="{00000000-0005-0000-0000-0000350D0000}"/>
    <cellStyle name="20% - Accent1 2 2 3 2 2 4 2 3 3 2" xfId="3570" xr:uid="{00000000-0005-0000-0000-0000360D0000}"/>
    <cellStyle name="20% - Accent1 2 2 3 2 2 4 2 3 4" xfId="3571" xr:uid="{00000000-0005-0000-0000-0000370D0000}"/>
    <cellStyle name="20% - Accent1 2 2 3 2 2 4 2 4" xfId="3572" xr:uid="{00000000-0005-0000-0000-0000380D0000}"/>
    <cellStyle name="20% - Accent1 2 2 3 2 2 4 2 4 2" xfId="3573" xr:uid="{00000000-0005-0000-0000-0000390D0000}"/>
    <cellStyle name="20% - Accent1 2 2 3 2 2 4 2 4 2 2" xfId="3574" xr:uid="{00000000-0005-0000-0000-00003A0D0000}"/>
    <cellStyle name="20% - Accent1 2 2 3 2 2 4 2 4 2 2 2" xfId="3575" xr:uid="{00000000-0005-0000-0000-00003B0D0000}"/>
    <cellStyle name="20% - Accent1 2 2 3 2 2 4 2 4 2 3" xfId="3576" xr:uid="{00000000-0005-0000-0000-00003C0D0000}"/>
    <cellStyle name="20% - Accent1 2 2 3 2 2 4 2 4 3" xfId="3577" xr:uid="{00000000-0005-0000-0000-00003D0D0000}"/>
    <cellStyle name="20% - Accent1 2 2 3 2 2 4 2 4 3 2" xfId="3578" xr:uid="{00000000-0005-0000-0000-00003E0D0000}"/>
    <cellStyle name="20% - Accent1 2 2 3 2 2 4 2 4 4" xfId="3579" xr:uid="{00000000-0005-0000-0000-00003F0D0000}"/>
    <cellStyle name="20% - Accent1 2 2 3 2 2 4 2 5" xfId="3580" xr:uid="{00000000-0005-0000-0000-0000400D0000}"/>
    <cellStyle name="20% - Accent1 2 2 3 2 2 4 2 5 2" xfId="3581" xr:uid="{00000000-0005-0000-0000-0000410D0000}"/>
    <cellStyle name="20% - Accent1 2 2 3 2 2 4 2 5 2 2" xfId="3582" xr:uid="{00000000-0005-0000-0000-0000420D0000}"/>
    <cellStyle name="20% - Accent1 2 2 3 2 2 4 2 5 3" xfId="3583" xr:uid="{00000000-0005-0000-0000-0000430D0000}"/>
    <cellStyle name="20% - Accent1 2 2 3 2 2 4 2 6" xfId="3584" xr:uid="{00000000-0005-0000-0000-0000440D0000}"/>
    <cellStyle name="20% - Accent1 2 2 3 2 2 4 2 6 2" xfId="3585" xr:uid="{00000000-0005-0000-0000-0000450D0000}"/>
    <cellStyle name="20% - Accent1 2 2 3 2 2 4 2 6 2 2" xfId="3586" xr:uid="{00000000-0005-0000-0000-0000460D0000}"/>
    <cellStyle name="20% - Accent1 2 2 3 2 2 4 2 6 3" xfId="3587" xr:uid="{00000000-0005-0000-0000-0000470D0000}"/>
    <cellStyle name="20% - Accent1 2 2 3 2 2 4 2 7" xfId="3588" xr:uid="{00000000-0005-0000-0000-0000480D0000}"/>
    <cellStyle name="20% - Accent1 2 2 3 2 2 4 2 7 2" xfId="3589" xr:uid="{00000000-0005-0000-0000-0000490D0000}"/>
    <cellStyle name="20% - Accent1 2 2 3 2 2 4 2 8" xfId="3590" xr:uid="{00000000-0005-0000-0000-00004A0D0000}"/>
    <cellStyle name="20% - Accent1 2 2 3 2 2 4 2 8 2" xfId="3591" xr:uid="{00000000-0005-0000-0000-00004B0D0000}"/>
    <cellStyle name="20% - Accent1 2 2 3 2 2 4 2 9" xfId="3592" xr:uid="{00000000-0005-0000-0000-00004C0D0000}"/>
    <cellStyle name="20% - Accent1 2 2 3 2 2 4 3" xfId="3593" xr:uid="{00000000-0005-0000-0000-00004D0D0000}"/>
    <cellStyle name="20% - Accent1 2 2 3 2 2 4 3 2" xfId="3594" xr:uid="{00000000-0005-0000-0000-00004E0D0000}"/>
    <cellStyle name="20% - Accent1 2 2 3 2 2 4 3 2 2" xfId="3595" xr:uid="{00000000-0005-0000-0000-00004F0D0000}"/>
    <cellStyle name="20% - Accent1 2 2 3 2 2 4 3 2 2 2" xfId="3596" xr:uid="{00000000-0005-0000-0000-0000500D0000}"/>
    <cellStyle name="20% - Accent1 2 2 3 2 2 4 3 2 2 2 2" xfId="3597" xr:uid="{00000000-0005-0000-0000-0000510D0000}"/>
    <cellStyle name="20% - Accent1 2 2 3 2 2 4 3 2 2 3" xfId="3598" xr:uid="{00000000-0005-0000-0000-0000520D0000}"/>
    <cellStyle name="20% - Accent1 2 2 3 2 2 4 3 2 3" xfId="3599" xr:uid="{00000000-0005-0000-0000-0000530D0000}"/>
    <cellStyle name="20% - Accent1 2 2 3 2 2 4 3 2 3 2" xfId="3600" xr:uid="{00000000-0005-0000-0000-0000540D0000}"/>
    <cellStyle name="20% - Accent1 2 2 3 2 2 4 3 2 4" xfId="3601" xr:uid="{00000000-0005-0000-0000-0000550D0000}"/>
    <cellStyle name="20% - Accent1 2 2 3 2 2 4 3 3" xfId="3602" xr:uid="{00000000-0005-0000-0000-0000560D0000}"/>
    <cellStyle name="20% - Accent1 2 2 3 2 2 4 3 3 2" xfId="3603" xr:uid="{00000000-0005-0000-0000-0000570D0000}"/>
    <cellStyle name="20% - Accent1 2 2 3 2 2 4 3 3 2 2" xfId="3604" xr:uid="{00000000-0005-0000-0000-0000580D0000}"/>
    <cellStyle name="20% - Accent1 2 2 3 2 2 4 3 3 2 2 2" xfId="3605" xr:uid="{00000000-0005-0000-0000-0000590D0000}"/>
    <cellStyle name="20% - Accent1 2 2 3 2 2 4 3 3 2 3" xfId="3606" xr:uid="{00000000-0005-0000-0000-00005A0D0000}"/>
    <cellStyle name="20% - Accent1 2 2 3 2 2 4 3 3 3" xfId="3607" xr:uid="{00000000-0005-0000-0000-00005B0D0000}"/>
    <cellStyle name="20% - Accent1 2 2 3 2 2 4 3 3 3 2" xfId="3608" xr:uid="{00000000-0005-0000-0000-00005C0D0000}"/>
    <cellStyle name="20% - Accent1 2 2 3 2 2 4 3 3 4" xfId="3609" xr:uid="{00000000-0005-0000-0000-00005D0D0000}"/>
    <cellStyle name="20% - Accent1 2 2 3 2 2 4 3 4" xfId="3610" xr:uid="{00000000-0005-0000-0000-00005E0D0000}"/>
    <cellStyle name="20% - Accent1 2 2 3 2 2 4 3 4 2" xfId="3611" xr:uid="{00000000-0005-0000-0000-00005F0D0000}"/>
    <cellStyle name="20% - Accent1 2 2 3 2 2 4 3 4 2 2" xfId="3612" xr:uid="{00000000-0005-0000-0000-0000600D0000}"/>
    <cellStyle name="20% - Accent1 2 2 3 2 2 4 3 4 2 2 2" xfId="3613" xr:uid="{00000000-0005-0000-0000-0000610D0000}"/>
    <cellStyle name="20% - Accent1 2 2 3 2 2 4 3 4 2 3" xfId="3614" xr:uid="{00000000-0005-0000-0000-0000620D0000}"/>
    <cellStyle name="20% - Accent1 2 2 3 2 2 4 3 4 3" xfId="3615" xr:uid="{00000000-0005-0000-0000-0000630D0000}"/>
    <cellStyle name="20% - Accent1 2 2 3 2 2 4 3 4 3 2" xfId="3616" xr:uid="{00000000-0005-0000-0000-0000640D0000}"/>
    <cellStyle name="20% - Accent1 2 2 3 2 2 4 3 4 4" xfId="3617" xr:uid="{00000000-0005-0000-0000-0000650D0000}"/>
    <cellStyle name="20% - Accent1 2 2 3 2 2 4 3 5" xfId="3618" xr:uid="{00000000-0005-0000-0000-0000660D0000}"/>
    <cellStyle name="20% - Accent1 2 2 3 2 2 4 3 5 2" xfId="3619" xr:uid="{00000000-0005-0000-0000-0000670D0000}"/>
    <cellStyle name="20% - Accent1 2 2 3 2 2 4 3 5 2 2" xfId="3620" xr:uid="{00000000-0005-0000-0000-0000680D0000}"/>
    <cellStyle name="20% - Accent1 2 2 3 2 2 4 3 5 3" xfId="3621" xr:uid="{00000000-0005-0000-0000-0000690D0000}"/>
    <cellStyle name="20% - Accent1 2 2 3 2 2 4 3 6" xfId="3622" xr:uid="{00000000-0005-0000-0000-00006A0D0000}"/>
    <cellStyle name="20% - Accent1 2 2 3 2 2 4 3 6 2" xfId="3623" xr:uid="{00000000-0005-0000-0000-00006B0D0000}"/>
    <cellStyle name="20% - Accent1 2 2 3 2 2 4 3 6 2 2" xfId="3624" xr:uid="{00000000-0005-0000-0000-00006C0D0000}"/>
    <cellStyle name="20% - Accent1 2 2 3 2 2 4 3 6 3" xfId="3625" xr:uid="{00000000-0005-0000-0000-00006D0D0000}"/>
    <cellStyle name="20% - Accent1 2 2 3 2 2 4 3 7" xfId="3626" xr:uid="{00000000-0005-0000-0000-00006E0D0000}"/>
    <cellStyle name="20% - Accent1 2 2 3 2 2 4 3 7 2" xfId="3627" xr:uid="{00000000-0005-0000-0000-00006F0D0000}"/>
    <cellStyle name="20% - Accent1 2 2 3 2 2 4 3 8" xfId="3628" xr:uid="{00000000-0005-0000-0000-0000700D0000}"/>
    <cellStyle name="20% - Accent1 2 2 3 2 2 4 3 8 2" xfId="3629" xr:uid="{00000000-0005-0000-0000-0000710D0000}"/>
    <cellStyle name="20% - Accent1 2 2 3 2 2 4 3 9" xfId="3630" xr:uid="{00000000-0005-0000-0000-0000720D0000}"/>
    <cellStyle name="20% - Accent1 2 2 3 2 2 4 4" xfId="3631" xr:uid="{00000000-0005-0000-0000-0000730D0000}"/>
    <cellStyle name="20% - Accent1 2 2 3 2 2 4 4 2" xfId="3632" xr:uid="{00000000-0005-0000-0000-0000740D0000}"/>
    <cellStyle name="20% - Accent1 2 2 3 2 2 4 4 2 2" xfId="3633" xr:uid="{00000000-0005-0000-0000-0000750D0000}"/>
    <cellStyle name="20% - Accent1 2 2 3 2 2 4 4 2 2 2" xfId="3634" xr:uid="{00000000-0005-0000-0000-0000760D0000}"/>
    <cellStyle name="20% - Accent1 2 2 3 2 2 4 4 2 3" xfId="3635" xr:uid="{00000000-0005-0000-0000-0000770D0000}"/>
    <cellStyle name="20% - Accent1 2 2 3 2 2 4 4 3" xfId="3636" xr:uid="{00000000-0005-0000-0000-0000780D0000}"/>
    <cellStyle name="20% - Accent1 2 2 3 2 2 4 4 3 2" xfId="3637" xr:uid="{00000000-0005-0000-0000-0000790D0000}"/>
    <cellStyle name="20% - Accent1 2 2 3 2 2 4 4 4" xfId="3638" xr:uid="{00000000-0005-0000-0000-00007A0D0000}"/>
    <cellStyle name="20% - Accent1 2 2 3 2 2 4 5" xfId="3639" xr:uid="{00000000-0005-0000-0000-00007B0D0000}"/>
    <cellStyle name="20% - Accent1 2 2 3 2 2 4 5 2" xfId="3640" xr:uid="{00000000-0005-0000-0000-00007C0D0000}"/>
    <cellStyle name="20% - Accent1 2 2 3 2 2 4 5 2 2" xfId="3641" xr:uid="{00000000-0005-0000-0000-00007D0D0000}"/>
    <cellStyle name="20% - Accent1 2 2 3 2 2 4 5 2 2 2" xfId="3642" xr:uid="{00000000-0005-0000-0000-00007E0D0000}"/>
    <cellStyle name="20% - Accent1 2 2 3 2 2 4 5 2 3" xfId="3643" xr:uid="{00000000-0005-0000-0000-00007F0D0000}"/>
    <cellStyle name="20% - Accent1 2 2 3 2 2 4 5 3" xfId="3644" xr:uid="{00000000-0005-0000-0000-0000800D0000}"/>
    <cellStyle name="20% - Accent1 2 2 3 2 2 4 5 3 2" xfId="3645" xr:uid="{00000000-0005-0000-0000-0000810D0000}"/>
    <cellStyle name="20% - Accent1 2 2 3 2 2 4 5 4" xfId="3646" xr:uid="{00000000-0005-0000-0000-0000820D0000}"/>
    <cellStyle name="20% - Accent1 2 2 3 2 2 4 6" xfId="3647" xr:uid="{00000000-0005-0000-0000-0000830D0000}"/>
    <cellStyle name="20% - Accent1 2 2 3 2 2 4 6 2" xfId="3648" xr:uid="{00000000-0005-0000-0000-0000840D0000}"/>
    <cellStyle name="20% - Accent1 2 2 3 2 2 4 6 2 2" xfId="3649" xr:uid="{00000000-0005-0000-0000-0000850D0000}"/>
    <cellStyle name="20% - Accent1 2 2 3 2 2 4 6 2 2 2" xfId="3650" xr:uid="{00000000-0005-0000-0000-0000860D0000}"/>
    <cellStyle name="20% - Accent1 2 2 3 2 2 4 6 2 3" xfId="3651" xr:uid="{00000000-0005-0000-0000-0000870D0000}"/>
    <cellStyle name="20% - Accent1 2 2 3 2 2 4 6 3" xfId="3652" xr:uid="{00000000-0005-0000-0000-0000880D0000}"/>
    <cellStyle name="20% - Accent1 2 2 3 2 2 4 6 3 2" xfId="3653" xr:uid="{00000000-0005-0000-0000-0000890D0000}"/>
    <cellStyle name="20% - Accent1 2 2 3 2 2 4 6 4" xfId="3654" xr:uid="{00000000-0005-0000-0000-00008A0D0000}"/>
    <cellStyle name="20% - Accent1 2 2 3 2 2 4 7" xfId="3655" xr:uid="{00000000-0005-0000-0000-00008B0D0000}"/>
    <cellStyle name="20% - Accent1 2 2 3 2 2 4 7 2" xfId="3656" xr:uid="{00000000-0005-0000-0000-00008C0D0000}"/>
    <cellStyle name="20% - Accent1 2 2 3 2 2 4 7 2 2" xfId="3657" xr:uid="{00000000-0005-0000-0000-00008D0D0000}"/>
    <cellStyle name="20% - Accent1 2 2 3 2 2 4 7 3" xfId="3658" xr:uid="{00000000-0005-0000-0000-00008E0D0000}"/>
    <cellStyle name="20% - Accent1 2 2 3 2 2 4 8" xfId="3659" xr:uid="{00000000-0005-0000-0000-00008F0D0000}"/>
    <cellStyle name="20% - Accent1 2 2 3 2 2 4 8 2" xfId="3660" xr:uid="{00000000-0005-0000-0000-0000900D0000}"/>
    <cellStyle name="20% - Accent1 2 2 3 2 2 4 8 2 2" xfId="3661" xr:uid="{00000000-0005-0000-0000-0000910D0000}"/>
    <cellStyle name="20% - Accent1 2 2 3 2 2 4 8 3" xfId="3662" xr:uid="{00000000-0005-0000-0000-0000920D0000}"/>
    <cellStyle name="20% - Accent1 2 2 3 2 2 4 9" xfId="3663" xr:uid="{00000000-0005-0000-0000-0000930D0000}"/>
    <cellStyle name="20% - Accent1 2 2 3 2 2 4 9 2" xfId="3664" xr:uid="{00000000-0005-0000-0000-0000940D0000}"/>
    <cellStyle name="20% - Accent1 2 2 3 2 2 5" xfId="3665" xr:uid="{00000000-0005-0000-0000-0000950D0000}"/>
    <cellStyle name="20% - Accent1 2 2 3 2 2 5 2" xfId="3666" xr:uid="{00000000-0005-0000-0000-0000960D0000}"/>
    <cellStyle name="20% - Accent1 2 2 3 2 2 5 2 2" xfId="3667" xr:uid="{00000000-0005-0000-0000-0000970D0000}"/>
    <cellStyle name="20% - Accent1 2 2 3 2 2 5 2 2 2" xfId="3668" xr:uid="{00000000-0005-0000-0000-0000980D0000}"/>
    <cellStyle name="20% - Accent1 2 2 3 2 2 5 2 2 2 2" xfId="3669" xr:uid="{00000000-0005-0000-0000-0000990D0000}"/>
    <cellStyle name="20% - Accent1 2 2 3 2 2 5 2 2 3" xfId="3670" xr:uid="{00000000-0005-0000-0000-00009A0D0000}"/>
    <cellStyle name="20% - Accent1 2 2 3 2 2 5 2 3" xfId="3671" xr:uid="{00000000-0005-0000-0000-00009B0D0000}"/>
    <cellStyle name="20% - Accent1 2 2 3 2 2 5 2 3 2" xfId="3672" xr:uid="{00000000-0005-0000-0000-00009C0D0000}"/>
    <cellStyle name="20% - Accent1 2 2 3 2 2 5 2 4" xfId="3673" xr:uid="{00000000-0005-0000-0000-00009D0D0000}"/>
    <cellStyle name="20% - Accent1 2 2 3 2 2 5 3" xfId="3674" xr:uid="{00000000-0005-0000-0000-00009E0D0000}"/>
    <cellStyle name="20% - Accent1 2 2 3 2 2 5 3 2" xfId="3675" xr:uid="{00000000-0005-0000-0000-00009F0D0000}"/>
    <cellStyle name="20% - Accent1 2 2 3 2 2 5 3 2 2" xfId="3676" xr:uid="{00000000-0005-0000-0000-0000A00D0000}"/>
    <cellStyle name="20% - Accent1 2 2 3 2 2 5 3 2 2 2" xfId="3677" xr:uid="{00000000-0005-0000-0000-0000A10D0000}"/>
    <cellStyle name="20% - Accent1 2 2 3 2 2 5 3 2 3" xfId="3678" xr:uid="{00000000-0005-0000-0000-0000A20D0000}"/>
    <cellStyle name="20% - Accent1 2 2 3 2 2 5 3 3" xfId="3679" xr:uid="{00000000-0005-0000-0000-0000A30D0000}"/>
    <cellStyle name="20% - Accent1 2 2 3 2 2 5 3 3 2" xfId="3680" xr:uid="{00000000-0005-0000-0000-0000A40D0000}"/>
    <cellStyle name="20% - Accent1 2 2 3 2 2 5 3 4" xfId="3681" xr:uid="{00000000-0005-0000-0000-0000A50D0000}"/>
    <cellStyle name="20% - Accent1 2 2 3 2 2 5 4" xfId="3682" xr:uid="{00000000-0005-0000-0000-0000A60D0000}"/>
    <cellStyle name="20% - Accent1 2 2 3 2 2 5 4 2" xfId="3683" xr:uid="{00000000-0005-0000-0000-0000A70D0000}"/>
    <cellStyle name="20% - Accent1 2 2 3 2 2 5 4 2 2" xfId="3684" xr:uid="{00000000-0005-0000-0000-0000A80D0000}"/>
    <cellStyle name="20% - Accent1 2 2 3 2 2 5 4 2 2 2" xfId="3685" xr:uid="{00000000-0005-0000-0000-0000A90D0000}"/>
    <cellStyle name="20% - Accent1 2 2 3 2 2 5 4 2 3" xfId="3686" xr:uid="{00000000-0005-0000-0000-0000AA0D0000}"/>
    <cellStyle name="20% - Accent1 2 2 3 2 2 5 4 3" xfId="3687" xr:uid="{00000000-0005-0000-0000-0000AB0D0000}"/>
    <cellStyle name="20% - Accent1 2 2 3 2 2 5 4 3 2" xfId="3688" xr:uid="{00000000-0005-0000-0000-0000AC0D0000}"/>
    <cellStyle name="20% - Accent1 2 2 3 2 2 5 4 4" xfId="3689" xr:uid="{00000000-0005-0000-0000-0000AD0D0000}"/>
    <cellStyle name="20% - Accent1 2 2 3 2 2 5 5" xfId="3690" xr:uid="{00000000-0005-0000-0000-0000AE0D0000}"/>
    <cellStyle name="20% - Accent1 2 2 3 2 2 5 5 2" xfId="3691" xr:uid="{00000000-0005-0000-0000-0000AF0D0000}"/>
    <cellStyle name="20% - Accent1 2 2 3 2 2 5 5 2 2" xfId="3692" xr:uid="{00000000-0005-0000-0000-0000B00D0000}"/>
    <cellStyle name="20% - Accent1 2 2 3 2 2 5 5 3" xfId="3693" xr:uid="{00000000-0005-0000-0000-0000B10D0000}"/>
    <cellStyle name="20% - Accent1 2 2 3 2 2 5 6" xfId="3694" xr:uid="{00000000-0005-0000-0000-0000B20D0000}"/>
    <cellStyle name="20% - Accent1 2 2 3 2 2 5 6 2" xfId="3695" xr:uid="{00000000-0005-0000-0000-0000B30D0000}"/>
    <cellStyle name="20% - Accent1 2 2 3 2 2 5 6 2 2" xfId="3696" xr:uid="{00000000-0005-0000-0000-0000B40D0000}"/>
    <cellStyle name="20% - Accent1 2 2 3 2 2 5 6 3" xfId="3697" xr:uid="{00000000-0005-0000-0000-0000B50D0000}"/>
    <cellStyle name="20% - Accent1 2 2 3 2 2 5 7" xfId="3698" xr:uid="{00000000-0005-0000-0000-0000B60D0000}"/>
    <cellStyle name="20% - Accent1 2 2 3 2 2 5 7 2" xfId="3699" xr:uid="{00000000-0005-0000-0000-0000B70D0000}"/>
    <cellStyle name="20% - Accent1 2 2 3 2 2 5 8" xfId="3700" xr:uid="{00000000-0005-0000-0000-0000B80D0000}"/>
    <cellStyle name="20% - Accent1 2 2 3 2 2 5 8 2" xfId="3701" xr:uid="{00000000-0005-0000-0000-0000B90D0000}"/>
    <cellStyle name="20% - Accent1 2 2 3 2 2 5 9" xfId="3702" xr:uid="{00000000-0005-0000-0000-0000BA0D0000}"/>
    <cellStyle name="20% - Accent1 2 2 3 2 2 6" xfId="3703" xr:uid="{00000000-0005-0000-0000-0000BB0D0000}"/>
    <cellStyle name="20% - Accent1 2 2 3 2 2 6 2" xfId="3704" xr:uid="{00000000-0005-0000-0000-0000BC0D0000}"/>
    <cellStyle name="20% - Accent1 2 2 3 2 2 6 2 2" xfId="3705" xr:uid="{00000000-0005-0000-0000-0000BD0D0000}"/>
    <cellStyle name="20% - Accent1 2 2 3 2 2 6 2 2 2" xfId="3706" xr:uid="{00000000-0005-0000-0000-0000BE0D0000}"/>
    <cellStyle name="20% - Accent1 2 2 3 2 2 6 2 2 2 2" xfId="3707" xr:uid="{00000000-0005-0000-0000-0000BF0D0000}"/>
    <cellStyle name="20% - Accent1 2 2 3 2 2 6 2 2 3" xfId="3708" xr:uid="{00000000-0005-0000-0000-0000C00D0000}"/>
    <cellStyle name="20% - Accent1 2 2 3 2 2 6 2 3" xfId="3709" xr:uid="{00000000-0005-0000-0000-0000C10D0000}"/>
    <cellStyle name="20% - Accent1 2 2 3 2 2 6 2 3 2" xfId="3710" xr:uid="{00000000-0005-0000-0000-0000C20D0000}"/>
    <cellStyle name="20% - Accent1 2 2 3 2 2 6 2 4" xfId="3711" xr:uid="{00000000-0005-0000-0000-0000C30D0000}"/>
    <cellStyle name="20% - Accent1 2 2 3 2 2 6 3" xfId="3712" xr:uid="{00000000-0005-0000-0000-0000C40D0000}"/>
    <cellStyle name="20% - Accent1 2 2 3 2 2 6 3 2" xfId="3713" xr:uid="{00000000-0005-0000-0000-0000C50D0000}"/>
    <cellStyle name="20% - Accent1 2 2 3 2 2 6 3 2 2" xfId="3714" xr:uid="{00000000-0005-0000-0000-0000C60D0000}"/>
    <cellStyle name="20% - Accent1 2 2 3 2 2 6 3 2 2 2" xfId="3715" xr:uid="{00000000-0005-0000-0000-0000C70D0000}"/>
    <cellStyle name="20% - Accent1 2 2 3 2 2 6 3 2 3" xfId="3716" xr:uid="{00000000-0005-0000-0000-0000C80D0000}"/>
    <cellStyle name="20% - Accent1 2 2 3 2 2 6 3 3" xfId="3717" xr:uid="{00000000-0005-0000-0000-0000C90D0000}"/>
    <cellStyle name="20% - Accent1 2 2 3 2 2 6 3 3 2" xfId="3718" xr:uid="{00000000-0005-0000-0000-0000CA0D0000}"/>
    <cellStyle name="20% - Accent1 2 2 3 2 2 6 3 4" xfId="3719" xr:uid="{00000000-0005-0000-0000-0000CB0D0000}"/>
    <cellStyle name="20% - Accent1 2 2 3 2 2 6 4" xfId="3720" xr:uid="{00000000-0005-0000-0000-0000CC0D0000}"/>
    <cellStyle name="20% - Accent1 2 2 3 2 2 6 4 2" xfId="3721" xr:uid="{00000000-0005-0000-0000-0000CD0D0000}"/>
    <cellStyle name="20% - Accent1 2 2 3 2 2 6 4 2 2" xfId="3722" xr:uid="{00000000-0005-0000-0000-0000CE0D0000}"/>
    <cellStyle name="20% - Accent1 2 2 3 2 2 6 4 2 2 2" xfId="3723" xr:uid="{00000000-0005-0000-0000-0000CF0D0000}"/>
    <cellStyle name="20% - Accent1 2 2 3 2 2 6 4 2 3" xfId="3724" xr:uid="{00000000-0005-0000-0000-0000D00D0000}"/>
    <cellStyle name="20% - Accent1 2 2 3 2 2 6 4 3" xfId="3725" xr:uid="{00000000-0005-0000-0000-0000D10D0000}"/>
    <cellStyle name="20% - Accent1 2 2 3 2 2 6 4 3 2" xfId="3726" xr:uid="{00000000-0005-0000-0000-0000D20D0000}"/>
    <cellStyle name="20% - Accent1 2 2 3 2 2 6 4 4" xfId="3727" xr:uid="{00000000-0005-0000-0000-0000D30D0000}"/>
    <cellStyle name="20% - Accent1 2 2 3 2 2 6 5" xfId="3728" xr:uid="{00000000-0005-0000-0000-0000D40D0000}"/>
    <cellStyle name="20% - Accent1 2 2 3 2 2 6 5 2" xfId="3729" xr:uid="{00000000-0005-0000-0000-0000D50D0000}"/>
    <cellStyle name="20% - Accent1 2 2 3 2 2 6 5 2 2" xfId="3730" xr:uid="{00000000-0005-0000-0000-0000D60D0000}"/>
    <cellStyle name="20% - Accent1 2 2 3 2 2 6 5 3" xfId="3731" xr:uid="{00000000-0005-0000-0000-0000D70D0000}"/>
    <cellStyle name="20% - Accent1 2 2 3 2 2 6 6" xfId="3732" xr:uid="{00000000-0005-0000-0000-0000D80D0000}"/>
    <cellStyle name="20% - Accent1 2 2 3 2 2 6 6 2" xfId="3733" xr:uid="{00000000-0005-0000-0000-0000D90D0000}"/>
    <cellStyle name="20% - Accent1 2 2 3 2 2 6 6 2 2" xfId="3734" xr:uid="{00000000-0005-0000-0000-0000DA0D0000}"/>
    <cellStyle name="20% - Accent1 2 2 3 2 2 6 6 3" xfId="3735" xr:uid="{00000000-0005-0000-0000-0000DB0D0000}"/>
    <cellStyle name="20% - Accent1 2 2 3 2 2 6 7" xfId="3736" xr:uid="{00000000-0005-0000-0000-0000DC0D0000}"/>
    <cellStyle name="20% - Accent1 2 2 3 2 2 6 7 2" xfId="3737" xr:uid="{00000000-0005-0000-0000-0000DD0D0000}"/>
    <cellStyle name="20% - Accent1 2 2 3 2 2 6 8" xfId="3738" xr:uid="{00000000-0005-0000-0000-0000DE0D0000}"/>
    <cellStyle name="20% - Accent1 2 2 3 2 2 6 8 2" xfId="3739" xr:uid="{00000000-0005-0000-0000-0000DF0D0000}"/>
    <cellStyle name="20% - Accent1 2 2 3 2 2 6 9" xfId="3740" xr:uid="{00000000-0005-0000-0000-0000E00D0000}"/>
    <cellStyle name="20% - Accent1 2 2 3 2 2 7" xfId="3741" xr:uid="{00000000-0005-0000-0000-0000E10D0000}"/>
    <cellStyle name="20% - Accent1 2 2 3 2 2 7 2" xfId="3742" xr:uid="{00000000-0005-0000-0000-0000E20D0000}"/>
    <cellStyle name="20% - Accent1 2 2 3 2 2 7 2 2" xfId="3743" xr:uid="{00000000-0005-0000-0000-0000E30D0000}"/>
    <cellStyle name="20% - Accent1 2 2 3 2 2 7 2 2 2" xfId="3744" xr:uid="{00000000-0005-0000-0000-0000E40D0000}"/>
    <cellStyle name="20% - Accent1 2 2 3 2 2 7 2 3" xfId="3745" xr:uid="{00000000-0005-0000-0000-0000E50D0000}"/>
    <cellStyle name="20% - Accent1 2 2 3 2 2 7 3" xfId="3746" xr:uid="{00000000-0005-0000-0000-0000E60D0000}"/>
    <cellStyle name="20% - Accent1 2 2 3 2 2 7 3 2" xfId="3747" xr:uid="{00000000-0005-0000-0000-0000E70D0000}"/>
    <cellStyle name="20% - Accent1 2 2 3 2 2 7 4" xfId="3748" xr:uid="{00000000-0005-0000-0000-0000E80D0000}"/>
    <cellStyle name="20% - Accent1 2 2 3 2 2 8" xfId="3749" xr:uid="{00000000-0005-0000-0000-0000E90D0000}"/>
    <cellStyle name="20% - Accent1 2 2 3 2 2 8 2" xfId="3750" xr:uid="{00000000-0005-0000-0000-0000EA0D0000}"/>
    <cellStyle name="20% - Accent1 2 2 3 2 2 8 2 2" xfId="3751" xr:uid="{00000000-0005-0000-0000-0000EB0D0000}"/>
    <cellStyle name="20% - Accent1 2 2 3 2 2 8 2 2 2" xfId="3752" xr:uid="{00000000-0005-0000-0000-0000EC0D0000}"/>
    <cellStyle name="20% - Accent1 2 2 3 2 2 8 2 3" xfId="3753" xr:uid="{00000000-0005-0000-0000-0000ED0D0000}"/>
    <cellStyle name="20% - Accent1 2 2 3 2 2 8 3" xfId="3754" xr:uid="{00000000-0005-0000-0000-0000EE0D0000}"/>
    <cellStyle name="20% - Accent1 2 2 3 2 2 8 3 2" xfId="3755" xr:uid="{00000000-0005-0000-0000-0000EF0D0000}"/>
    <cellStyle name="20% - Accent1 2 2 3 2 2 8 4" xfId="3756" xr:uid="{00000000-0005-0000-0000-0000F00D0000}"/>
    <cellStyle name="20% - Accent1 2 2 3 2 2 9" xfId="3757" xr:uid="{00000000-0005-0000-0000-0000F10D0000}"/>
    <cellStyle name="20% - Accent1 2 2 3 2 2 9 2" xfId="3758" xr:uid="{00000000-0005-0000-0000-0000F20D0000}"/>
    <cellStyle name="20% - Accent1 2 2 3 2 2 9 2 2" xfId="3759" xr:uid="{00000000-0005-0000-0000-0000F30D0000}"/>
    <cellStyle name="20% - Accent1 2 2 3 2 2 9 2 2 2" xfId="3760" xr:uid="{00000000-0005-0000-0000-0000F40D0000}"/>
    <cellStyle name="20% - Accent1 2 2 3 2 2 9 2 3" xfId="3761" xr:uid="{00000000-0005-0000-0000-0000F50D0000}"/>
    <cellStyle name="20% - Accent1 2 2 3 2 2 9 3" xfId="3762" xr:uid="{00000000-0005-0000-0000-0000F60D0000}"/>
    <cellStyle name="20% - Accent1 2 2 3 2 2 9 3 2" xfId="3763" xr:uid="{00000000-0005-0000-0000-0000F70D0000}"/>
    <cellStyle name="20% - Accent1 2 2 3 2 2 9 4" xfId="3764" xr:uid="{00000000-0005-0000-0000-0000F80D0000}"/>
    <cellStyle name="20% - Accent1 2 2 3 2 3" xfId="3765" xr:uid="{00000000-0005-0000-0000-0000F90D0000}"/>
    <cellStyle name="20% - Accent1 2 2 3 2 3 10" xfId="3766" xr:uid="{00000000-0005-0000-0000-0000FA0D0000}"/>
    <cellStyle name="20% - Accent1 2 2 3 2 3 10 2" xfId="3767" xr:uid="{00000000-0005-0000-0000-0000FB0D0000}"/>
    <cellStyle name="20% - Accent1 2 2 3 2 3 11" xfId="3768" xr:uid="{00000000-0005-0000-0000-0000FC0D0000}"/>
    <cellStyle name="20% - Accent1 2 2 3 2 3 2" xfId="3769" xr:uid="{00000000-0005-0000-0000-0000FD0D0000}"/>
    <cellStyle name="20% - Accent1 2 2 3 2 3 2 2" xfId="3770" xr:uid="{00000000-0005-0000-0000-0000FE0D0000}"/>
    <cellStyle name="20% - Accent1 2 2 3 2 3 2 2 2" xfId="3771" xr:uid="{00000000-0005-0000-0000-0000FF0D0000}"/>
    <cellStyle name="20% - Accent1 2 2 3 2 3 2 2 2 2" xfId="3772" xr:uid="{00000000-0005-0000-0000-0000000E0000}"/>
    <cellStyle name="20% - Accent1 2 2 3 2 3 2 2 2 2 2" xfId="3773" xr:uid="{00000000-0005-0000-0000-0000010E0000}"/>
    <cellStyle name="20% - Accent1 2 2 3 2 3 2 2 2 3" xfId="3774" xr:uid="{00000000-0005-0000-0000-0000020E0000}"/>
    <cellStyle name="20% - Accent1 2 2 3 2 3 2 2 3" xfId="3775" xr:uid="{00000000-0005-0000-0000-0000030E0000}"/>
    <cellStyle name="20% - Accent1 2 2 3 2 3 2 2 3 2" xfId="3776" xr:uid="{00000000-0005-0000-0000-0000040E0000}"/>
    <cellStyle name="20% - Accent1 2 2 3 2 3 2 2 4" xfId="3777" xr:uid="{00000000-0005-0000-0000-0000050E0000}"/>
    <cellStyle name="20% - Accent1 2 2 3 2 3 2 3" xfId="3778" xr:uid="{00000000-0005-0000-0000-0000060E0000}"/>
    <cellStyle name="20% - Accent1 2 2 3 2 3 2 3 2" xfId="3779" xr:uid="{00000000-0005-0000-0000-0000070E0000}"/>
    <cellStyle name="20% - Accent1 2 2 3 2 3 2 3 2 2" xfId="3780" xr:uid="{00000000-0005-0000-0000-0000080E0000}"/>
    <cellStyle name="20% - Accent1 2 2 3 2 3 2 3 2 2 2" xfId="3781" xr:uid="{00000000-0005-0000-0000-0000090E0000}"/>
    <cellStyle name="20% - Accent1 2 2 3 2 3 2 3 2 3" xfId="3782" xr:uid="{00000000-0005-0000-0000-00000A0E0000}"/>
    <cellStyle name="20% - Accent1 2 2 3 2 3 2 3 3" xfId="3783" xr:uid="{00000000-0005-0000-0000-00000B0E0000}"/>
    <cellStyle name="20% - Accent1 2 2 3 2 3 2 3 3 2" xfId="3784" xr:uid="{00000000-0005-0000-0000-00000C0E0000}"/>
    <cellStyle name="20% - Accent1 2 2 3 2 3 2 3 4" xfId="3785" xr:uid="{00000000-0005-0000-0000-00000D0E0000}"/>
    <cellStyle name="20% - Accent1 2 2 3 2 3 2 4" xfId="3786" xr:uid="{00000000-0005-0000-0000-00000E0E0000}"/>
    <cellStyle name="20% - Accent1 2 2 3 2 3 2 4 2" xfId="3787" xr:uid="{00000000-0005-0000-0000-00000F0E0000}"/>
    <cellStyle name="20% - Accent1 2 2 3 2 3 2 4 2 2" xfId="3788" xr:uid="{00000000-0005-0000-0000-0000100E0000}"/>
    <cellStyle name="20% - Accent1 2 2 3 2 3 2 4 2 2 2" xfId="3789" xr:uid="{00000000-0005-0000-0000-0000110E0000}"/>
    <cellStyle name="20% - Accent1 2 2 3 2 3 2 4 2 3" xfId="3790" xr:uid="{00000000-0005-0000-0000-0000120E0000}"/>
    <cellStyle name="20% - Accent1 2 2 3 2 3 2 4 3" xfId="3791" xr:uid="{00000000-0005-0000-0000-0000130E0000}"/>
    <cellStyle name="20% - Accent1 2 2 3 2 3 2 4 3 2" xfId="3792" xr:uid="{00000000-0005-0000-0000-0000140E0000}"/>
    <cellStyle name="20% - Accent1 2 2 3 2 3 2 4 4" xfId="3793" xr:uid="{00000000-0005-0000-0000-0000150E0000}"/>
    <cellStyle name="20% - Accent1 2 2 3 2 3 2 5" xfId="3794" xr:uid="{00000000-0005-0000-0000-0000160E0000}"/>
    <cellStyle name="20% - Accent1 2 2 3 2 3 2 5 2" xfId="3795" xr:uid="{00000000-0005-0000-0000-0000170E0000}"/>
    <cellStyle name="20% - Accent1 2 2 3 2 3 2 5 2 2" xfId="3796" xr:uid="{00000000-0005-0000-0000-0000180E0000}"/>
    <cellStyle name="20% - Accent1 2 2 3 2 3 2 5 3" xfId="3797" xr:uid="{00000000-0005-0000-0000-0000190E0000}"/>
    <cellStyle name="20% - Accent1 2 2 3 2 3 2 6" xfId="3798" xr:uid="{00000000-0005-0000-0000-00001A0E0000}"/>
    <cellStyle name="20% - Accent1 2 2 3 2 3 2 6 2" xfId="3799" xr:uid="{00000000-0005-0000-0000-00001B0E0000}"/>
    <cellStyle name="20% - Accent1 2 2 3 2 3 2 6 2 2" xfId="3800" xr:uid="{00000000-0005-0000-0000-00001C0E0000}"/>
    <cellStyle name="20% - Accent1 2 2 3 2 3 2 6 3" xfId="3801" xr:uid="{00000000-0005-0000-0000-00001D0E0000}"/>
    <cellStyle name="20% - Accent1 2 2 3 2 3 2 7" xfId="3802" xr:uid="{00000000-0005-0000-0000-00001E0E0000}"/>
    <cellStyle name="20% - Accent1 2 2 3 2 3 2 7 2" xfId="3803" xr:uid="{00000000-0005-0000-0000-00001F0E0000}"/>
    <cellStyle name="20% - Accent1 2 2 3 2 3 2 8" xfId="3804" xr:uid="{00000000-0005-0000-0000-0000200E0000}"/>
    <cellStyle name="20% - Accent1 2 2 3 2 3 2 8 2" xfId="3805" xr:uid="{00000000-0005-0000-0000-0000210E0000}"/>
    <cellStyle name="20% - Accent1 2 2 3 2 3 2 9" xfId="3806" xr:uid="{00000000-0005-0000-0000-0000220E0000}"/>
    <cellStyle name="20% - Accent1 2 2 3 2 3 3" xfId="3807" xr:uid="{00000000-0005-0000-0000-0000230E0000}"/>
    <cellStyle name="20% - Accent1 2 2 3 2 3 3 2" xfId="3808" xr:uid="{00000000-0005-0000-0000-0000240E0000}"/>
    <cellStyle name="20% - Accent1 2 2 3 2 3 3 2 2" xfId="3809" xr:uid="{00000000-0005-0000-0000-0000250E0000}"/>
    <cellStyle name="20% - Accent1 2 2 3 2 3 3 2 2 2" xfId="3810" xr:uid="{00000000-0005-0000-0000-0000260E0000}"/>
    <cellStyle name="20% - Accent1 2 2 3 2 3 3 2 2 2 2" xfId="3811" xr:uid="{00000000-0005-0000-0000-0000270E0000}"/>
    <cellStyle name="20% - Accent1 2 2 3 2 3 3 2 2 3" xfId="3812" xr:uid="{00000000-0005-0000-0000-0000280E0000}"/>
    <cellStyle name="20% - Accent1 2 2 3 2 3 3 2 3" xfId="3813" xr:uid="{00000000-0005-0000-0000-0000290E0000}"/>
    <cellStyle name="20% - Accent1 2 2 3 2 3 3 2 3 2" xfId="3814" xr:uid="{00000000-0005-0000-0000-00002A0E0000}"/>
    <cellStyle name="20% - Accent1 2 2 3 2 3 3 2 4" xfId="3815" xr:uid="{00000000-0005-0000-0000-00002B0E0000}"/>
    <cellStyle name="20% - Accent1 2 2 3 2 3 3 3" xfId="3816" xr:uid="{00000000-0005-0000-0000-00002C0E0000}"/>
    <cellStyle name="20% - Accent1 2 2 3 2 3 3 3 2" xfId="3817" xr:uid="{00000000-0005-0000-0000-00002D0E0000}"/>
    <cellStyle name="20% - Accent1 2 2 3 2 3 3 3 2 2" xfId="3818" xr:uid="{00000000-0005-0000-0000-00002E0E0000}"/>
    <cellStyle name="20% - Accent1 2 2 3 2 3 3 3 2 2 2" xfId="3819" xr:uid="{00000000-0005-0000-0000-00002F0E0000}"/>
    <cellStyle name="20% - Accent1 2 2 3 2 3 3 3 2 3" xfId="3820" xr:uid="{00000000-0005-0000-0000-0000300E0000}"/>
    <cellStyle name="20% - Accent1 2 2 3 2 3 3 3 3" xfId="3821" xr:uid="{00000000-0005-0000-0000-0000310E0000}"/>
    <cellStyle name="20% - Accent1 2 2 3 2 3 3 3 3 2" xfId="3822" xr:uid="{00000000-0005-0000-0000-0000320E0000}"/>
    <cellStyle name="20% - Accent1 2 2 3 2 3 3 3 4" xfId="3823" xr:uid="{00000000-0005-0000-0000-0000330E0000}"/>
    <cellStyle name="20% - Accent1 2 2 3 2 3 3 4" xfId="3824" xr:uid="{00000000-0005-0000-0000-0000340E0000}"/>
    <cellStyle name="20% - Accent1 2 2 3 2 3 3 4 2" xfId="3825" xr:uid="{00000000-0005-0000-0000-0000350E0000}"/>
    <cellStyle name="20% - Accent1 2 2 3 2 3 3 4 2 2" xfId="3826" xr:uid="{00000000-0005-0000-0000-0000360E0000}"/>
    <cellStyle name="20% - Accent1 2 2 3 2 3 3 4 2 2 2" xfId="3827" xr:uid="{00000000-0005-0000-0000-0000370E0000}"/>
    <cellStyle name="20% - Accent1 2 2 3 2 3 3 4 2 3" xfId="3828" xr:uid="{00000000-0005-0000-0000-0000380E0000}"/>
    <cellStyle name="20% - Accent1 2 2 3 2 3 3 4 3" xfId="3829" xr:uid="{00000000-0005-0000-0000-0000390E0000}"/>
    <cellStyle name="20% - Accent1 2 2 3 2 3 3 4 3 2" xfId="3830" xr:uid="{00000000-0005-0000-0000-00003A0E0000}"/>
    <cellStyle name="20% - Accent1 2 2 3 2 3 3 4 4" xfId="3831" xr:uid="{00000000-0005-0000-0000-00003B0E0000}"/>
    <cellStyle name="20% - Accent1 2 2 3 2 3 3 5" xfId="3832" xr:uid="{00000000-0005-0000-0000-00003C0E0000}"/>
    <cellStyle name="20% - Accent1 2 2 3 2 3 3 5 2" xfId="3833" xr:uid="{00000000-0005-0000-0000-00003D0E0000}"/>
    <cellStyle name="20% - Accent1 2 2 3 2 3 3 5 2 2" xfId="3834" xr:uid="{00000000-0005-0000-0000-00003E0E0000}"/>
    <cellStyle name="20% - Accent1 2 2 3 2 3 3 5 3" xfId="3835" xr:uid="{00000000-0005-0000-0000-00003F0E0000}"/>
    <cellStyle name="20% - Accent1 2 2 3 2 3 3 6" xfId="3836" xr:uid="{00000000-0005-0000-0000-0000400E0000}"/>
    <cellStyle name="20% - Accent1 2 2 3 2 3 3 6 2" xfId="3837" xr:uid="{00000000-0005-0000-0000-0000410E0000}"/>
    <cellStyle name="20% - Accent1 2 2 3 2 3 3 6 2 2" xfId="3838" xr:uid="{00000000-0005-0000-0000-0000420E0000}"/>
    <cellStyle name="20% - Accent1 2 2 3 2 3 3 6 3" xfId="3839" xr:uid="{00000000-0005-0000-0000-0000430E0000}"/>
    <cellStyle name="20% - Accent1 2 2 3 2 3 3 7" xfId="3840" xr:uid="{00000000-0005-0000-0000-0000440E0000}"/>
    <cellStyle name="20% - Accent1 2 2 3 2 3 3 7 2" xfId="3841" xr:uid="{00000000-0005-0000-0000-0000450E0000}"/>
    <cellStyle name="20% - Accent1 2 2 3 2 3 3 8" xfId="3842" xr:uid="{00000000-0005-0000-0000-0000460E0000}"/>
    <cellStyle name="20% - Accent1 2 2 3 2 3 3 8 2" xfId="3843" xr:uid="{00000000-0005-0000-0000-0000470E0000}"/>
    <cellStyle name="20% - Accent1 2 2 3 2 3 3 9" xfId="3844" xr:uid="{00000000-0005-0000-0000-0000480E0000}"/>
    <cellStyle name="20% - Accent1 2 2 3 2 3 4" xfId="3845" xr:uid="{00000000-0005-0000-0000-0000490E0000}"/>
    <cellStyle name="20% - Accent1 2 2 3 2 3 4 2" xfId="3846" xr:uid="{00000000-0005-0000-0000-00004A0E0000}"/>
    <cellStyle name="20% - Accent1 2 2 3 2 3 4 2 2" xfId="3847" xr:uid="{00000000-0005-0000-0000-00004B0E0000}"/>
    <cellStyle name="20% - Accent1 2 2 3 2 3 4 2 2 2" xfId="3848" xr:uid="{00000000-0005-0000-0000-00004C0E0000}"/>
    <cellStyle name="20% - Accent1 2 2 3 2 3 4 2 3" xfId="3849" xr:uid="{00000000-0005-0000-0000-00004D0E0000}"/>
    <cellStyle name="20% - Accent1 2 2 3 2 3 4 3" xfId="3850" xr:uid="{00000000-0005-0000-0000-00004E0E0000}"/>
    <cellStyle name="20% - Accent1 2 2 3 2 3 4 3 2" xfId="3851" xr:uid="{00000000-0005-0000-0000-00004F0E0000}"/>
    <cellStyle name="20% - Accent1 2 2 3 2 3 4 4" xfId="3852" xr:uid="{00000000-0005-0000-0000-0000500E0000}"/>
    <cellStyle name="20% - Accent1 2 2 3 2 3 5" xfId="3853" xr:uid="{00000000-0005-0000-0000-0000510E0000}"/>
    <cellStyle name="20% - Accent1 2 2 3 2 3 5 2" xfId="3854" xr:uid="{00000000-0005-0000-0000-0000520E0000}"/>
    <cellStyle name="20% - Accent1 2 2 3 2 3 5 2 2" xfId="3855" xr:uid="{00000000-0005-0000-0000-0000530E0000}"/>
    <cellStyle name="20% - Accent1 2 2 3 2 3 5 2 2 2" xfId="3856" xr:uid="{00000000-0005-0000-0000-0000540E0000}"/>
    <cellStyle name="20% - Accent1 2 2 3 2 3 5 2 3" xfId="3857" xr:uid="{00000000-0005-0000-0000-0000550E0000}"/>
    <cellStyle name="20% - Accent1 2 2 3 2 3 5 3" xfId="3858" xr:uid="{00000000-0005-0000-0000-0000560E0000}"/>
    <cellStyle name="20% - Accent1 2 2 3 2 3 5 3 2" xfId="3859" xr:uid="{00000000-0005-0000-0000-0000570E0000}"/>
    <cellStyle name="20% - Accent1 2 2 3 2 3 5 4" xfId="3860" xr:uid="{00000000-0005-0000-0000-0000580E0000}"/>
    <cellStyle name="20% - Accent1 2 2 3 2 3 6" xfId="3861" xr:uid="{00000000-0005-0000-0000-0000590E0000}"/>
    <cellStyle name="20% - Accent1 2 2 3 2 3 6 2" xfId="3862" xr:uid="{00000000-0005-0000-0000-00005A0E0000}"/>
    <cellStyle name="20% - Accent1 2 2 3 2 3 6 2 2" xfId="3863" xr:uid="{00000000-0005-0000-0000-00005B0E0000}"/>
    <cellStyle name="20% - Accent1 2 2 3 2 3 6 2 2 2" xfId="3864" xr:uid="{00000000-0005-0000-0000-00005C0E0000}"/>
    <cellStyle name="20% - Accent1 2 2 3 2 3 6 2 3" xfId="3865" xr:uid="{00000000-0005-0000-0000-00005D0E0000}"/>
    <cellStyle name="20% - Accent1 2 2 3 2 3 6 3" xfId="3866" xr:uid="{00000000-0005-0000-0000-00005E0E0000}"/>
    <cellStyle name="20% - Accent1 2 2 3 2 3 6 3 2" xfId="3867" xr:uid="{00000000-0005-0000-0000-00005F0E0000}"/>
    <cellStyle name="20% - Accent1 2 2 3 2 3 6 4" xfId="3868" xr:uid="{00000000-0005-0000-0000-0000600E0000}"/>
    <cellStyle name="20% - Accent1 2 2 3 2 3 7" xfId="3869" xr:uid="{00000000-0005-0000-0000-0000610E0000}"/>
    <cellStyle name="20% - Accent1 2 2 3 2 3 7 2" xfId="3870" xr:uid="{00000000-0005-0000-0000-0000620E0000}"/>
    <cellStyle name="20% - Accent1 2 2 3 2 3 7 2 2" xfId="3871" xr:uid="{00000000-0005-0000-0000-0000630E0000}"/>
    <cellStyle name="20% - Accent1 2 2 3 2 3 7 3" xfId="3872" xr:uid="{00000000-0005-0000-0000-0000640E0000}"/>
    <cellStyle name="20% - Accent1 2 2 3 2 3 8" xfId="3873" xr:uid="{00000000-0005-0000-0000-0000650E0000}"/>
    <cellStyle name="20% - Accent1 2 2 3 2 3 8 2" xfId="3874" xr:uid="{00000000-0005-0000-0000-0000660E0000}"/>
    <cellStyle name="20% - Accent1 2 2 3 2 3 8 2 2" xfId="3875" xr:uid="{00000000-0005-0000-0000-0000670E0000}"/>
    <cellStyle name="20% - Accent1 2 2 3 2 3 8 3" xfId="3876" xr:uid="{00000000-0005-0000-0000-0000680E0000}"/>
    <cellStyle name="20% - Accent1 2 2 3 2 3 9" xfId="3877" xr:uid="{00000000-0005-0000-0000-0000690E0000}"/>
    <cellStyle name="20% - Accent1 2 2 3 2 3 9 2" xfId="3878" xr:uid="{00000000-0005-0000-0000-00006A0E0000}"/>
    <cellStyle name="20% - Accent1 2 2 3 2 4" xfId="3879" xr:uid="{00000000-0005-0000-0000-00006B0E0000}"/>
    <cellStyle name="20% - Accent1 2 2 3 2 4 10" xfId="3880" xr:uid="{00000000-0005-0000-0000-00006C0E0000}"/>
    <cellStyle name="20% - Accent1 2 2 3 2 4 10 2" xfId="3881" xr:uid="{00000000-0005-0000-0000-00006D0E0000}"/>
    <cellStyle name="20% - Accent1 2 2 3 2 4 11" xfId="3882" xr:uid="{00000000-0005-0000-0000-00006E0E0000}"/>
    <cellStyle name="20% - Accent1 2 2 3 2 4 2" xfId="3883" xr:uid="{00000000-0005-0000-0000-00006F0E0000}"/>
    <cellStyle name="20% - Accent1 2 2 3 2 4 2 2" xfId="3884" xr:uid="{00000000-0005-0000-0000-0000700E0000}"/>
    <cellStyle name="20% - Accent1 2 2 3 2 4 2 2 2" xfId="3885" xr:uid="{00000000-0005-0000-0000-0000710E0000}"/>
    <cellStyle name="20% - Accent1 2 2 3 2 4 2 2 2 2" xfId="3886" xr:uid="{00000000-0005-0000-0000-0000720E0000}"/>
    <cellStyle name="20% - Accent1 2 2 3 2 4 2 2 2 2 2" xfId="3887" xr:uid="{00000000-0005-0000-0000-0000730E0000}"/>
    <cellStyle name="20% - Accent1 2 2 3 2 4 2 2 2 3" xfId="3888" xr:uid="{00000000-0005-0000-0000-0000740E0000}"/>
    <cellStyle name="20% - Accent1 2 2 3 2 4 2 2 3" xfId="3889" xr:uid="{00000000-0005-0000-0000-0000750E0000}"/>
    <cellStyle name="20% - Accent1 2 2 3 2 4 2 2 3 2" xfId="3890" xr:uid="{00000000-0005-0000-0000-0000760E0000}"/>
    <cellStyle name="20% - Accent1 2 2 3 2 4 2 2 4" xfId="3891" xr:uid="{00000000-0005-0000-0000-0000770E0000}"/>
    <cellStyle name="20% - Accent1 2 2 3 2 4 2 3" xfId="3892" xr:uid="{00000000-0005-0000-0000-0000780E0000}"/>
    <cellStyle name="20% - Accent1 2 2 3 2 4 2 3 2" xfId="3893" xr:uid="{00000000-0005-0000-0000-0000790E0000}"/>
    <cellStyle name="20% - Accent1 2 2 3 2 4 2 3 2 2" xfId="3894" xr:uid="{00000000-0005-0000-0000-00007A0E0000}"/>
    <cellStyle name="20% - Accent1 2 2 3 2 4 2 3 2 2 2" xfId="3895" xr:uid="{00000000-0005-0000-0000-00007B0E0000}"/>
    <cellStyle name="20% - Accent1 2 2 3 2 4 2 3 2 3" xfId="3896" xr:uid="{00000000-0005-0000-0000-00007C0E0000}"/>
    <cellStyle name="20% - Accent1 2 2 3 2 4 2 3 3" xfId="3897" xr:uid="{00000000-0005-0000-0000-00007D0E0000}"/>
    <cellStyle name="20% - Accent1 2 2 3 2 4 2 3 3 2" xfId="3898" xr:uid="{00000000-0005-0000-0000-00007E0E0000}"/>
    <cellStyle name="20% - Accent1 2 2 3 2 4 2 3 4" xfId="3899" xr:uid="{00000000-0005-0000-0000-00007F0E0000}"/>
    <cellStyle name="20% - Accent1 2 2 3 2 4 2 4" xfId="3900" xr:uid="{00000000-0005-0000-0000-0000800E0000}"/>
    <cellStyle name="20% - Accent1 2 2 3 2 4 2 4 2" xfId="3901" xr:uid="{00000000-0005-0000-0000-0000810E0000}"/>
    <cellStyle name="20% - Accent1 2 2 3 2 4 2 4 2 2" xfId="3902" xr:uid="{00000000-0005-0000-0000-0000820E0000}"/>
    <cellStyle name="20% - Accent1 2 2 3 2 4 2 4 2 2 2" xfId="3903" xr:uid="{00000000-0005-0000-0000-0000830E0000}"/>
    <cellStyle name="20% - Accent1 2 2 3 2 4 2 4 2 3" xfId="3904" xr:uid="{00000000-0005-0000-0000-0000840E0000}"/>
    <cellStyle name="20% - Accent1 2 2 3 2 4 2 4 3" xfId="3905" xr:uid="{00000000-0005-0000-0000-0000850E0000}"/>
    <cellStyle name="20% - Accent1 2 2 3 2 4 2 4 3 2" xfId="3906" xr:uid="{00000000-0005-0000-0000-0000860E0000}"/>
    <cellStyle name="20% - Accent1 2 2 3 2 4 2 4 4" xfId="3907" xr:uid="{00000000-0005-0000-0000-0000870E0000}"/>
    <cellStyle name="20% - Accent1 2 2 3 2 4 2 5" xfId="3908" xr:uid="{00000000-0005-0000-0000-0000880E0000}"/>
    <cellStyle name="20% - Accent1 2 2 3 2 4 2 5 2" xfId="3909" xr:uid="{00000000-0005-0000-0000-0000890E0000}"/>
    <cellStyle name="20% - Accent1 2 2 3 2 4 2 5 2 2" xfId="3910" xr:uid="{00000000-0005-0000-0000-00008A0E0000}"/>
    <cellStyle name="20% - Accent1 2 2 3 2 4 2 5 3" xfId="3911" xr:uid="{00000000-0005-0000-0000-00008B0E0000}"/>
    <cellStyle name="20% - Accent1 2 2 3 2 4 2 6" xfId="3912" xr:uid="{00000000-0005-0000-0000-00008C0E0000}"/>
    <cellStyle name="20% - Accent1 2 2 3 2 4 2 6 2" xfId="3913" xr:uid="{00000000-0005-0000-0000-00008D0E0000}"/>
    <cellStyle name="20% - Accent1 2 2 3 2 4 2 6 2 2" xfId="3914" xr:uid="{00000000-0005-0000-0000-00008E0E0000}"/>
    <cellStyle name="20% - Accent1 2 2 3 2 4 2 6 3" xfId="3915" xr:uid="{00000000-0005-0000-0000-00008F0E0000}"/>
    <cellStyle name="20% - Accent1 2 2 3 2 4 2 7" xfId="3916" xr:uid="{00000000-0005-0000-0000-0000900E0000}"/>
    <cellStyle name="20% - Accent1 2 2 3 2 4 2 7 2" xfId="3917" xr:uid="{00000000-0005-0000-0000-0000910E0000}"/>
    <cellStyle name="20% - Accent1 2 2 3 2 4 2 8" xfId="3918" xr:uid="{00000000-0005-0000-0000-0000920E0000}"/>
    <cellStyle name="20% - Accent1 2 2 3 2 4 2 8 2" xfId="3919" xr:uid="{00000000-0005-0000-0000-0000930E0000}"/>
    <cellStyle name="20% - Accent1 2 2 3 2 4 2 9" xfId="3920" xr:uid="{00000000-0005-0000-0000-0000940E0000}"/>
    <cellStyle name="20% - Accent1 2 2 3 2 4 3" xfId="3921" xr:uid="{00000000-0005-0000-0000-0000950E0000}"/>
    <cellStyle name="20% - Accent1 2 2 3 2 4 3 2" xfId="3922" xr:uid="{00000000-0005-0000-0000-0000960E0000}"/>
    <cellStyle name="20% - Accent1 2 2 3 2 4 3 2 2" xfId="3923" xr:uid="{00000000-0005-0000-0000-0000970E0000}"/>
    <cellStyle name="20% - Accent1 2 2 3 2 4 3 2 2 2" xfId="3924" xr:uid="{00000000-0005-0000-0000-0000980E0000}"/>
    <cellStyle name="20% - Accent1 2 2 3 2 4 3 2 2 2 2" xfId="3925" xr:uid="{00000000-0005-0000-0000-0000990E0000}"/>
    <cellStyle name="20% - Accent1 2 2 3 2 4 3 2 2 3" xfId="3926" xr:uid="{00000000-0005-0000-0000-00009A0E0000}"/>
    <cellStyle name="20% - Accent1 2 2 3 2 4 3 2 3" xfId="3927" xr:uid="{00000000-0005-0000-0000-00009B0E0000}"/>
    <cellStyle name="20% - Accent1 2 2 3 2 4 3 2 3 2" xfId="3928" xr:uid="{00000000-0005-0000-0000-00009C0E0000}"/>
    <cellStyle name="20% - Accent1 2 2 3 2 4 3 2 4" xfId="3929" xr:uid="{00000000-0005-0000-0000-00009D0E0000}"/>
    <cellStyle name="20% - Accent1 2 2 3 2 4 3 3" xfId="3930" xr:uid="{00000000-0005-0000-0000-00009E0E0000}"/>
    <cellStyle name="20% - Accent1 2 2 3 2 4 3 3 2" xfId="3931" xr:uid="{00000000-0005-0000-0000-00009F0E0000}"/>
    <cellStyle name="20% - Accent1 2 2 3 2 4 3 3 2 2" xfId="3932" xr:uid="{00000000-0005-0000-0000-0000A00E0000}"/>
    <cellStyle name="20% - Accent1 2 2 3 2 4 3 3 2 2 2" xfId="3933" xr:uid="{00000000-0005-0000-0000-0000A10E0000}"/>
    <cellStyle name="20% - Accent1 2 2 3 2 4 3 3 2 3" xfId="3934" xr:uid="{00000000-0005-0000-0000-0000A20E0000}"/>
    <cellStyle name="20% - Accent1 2 2 3 2 4 3 3 3" xfId="3935" xr:uid="{00000000-0005-0000-0000-0000A30E0000}"/>
    <cellStyle name="20% - Accent1 2 2 3 2 4 3 3 3 2" xfId="3936" xr:uid="{00000000-0005-0000-0000-0000A40E0000}"/>
    <cellStyle name="20% - Accent1 2 2 3 2 4 3 3 4" xfId="3937" xr:uid="{00000000-0005-0000-0000-0000A50E0000}"/>
    <cellStyle name="20% - Accent1 2 2 3 2 4 3 4" xfId="3938" xr:uid="{00000000-0005-0000-0000-0000A60E0000}"/>
    <cellStyle name="20% - Accent1 2 2 3 2 4 3 4 2" xfId="3939" xr:uid="{00000000-0005-0000-0000-0000A70E0000}"/>
    <cellStyle name="20% - Accent1 2 2 3 2 4 3 4 2 2" xfId="3940" xr:uid="{00000000-0005-0000-0000-0000A80E0000}"/>
    <cellStyle name="20% - Accent1 2 2 3 2 4 3 4 2 2 2" xfId="3941" xr:uid="{00000000-0005-0000-0000-0000A90E0000}"/>
    <cellStyle name="20% - Accent1 2 2 3 2 4 3 4 2 3" xfId="3942" xr:uid="{00000000-0005-0000-0000-0000AA0E0000}"/>
    <cellStyle name="20% - Accent1 2 2 3 2 4 3 4 3" xfId="3943" xr:uid="{00000000-0005-0000-0000-0000AB0E0000}"/>
    <cellStyle name="20% - Accent1 2 2 3 2 4 3 4 3 2" xfId="3944" xr:uid="{00000000-0005-0000-0000-0000AC0E0000}"/>
    <cellStyle name="20% - Accent1 2 2 3 2 4 3 4 4" xfId="3945" xr:uid="{00000000-0005-0000-0000-0000AD0E0000}"/>
    <cellStyle name="20% - Accent1 2 2 3 2 4 3 5" xfId="3946" xr:uid="{00000000-0005-0000-0000-0000AE0E0000}"/>
    <cellStyle name="20% - Accent1 2 2 3 2 4 3 5 2" xfId="3947" xr:uid="{00000000-0005-0000-0000-0000AF0E0000}"/>
    <cellStyle name="20% - Accent1 2 2 3 2 4 3 5 2 2" xfId="3948" xr:uid="{00000000-0005-0000-0000-0000B00E0000}"/>
    <cellStyle name="20% - Accent1 2 2 3 2 4 3 5 3" xfId="3949" xr:uid="{00000000-0005-0000-0000-0000B10E0000}"/>
    <cellStyle name="20% - Accent1 2 2 3 2 4 3 6" xfId="3950" xr:uid="{00000000-0005-0000-0000-0000B20E0000}"/>
    <cellStyle name="20% - Accent1 2 2 3 2 4 3 6 2" xfId="3951" xr:uid="{00000000-0005-0000-0000-0000B30E0000}"/>
    <cellStyle name="20% - Accent1 2 2 3 2 4 3 6 2 2" xfId="3952" xr:uid="{00000000-0005-0000-0000-0000B40E0000}"/>
    <cellStyle name="20% - Accent1 2 2 3 2 4 3 6 3" xfId="3953" xr:uid="{00000000-0005-0000-0000-0000B50E0000}"/>
    <cellStyle name="20% - Accent1 2 2 3 2 4 3 7" xfId="3954" xr:uid="{00000000-0005-0000-0000-0000B60E0000}"/>
    <cellStyle name="20% - Accent1 2 2 3 2 4 3 7 2" xfId="3955" xr:uid="{00000000-0005-0000-0000-0000B70E0000}"/>
    <cellStyle name="20% - Accent1 2 2 3 2 4 3 8" xfId="3956" xr:uid="{00000000-0005-0000-0000-0000B80E0000}"/>
    <cellStyle name="20% - Accent1 2 2 3 2 4 3 8 2" xfId="3957" xr:uid="{00000000-0005-0000-0000-0000B90E0000}"/>
    <cellStyle name="20% - Accent1 2 2 3 2 4 3 9" xfId="3958" xr:uid="{00000000-0005-0000-0000-0000BA0E0000}"/>
    <cellStyle name="20% - Accent1 2 2 3 2 4 4" xfId="3959" xr:uid="{00000000-0005-0000-0000-0000BB0E0000}"/>
    <cellStyle name="20% - Accent1 2 2 3 2 4 4 2" xfId="3960" xr:uid="{00000000-0005-0000-0000-0000BC0E0000}"/>
    <cellStyle name="20% - Accent1 2 2 3 2 4 4 2 2" xfId="3961" xr:uid="{00000000-0005-0000-0000-0000BD0E0000}"/>
    <cellStyle name="20% - Accent1 2 2 3 2 4 4 2 2 2" xfId="3962" xr:uid="{00000000-0005-0000-0000-0000BE0E0000}"/>
    <cellStyle name="20% - Accent1 2 2 3 2 4 4 2 3" xfId="3963" xr:uid="{00000000-0005-0000-0000-0000BF0E0000}"/>
    <cellStyle name="20% - Accent1 2 2 3 2 4 4 3" xfId="3964" xr:uid="{00000000-0005-0000-0000-0000C00E0000}"/>
    <cellStyle name="20% - Accent1 2 2 3 2 4 4 3 2" xfId="3965" xr:uid="{00000000-0005-0000-0000-0000C10E0000}"/>
    <cellStyle name="20% - Accent1 2 2 3 2 4 4 4" xfId="3966" xr:uid="{00000000-0005-0000-0000-0000C20E0000}"/>
    <cellStyle name="20% - Accent1 2 2 3 2 4 5" xfId="3967" xr:uid="{00000000-0005-0000-0000-0000C30E0000}"/>
    <cellStyle name="20% - Accent1 2 2 3 2 4 5 2" xfId="3968" xr:uid="{00000000-0005-0000-0000-0000C40E0000}"/>
    <cellStyle name="20% - Accent1 2 2 3 2 4 5 2 2" xfId="3969" xr:uid="{00000000-0005-0000-0000-0000C50E0000}"/>
    <cellStyle name="20% - Accent1 2 2 3 2 4 5 2 2 2" xfId="3970" xr:uid="{00000000-0005-0000-0000-0000C60E0000}"/>
    <cellStyle name="20% - Accent1 2 2 3 2 4 5 2 3" xfId="3971" xr:uid="{00000000-0005-0000-0000-0000C70E0000}"/>
    <cellStyle name="20% - Accent1 2 2 3 2 4 5 3" xfId="3972" xr:uid="{00000000-0005-0000-0000-0000C80E0000}"/>
    <cellStyle name="20% - Accent1 2 2 3 2 4 5 3 2" xfId="3973" xr:uid="{00000000-0005-0000-0000-0000C90E0000}"/>
    <cellStyle name="20% - Accent1 2 2 3 2 4 5 4" xfId="3974" xr:uid="{00000000-0005-0000-0000-0000CA0E0000}"/>
    <cellStyle name="20% - Accent1 2 2 3 2 4 6" xfId="3975" xr:uid="{00000000-0005-0000-0000-0000CB0E0000}"/>
    <cellStyle name="20% - Accent1 2 2 3 2 4 6 2" xfId="3976" xr:uid="{00000000-0005-0000-0000-0000CC0E0000}"/>
    <cellStyle name="20% - Accent1 2 2 3 2 4 6 2 2" xfId="3977" xr:uid="{00000000-0005-0000-0000-0000CD0E0000}"/>
    <cellStyle name="20% - Accent1 2 2 3 2 4 6 2 2 2" xfId="3978" xr:uid="{00000000-0005-0000-0000-0000CE0E0000}"/>
    <cellStyle name="20% - Accent1 2 2 3 2 4 6 2 3" xfId="3979" xr:uid="{00000000-0005-0000-0000-0000CF0E0000}"/>
    <cellStyle name="20% - Accent1 2 2 3 2 4 6 3" xfId="3980" xr:uid="{00000000-0005-0000-0000-0000D00E0000}"/>
    <cellStyle name="20% - Accent1 2 2 3 2 4 6 3 2" xfId="3981" xr:uid="{00000000-0005-0000-0000-0000D10E0000}"/>
    <cellStyle name="20% - Accent1 2 2 3 2 4 6 4" xfId="3982" xr:uid="{00000000-0005-0000-0000-0000D20E0000}"/>
    <cellStyle name="20% - Accent1 2 2 3 2 4 7" xfId="3983" xr:uid="{00000000-0005-0000-0000-0000D30E0000}"/>
    <cellStyle name="20% - Accent1 2 2 3 2 4 7 2" xfId="3984" xr:uid="{00000000-0005-0000-0000-0000D40E0000}"/>
    <cellStyle name="20% - Accent1 2 2 3 2 4 7 2 2" xfId="3985" xr:uid="{00000000-0005-0000-0000-0000D50E0000}"/>
    <cellStyle name="20% - Accent1 2 2 3 2 4 7 3" xfId="3986" xr:uid="{00000000-0005-0000-0000-0000D60E0000}"/>
    <cellStyle name="20% - Accent1 2 2 3 2 4 8" xfId="3987" xr:uid="{00000000-0005-0000-0000-0000D70E0000}"/>
    <cellStyle name="20% - Accent1 2 2 3 2 4 8 2" xfId="3988" xr:uid="{00000000-0005-0000-0000-0000D80E0000}"/>
    <cellStyle name="20% - Accent1 2 2 3 2 4 8 2 2" xfId="3989" xr:uid="{00000000-0005-0000-0000-0000D90E0000}"/>
    <cellStyle name="20% - Accent1 2 2 3 2 4 8 3" xfId="3990" xr:uid="{00000000-0005-0000-0000-0000DA0E0000}"/>
    <cellStyle name="20% - Accent1 2 2 3 2 4 9" xfId="3991" xr:uid="{00000000-0005-0000-0000-0000DB0E0000}"/>
    <cellStyle name="20% - Accent1 2 2 3 2 4 9 2" xfId="3992" xr:uid="{00000000-0005-0000-0000-0000DC0E0000}"/>
    <cellStyle name="20% - Accent1 2 2 3 2 5" xfId="3993" xr:uid="{00000000-0005-0000-0000-0000DD0E0000}"/>
    <cellStyle name="20% - Accent1 2 2 3 2 5 10" xfId="3994" xr:uid="{00000000-0005-0000-0000-0000DE0E0000}"/>
    <cellStyle name="20% - Accent1 2 2 3 2 5 10 2" xfId="3995" xr:uid="{00000000-0005-0000-0000-0000DF0E0000}"/>
    <cellStyle name="20% - Accent1 2 2 3 2 5 11" xfId="3996" xr:uid="{00000000-0005-0000-0000-0000E00E0000}"/>
    <cellStyle name="20% - Accent1 2 2 3 2 5 2" xfId="3997" xr:uid="{00000000-0005-0000-0000-0000E10E0000}"/>
    <cellStyle name="20% - Accent1 2 2 3 2 5 2 2" xfId="3998" xr:uid="{00000000-0005-0000-0000-0000E20E0000}"/>
    <cellStyle name="20% - Accent1 2 2 3 2 5 2 2 2" xfId="3999" xr:uid="{00000000-0005-0000-0000-0000E30E0000}"/>
    <cellStyle name="20% - Accent1 2 2 3 2 5 2 2 2 2" xfId="4000" xr:uid="{00000000-0005-0000-0000-0000E40E0000}"/>
    <cellStyle name="20% - Accent1 2 2 3 2 5 2 2 2 2 2" xfId="4001" xr:uid="{00000000-0005-0000-0000-0000E50E0000}"/>
    <cellStyle name="20% - Accent1 2 2 3 2 5 2 2 2 3" xfId="4002" xr:uid="{00000000-0005-0000-0000-0000E60E0000}"/>
    <cellStyle name="20% - Accent1 2 2 3 2 5 2 2 3" xfId="4003" xr:uid="{00000000-0005-0000-0000-0000E70E0000}"/>
    <cellStyle name="20% - Accent1 2 2 3 2 5 2 2 3 2" xfId="4004" xr:uid="{00000000-0005-0000-0000-0000E80E0000}"/>
    <cellStyle name="20% - Accent1 2 2 3 2 5 2 2 4" xfId="4005" xr:uid="{00000000-0005-0000-0000-0000E90E0000}"/>
    <cellStyle name="20% - Accent1 2 2 3 2 5 2 3" xfId="4006" xr:uid="{00000000-0005-0000-0000-0000EA0E0000}"/>
    <cellStyle name="20% - Accent1 2 2 3 2 5 2 3 2" xfId="4007" xr:uid="{00000000-0005-0000-0000-0000EB0E0000}"/>
    <cellStyle name="20% - Accent1 2 2 3 2 5 2 3 2 2" xfId="4008" xr:uid="{00000000-0005-0000-0000-0000EC0E0000}"/>
    <cellStyle name="20% - Accent1 2 2 3 2 5 2 3 2 2 2" xfId="4009" xr:uid="{00000000-0005-0000-0000-0000ED0E0000}"/>
    <cellStyle name="20% - Accent1 2 2 3 2 5 2 3 2 3" xfId="4010" xr:uid="{00000000-0005-0000-0000-0000EE0E0000}"/>
    <cellStyle name="20% - Accent1 2 2 3 2 5 2 3 3" xfId="4011" xr:uid="{00000000-0005-0000-0000-0000EF0E0000}"/>
    <cellStyle name="20% - Accent1 2 2 3 2 5 2 3 3 2" xfId="4012" xr:uid="{00000000-0005-0000-0000-0000F00E0000}"/>
    <cellStyle name="20% - Accent1 2 2 3 2 5 2 3 4" xfId="4013" xr:uid="{00000000-0005-0000-0000-0000F10E0000}"/>
    <cellStyle name="20% - Accent1 2 2 3 2 5 2 4" xfId="4014" xr:uid="{00000000-0005-0000-0000-0000F20E0000}"/>
    <cellStyle name="20% - Accent1 2 2 3 2 5 2 4 2" xfId="4015" xr:uid="{00000000-0005-0000-0000-0000F30E0000}"/>
    <cellStyle name="20% - Accent1 2 2 3 2 5 2 4 2 2" xfId="4016" xr:uid="{00000000-0005-0000-0000-0000F40E0000}"/>
    <cellStyle name="20% - Accent1 2 2 3 2 5 2 4 2 2 2" xfId="4017" xr:uid="{00000000-0005-0000-0000-0000F50E0000}"/>
    <cellStyle name="20% - Accent1 2 2 3 2 5 2 4 2 3" xfId="4018" xr:uid="{00000000-0005-0000-0000-0000F60E0000}"/>
    <cellStyle name="20% - Accent1 2 2 3 2 5 2 4 3" xfId="4019" xr:uid="{00000000-0005-0000-0000-0000F70E0000}"/>
    <cellStyle name="20% - Accent1 2 2 3 2 5 2 4 3 2" xfId="4020" xr:uid="{00000000-0005-0000-0000-0000F80E0000}"/>
    <cellStyle name="20% - Accent1 2 2 3 2 5 2 4 4" xfId="4021" xr:uid="{00000000-0005-0000-0000-0000F90E0000}"/>
    <cellStyle name="20% - Accent1 2 2 3 2 5 2 5" xfId="4022" xr:uid="{00000000-0005-0000-0000-0000FA0E0000}"/>
    <cellStyle name="20% - Accent1 2 2 3 2 5 2 5 2" xfId="4023" xr:uid="{00000000-0005-0000-0000-0000FB0E0000}"/>
    <cellStyle name="20% - Accent1 2 2 3 2 5 2 5 2 2" xfId="4024" xr:uid="{00000000-0005-0000-0000-0000FC0E0000}"/>
    <cellStyle name="20% - Accent1 2 2 3 2 5 2 5 3" xfId="4025" xr:uid="{00000000-0005-0000-0000-0000FD0E0000}"/>
    <cellStyle name="20% - Accent1 2 2 3 2 5 2 6" xfId="4026" xr:uid="{00000000-0005-0000-0000-0000FE0E0000}"/>
    <cellStyle name="20% - Accent1 2 2 3 2 5 2 6 2" xfId="4027" xr:uid="{00000000-0005-0000-0000-0000FF0E0000}"/>
    <cellStyle name="20% - Accent1 2 2 3 2 5 2 6 2 2" xfId="4028" xr:uid="{00000000-0005-0000-0000-0000000F0000}"/>
    <cellStyle name="20% - Accent1 2 2 3 2 5 2 6 3" xfId="4029" xr:uid="{00000000-0005-0000-0000-0000010F0000}"/>
    <cellStyle name="20% - Accent1 2 2 3 2 5 2 7" xfId="4030" xr:uid="{00000000-0005-0000-0000-0000020F0000}"/>
    <cellStyle name="20% - Accent1 2 2 3 2 5 2 7 2" xfId="4031" xr:uid="{00000000-0005-0000-0000-0000030F0000}"/>
    <cellStyle name="20% - Accent1 2 2 3 2 5 2 8" xfId="4032" xr:uid="{00000000-0005-0000-0000-0000040F0000}"/>
    <cellStyle name="20% - Accent1 2 2 3 2 5 2 8 2" xfId="4033" xr:uid="{00000000-0005-0000-0000-0000050F0000}"/>
    <cellStyle name="20% - Accent1 2 2 3 2 5 2 9" xfId="4034" xr:uid="{00000000-0005-0000-0000-0000060F0000}"/>
    <cellStyle name="20% - Accent1 2 2 3 2 5 3" xfId="4035" xr:uid="{00000000-0005-0000-0000-0000070F0000}"/>
    <cellStyle name="20% - Accent1 2 2 3 2 5 3 2" xfId="4036" xr:uid="{00000000-0005-0000-0000-0000080F0000}"/>
    <cellStyle name="20% - Accent1 2 2 3 2 5 3 2 2" xfId="4037" xr:uid="{00000000-0005-0000-0000-0000090F0000}"/>
    <cellStyle name="20% - Accent1 2 2 3 2 5 3 2 2 2" xfId="4038" xr:uid="{00000000-0005-0000-0000-00000A0F0000}"/>
    <cellStyle name="20% - Accent1 2 2 3 2 5 3 2 2 2 2" xfId="4039" xr:uid="{00000000-0005-0000-0000-00000B0F0000}"/>
    <cellStyle name="20% - Accent1 2 2 3 2 5 3 2 2 3" xfId="4040" xr:uid="{00000000-0005-0000-0000-00000C0F0000}"/>
    <cellStyle name="20% - Accent1 2 2 3 2 5 3 2 3" xfId="4041" xr:uid="{00000000-0005-0000-0000-00000D0F0000}"/>
    <cellStyle name="20% - Accent1 2 2 3 2 5 3 2 3 2" xfId="4042" xr:uid="{00000000-0005-0000-0000-00000E0F0000}"/>
    <cellStyle name="20% - Accent1 2 2 3 2 5 3 2 4" xfId="4043" xr:uid="{00000000-0005-0000-0000-00000F0F0000}"/>
    <cellStyle name="20% - Accent1 2 2 3 2 5 3 3" xfId="4044" xr:uid="{00000000-0005-0000-0000-0000100F0000}"/>
    <cellStyle name="20% - Accent1 2 2 3 2 5 3 3 2" xfId="4045" xr:uid="{00000000-0005-0000-0000-0000110F0000}"/>
    <cellStyle name="20% - Accent1 2 2 3 2 5 3 3 2 2" xfId="4046" xr:uid="{00000000-0005-0000-0000-0000120F0000}"/>
    <cellStyle name="20% - Accent1 2 2 3 2 5 3 3 2 2 2" xfId="4047" xr:uid="{00000000-0005-0000-0000-0000130F0000}"/>
    <cellStyle name="20% - Accent1 2 2 3 2 5 3 3 2 3" xfId="4048" xr:uid="{00000000-0005-0000-0000-0000140F0000}"/>
    <cellStyle name="20% - Accent1 2 2 3 2 5 3 3 3" xfId="4049" xr:uid="{00000000-0005-0000-0000-0000150F0000}"/>
    <cellStyle name="20% - Accent1 2 2 3 2 5 3 3 3 2" xfId="4050" xr:uid="{00000000-0005-0000-0000-0000160F0000}"/>
    <cellStyle name="20% - Accent1 2 2 3 2 5 3 3 4" xfId="4051" xr:uid="{00000000-0005-0000-0000-0000170F0000}"/>
    <cellStyle name="20% - Accent1 2 2 3 2 5 3 4" xfId="4052" xr:uid="{00000000-0005-0000-0000-0000180F0000}"/>
    <cellStyle name="20% - Accent1 2 2 3 2 5 3 4 2" xfId="4053" xr:uid="{00000000-0005-0000-0000-0000190F0000}"/>
    <cellStyle name="20% - Accent1 2 2 3 2 5 3 4 2 2" xfId="4054" xr:uid="{00000000-0005-0000-0000-00001A0F0000}"/>
    <cellStyle name="20% - Accent1 2 2 3 2 5 3 4 2 2 2" xfId="4055" xr:uid="{00000000-0005-0000-0000-00001B0F0000}"/>
    <cellStyle name="20% - Accent1 2 2 3 2 5 3 4 2 3" xfId="4056" xr:uid="{00000000-0005-0000-0000-00001C0F0000}"/>
    <cellStyle name="20% - Accent1 2 2 3 2 5 3 4 3" xfId="4057" xr:uid="{00000000-0005-0000-0000-00001D0F0000}"/>
    <cellStyle name="20% - Accent1 2 2 3 2 5 3 4 3 2" xfId="4058" xr:uid="{00000000-0005-0000-0000-00001E0F0000}"/>
    <cellStyle name="20% - Accent1 2 2 3 2 5 3 4 4" xfId="4059" xr:uid="{00000000-0005-0000-0000-00001F0F0000}"/>
    <cellStyle name="20% - Accent1 2 2 3 2 5 3 5" xfId="4060" xr:uid="{00000000-0005-0000-0000-0000200F0000}"/>
    <cellStyle name="20% - Accent1 2 2 3 2 5 3 5 2" xfId="4061" xr:uid="{00000000-0005-0000-0000-0000210F0000}"/>
    <cellStyle name="20% - Accent1 2 2 3 2 5 3 5 2 2" xfId="4062" xr:uid="{00000000-0005-0000-0000-0000220F0000}"/>
    <cellStyle name="20% - Accent1 2 2 3 2 5 3 5 3" xfId="4063" xr:uid="{00000000-0005-0000-0000-0000230F0000}"/>
    <cellStyle name="20% - Accent1 2 2 3 2 5 3 6" xfId="4064" xr:uid="{00000000-0005-0000-0000-0000240F0000}"/>
    <cellStyle name="20% - Accent1 2 2 3 2 5 3 6 2" xfId="4065" xr:uid="{00000000-0005-0000-0000-0000250F0000}"/>
    <cellStyle name="20% - Accent1 2 2 3 2 5 3 6 2 2" xfId="4066" xr:uid="{00000000-0005-0000-0000-0000260F0000}"/>
    <cellStyle name="20% - Accent1 2 2 3 2 5 3 6 3" xfId="4067" xr:uid="{00000000-0005-0000-0000-0000270F0000}"/>
    <cellStyle name="20% - Accent1 2 2 3 2 5 3 7" xfId="4068" xr:uid="{00000000-0005-0000-0000-0000280F0000}"/>
    <cellStyle name="20% - Accent1 2 2 3 2 5 3 7 2" xfId="4069" xr:uid="{00000000-0005-0000-0000-0000290F0000}"/>
    <cellStyle name="20% - Accent1 2 2 3 2 5 3 8" xfId="4070" xr:uid="{00000000-0005-0000-0000-00002A0F0000}"/>
    <cellStyle name="20% - Accent1 2 2 3 2 5 3 8 2" xfId="4071" xr:uid="{00000000-0005-0000-0000-00002B0F0000}"/>
    <cellStyle name="20% - Accent1 2 2 3 2 5 3 9" xfId="4072" xr:uid="{00000000-0005-0000-0000-00002C0F0000}"/>
    <cellStyle name="20% - Accent1 2 2 3 2 5 4" xfId="4073" xr:uid="{00000000-0005-0000-0000-00002D0F0000}"/>
    <cellStyle name="20% - Accent1 2 2 3 2 5 4 2" xfId="4074" xr:uid="{00000000-0005-0000-0000-00002E0F0000}"/>
    <cellStyle name="20% - Accent1 2 2 3 2 5 4 2 2" xfId="4075" xr:uid="{00000000-0005-0000-0000-00002F0F0000}"/>
    <cellStyle name="20% - Accent1 2 2 3 2 5 4 2 2 2" xfId="4076" xr:uid="{00000000-0005-0000-0000-0000300F0000}"/>
    <cellStyle name="20% - Accent1 2 2 3 2 5 4 2 3" xfId="4077" xr:uid="{00000000-0005-0000-0000-0000310F0000}"/>
    <cellStyle name="20% - Accent1 2 2 3 2 5 4 3" xfId="4078" xr:uid="{00000000-0005-0000-0000-0000320F0000}"/>
    <cellStyle name="20% - Accent1 2 2 3 2 5 4 3 2" xfId="4079" xr:uid="{00000000-0005-0000-0000-0000330F0000}"/>
    <cellStyle name="20% - Accent1 2 2 3 2 5 4 4" xfId="4080" xr:uid="{00000000-0005-0000-0000-0000340F0000}"/>
    <cellStyle name="20% - Accent1 2 2 3 2 5 5" xfId="4081" xr:uid="{00000000-0005-0000-0000-0000350F0000}"/>
    <cellStyle name="20% - Accent1 2 2 3 2 5 5 2" xfId="4082" xr:uid="{00000000-0005-0000-0000-0000360F0000}"/>
    <cellStyle name="20% - Accent1 2 2 3 2 5 5 2 2" xfId="4083" xr:uid="{00000000-0005-0000-0000-0000370F0000}"/>
    <cellStyle name="20% - Accent1 2 2 3 2 5 5 2 2 2" xfId="4084" xr:uid="{00000000-0005-0000-0000-0000380F0000}"/>
    <cellStyle name="20% - Accent1 2 2 3 2 5 5 2 3" xfId="4085" xr:uid="{00000000-0005-0000-0000-0000390F0000}"/>
    <cellStyle name="20% - Accent1 2 2 3 2 5 5 3" xfId="4086" xr:uid="{00000000-0005-0000-0000-00003A0F0000}"/>
    <cellStyle name="20% - Accent1 2 2 3 2 5 5 3 2" xfId="4087" xr:uid="{00000000-0005-0000-0000-00003B0F0000}"/>
    <cellStyle name="20% - Accent1 2 2 3 2 5 5 4" xfId="4088" xr:uid="{00000000-0005-0000-0000-00003C0F0000}"/>
    <cellStyle name="20% - Accent1 2 2 3 2 5 6" xfId="4089" xr:uid="{00000000-0005-0000-0000-00003D0F0000}"/>
    <cellStyle name="20% - Accent1 2 2 3 2 5 6 2" xfId="4090" xr:uid="{00000000-0005-0000-0000-00003E0F0000}"/>
    <cellStyle name="20% - Accent1 2 2 3 2 5 6 2 2" xfId="4091" xr:uid="{00000000-0005-0000-0000-00003F0F0000}"/>
    <cellStyle name="20% - Accent1 2 2 3 2 5 6 2 2 2" xfId="4092" xr:uid="{00000000-0005-0000-0000-0000400F0000}"/>
    <cellStyle name="20% - Accent1 2 2 3 2 5 6 2 3" xfId="4093" xr:uid="{00000000-0005-0000-0000-0000410F0000}"/>
    <cellStyle name="20% - Accent1 2 2 3 2 5 6 3" xfId="4094" xr:uid="{00000000-0005-0000-0000-0000420F0000}"/>
    <cellStyle name="20% - Accent1 2 2 3 2 5 6 3 2" xfId="4095" xr:uid="{00000000-0005-0000-0000-0000430F0000}"/>
    <cellStyle name="20% - Accent1 2 2 3 2 5 6 4" xfId="4096" xr:uid="{00000000-0005-0000-0000-0000440F0000}"/>
    <cellStyle name="20% - Accent1 2 2 3 2 5 7" xfId="4097" xr:uid="{00000000-0005-0000-0000-0000450F0000}"/>
    <cellStyle name="20% - Accent1 2 2 3 2 5 7 2" xfId="4098" xr:uid="{00000000-0005-0000-0000-0000460F0000}"/>
    <cellStyle name="20% - Accent1 2 2 3 2 5 7 2 2" xfId="4099" xr:uid="{00000000-0005-0000-0000-0000470F0000}"/>
    <cellStyle name="20% - Accent1 2 2 3 2 5 7 3" xfId="4100" xr:uid="{00000000-0005-0000-0000-0000480F0000}"/>
    <cellStyle name="20% - Accent1 2 2 3 2 5 8" xfId="4101" xr:uid="{00000000-0005-0000-0000-0000490F0000}"/>
    <cellStyle name="20% - Accent1 2 2 3 2 5 8 2" xfId="4102" xr:uid="{00000000-0005-0000-0000-00004A0F0000}"/>
    <cellStyle name="20% - Accent1 2 2 3 2 5 8 2 2" xfId="4103" xr:uid="{00000000-0005-0000-0000-00004B0F0000}"/>
    <cellStyle name="20% - Accent1 2 2 3 2 5 8 3" xfId="4104" xr:uid="{00000000-0005-0000-0000-00004C0F0000}"/>
    <cellStyle name="20% - Accent1 2 2 3 2 5 9" xfId="4105" xr:uid="{00000000-0005-0000-0000-00004D0F0000}"/>
    <cellStyle name="20% - Accent1 2 2 3 2 5 9 2" xfId="4106" xr:uid="{00000000-0005-0000-0000-00004E0F0000}"/>
    <cellStyle name="20% - Accent1 2 2 3 2 6" xfId="4107" xr:uid="{00000000-0005-0000-0000-00004F0F0000}"/>
    <cellStyle name="20% - Accent1 2 2 3 2 6 2" xfId="4108" xr:uid="{00000000-0005-0000-0000-0000500F0000}"/>
    <cellStyle name="20% - Accent1 2 2 3 2 6 2 2" xfId="4109" xr:uid="{00000000-0005-0000-0000-0000510F0000}"/>
    <cellStyle name="20% - Accent1 2 2 3 2 6 2 2 2" xfId="4110" xr:uid="{00000000-0005-0000-0000-0000520F0000}"/>
    <cellStyle name="20% - Accent1 2 2 3 2 6 2 2 2 2" xfId="4111" xr:uid="{00000000-0005-0000-0000-0000530F0000}"/>
    <cellStyle name="20% - Accent1 2 2 3 2 6 2 2 3" xfId="4112" xr:uid="{00000000-0005-0000-0000-0000540F0000}"/>
    <cellStyle name="20% - Accent1 2 2 3 2 6 2 3" xfId="4113" xr:uid="{00000000-0005-0000-0000-0000550F0000}"/>
    <cellStyle name="20% - Accent1 2 2 3 2 6 2 3 2" xfId="4114" xr:uid="{00000000-0005-0000-0000-0000560F0000}"/>
    <cellStyle name="20% - Accent1 2 2 3 2 6 2 4" xfId="4115" xr:uid="{00000000-0005-0000-0000-0000570F0000}"/>
    <cellStyle name="20% - Accent1 2 2 3 2 6 3" xfId="4116" xr:uid="{00000000-0005-0000-0000-0000580F0000}"/>
    <cellStyle name="20% - Accent1 2 2 3 2 6 3 2" xfId="4117" xr:uid="{00000000-0005-0000-0000-0000590F0000}"/>
    <cellStyle name="20% - Accent1 2 2 3 2 6 3 2 2" xfId="4118" xr:uid="{00000000-0005-0000-0000-00005A0F0000}"/>
    <cellStyle name="20% - Accent1 2 2 3 2 6 3 2 2 2" xfId="4119" xr:uid="{00000000-0005-0000-0000-00005B0F0000}"/>
    <cellStyle name="20% - Accent1 2 2 3 2 6 3 2 3" xfId="4120" xr:uid="{00000000-0005-0000-0000-00005C0F0000}"/>
    <cellStyle name="20% - Accent1 2 2 3 2 6 3 3" xfId="4121" xr:uid="{00000000-0005-0000-0000-00005D0F0000}"/>
    <cellStyle name="20% - Accent1 2 2 3 2 6 3 3 2" xfId="4122" xr:uid="{00000000-0005-0000-0000-00005E0F0000}"/>
    <cellStyle name="20% - Accent1 2 2 3 2 6 3 4" xfId="4123" xr:uid="{00000000-0005-0000-0000-00005F0F0000}"/>
    <cellStyle name="20% - Accent1 2 2 3 2 6 4" xfId="4124" xr:uid="{00000000-0005-0000-0000-0000600F0000}"/>
    <cellStyle name="20% - Accent1 2 2 3 2 6 4 2" xfId="4125" xr:uid="{00000000-0005-0000-0000-0000610F0000}"/>
    <cellStyle name="20% - Accent1 2 2 3 2 6 4 2 2" xfId="4126" xr:uid="{00000000-0005-0000-0000-0000620F0000}"/>
    <cellStyle name="20% - Accent1 2 2 3 2 6 4 2 2 2" xfId="4127" xr:uid="{00000000-0005-0000-0000-0000630F0000}"/>
    <cellStyle name="20% - Accent1 2 2 3 2 6 4 2 3" xfId="4128" xr:uid="{00000000-0005-0000-0000-0000640F0000}"/>
    <cellStyle name="20% - Accent1 2 2 3 2 6 4 3" xfId="4129" xr:uid="{00000000-0005-0000-0000-0000650F0000}"/>
    <cellStyle name="20% - Accent1 2 2 3 2 6 4 3 2" xfId="4130" xr:uid="{00000000-0005-0000-0000-0000660F0000}"/>
    <cellStyle name="20% - Accent1 2 2 3 2 6 4 4" xfId="4131" xr:uid="{00000000-0005-0000-0000-0000670F0000}"/>
    <cellStyle name="20% - Accent1 2 2 3 2 6 5" xfId="4132" xr:uid="{00000000-0005-0000-0000-0000680F0000}"/>
    <cellStyle name="20% - Accent1 2 2 3 2 6 5 2" xfId="4133" xr:uid="{00000000-0005-0000-0000-0000690F0000}"/>
    <cellStyle name="20% - Accent1 2 2 3 2 6 5 2 2" xfId="4134" xr:uid="{00000000-0005-0000-0000-00006A0F0000}"/>
    <cellStyle name="20% - Accent1 2 2 3 2 6 5 3" xfId="4135" xr:uid="{00000000-0005-0000-0000-00006B0F0000}"/>
    <cellStyle name="20% - Accent1 2 2 3 2 6 6" xfId="4136" xr:uid="{00000000-0005-0000-0000-00006C0F0000}"/>
    <cellStyle name="20% - Accent1 2 2 3 2 6 6 2" xfId="4137" xr:uid="{00000000-0005-0000-0000-00006D0F0000}"/>
    <cellStyle name="20% - Accent1 2 2 3 2 6 6 2 2" xfId="4138" xr:uid="{00000000-0005-0000-0000-00006E0F0000}"/>
    <cellStyle name="20% - Accent1 2 2 3 2 6 6 3" xfId="4139" xr:uid="{00000000-0005-0000-0000-00006F0F0000}"/>
    <cellStyle name="20% - Accent1 2 2 3 2 6 7" xfId="4140" xr:uid="{00000000-0005-0000-0000-0000700F0000}"/>
    <cellStyle name="20% - Accent1 2 2 3 2 6 7 2" xfId="4141" xr:uid="{00000000-0005-0000-0000-0000710F0000}"/>
    <cellStyle name="20% - Accent1 2 2 3 2 6 8" xfId="4142" xr:uid="{00000000-0005-0000-0000-0000720F0000}"/>
    <cellStyle name="20% - Accent1 2 2 3 2 6 8 2" xfId="4143" xr:uid="{00000000-0005-0000-0000-0000730F0000}"/>
    <cellStyle name="20% - Accent1 2 2 3 2 6 9" xfId="4144" xr:uid="{00000000-0005-0000-0000-0000740F0000}"/>
    <cellStyle name="20% - Accent1 2 2 3 2 7" xfId="4145" xr:uid="{00000000-0005-0000-0000-0000750F0000}"/>
    <cellStyle name="20% - Accent1 2 2 3 2 7 2" xfId="4146" xr:uid="{00000000-0005-0000-0000-0000760F0000}"/>
    <cellStyle name="20% - Accent1 2 2 3 2 7 2 2" xfId="4147" xr:uid="{00000000-0005-0000-0000-0000770F0000}"/>
    <cellStyle name="20% - Accent1 2 2 3 2 7 2 2 2" xfId="4148" xr:uid="{00000000-0005-0000-0000-0000780F0000}"/>
    <cellStyle name="20% - Accent1 2 2 3 2 7 2 2 2 2" xfId="4149" xr:uid="{00000000-0005-0000-0000-0000790F0000}"/>
    <cellStyle name="20% - Accent1 2 2 3 2 7 2 2 3" xfId="4150" xr:uid="{00000000-0005-0000-0000-00007A0F0000}"/>
    <cellStyle name="20% - Accent1 2 2 3 2 7 2 3" xfId="4151" xr:uid="{00000000-0005-0000-0000-00007B0F0000}"/>
    <cellStyle name="20% - Accent1 2 2 3 2 7 2 3 2" xfId="4152" xr:uid="{00000000-0005-0000-0000-00007C0F0000}"/>
    <cellStyle name="20% - Accent1 2 2 3 2 7 2 4" xfId="4153" xr:uid="{00000000-0005-0000-0000-00007D0F0000}"/>
    <cellStyle name="20% - Accent1 2 2 3 2 7 3" xfId="4154" xr:uid="{00000000-0005-0000-0000-00007E0F0000}"/>
    <cellStyle name="20% - Accent1 2 2 3 2 7 3 2" xfId="4155" xr:uid="{00000000-0005-0000-0000-00007F0F0000}"/>
    <cellStyle name="20% - Accent1 2 2 3 2 7 3 2 2" xfId="4156" xr:uid="{00000000-0005-0000-0000-0000800F0000}"/>
    <cellStyle name="20% - Accent1 2 2 3 2 7 3 2 2 2" xfId="4157" xr:uid="{00000000-0005-0000-0000-0000810F0000}"/>
    <cellStyle name="20% - Accent1 2 2 3 2 7 3 2 3" xfId="4158" xr:uid="{00000000-0005-0000-0000-0000820F0000}"/>
    <cellStyle name="20% - Accent1 2 2 3 2 7 3 3" xfId="4159" xr:uid="{00000000-0005-0000-0000-0000830F0000}"/>
    <cellStyle name="20% - Accent1 2 2 3 2 7 3 3 2" xfId="4160" xr:uid="{00000000-0005-0000-0000-0000840F0000}"/>
    <cellStyle name="20% - Accent1 2 2 3 2 7 3 4" xfId="4161" xr:uid="{00000000-0005-0000-0000-0000850F0000}"/>
    <cellStyle name="20% - Accent1 2 2 3 2 7 4" xfId="4162" xr:uid="{00000000-0005-0000-0000-0000860F0000}"/>
    <cellStyle name="20% - Accent1 2 2 3 2 7 4 2" xfId="4163" xr:uid="{00000000-0005-0000-0000-0000870F0000}"/>
    <cellStyle name="20% - Accent1 2 2 3 2 7 4 2 2" xfId="4164" xr:uid="{00000000-0005-0000-0000-0000880F0000}"/>
    <cellStyle name="20% - Accent1 2 2 3 2 7 4 2 2 2" xfId="4165" xr:uid="{00000000-0005-0000-0000-0000890F0000}"/>
    <cellStyle name="20% - Accent1 2 2 3 2 7 4 2 3" xfId="4166" xr:uid="{00000000-0005-0000-0000-00008A0F0000}"/>
    <cellStyle name="20% - Accent1 2 2 3 2 7 4 3" xfId="4167" xr:uid="{00000000-0005-0000-0000-00008B0F0000}"/>
    <cellStyle name="20% - Accent1 2 2 3 2 7 4 3 2" xfId="4168" xr:uid="{00000000-0005-0000-0000-00008C0F0000}"/>
    <cellStyle name="20% - Accent1 2 2 3 2 7 4 4" xfId="4169" xr:uid="{00000000-0005-0000-0000-00008D0F0000}"/>
    <cellStyle name="20% - Accent1 2 2 3 2 7 5" xfId="4170" xr:uid="{00000000-0005-0000-0000-00008E0F0000}"/>
    <cellStyle name="20% - Accent1 2 2 3 2 7 5 2" xfId="4171" xr:uid="{00000000-0005-0000-0000-00008F0F0000}"/>
    <cellStyle name="20% - Accent1 2 2 3 2 7 5 2 2" xfId="4172" xr:uid="{00000000-0005-0000-0000-0000900F0000}"/>
    <cellStyle name="20% - Accent1 2 2 3 2 7 5 3" xfId="4173" xr:uid="{00000000-0005-0000-0000-0000910F0000}"/>
    <cellStyle name="20% - Accent1 2 2 3 2 7 6" xfId="4174" xr:uid="{00000000-0005-0000-0000-0000920F0000}"/>
    <cellStyle name="20% - Accent1 2 2 3 2 7 6 2" xfId="4175" xr:uid="{00000000-0005-0000-0000-0000930F0000}"/>
    <cellStyle name="20% - Accent1 2 2 3 2 7 6 2 2" xfId="4176" xr:uid="{00000000-0005-0000-0000-0000940F0000}"/>
    <cellStyle name="20% - Accent1 2 2 3 2 7 6 3" xfId="4177" xr:uid="{00000000-0005-0000-0000-0000950F0000}"/>
    <cellStyle name="20% - Accent1 2 2 3 2 7 7" xfId="4178" xr:uid="{00000000-0005-0000-0000-0000960F0000}"/>
    <cellStyle name="20% - Accent1 2 2 3 2 7 7 2" xfId="4179" xr:uid="{00000000-0005-0000-0000-0000970F0000}"/>
    <cellStyle name="20% - Accent1 2 2 3 2 7 8" xfId="4180" xr:uid="{00000000-0005-0000-0000-0000980F0000}"/>
    <cellStyle name="20% - Accent1 2 2 3 2 7 8 2" xfId="4181" xr:uid="{00000000-0005-0000-0000-0000990F0000}"/>
    <cellStyle name="20% - Accent1 2 2 3 2 7 9" xfId="4182" xr:uid="{00000000-0005-0000-0000-00009A0F0000}"/>
    <cellStyle name="20% - Accent1 2 2 3 2 8" xfId="4183" xr:uid="{00000000-0005-0000-0000-00009B0F0000}"/>
    <cellStyle name="20% - Accent1 2 2 3 2 8 2" xfId="4184" xr:uid="{00000000-0005-0000-0000-00009C0F0000}"/>
    <cellStyle name="20% - Accent1 2 2 3 2 8 2 2" xfId="4185" xr:uid="{00000000-0005-0000-0000-00009D0F0000}"/>
    <cellStyle name="20% - Accent1 2 2 3 2 8 2 2 2" xfId="4186" xr:uid="{00000000-0005-0000-0000-00009E0F0000}"/>
    <cellStyle name="20% - Accent1 2 2 3 2 8 2 3" xfId="4187" xr:uid="{00000000-0005-0000-0000-00009F0F0000}"/>
    <cellStyle name="20% - Accent1 2 2 3 2 8 3" xfId="4188" xr:uid="{00000000-0005-0000-0000-0000A00F0000}"/>
    <cellStyle name="20% - Accent1 2 2 3 2 8 3 2" xfId="4189" xr:uid="{00000000-0005-0000-0000-0000A10F0000}"/>
    <cellStyle name="20% - Accent1 2 2 3 2 8 4" xfId="4190" xr:uid="{00000000-0005-0000-0000-0000A20F0000}"/>
    <cellStyle name="20% - Accent1 2 2 3 2 9" xfId="4191" xr:uid="{00000000-0005-0000-0000-0000A30F0000}"/>
    <cellStyle name="20% - Accent1 2 2 3 2 9 2" xfId="4192" xr:uid="{00000000-0005-0000-0000-0000A40F0000}"/>
    <cellStyle name="20% - Accent1 2 2 3 2 9 2 2" xfId="4193" xr:uid="{00000000-0005-0000-0000-0000A50F0000}"/>
    <cellStyle name="20% - Accent1 2 2 3 2 9 2 2 2" xfId="4194" xr:uid="{00000000-0005-0000-0000-0000A60F0000}"/>
    <cellStyle name="20% - Accent1 2 2 3 2 9 2 3" xfId="4195" xr:uid="{00000000-0005-0000-0000-0000A70F0000}"/>
    <cellStyle name="20% - Accent1 2 2 3 2 9 3" xfId="4196" xr:uid="{00000000-0005-0000-0000-0000A80F0000}"/>
    <cellStyle name="20% - Accent1 2 2 3 2 9 3 2" xfId="4197" xr:uid="{00000000-0005-0000-0000-0000A90F0000}"/>
    <cellStyle name="20% - Accent1 2 2 3 2 9 4" xfId="4198" xr:uid="{00000000-0005-0000-0000-0000AA0F0000}"/>
    <cellStyle name="20% - Accent1 2 2 3 3" xfId="4199" xr:uid="{00000000-0005-0000-0000-0000AB0F0000}"/>
    <cellStyle name="20% - Accent1 2 2 3 3 10" xfId="4200" xr:uid="{00000000-0005-0000-0000-0000AC0F0000}"/>
    <cellStyle name="20% - Accent1 2 2 3 3 10 2" xfId="4201" xr:uid="{00000000-0005-0000-0000-0000AD0F0000}"/>
    <cellStyle name="20% - Accent1 2 2 3 3 10 2 2" xfId="4202" xr:uid="{00000000-0005-0000-0000-0000AE0F0000}"/>
    <cellStyle name="20% - Accent1 2 2 3 3 10 3" xfId="4203" xr:uid="{00000000-0005-0000-0000-0000AF0F0000}"/>
    <cellStyle name="20% - Accent1 2 2 3 3 11" xfId="4204" xr:uid="{00000000-0005-0000-0000-0000B00F0000}"/>
    <cellStyle name="20% - Accent1 2 2 3 3 11 2" xfId="4205" xr:uid="{00000000-0005-0000-0000-0000B10F0000}"/>
    <cellStyle name="20% - Accent1 2 2 3 3 11 2 2" xfId="4206" xr:uid="{00000000-0005-0000-0000-0000B20F0000}"/>
    <cellStyle name="20% - Accent1 2 2 3 3 11 3" xfId="4207" xr:uid="{00000000-0005-0000-0000-0000B30F0000}"/>
    <cellStyle name="20% - Accent1 2 2 3 3 12" xfId="4208" xr:uid="{00000000-0005-0000-0000-0000B40F0000}"/>
    <cellStyle name="20% - Accent1 2 2 3 3 12 2" xfId="4209" xr:uid="{00000000-0005-0000-0000-0000B50F0000}"/>
    <cellStyle name="20% - Accent1 2 2 3 3 13" xfId="4210" xr:uid="{00000000-0005-0000-0000-0000B60F0000}"/>
    <cellStyle name="20% - Accent1 2 2 3 3 13 2" xfId="4211" xr:uid="{00000000-0005-0000-0000-0000B70F0000}"/>
    <cellStyle name="20% - Accent1 2 2 3 3 14" xfId="4212" xr:uid="{00000000-0005-0000-0000-0000B80F0000}"/>
    <cellStyle name="20% - Accent1 2 2 3 3 2" xfId="4213" xr:uid="{00000000-0005-0000-0000-0000B90F0000}"/>
    <cellStyle name="20% - Accent1 2 2 3 3 2 10" xfId="4214" xr:uid="{00000000-0005-0000-0000-0000BA0F0000}"/>
    <cellStyle name="20% - Accent1 2 2 3 3 2 10 2" xfId="4215" xr:uid="{00000000-0005-0000-0000-0000BB0F0000}"/>
    <cellStyle name="20% - Accent1 2 2 3 3 2 11" xfId="4216" xr:uid="{00000000-0005-0000-0000-0000BC0F0000}"/>
    <cellStyle name="20% - Accent1 2 2 3 3 2 2" xfId="4217" xr:uid="{00000000-0005-0000-0000-0000BD0F0000}"/>
    <cellStyle name="20% - Accent1 2 2 3 3 2 2 2" xfId="4218" xr:uid="{00000000-0005-0000-0000-0000BE0F0000}"/>
    <cellStyle name="20% - Accent1 2 2 3 3 2 2 2 2" xfId="4219" xr:uid="{00000000-0005-0000-0000-0000BF0F0000}"/>
    <cellStyle name="20% - Accent1 2 2 3 3 2 2 2 2 2" xfId="4220" xr:uid="{00000000-0005-0000-0000-0000C00F0000}"/>
    <cellStyle name="20% - Accent1 2 2 3 3 2 2 2 2 2 2" xfId="4221" xr:uid="{00000000-0005-0000-0000-0000C10F0000}"/>
    <cellStyle name="20% - Accent1 2 2 3 3 2 2 2 2 3" xfId="4222" xr:uid="{00000000-0005-0000-0000-0000C20F0000}"/>
    <cellStyle name="20% - Accent1 2 2 3 3 2 2 2 3" xfId="4223" xr:uid="{00000000-0005-0000-0000-0000C30F0000}"/>
    <cellStyle name="20% - Accent1 2 2 3 3 2 2 2 3 2" xfId="4224" xr:uid="{00000000-0005-0000-0000-0000C40F0000}"/>
    <cellStyle name="20% - Accent1 2 2 3 3 2 2 2 4" xfId="4225" xr:uid="{00000000-0005-0000-0000-0000C50F0000}"/>
    <cellStyle name="20% - Accent1 2 2 3 3 2 2 3" xfId="4226" xr:uid="{00000000-0005-0000-0000-0000C60F0000}"/>
    <cellStyle name="20% - Accent1 2 2 3 3 2 2 3 2" xfId="4227" xr:uid="{00000000-0005-0000-0000-0000C70F0000}"/>
    <cellStyle name="20% - Accent1 2 2 3 3 2 2 3 2 2" xfId="4228" xr:uid="{00000000-0005-0000-0000-0000C80F0000}"/>
    <cellStyle name="20% - Accent1 2 2 3 3 2 2 3 2 2 2" xfId="4229" xr:uid="{00000000-0005-0000-0000-0000C90F0000}"/>
    <cellStyle name="20% - Accent1 2 2 3 3 2 2 3 2 3" xfId="4230" xr:uid="{00000000-0005-0000-0000-0000CA0F0000}"/>
    <cellStyle name="20% - Accent1 2 2 3 3 2 2 3 3" xfId="4231" xr:uid="{00000000-0005-0000-0000-0000CB0F0000}"/>
    <cellStyle name="20% - Accent1 2 2 3 3 2 2 3 3 2" xfId="4232" xr:uid="{00000000-0005-0000-0000-0000CC0F0000}"/>
    <cellStyle name="20% - Accent1 2 2 3 3 2 2 3 4" xfId="4233" xr:uid="{00000000-0005-0000-0000-0000CD0F0000}"/>
    <cellStyle name="20% - Accent1 2 2 3 3 2 2 4" xfId="4234" xr:uid="{00000000-0005-0000-0000-0000CE0F0000}"/>
    <cellStyle name="20% - Accent1 2 2 3 3 2 2 4 2" xfId="4235" xr:uid="{00000000-0005-0000-0000-0000CF0F0000}"/>
    <cellStyle name="20% - Accent1 2 2 3 3 2 2 4 2 2" xfId="4236" xr:uid="{00000000-0005-0000-0000-0000D00F0000}"/>
    <cellStyle name="20% - Accent1 2 2 3 3 2 2 4 2 2 2" xfId="4237" xr:uid="{00000000-0005-0000-0000-0000D10F0000}"/>
    <cellStyle name="20% - Accent1 2 2 3 3 2 2 4 2 3" xfId="4238" xr:uid="{00000000-0005-0000-0000-0000D20F0000}"/>
    <cellStyle name="20% - Accent1 2 2 3 3 2 2 4 3" xfId="4239" xr:uid="{00000000-0005-0000-0000-0000D30F0000}"/>
    <cellStyle name="20% - Accent1 2 2 3 3 2 2 4 3 2" xfId="4240" xr:uid="{00000000-0005-0000-0000-0000D40F0000}"/>
    <cellStyle name="20% - Accent1 2 2 3 3 2 2 4 4" xfId="4241" xr:uid="{00000000-0005-0000-0000-0000D50F0000}"/>
    <cellStyle name="20% - Accent1 2 2 3 3 2 2 5" xfId="4242" xr:uid="{00000000-0005-0000-0000-0000D60F0000}"/>
    <cellStyle name="20% - Accent1 2 2 3 3 2 2 5 2" xfId="4243" xr:uid="{00000000-0005-0000-0000-0000D70F0000}"/>
    <cellStyle name="20% - Accent1 2 2 3 3 2 2 5 2 2" xfId="4244" xr:uid="{00000000-0005-0000-0000-0000D80F0000}"/>
    <cellStyle name="20% - Accent1 2 2 3 3 2 2 5 3" xfId="4245" xr:uid="{00000000-0005-0000-0000-0000D90F0000}"/>
    <cellStyle name="20% - Accent1 2 2 3 3 2 2 6" xfId="4246" xr:uid="{00000000-0005-0000-0000-0000DA0F0000}"/>
    <cellStyle name="20% - Accent1 2 2 3 3 2 2 6 2" xfId="4247" xr:uid="{00000000-0005-0000-0000-0000DB0F0000}"/>
    <cellStyle name="20% - Accent1 2 2 3 3 2 2 6 2 2" xfId="4248" xr:uid="{00000000-0005-0000-0000-0000DC0F0000}"/>
    <cellStyle name="20% - Accent1 2 2 3 3 2 2 6 3" xfId="4249" xr:uid="{00000000-0005-0000-0000-0000DD0F0000}"/>
    <cellStyle name="20% - Accent1 2 2 3 3 2 2 7" xfId="4250" xr:uid="{00000000-0005-0000-0000-0000DE0F0000}"/>
    <cellStyle name="20% - Accent1 2 2 3 3 2 2 7 2" xfId="4251" xr:uid="{00000000-0005-0000-0000-0000DF0F0000}"/>
    <cellStyle name="20% - Accent1 2 2 3 3 2 2 8" xfId="4252" xr:uid="{00000000-0005-0000-0000-0000E00F0000}"/>
    <cellStyle name="20% - Accent1 2 2 3 3 2 2 8 2" xfId="4253" xr:uid="{00000000-0005-0000-0000-0000E10F0000}"/>
    <cellStyle name="20% - Accent1 2 2 3 3 2 2 9" xfId="4254" xr:uid="{00000000-0005-0000-0000-0000E20F0000}"/>
    <cellStyle name="20% - Accent1 2 2 3 3 2 3" xfId="4255" xr:uid="{00000000-0005-0000-0000-0000E30F0000}"/>
    <cellStyle name="20% - Accent1 2 2 3 3 2 3 2" xfId="4256" xr:uid="{00000000-0005-0000-0000-0000E40F0000}"/>
    <cellStyle name="20% - Accent1 2 2 3 3 2 3 2 2" xfId="4257" xr:uid="{00000000-0005-0000-0000-0000E50F0000}"/>
    <cellStyle name="20% - Accent1 2 2 3 3 2 3 2 2 2" xfId="4258" xr:uid="{00000000-0005-0000-0000-0000E60F0000}"/>
    <cellStyle name="20% - Accent1 2 2 3 3 2 3 2 2 2 2" xfId="4259" xr:uid="{00000000-0005-0000-0000-0000E70F0000}"/>
    <cellStyle name="20% - Accent1 2 2 3 3 2 3 2 2 3" xfId="4260" xr:uid="{00000000-0005-0000-0000-0000E80F0000}"/>
    <cellStyle name="20% - Accent1 2 2 3 3 2 3 2 3" xfId="4261" xr:uid="{00000000-0005-0000-0000-0000E90F0000}"/>
    <cellStyle name="20% - Accent1 2 2 3 3 2 3 2 3 2" xfId="4262" xr:uid="{00000000-0005-0000-0000-0000EA0F0000}"/>
    <cellStyle name="20% - Accent1 2 2 3 3 2 3 2 4" xfId="4263" xr:uid="{00000000-0005-0000-0000-0000EB0F0000}"/>
    <cellStyle name="20% - Accent1 2 2 3 3 2 3 3" xfId="4264" xr:uid="{00000000-0005-0000-0000-0000EC0F0000}"/>
    <cellStyle name="20% - Accent1 2 2 3 3 2 3 3 2" xfId="4265" xr:uid="{00000000-0005-0000-0000-0000ED0F0000}"/>
    <cellStyle name="20% - Accent1 2 2 3 3 2 3 3 2 2" xfId="4266" xr:uid="{00000000-0005-0000-0000-0000EE0F0000}"/>
    <cellStyle name="20% - Accent1 2 2 3 3 2 3 3 2 2 2" xfId="4267" xr:uid="{00000000-0005-0000-0000-0000EF0F0000}"/>
    <cellStyle name="20% - Accent1 2 2 3 3 2 3 3 2 3" xfId="4268" xr:uid="{00000000-0005-0000-0000-0000F00F0000}"/>
    <cellStyle name="20% - Accent1 2 2 3 3 2 3 3 3" xfId="4269" xr:uid="{00000000-0005-0000-0000-0000F10F0000}"/>
    <cellStyle name="20% - Accent1 2 2 3 3 2 3 3 3 2" xfId="4270" xr:uid="{00000000-0005-0000-0000-0000F20F0000}"/>
    <cellStyle name="20% - Accent1 2 2 3 3 2 3 3 4" xfId="4271" xr:uid="{00000000-0005-0000-0000-0000F30F0000}"/>
    <cellStyle name="20% - Accent1 2 2 3 3 2 3 4" xfId="4272" xr:uid="{00000000-0005-0000-0000-0000F40F0000}"/>
    <cellStyle name="20% - Accent1 2 2 3 3 2 3 4 2" xfId="4273" xr:uid="{00000000-0005-0000-0000-0000F50F0000}"/>
    <cellStyle name="20% - Accent1 2 2 3 3 2 3 4 2 2" xfId="4274" xr:uid="{00000000-0005-0000-0000-0000F60F0000}"/>
    <cellStyle name="20% - Accent1 2 2 3 3 2 3 4 2 2 2" xfId="4275" xr:uid="{00000000-0005-0000-0000-0000F70F0000}"/>
    <cellStyle name="20% - Accent1 2 2 3 3 2 3 4 2 3" xfId="4276" xr:uid="{00000000-0005-0000-0000-0000F80F0000}"/>
    <cellStyle name="20% - Accent1 2 2 3 3 2 3 4 3" xfId="4277" xr:uid="{00000000-0005-0000-0000-0000F90F0000}"/>
    <cellStyle name="20% - Accent1 2 2 3 3 2 3 4 3 2" xfId="4278" xr:uid="{00000000-0005-0000-0000-0000FA0F0000}"/>
    <cellStyle name="20% - Accent1 2 2 3 3 2 3 4 4" xfId="4279" xr:uid="{00000000-0005-0000-0000-0000FB0F0000}"/>
    <cellStyle name="20% - Accent1 2 2 3 3 2 3 5" xfId="4280" xr:uid="{00000000-0005-0000-0000-0000FC0F0000}"/>
    <cellStyle name="20% - Accent1 2 2 3 3 2 3 5 2" xfId="4281" xr:uid="{00000000-0005-0000-0000-0000FD0F0000}"/>
    <cellStyle name="20% - Accent1 2 2 3 3 2 3 5 2 2" xfId="4282" xr:uid="{00000000-0005-0000-0000-0000FE0F0000}"/>
    <cellStyle name="20% - Accent1 2 2 3 3 2 3 5 3" xfId="4283" xr:uid="{00000000-0005-0000-0000-0000FF0F0000}"/>
    <cellStyle name="20% - Accent1 2 2 3 3 2 3 6" xfId="4284" xr:uid="{00000000-0005-0000-0000-000000100000}"/>
    <cellStyle name="20% - Accent1 2 2 3 3 2 3 6 2" xfId="4285" xr:uid="{00000000-0005-0000-0000-000001100000}"/>
    <cellStyle name="20% - Accent1 2 2 3 3 2 3 6 2 2" xfId="4286" xr:uid="{00000000-0005-0000-0000-000002100000}"/>
    <cellStyle name="20% - Accent1 2 2 3 3 2 3 6 3" xfId="4287" xr:uid="{00000000-0005-0000-0000-000003100000}"/>
    <cellStyle name="20% - Accent1 2 2 3 3 2 3 7" xfId="4288" xr:uid="{00000000-0005-0000-0000-000004100000}"/>
    <cellStyle name="20% - Accent1 2 2 3 3 2 3 7 2" xfId="4289" xr:uid="{00000000-0005-0000-0000-000005100000}"/>
    <cellStyle name="20% - Accent1 2 2 3 3 2 3 8" xfId="4290" xr:uid="{00000000-0005-0000-0000-000006100000}"/>
    <cellStyle name="20% - Accent1 2 2 3 3 2 3 8 2" xfId="4291" xr:uid="{00000000-0005-0000-0000-000007100000}"/>
    <cellStyle name="20% - Accent1 2 2 3 3 2 3 9" xfId="4292" xr:uid="{00000000-0005-0000-0000-000008100000}"/>
    <cellStyle name="20% - Accent1 2 2 3 3 2 4" xfId="4293" xr:uid="{00000000-0005-0000-0000-000009100000}"/>
    <cellStyle name="20% - Accent1 2 2 3 3 2 4 2" xfId="4294" xr:uid="{00000000-0005-0000-0000-00000A100000}"/>
    <cellStyle name="20% - Accent1 2 2 3 3 2 4 2 2" xfId="4295" xr:uid="{00000000-0005-0000-0000-00000B100000}"/>
    <cellStyle name="20% - Accent1 2 2 3 3 2 4 2 2 2" xfId="4296" xr:uid="{00000000-0005-0000-0000-00000C100000}"/>
    <cellStyle name="20% - Accent1 2 2 3 3 2 4 2 3" xfId="4297" xr:uid="{00000000-0005-0000-0000-00000D100000}"/>
    <cellStyle name="20% - Accent1 2 2 3 3 2 4 3" xfId="4298" xr:uid="{00000000-0005-0000-0000-00000E100000}"/>
    <cellStyle name="20% - Accent1 2 2 3 3 2 4 3 2" xfId="4299" xr:uid="{00000000-0005-0000-0000-00000F100000}"/>
    <cellStyle name="20% - Accent1 2 2 3 3 2 4 4" xfId="4300" xr:uid="{00000000-0005-0000-0000-000010100000}"/>
    <cellStyle name="20% - Accent1 2 2 3 3 2 5" xfId="4301" xr:uid="{00000000-0005-0000-0000-000011100000}"/>
    <cellStyle name="20% - Accent1 2 2 3 3 2 5 2" xfId="4302" xr:uid="{00000000-0005-0000-0000-000012100000}"/>
    <cellStyle name="20% - Accent1 2 2 3 3 2 5 2 2" xfId="4303" xr:uid="{00000000-0005-0000-0000-000013100000}"/>
    <cellStyle name="20% - Accent1 2 2 3 3 2 5 2 2 2" xfId="4304" xr:uid="{00000000-0005-0000-0000-000014100000}"/>
    <cellStyle name="20% - Accent1 2 2 3 3 2 5 2 3" xfId="4305" xr:uid="{00000000-0005-0000-0000-000015100000}"/>
    <cellStyle name="20% - Accent1 2 2 3 3 2 5 3" xfId="4306" xr:uid="{00000000-0005-0000-0000-000016100000}"/>
    <cellStyle name="20% - Accent1 2 2 3 3 2 5 3 2" xfId="4307" xr:uid="{00000000-0005-0000-0000-000017100000}"/>
    <cellStyle name="20% - Accent1 2 2 3 3 2 5 4" xfId="4308" xr:uid="{00000000-0005-0000-0000-000018100000}"/>
    <cellStyle name="20% - Accent1 2 2 3 3 2 6" xfId="4309" xr:uid="{00000000-0005-0000-0000-000019100000}"/>
    <cellStyle name="20% - Accent1 2 2 3 3 2 6 2" xfId="4310" xr:uid="{00000000-0005-0000-0000-00001A100000}"/>
    <cellStyle name="20% - Accent1 2 2 3 3 2 6 2 2" xfId="4311" xr:uid="{00000000-0005-0000-0000-00001B100000}"/>
    <cellStyle name="20% - Accent1 2 2 3 3 2 6 2 2 2" xfId="4312" xr:uid="{00000000-0005-0000-0000-00001C100000}"/>
    <cellStyle name="20% - Accent1 2 2 3 3 2 6 2 3" xfId="4313" xr:uid="{00000000-0005-0000-0000-00001D100000}"/>
    <cellStyle name="20% - Accent1 2 2 3 3 2 6 3" xfId="4314" xr:uid="{00000000-0005-0000-0000-00001E100000}"/>
    <cellStyle name="20% - Accent1 2 2 3 3 2 6 3 2" xfId="4315" xr:uid="{00000000-0005-0000-0000-00001F100000}"/>
    <cellStyle name="20% - Accent1 2 2 3 3 2 6 4" xfId="4316" xr:uid="{00000000-0005-0000-0000-000020100000}"/>
    <cellStyle name="20% - Accent1 2 2 3 3 2 7" xfId="4317" xr:uid="{00000000-0005-0000-0000-000021100000}"/>
    <cellStyle name="20% - Accent1 2 2 3 3 2 7 2" xfId="4318" xr:uid="{00000000-0005-0000-0000-000022100000}"/>
    <cellStyle name="20% - Accent1 2 2 3 3 2 7 2 2" xfId="4319" xr:uid="{00000000-0005-0000-0000-000023100000}"/>
    <cellStyle name="20% - Accent1 2 2 3 3 2 7 3" xfId="4320" xr:uid="{00000000-0005-0000-0000-000024100000}"/>
    <cellStyle name="20% - Accent1 2 2 3 3 2 8" xfId="4321" xr:uid="{00000000-0005-0000-0000-000025100000}"/>
    <cellStyle name="20% - Accent1 2 2 3 3 2 8 2" xfId="4322" xr:uid="{00000000-0005-0000-0000-000026100000}"/>
    <cellStyle name="20% - Accent1 2 2 3 3 2 8 2 2" xfId="4323" xr:uid="{00000000-0005-0000-0000-000027100000}"/>
    <cellStyle name="20% - Accent1 2 2 3 3 2 8 3" xfId="4324" xr:uid="{00000000-0005-0000-0000-000028100000}"/>
    <cellStyle name="20% - Accent1 2 2 3 3 2 9" xfId="4325" xr:uid="{00000000-0005-0000-0000-000029100000}"/>
    <cellStyle name="20% - Accent1 2 2 3 3 2 9 2" xfId="4326" xr:uid="{00000000-0005-0000-0000-00002A100000}"/>
    <cellStyle name="20% - Accent1 2 2 3 3 3" xfId="4327" xr:uid="{00000000-0005-0000-0000-00002B100000}"/>
    <cellStyle name="20% - Accent1 2 2 3 3 3 10" xfId="4328" xr:uid="{00000000-0005-0000-0000-00002C100000}"/>
    <cellStyle name="20% - Accent1 2 2 3 3 3 10 2" xfId="4329" xr:uid="{00000000-0005-0000-0000-00002D100000}"/>
    <cellStyle name="20% - Accent1 2 2 3 3 3 11" xfId="4330" xr:uid="{00000000-0005-0000-0000-00002E100000}"/>
    <cellStyle name="20% - Accent1 2 2 3 3 3 2" xfId="4331" xr:uid="{00000000-0005-0000-0000-00002F100000}"/>
    <cellStyle name="20% - Accent1 2 2 3 3 3 2 2" xfId="4332" xr:uid="{00000000-0005-0000-0000-000030100000}"/>
    <cellStyle name="20% - Accent1 2 2 3 3 3 2 2 2" xfId="4333" xr:uid="{00000000-0005-0000-0000-000031100000}"/>
    <cellStyle name="20% - Accent1 2 2 3 3 3 2 2 2 2" xfId="4334" xr:uid="{00000000-0005-0000-0000-000032100000}"/>
    <cellStyle name="20% - Accent1 2 2 3 3 3 2 2 2 2 2" xfId="4335" xr:uid="{00000000-0005-0000-0000-000033100000}"/>
    <cellStyle name="20% - Accent1 2 2 3 3 3 2 2 2 3" xfId="4336" xr:uid="{00000000-0005-0000-0000-000034100000}"/>
    <cellStyle name="20% - Accent1 2 2 3 3 3 2 2 3" xfId="4337" xr:uid="{00000000-0005-0000-0000-000035100000}"/>
    <cellStyle name="20% - Accent1 2 2 3 3 3 2 2 3 2" xfId="4338" xr:uid="{00000000-0005-0000-0000-000036100000}"/>
    <cellStyle name="20% - Accent1 2 2 3 3 3 2 2 4" xfId="4339" xr:uid="{00000000-0005-0000-0000-000037100000}"/>
    <cellStyle name="20% - Accent1 2 2 3 3 3 2 3" xfId="4340" xr:uid="{00000000-0005-0000-0000-000038100000}"/>
    <cellStyle name="20% - Accent1 2 2 3 3 3 2 3 2" xfId="4341" xr:uid="{00000000-0005-0000-0000-000039100000}"/>
    <cellStyle name="20% - Accent1 2 2 3 3 3 2 3 2 2" xfId="4342" xr:uid="{00000000-0005-0000-0000-00003A100000}"/>
    <cellStyle name="20% - Accent1 2 2 3 3 3 2 3 2 2 2" xfId="4343" xr:uid="{00000000-0005-0000-0000-00003B100000}"/>
    <cellStyle name="20% - Accent1 2 2 3 3 3 2 3 2 3" xfId="4344" xr:uid="{00000000-0005-0000-0000-00003C100000}"/>
    <cellStyle name="20% - Accent1 2 2 3 3 3 2 3 3" xfId="4345" xr:uid="{00000000-0005-0000-0000-00003D100000}"/>
    <cellStyle name="20% - Accent1 2 2 3 3 3 2 3 3 2" xfId="4346" xr:uid="{00000000-0005-0000-0000-00003E100000}"/>
    <cellStyle name="20% - Accent1 2 2 3 3 3 2 3 4" xfId="4347" xr:uid="{00000000-0005-0000-0000-00003F100000}"/>
    <cellStyle name="20% - Accent1 2 2 3 3 3 2 4" xfId="4348" xr:uid="{00000000-0005-0000-0000-000040100000}"/>
    <cellStyle name="20% - Accent1 2 2 3 3 3 2 4 2" xfId="4349" xr:uid="{00000000-0005-0000-0000-000041100000}"/>
    <cellStyle name="20% - Accent1 2 2 3 3 3 2 4 2 2" xfId="4350" xr:uid="{00000000-0005-0000-0000-000042100000}"/>
    <cellStyle name="20% - Accent1 2 2 3 3 3 2 4 2 2 2" xfId="4351" xr:uid="{00000000-0005-0000-0000-000043100000}"/>
    <cellStyle name="20% - Accent1 2 2 3 3 3 2 4 2 3" xfId="4352" xr:uid="{00000000-0005-0000-0000-000044100000}"/>
    <cellStyle name="20% - Accent1 2 2 3 3 3 2 4 3" xfId="4353" xr:uid="{00000000-0005-0000-0000-000045100000}"/>
    <cellStyle name="20% - Accent1 2 2 3 3 3 2 4 3 2" xfId="4354" xr:uid="{00000000-0005-0000-0000-000046100000}"/>
    <cellStyle name="20% - Accent1 2 2 3 3 3 2 4 4" xfId="4355" xr:uid="{00000000-0005-0000-0000-000047100000}"/>
    <cellStyle name="20% - Accent1 2 2 3 3 3 2 5" xfId="4356" xr:uid="{00000000-0005-0000-0000-000048100000}"/>
    <cellStyle name="20% - Accent1 2 2 3 3 3 2 5 2" xfId="4357" xr:uid="{00000000-0005-0000-0000-000049100000}"/>
    <cellStyle name="20% - Accent1 2 2 3 3 3 2 5 2 2" xfId="4358" xr:uid="{00000000-0005-0000-0000-00004A100000}"/>
    <cellStyle name="20% - Accent1 2 2 3 3 3 2 5 3" xfId="4359" xr:uid="{00000000-0005-0000-0000-00004B100000}"/>
    <cellStyle name="20% - Accent1 2 2 3 3 3 2 6" xfId="4360" xr:uid="{00000000-0005-0000-0000-00004C100000}"/>
    <cellStyle name="20% - Accent1 2 2 3 3 3 2 6 2" xfId="4361" xr:uid="{00000000-0005-0000-0000-00004D100000}"/>
    <cellStyle name="20% - Accent1 2 2 3 3 3 2 6 2 2" xfId="4362" xr:uid="{00000000-0005-0000-0000-00004E100000}"/>
    <cellStyle name="20% - Accent1 2 2 3 3 3 2 6 3" xfId="4363" xr:uid="{00000000-0005-0000-0000-00004F100000}"/>
    <cellStyle name="20% - Accent1 2 2 3 3 3 2 7" xfId="4364" xr:uid="{00000000-0005-0000-0000-000050100000}"/>
    <cellStyle name="20% - Accent1 2 2 3 3 3 2 7 2" xfId="4365" xr:uid="{00000000-0005-0000-0000-000051100000}"/>
    <cellStyle name="20% - Accent1 2 2 3 3 3 2 8" xfId="4366" xr:uid="{00000000-0005-0000-0000-000052100000}"/>
    <cellStyle name="20% - Accent1 2 2 3 3 3 2 8 2" xfId="4367" xr:uid="{00000000-0005-0000-0000-000053100000}"/>
    <cellStyle name="20% - Accent1 2 2 3 3 3 2 9" xfId="4368" xr:uid="{00000000-0005-0000-0000-000054100000}"/>
    <cellStyle name="20% - Accent1 2 2 3 3 3 3" xfId="4369" xr:uid="{00000000-0005-0000-0000-000055100000}"/>
    <cellStyle name="20% - Accent1 2 2 3 3 3 3 2" xfId="4370" xr:uid="{00000000-0005-0000-0000-000056100000}"/>
    <cellStyle name="20% - Accent1 2 2 3 3 3 3 2 2" xfId="4371" xr:uid="{00000000-0005-0000-0000-000057100000}"/>
    <cellStyle name="20% - Accent1 2 2 3 3 3 3 2 2 2" xfId="4372" xr:uid="{00000000-0005-0000-0000-000058100000}"/>
    <cellStyle name="20% - Accent1 2 2 3 3 3 3 2 2 2 2" xfId="4373" xr:uid="{00000000-0005-0000-0000-000059100000}"/>
    <cellStyle name="20% - Accent1 2 2 3 3 3 3 2 2 3" xfId="4374" xr:uid="{00000000-0005-0000-0000-00005A100000}"/>
    <cellStyle name="20% - Accent1 2 2 3 3 3 3 2 3" xfId="4375" xr:uid="{00000000-0005-0000-0000-00005B100000}"/>
    <cellStyle name="20% - Accent1 2 2 3 3 3 3 2 3 2" xfId="4376" xr:uid="{00000000-0005-0000-0000-00005C100000}"/>
    <cellStyle name="20% - Accent1 2 2 3 3 3 3 2 4" xfId="4377" xr:uid="{00000000-0005-0000-0000-00005D100000}"/>
    <cellStyle name="20% - Accent1 2 2 3 3 3 3 3" xfId="4378" xr:uid="{00000000-0005-0000-0000-00005E100000}"/>
    <cellStyle name="20% - Accent1 2 2 3 3 3 3 3 2" xfId="4379" xr:uid="{00000000-0005-0000-0000-00005F100000}"/>
    <cellStyle name="20% - Accent1 2 2 3 3 3 3 3 2 2" xfId="4380" xr:uid="{00000000-0005-0000-0000-000060100000}"/>
    <cellStyle name="20% - Accent1 2 2 3 3 3 3 3 2 2 2" xfId="4381" xr:uid="{00000000-0005-0000-0000-000061100000}"/>
    <cellStyle name="20% - Accent1 2 2 3 3 3 3 3 2 3" xfId="4382" xr:uid="{00000000-0005-0000-0000-000062100000}"/>
    <cellStyle name="20% - Accent1 2 2 3 3 3 3 3 3" xfId="4383" xr:uid="{00000000-0005-0000-0000-000063100000}"/>
    <cellStyle name="20% - Accent1 2 2 3 3 3 3 3 3 2" xfId="4384" xr:uid="{00000000-0005-0000-0000-000064100000}"/>
    <cellStyle name="20% - Accent1 2 2 3 3 3 3 3 4" xfId="4385" xr:uid="{00000000-0005-0000-0000-000065100000}"/>
    <cellStyle name="20% - Accent1 2 2 3 3 3 3 4" xfId="4386" xr:uid="{00000000-0005-0000-0000-000066100000}"/>
    <cellStyle name="20% - Accent1 2 2 3 3 3 3 4 2" xfId="4387" xr:uid="{00000000-0005-0000-0000-000067100000}"/>
    <cellStyle name="20% - Accent1 2 2 3 3 3 3 4 2 2" xfId="4388" xr:uid="{00000000-0005-0000-0000-000068100000}"/>
    <cellStyle name="20% - Accent1 2 2 3 3 3 3 4 2 2 2" xfId="4389" xr:uid="{00000000-0005-0000-0000-000069100000}"/>
    <cellStyle name="20% - Accent1 2 2 3 3 3 3 4 2 3" xfId="4390" xr:uid="{00000000-0005-0000-0000-00006A100000}"/>
    <cellStyle name="20% - Accent1 2 2 3 3 3 3 4 3" xfId="4391" xr:uid="{00000000-0005-0000-0000-00006B100000}"/>
    <cellStyle name="20% - Accent1 2 2 3 3 3 3 4 3 2" xfId="4392" xr:uid="{00000000-0005-0000-0000-00006C100000}"/>
    <cellStyle name="20% - Accent1 2 2 3 3 3 3 4 4" xfId="4393" xr:uid="{00000000-0005-0000-0000-00006D100000}"/>
    <cellStyle name="20% - Accent1 2 2 3 3 3 3 5" xfId="4394" xr:uid="{00000000-0005-0000-0000-00006E100000}"/>
    <cellStyle name="20% - Accent1 2 2 3 3 3 3 5 2" xfId="4395" xr:uid="{00000000-0005-0000-0000-00006F100000}"/>
    <cellStyle name="20% - Accent1 2 2 3 3 3 3 5 2 2" xfId="4396" xr:uid="{00000000-0005-0000-0000-000070100000}"/>
    <cellStyle name="20% - Accent1 2 2 3 3 3 3 5 3" xfId="4397" xr:uid="{00000000-0005-0000-0000-000071100000}"/>
    <cellStyle name="20% - Accent1 2 2 3 3 3 3 6" xfId="4398" xr:uid="{00000000-0005-0000-0000-000072100000}"/>
    <cellStyle name="20% - Accent1 2 2 3 3 3 3 6 2" xfId="4399" xr:uid="{00000000-0005-0000-0000-000073100000}"/>
    <cellStyle name="20% - Accent1 2 2 3 3 3 3 6 2 2" xfId="4400" xr:uid="{00000000-0005-0000-0000-000074100000}"/>
    <cellStyle name="20% - Accent1 2 2 3 3 3 3 6 3" xfId="4401" xr:uid="{00000000-0005-0000-0000-000075100000}"/>
    <cellStyle name="20% - Accent1 2 2 3 3 3 3 7" xfId="4402" xr:uid="{00000000-0005-0000-0000-000076100000}"/>
    <cellStyle name="20% - Accent1 2 2 3 3 3 3 7 2" xfId="4403" xr:uid="{00000000-0005-0000-0000-000077100000}"/>
    <cellStyle name="20% - Accent1 2 2 3 3 3 3 8" xfId="4404" xr:uid="{00000000-0005-0000-0000-000078100000}"/>
    <cellStyle name="20% - Accent1 2 2 3 3 3 3 8 2" xfId="4405" xr:uid="{00000000-0005-0000-0000-000079100000}"/>
    <cellStyle name="20% - Accent1 2 2 3 3 3 3 9" xfId="4406" xr:uid="{00000000-0005-0000-0000-00007A100000}"/>
    <cellStyle name="20% - Accent1 2 2 3 3 3 4" xfId="4407" xr:uid="{00000000-0005-0000-0000-00007B100000}"/>
    <cellStyle name="20% - Accent1 2 2 3 3 3 4 2" xfId="4408" xr:uid="{00000000-0005-0000-0000-00007C100000}"/>
    <cellStyle name="20% - Accent1 2 2 3 3 3 4 2 2" xfId="4409" xr:uid="{00000000-0005-0000-0000-00007D100000}"/>
    <cellStyle name="20% - Accent1 2 2 3 3 3 4 2 2 2" xfId="4410" xr:uid="{00000000-0005-0000-0000-00007E100000}"/>
    <cellStyle name="20% - Accent1 2 2 3 3 3 4 2 3" xfId="4411" xr:uid="{00000000-0005-0000-0000-00007F100000}"/>
    <cellStyle name="20% - Accent1 2 2 3 3 3 4 3" xfId="4412" xr:uid="{00000000-0005-0000-0000-000080100000}"/>
    <cellStyle name="20% - Accent1 2 2 3 3 3 4 3 2" xfId="4413" xr:uid="{00000000-0005-0000-0000-000081100000}"/>
    <cellStyle name="20% - Accent1 2 2 3 3 3 4 4" xfId="4414" xr:uid="{00000000-0005-0000-0000-000082100000}"/>
    <cellStyle name="20% - Accent1 2 2 3 3 3 5" xfId="4415" xr:uid="{00000000-0005-0000-0000-000083100000}"/>
    <cellStyle name="20% - Accent1 2 2 3 3 3 5 2" xfId="4416" xr:uid="{00000000-0005-0000-0000-000084100000}"/>
    <cellStyle name="20% - Accent1 2 2 3 3 3 5 2 2" xfId="4417" xr:uid="{00000000-0005-0000-0000-000085100000}"/>
    <cellStyle name="20% - Accent1 2 2 3 3 3 5 2 2 2" xfId="4418" xr:uid="{00000000-0005-0000-0000-000086100000}"/>
    <cellStyle name="20% - Accent1 2 2 3 3 3 5 2 3" xfId="4419" xr:uid="{00000000-0005-0000-0000-000087100000}"/>
    <cellStyle name="20% - Accent1 2 2 3 3 3 5 3" xfId="4420" xr:uid="{00000000-0005-0000-0000-000088100000}"/>
    <cellStyle name="20% - Accent1 2 2 3 3 3 5 3 2" xfId="4421" xr:uid="{00000000-0005-0000-0000-000089100000}"/>
    <cellStyle name="20% - Accent1 2 2 3 3 3 5 4" xfId="4422" xr:uid="{00000000-0005-0000-0000-00008A100000}"/>
    <cellStyle name="20% - Accent1 2 2 3 3 3 6" xfId="4423" xr:uid="{00000000-0005-0000-0000-00008B100000}"/>
    <cellStyle name="20% - Accent1 2 2 3 3 3 6 2" xfId="4424" xr:uid="{00000000-0005-0000-0000-00008C100000}"/>
    <cellStyle name="20% - Accent1 2 2 3 3 3 6 2 2" xfId="4425" xr:uid="{00000000-0005-0000-0000-00008D100000}"/>
    <cellStyle name="20% - Accent1 2 2 3 3 3 6 2 2 2" xfId="4426" xr:uid="{00000000-0005-0000-0000-00008E100000}"/>
    <cellStyle name="20% - Accent1 2 2 3 3 3 6 2 3" xfId="4427" xr:uid="{00000000-0005-0000-0000-00008F100000}"/>
    <cellStyle name="20% - Accent1 2 2 3 3 3 6 3" xfId="4428" xr:uid="{00000000-0005-0000-0000-000090100000}"/>
    <cellStyle name="20% - Accent1 2 2 3 3 3 6 3 2" xfId="4429" xr:uid="{00000000-0005-0000-0000-000091100000}"/>
    <cellStyle name="20% - Accent1 2 2 3 3 3 6 4" xfId="4430" xr:uid="{00000000-0005-0000-0000-000092100000}"/>
    <cellStyle name="20% - Accent1 2 2 3 3 3 7" xfId="4431" xr:uid="{00000000-0005-0000-0000-000093100000}"/>
    <cellStyle name="20% - Accent1 2 2 3 3 3 7 2" xfId="4432" xr:uid="{00000000-0005-0000-0000-000094100000}"/>
    <cellStyle name="20% - Accent1 2 2 3 3 3 7 2 2" xfId="4433" xr:uid="{00000000-0005-0000-0000-000095100000}"/>
    <cellStyle name="20% - Accent1 2 2 3 3 3 7 3" xfId="4434" xr:uid="{00000000-0005-0000-0000-000096100000}"/>
    <cellStyle name="20% - Accent1 2 2 3 3 3 8" xfId="4435" xr:uid="{00000000-0005-0000-0000-000097100000}"/>
    <cellStyle name="20% - Accent1 2 2 3 3 3 8 2" xfId="4436" xr:uid="{00000000-0005-0000-0000-000098100000}"/>
    <cellStyle name="20% - Accent1 2 2 3 3 3 8 2 2" xfId="4437" xr:uid="{00000000-0005-0000-0000-000099100000}"/>
    <cellStyle name="20% - Accent1 2 2 3 3 3 8 3" xfId="4438" xr:uid="{00000000-0005-0000-0000-00009A100000}"/>
    <cellStyle name="20% - Accent1 2 2 3 3 3 9" xfId="4439" xr:uid="{00000000-0005-0000-0000-00009B100000}"/>
    <cellStyle name="20% - Accent1 2 2 3 3 3 9 2" xfId="4440" xr:uid="{00000000-0005-0000-0000-00009C100000}"/>
    <cellStyle name="20% - Accent1 2 2 3 3 4" xfId="4441" xr:uid="{00000000-0005-0000-0000-00009D100000}"/>
    <cellStyle name="20% - Accent1 2 2 3 3 4 10" xfId="4442" xr:uid="{00000000-0005-0000-0000-00009E100000}"/>
    <cellStyle name="20% - Accent1 2 2 3 3 4 10 2" xfId="4443" xr:uid="{00000000-0005-0000-0000-00009F100000}"/>
    <cellStyle name="20% - Accent1 2 2 3 3 4 11" xfId="4444" xr:uid="{00000000-0005-0000-0000-0000A0100000}"/>
    <cellStyle name="20% - Accent1 2 2 3 3 4 2" xfId="4445" xr:uid="{00000000-0005-0000-0000-0000A1100000}"/>
    <cellStyle name="20% - Accent1 2 2 3 3 4 2 2" xfId="4446" xr:uid="{00000000-0005-0000-0000-0000A2100000}"/>
    <cellStyle name="20% - Accent1 2 2 3 3 4 2 2 2" xfId="4447" xr:uid="{00000000-0005-0000-0000-0000A3100000}"/>
    <cellStyle name="20% - Accent1 2 2 3 3 4 2 2 2 2" xfId="4448" xr:uid="{00000000-0005-0000-0000-0000A4100000}"/>
    <cellStyle name="20% - Accent1 2 2 3 3 4 2 2 2 2 2" xfId="4449" xr:uid="{00000000-0005-0000-0000-0000A5100000}"/>
    <cellStyle name="20% - Accent1 2 2 3 3 4 2 2 2 3" xfId="4450" xr:uid="{00000000-0005-0000-0000-0000A6100000}"/>
    <cellStyle name="20% - Accent1 2 2 3 3 4 2 2 3" xfId="4451" xr:uid="{00000000-0005-0000-0000-0000A7100000}"/>
    <cellStyle name="20% - Accent1 2 2 3 3 4 2 2 3 2" xfId="4452" xr:uid="{00000000-0005-0000-0000-0000A8100000}"/>
    <cellStyle name="20% - Accent1 2 2 3 3 4 2 2 4" xfId="4453" xr:uid="{00000000-0005-0000-0000-0000A9100000}"/>
    <cellStyle name="20% - Accent1 2 2 3 3 4 2 3" xfId="4454" xr:uid="{00000000-0005-0000-0000-0000AA100000}"/>
    <cellStyle name="20% - Accent1 2 2 3 3 4 2 3 2" xfId="4455" xr:uid="{00000000-0005-0000-0000-0000AB100000}"/>
    <cellStyle name="20% - Accent1 2 2 3 3 4 2 3 2 2" xfId="4456" xr:uid="{00000000-0005-0000-0000-0000AC100000}"/>
    <cellStyle name="20% - Accent1 2 2 3 3 4 2 3 2 2 2" xfId="4457" xr:uid="{00000000-0005-0000-0000-0000AD100000}"/>
    <cellStyle name="20% - Accent1 2 2 3 3 4 2 3 2 3" xfId="4458" xr:uid="{00000000-0005-0000-0000-0000AE100000}"/>
    <cellStyle name="20% - Accent1 2 2 3 3 4 2 3 3" xfId="4459" xr:uid="{00000000-0005-0000-0000-0000AF100000}"/>
    <cellStyle name="20% - Accent1 2 2 3 3 4 2 3 3 2" xfId="4460" xr:uid="{00000000-0005-0000-0000-0000B0100000}"/>
    <cellStyle name="20% - Accent1 2 2 3 3 4 2 3 4" xfId="4461" xr:uid="{00000000-0005-0000-0000-0000B1100000}"/>
    <cellStyle name="20% - Accent1 2 2 3 3 4 2 4" xfId="4462" xr:uid="{00000000-0005-0000-0000-0000B2100000}"/>
    <cellStyle name="20% - Accent1 2 2 3 3 4 2 4 2" xfId="4463" xr:uid="{00000000-0005-0000-0000-0000B3100000}"/>
    <cellStyle name="20% - Accent1 2 2 3 3 4 2 4 2 2" xfId="4464" xr:uid="{00000000-0005-0000-0000-0000B4100000}"/>
    <cellStyle name="20% - Accent1 2 2 3 3 4 2 4 2 2 2" xfId="4465" xr:uid="{00000000-0005-0000-0000-0000B5100000}"/>
    <cellStyle name="20% - Accent1 2 2 3 3 4 2 4 2 3" xfId="4466" xr:uid="{00000000-0005-0000-0000-0000B6100000}"/>
    <cellStyle name="20% - Accent1 2 2 3 3 4 2 4 3" xfId="4467" xr:uid="{00000000-0005-0000-0000-0000B7100000}"/>
    <cellStyle name="20% - Accent1 2 2 3 3 4 2 4 3 2" xfId="4468" xr:uid="{00000000-0005-0000-0000-0000B8100000}"/>
    <cellStyle name="20% - Accent1 2 2 3 3 4 2 4 4" xfId="4469" xr:uid="{00000000-0005-0000-0000-0000B9100000}"/>
    <cellStyle name="20% - Accent1 2 2 3 3 4 2 5" xfId="4470" xr:uid="{00000000-0005-0000-0000-0000BA100000}"/>
    <cellStyle name="20% - Accent1 2 2 3 3 4 2 5 2" xfId="4471" xr:uid="{00000000-0005-0000-0000-0000BB100000}"/>
    <cellStyle name="20% - Accent1 2 2 3 3 4 2 5 2 2" xfId="4472" xr:uid="{00000000-0005-0000-0000-0000BC100000}"/>
    <cellStyle name="20% - Accent1 2 2 3 3 4 2 5 3" xfId="4473" xr:uid="{00000000-0005-0000-0000-0000BD100000}"/>
    <cellStyle name="20% - Accent1 2 2 3 3 4 2 6" xfId="4474" xr:uid="{00000000-0005-0000-0000-0000BE100000}"/>
    <cellStyle name="20% - Accent1 2 2 3 3 4 2 6 2" xfId="4475" xr:uid="{00000000-0005-0000-0000-0000BF100000}"/>
    <cellStyle name="20% - Accent1 2 2 3 3 4 2 6 2 2" xfId="4476" xr:uid="{00000000-0005-0000-0000-0000C0100000}"/>
    <cellStyle name="20% - Accent1 2 2 3 3 4 2 6 3" xfId="4477" xr:uid="{00000000-0005-0000-0000-0000C1100000}"/>
    <cellStyle name="20% - Accent1 2 2 3 3 4 2 7" xfId="4478" xr:uid="{00000000-0005-0000-0000-0000C2100000}"/>
    <cellStyle name="20% - Accent1 2 2 3 3 4 2 7 2" xfId="4479" xr:uid="{00000000-0005-0000-0000-0000C3100000}"/>
    <cellStyle name="20% - Accent1 2 2 3 3 4 2 8" xfId="4480" xr:uid="{00000000-0005-0000-0000-0000C4100000}"/>
    <cellStyle name="20% - Accent1 2 2 3 3 4 2 8 2" xfId="4481" xr:uid="{00000000-0005-0000-0000-0000C5100000}"/>
    <cellStyle name="20% - Accent1 2 2 3 3 4 2 9" xfId="4482" xr:uid="{00000000-0005-0000-0000-0000C6100000}"/>
    <cellStyle name="20% - Accent1 2 2 3 3 4 3" xfId="4483" xr:uid="{00000000-0005-0000-0000-0000C7100000}"/>
    <cellStyle name="20% - Accent1 2 2 3 3 4 3 2" xfId="4484" xr:uid="{00000000-0005-0000-0000-0000C8100000}"/>
    <cellStyle name="20% - Accent1 2 2 3 3 4 3 2 2" xfId="4485" xr:uid="{00000000-0005-0000-0000-0000C9100000}"/>
    <cellStyle name="20% - Accent1 2 2 3 3 4 3 2 2 2" xfId="4486" xr:uid="{00000000-0005-0000-0000-0000CA100000}"/>
    <cellStyle name="20% - Accent1 2 2 3 3 4 3 2 2 2 2" xfId="4487" xr:uid="{00000000-0005-0000-0000-0000CB100000}"/>
    <cellStyle name="20% - Accent1 2 2 3 3 4 3 2 2 3" xfId="4488" xr:uid="{00000000-0005-0000-0000-0000CC100000}"/>
    <cellStyle name="20% - Accent1 2 2 3 3 4 3 2 3" xfId="4489" xr:uid="{00000000-0005-0000-0000-0000CD100000}"/>
    <cellStyle name="20% - Accent1 2 2 3 3 4 3 2 3 2" xfId="4490" xr:uid="{00000000-0005-0000-0000-0000CE100000}"/>
    <cellStyle name="20% - Accent1 2 2 3 3 4 3 2 4" xfId="4491" xr:uid="{00000000-0005-0000-0000-0000CF100000}"/>
    <cellStyle name="20% - Accent1 2 2 3 3 4 3 3" xfId="4492" xr:uid="{00000000-0005-0000-0000-0000D0100000}"/>
    <cellStyle name="20% - Accent1 2 2 3 3 4 3 3 2" xfId="4493" xr:uid="{00000000-0005-0000-0000-0000D1100000}"/>
    <cellStyle name="20% - Accent1 2 2 3 3 4 3 3 2 2" xfId="4494" xr:uid="{00000000-0005-0000-0000-0000D2100000}"/>
    <cellStyle name="20% - Accent1 2 2 3 3 4 3 3 2 2 2" xfId="4495" xr:uid="{00000000-0005-0000-0000-0000D3100000}"/>
    <cellStyle name="20% - Accent1 2 2 3 3 4 3 3 2 3" xfId="4496" xr:uid="{00000000-0005-0000-0000-0000D4100000}"/>
    <cellStyle name="20% - Accent1 2 2 3 3 4 3 3 3" xfId="4497" xr:uid="{00000000-0005-0000-0000-0000D5100000}"/>
    <cellStyle name="20% - Accent1 2 2 3 3 4 3 3 3 2" xfId="4498" xr:uid="{00000000-0005-0000-0000-0000D6100000}"/>
    <cellStyle name="20% - Accent1 2 2 3 3 4 3 3 4" xfId="4499" xr:uid="{00000000-0005-0000-0000-0000D7100000}"/>
    <cellStyle name="20% - Accent1 2 2 3 3 4 3 4" xfId="4500" xr:uid="{00000000-0005-0000-0000-0000D8100000}"/>
    <cellStyle name="20% - Accent1 2 2 3 3 4 3 4 2" xfId="4501" xr:uid="{00000000-0005-0000-0000-0000D9100000}"/>
    <cellStyle name="20% - Accent1 2 2 3 3 4 3 4 2 2" xfId="4502" xr:uid="{00000000-0005-0000-0000-0000DA100000}"/>
    <cellStyle name="20% - Accent1 2 2 3 3 4 3 4 2 2 2" xfId="4503" xr:uid="{00000000-0005-0000-0000-0000DB100000}"/>
    <cellStyle name="20% - Accent1 2 2 3 3 4 3 4 2 3" xfId="4504" xr:uid="{00000000-0005-0000-0000-0000DC100000}"/>
    <cellStyle name="20% - Accent1 2 2 3 3 4 3 4 3" xfId="4505" xr:uid="{00000000-0005-0000-0000-0000DD100000}"/>
    <cellStyle name="20% - Accent1 2 2 3 3 4 3 4 3 2" xfId="4506" xr:uid="{00000000-0005-0000-0000-0000DE100000}"/>
    <cellStyle name="20% - Accent1 2 2 3 3 4 3 4 4" xfId="4507" xr:uid="{00000000-0005-0000-0000-0000DF100000}"/>
    <cellStyle name="20% - Accent1 2 2 3 3 4 3 5" xfId="4508" xr:uid="{00000000-0005-0000-0000-0000E0100000}"/>
    <cellStyle name="20% - Accent1 2 2 3 3 4 3 5 2" xfId="4509" xr:uid="{00000000-0005-0000-0000-0000E1100000}"/>
    <cellStyle name="20% - Accent1 2 2 3 3 4 3 5 2 2" xfId="4510" xr:uid="{00000000-0005-0000-0000-0000E2100000}"/>
    <cellStyle name="20% - Accent1 2 2 3 3 4 3 5 3" xfId="4511" xr:uid="{00000000-0005-0000-0000-0000E3100000}"/>
    <cellStyle name="20% - Accent1 2 2 3 3 4 3 6" xfId="4512" xr:uid="{00000000-0005-0000-0000-0000E4100000}"/>
    <cellStyle name="20% - Accent1 2 2 3 3 4 3 6 2" xfId="4513" xr:uid="{00000000-0005-0000-0000-0000E5100000}"/>
    <cellStyle name="20% - Accent1 2 2 3 3 4 3 6 2 2" xfId="4514" xr:uid="{00000000-0005-0000-0000-0000E6100000}"/>
    <cellStyle name="20% - Accent1 2 2 3 3 4 3 6 3" xfId="4515" xr:uid="{00000000-0005-0000-0000-0000E7100000}"/>
    <cellStyle name="20% - Accent1 2 2 3 3 4 3 7" xfId="4516" xr:uid="{00000000-0005-0000-0000-0000E8100000}"/>
    <cellStyle name="20% - Accent1 2 2 3 3 4 3 7 2" xfId="4517" xr:uid="{00000000-0005-0000-0000-0000E9100000}"/>
    <cellStyle name="20% - Accent1 2 2 3 3 4 3 8" xfId="4518" xr:uid="{00000000-0005-0000-0000-0000EA100000}"/>
    <cellStyle name="20% - Accent1 2 2 3 3 4 3 8 2" xfId="4519" xr:uid="{00000000-0005-0000-0000-0000EB100000}"/>
    <cellStyle name="20% - Accent1 2 2 3 3 4 3 9" xfId="4520" xr:uid="{00000000-0005-0000-0000-0000EC100000}"/>
    <cellStyle name="20% - Accent1 2 2 3 3 4 4" xfId="4521" xr:uid="{00000000-0005-0000-0000-0000ED100000}"/>
    <cellStyle name="20% - Accent1 2 2 3 3 4 4 2" xfId="4522" xr:uid="{00000000-0005-0000-0000-0000EE100000}"/>
    <cellStyle name="20% - Accent1 2 2 3 3 4 4 2 2" xfId="4523" xr:uid="{00000000-0005-0000-0000-0000EF100000}"/>
    <cellStyle name="20% - Accent1 2 2 3 3 4 4 2 2 2" xfId="4524" xr:uid="{00000000-0005-0000-0000-0000F0100000}"/>
    <cellStyle name="20% - Accent1 2 2 3 3 4 4 2 3" xfId="4525" xr:uid="{00000000-0005-0000-0000-0000F1100000}"/>
    <cellStyle name="20% - Accent1 2 2 3 3 4 4 3" xfId="4526" xr:uid="{00000000-0005-0000-0000-0000F2100000}"/>
    <cellStyle name="20% - Accent1 2 2 3 3 4 4 3 2" xfId="4527" xr:uid="{00000000-0005-0000-0000-0000F3100000}"/>
    <cellStyle name="20% - Accent1 2 2 3 3 4 4 4" xfId="4528" xr:uid="{00000000-0005-0000-0000-0000F4100000}"/>
    <cellStyle name="20% - Accent1 2 2 3 3 4 5" xfId="4529" xr:uid="{00000000-0005-0000-0000-0000F5100000}"/>
    <cellStyle name="20% - Accent1 2 2 3 3 4 5 2" xfId="4530" xr:uid="{00000000-0005-0000-0000-0000F6100000}"/>
    <cellStyle name="20% - Accent1 2 2 3 3 4 5 2 2" xfId="4531" xr:uid="{00000000-0005-0000-0000-0000F7100000}"/>
    <cellStyle name="20% - Accent1 2 2 3 3 4 5 2 2 2" xfId="4532" xr:uid="{00000000-0005-0000-0000-0000F8100000}"/>
    <cellStyle name="20% - Accent1 2 2 3 3 4 5 2 3" xfId="4533" xr:uid="{00000000-0005-0000-0000-0000F9100000}"/>
    <cellStyle name="20% - Accent1 2 2 3 3 4 5 3" xfId="4534" xr:uid="{00000000-0005-0000-0000-0000FA100000}"/>
    <cellStyle name="20% - Accent1 2 2 3 3 4 5 3 2" xfId="4535" xr:uid="{00000000-0005-0000-0000-0000FB100000}"/>
    <cellStyle name="20% - Accent1 2 2 3 3 4 5 4" xfId="4536" xr:uid="{00000000-0005-0000-0000-0000FC100000}"/>
    <cellStyle name="20% - Accent1 2 2 3 3 4 6" xfId="4537" xr:uid="{00000000-0005-0000-0000-0000FD100000}"/>
    <cellStyle name="20% - Accent1 2 2 3 3 4 6 2" xfId="4538" xr:uid="{00000000-0005-0000-0000-0000FE100000}"/>
    <cellStyle name="20% - Accent1 2 2 3 3 4 6 2 2" xfId="4539" xr:uid="{00000000-0005-0000-0000-0000FF100000}"/>
    <cellStyle name="20% - Accent1 2 2 3 3 4 6 2 2 2" xfId="4540" xr:uid="{00000000-0005-0000-0000-000000110000}"/>
    <cellStyle name="20% - Accent1 2 2 3 3 4 6 2 3" xfId="4541" xr:uid="{00000000-0005-0000-0000-000001110000}"/>
    <cellStyle name="20% - Accent1 2 2 3 3 4 6 3" xfId="4542" xr:uid="{00000000-0005-0000-0000-000002110000}"/>
    <cellStyle name="20% - Accent1 2 2 3 3 4 6 3 2" xfId="4543" xr:uid="{00000000-0005-0000-0000-000003110000}"/>
    <cellStyle name="20% - Accent1 2 2 3 3 4 6 4" xfId="4544" xr:uid="{00000000-0005-0000-0000-000004110000}"/>
    <cellStyle name="20% - Accent1 2 2 3 3 4 7" xfId="4545" xr:uid="{00000000-0005-0000-0000-000005110000}"/>
    <cellStyle name="20% - Accent1 2 2 3 3 4 7 2" xfId="4546" xr:uid="{00000000-0005-0000-0000-000006110000}"/>
    <cellStyle name="20% - Accent1 2 2 3 3 4 7 2 2" xfId="4547" xr:uid="{00000000-0005-0000-0000-000007110000}"/>
    <cellStyle name="20% - Accent1 2 2 3 3 4 7 3" xfId="4548" xr:uid="{00000000-0005-0000-0000-000008110000}"/>
    <cellStyle name="20% - Accent1 2 2 3 3 4 8" xfId="4549" xr:uid="{00000000-0005-0000-0000-000009110000}"/>
    <cellStyle name="20% - Accent1 2 2 3 3 4 8 2" xfId="4550" xr:uid="{00000000-0005-0000-0000-00000A110000}"/>
    <cellStyle name="20% - Accent1 2 2 3 3 4 8 2 2" xfId="4551" xr:uid="{00000000-0005-0000-0000-00000B110000}"/>
    <cellStyle name="20% - Accent1 2 2 3 3 4 8 3" xfId="4552" xr:uid="{00000000-0005-0000-0000-00000C110000}"/>
    <cellStyle name="20% - Accent1 2 2 3 3 4 9" xfId="4553" xr:uid="{00000000-0005-0000-0000-00000D110000}"/>
    <cellStyle name="20% - Accent1 2 2 3 3 4 9 2" xfId="4554" xr:uid="{00000000-0005-0000-0000-00000E110000}"/>
    <cellStyle name="20% - Accent1 2 2 3 3 5" xfId="4555" xr:uid="{00000000-0005-0000-0000-00000F110000}"/>
    <cellStyle name="20% - Accent1 2 2 3 3 5 2" xfId="4556" xr:uid="{00000000-0005-0000-0000-000010110000}"/>
    <cellStyle name="20% - Accent1 2 2 3 3 5 2 2" xfId="4557" xr:uid="{00000000-0005-0000-0000-000011110000}"/>
    <cellStyle name="20% - Accent1 2 2 3 3 5 2 2 2" xfId="4558" xr:uid="{00000000-0005-0000-0000-000012110000}"/>
    <cellStyle name="20% - Accent1 2 2 3 3 5 2 2 2 2" xfId="4559" xr:uid="{00000000-0005-0000-0000-000013110000}"/>
    <cellStyle name="20% - Accent1 2 2 3 3 5 2 2 3" xfId="4560" xr:uid="{00000000-0005-0000-0000-000014110000}"/>
    <cellStyle name="20% - Accent1 2 2 3 3 5 2 3" xfId="4561" xr:uid="{00000000-0005-0000-0000-000015110000}"/>
    <cellStyle name="20% - Accent1 2 2 3 3 5 2 3 2" xfId="4562" xr:uid="{00000000-0005-0000-0000-000016110000}"/>
    <cellStyle name="20% - Accent1 2 2 3 3 5 2 4" xfId="4563" xr:uid="{00000000-0005-0000-0000-000017110000}"/>
    <cellStyle name="20% - Accent1 2 2 3 3 5 3" xfId="4564" xr:uid="{00000000-0005-0000-0000-000018110000}"/>
    <cellStyle name="20% - Accent1 2 2 3 3 5 3 2" xfId="4565" xr:uid="{00000000-0005-0000-0000-000019110000}"/>
    <cellStyle name="20% - Accent1 2 2 3 3 5 3 2 2" xfId="4566" xr:uid="{00000000-0005-0000-0000-00001A110000}"/>
    <cellStyle name="20% - Accent1 2 2 3 3 5 3 2 2 2" xfId="4567" xr:uid="{00000000-0005-0000-0000-00001B110000}"/>
    <cellStyle name="20% - Accent1 2 2 3 3 5 3 2 3" xfId="4568" xr:uid="{00000000-0005-0000-0000-00001C110000}"/>
    <cellStyle name="20% - Accent1 2 2 3 3 5 3 3" xfId="4569" xr:uid="{00000000-0005-0000-0000-00001D110000}"/>
    <cellStyle name="20% - Accent1 2 2 3 3 5 3 3 2" xfId="4570" xr:uid="{00000000-0005-0000-0000-00001E110000}"/>
    <cellStyle name="20% - Accent1 2 2 3 3 5 3 4" xfId="4571" xr:uid="{00000000-0005-0000-0000-00001F110000}"/>
    <cellStyle name="20% - Accent1 2 2 3 3 5 4" xfId="4572" xr:uid="{00000000-0005-0000-0000-000020110000}"/>
    <cellStyle name="20% - Accent1 2 2 3 3 5 4 2" xfId="4573" xr:uid="{00000000-0005-0000-0000-000021110000}"/>
    <cellStyle name="20% - Accent1 2 2 3 3 5 4 2 2" xfId="4574" xr:uid="{00000000-0005-0000-0000-000022110000}"/>
    <cellStyle name="20% - Accent1 2 2 3 3 5 4 2 2 2" xfId="4575" xr:uid="{00000000-0005-0000-0000-000023110000}"/>
    <cellStyle name="20% - Accent1 2 2 3 3 5 4 2 3" xfId="4576" xr:uid="{00000000-0005-0000-0000-000024110000}"/>
    <cellStyle name="20% - Accent1 2 2 3 3 5 4 3" xfId="4577" xr:uid="{00000000-0005-0000-0000-000025110000}"/>
    <cellStyle name="20% - Accent1 2 2 3 3 5 4 3 2" xfId="4578" xr:uid="{00000000-0005-0000-0000-000026110000}"/>
    <cellStyle name="20% - Accent1 2 2 3 3 5 4 4" xfId="4579" xr:uid="{00000000-0005-0000-0000-000027110000}"/>
    <cellStyle name="20% - Accent1 2 2 3 3 5 5" xfId="4580" xr:uid="{00000000-0005-0000-0000-000028110000}"/>
    <cellStyle name="20% - Accent1 2 2 3 3 5 5 2" xfId="4581" xr:uid="{00000000-0005-0000-0000-000029110000}"/>
    <cellStyle name="20% - Accent1 2 2 3 3 5 5 2 2" xfId="4582" xr:uid="{00000000-0005-0000-0000-00002A110000}"/>
    <cellStyle name="20% - Accent1 2 2 3 3 5 5 3" xfId="4583" xr:uid="{00000000-0005-0000-0000-00002B110000}"/>
    <cellStyle name="20% - Accent1 2 2 3 3 5 6" xfId="4584" xr:uid="{00000000-0005-0000-0000-00002C110000}"/>
    <cellStyle name="20% - Accent1 2 2 3 3 5 6 2" xfId="4585" xr:uid="{00000000-0005-0000-0000-00002D110000}"/>
    <cellStyle name="20% - Accent1 2 2 3 3 5 6 2 2" xfId="4586" xr:uid="{00000000-0005-0000-0000-00002E110000}"/>
    <cellStyle name="20% - Accent1 2 2 3 3 5 6 3" xfId="4587" xr:uid="{00000000-0005-0000-0000-00002F110000}"/>
    <cellStyle name="20% - Accent1 2 2 3 3 5 7" xfId="4588" xr:uid="{00000000-0005-0000-0000-000030110000}"/>
    <cellStyle name="20% - Accent1 2 2 3 3 5 7 2" xfId="4589" xr:uid="{00000000-0005-0000-0000-000031110000}"/>
    <cellStyle name="20% - Accent1 2 2 3 3 5 8" xfId="4590" xr:uid="{00000000-0005-0000-0000-000032110000}"/>
    <cellStyle name="20% - Accent1 2 2 3 3 5 8 2" xfId="4591" xr:uid="{00000000-0005-0000-0000-000033110000}"/>
    <cellStyle name="20% - Accent1 2 2 3 3 5 9" xfId="4592" xr:uid="{00000000-0005-0000-0000-000034110000}"/>
    <cellStyle name="20% - Accent1 2 2 3 3 6" xfId="4593" xr:uid="{00000000-0005-0000-0000-000035110000}"/>
    <cellStyle name="20% - Accent1 2 2 3 3 6 2" xfId="4594" xr:uid="{00000000-0005-0000-0000-000036110000}"/>
    <cellStyle name="20% - Accent1 2 2 3 3 6 2 2" xfId="4595" xr:uid="{00000000-0005-0000-0000-000037110000}"/>
    <cellStyle name="20% - Accent1 2 2 3 3 6 2 2 2" xfId="4596" xr:uid="{00000000-0005-0000-0000-000038110000}"/>
    <cellStyle name="20% - Accent1 2 2 3 3 6 2 2 2 2" xfId="4597" xr:uid="{00000000-0005-0000-0000-000039110000}"/>
    <cellStyle name="20% - Accent1 2 2 3 3 6 2 2 3" xfId="4598" xr:uid="{00000000-0005-0000-0000-00003A110000}"/>
    <cellStyle name="20% - Accent1 2 2 3 3 6 2 3" xfId="4599" xr:uid="{00000000-0005-0000-0000-00003B110000}"/>
    <cellStyle name="20% - Accent1 2 2 3 3 6 2 3 2" xfId="4600" xr:uid="{00000000-0005-0000-0000-00003C110000}"/>
    <cellStyle name="20% - Accent1 2 2 3 3 6 2 4" xfId="4601" xr:uid="{00000000-0005-0000-0000-00003D110000}"/>
    <cellStyle name="20% - Accent1 2 2 3 3 6 3" xfId="4602" xr:uid="{00000000-0005-0000-0000-00003E110000}"/>
    <cellStyle name="20% - Accent1 2 2 3 3 6 3 2" xfId="4603" xr:uid="{00000000-0005-0000-0000-00003F110000}"/>
    <cellStyle name="20% - Accent1 2 2 3 3 6 3 2 2" xfId="4604" xr:uid="{00000000-0005-0000-0000-000040110000}"/>
    <cellStyle name="20% - Accent1 2 2 3 3 6 3 2 2 2" xfId="4605" xr:uid="{00000000-0005-0000-0000-000041110000}"/>
    <cellStyle name="20% - Accent1 2 2 3 3 6 3 2 3" xfId="4606" xr:uid="{00000000-0005-0000-0000-000042110000}"/>
    <cellStyle name="20% - Accent1 2 2 3 3 6 3 3" xfId="4607" xr:uid="{00000000-0005-0000-0000-000043110000}"/>
    <cellStyle name="20% - Accent1 2 2 3 3 6 3 3 2" xfId="4608" xr:uid="{00000000-0005-0000-0000-000044110000}"/>
    <cellStyle name="20% - Accent1 2 2 3 3 6 3 4" xfId="4609" xr:uid="{00000000-0005-0000-0000-000045110000}"/>
    <cellStyle name="20% - Accent1 2 2 3 3 6 4" xfId="4610" xr:uid="{00000000-0005-0000-0000-000046110000}"/>
    <cellStyle name="20% - Accent1 2 2 3 3 6 4 2" xfId="4611" xr:uid="{00000000-0005-0000-0000-000047110000}"/>
    <cellStyle name="20% - Accent1 2 2 3 3 6 4 2 2" xfId="4612" xr:uid="{00000000-0005-0000-0000-000048110000}"/>
    <cellStyle name="20% - Accent1 2 2 3 3 6 4 2 2 2" xfId="4613" xr:uid="{00000000-0005-0000-0000-000049110000}"/>
    <cellStyle name="20% - Accent1 2 2 3 3 6 4 2 3" xfId="4614" xr:uid="{00000000-0005-0000-0000-00004A110000}"/>
    <cellStyle name="20% - Accent1 2 2 3 3 6 4 3" xfId="4615" xr:uid="{00000000-0005-0000-0000-00004B110000}"/>
    <cellStyle name="20% - Accent1 2 2 3 3 6 4 3 2" xfId="4616" xr:uid="{00000000-0005-0000-0000-00004C110000}"/>
    <cellStyle name="20% - Accent1 2 2 3 3 6 4 4" xfId="4617" xr:uid="{00000000-0005-0000-0000-00004D110000}"/>
    <cellStyle name="20% - Accent1 2 2 3 3 6 5" xfId="4618" xr:uid="{00000000-0005-0000-0000-00004E110000}"/>
    <cellStyle name="20% - Accent1 2 2 3 3 6 5 2" xfId="4619" xr:uid="{00000000-0005-0000-0000-00004F110000}"/>
    <cellStyle name="20% - Accent1 2 2 3 3 6 5 2 2" xfId="4620" xr:uid="{00000000-0005-0000-0000-000050110000}"/>
    <cellStyle name="20% - Accent1 2 2 3 3 6 5 3" xfId="4621" xr:uid="{00000000-0005-0000-0000-000051110000}"/>
    <cellStyle name="20% - Accent1 2 2 3 3 6 6" xfId="4622" xr:uid="{00000000-0005-0000-0000-000052110000}"/>
    <cellStyle name="20% - Accent1 2 2 3 3 6 6 2" xfId="4623" xr:uid="{00000000-0005-0000-0000-000053110000}"/>
    <cellStyle name="20% - Accent1 2 2 3 3 6 6 2 2" xfId="4624" xr:uid="{00000000-0005-0000-0000-000054110000}"/>
    <cellStyle name="20% - Accent1 2 2 3 3 6 6 3" xfId="4625" xr:uid="{00000000-0005-0000-0000-000055110000}"/>
    <cellStyle name="20% - Accent1 2 2 3 3 6 7" xfId="4626" xr:uid="{00000000-0005-0000-0000-000056110000}"/>
    <cellStyle name="20% - Accent1 2 2 3 3 6 7 2" xfId="4627" xr:uid="{00000000-0005-0000-0000-000057110000}"/>
    <cellStyle name="20% - Accent1 2 2 3 3 6 8" xfId="4628" xr:uid="{00000000-0005-0000-0000-000058110000}"/>
    <cellStyle name="20% - Accent1 2 2 3 3 6 8 2" xfId="4629" xr:uid="{00000000-0005-0000-0000-000059110000}"/>
    <cellStyle name="20% - Accent1 2 2 3 3 6 9" xfId="4630" xr:uid="{00000000-0005-0000-0000-00005A110000}"/>
    <cellStyle name="20% - Accent1 2 2 3 3 7" xfId="4631" xr:uid="{00000000-0005-0000-0000-00005B110000}"/>
    <cellStyle name="20% - Accent1 2 2 3 3 7 2" xfId="4632" xr:uid="{00000000-0005-0000-0000-00005C110000}"/>
    <cellStyle name="20% - Accent1 2 2 3 3 7 2 2" xfId="4633" xr:uid="{00000000-0005-0000-0000-00005D110000}"/>
    <cellStyle name="20% - Accent1 2 2 3 3 7 2 2 2" xfId="4634" xr:uid="{00000000-0005-0000-0000-00005E110000}"/>
    <cellStyle name="20% - Accent1 2 2 3 3 7 2 3" xfId="4635" xr:uid="{00000000-0005-0000-0000-00005F110000}"/>
    <cellStyle name="20% - Accent1 2 2 3 3 7 3" xfId="4636" xr:uid="{00000000-0005-0000-0000-000060110000}"/>
    <cellStyle name="20% - Accent1 2 2 3 3 7 3 2" xfId="4637" xr:uid="{00000000-0005-0000-0000-000061110000}"/>
    <cellStyle name="20% - Accent1 2 2 3 3 7 4" xfId="4638" xr:uid="{00000000-0005-0000-0000-000062110000}"/>
    <cellStyle name="20% - Accent1 2 2 3 3 8" xfId="4639" xr:uid="{00000000-0005-0000-0000-000063110000}"/>
    <cellStyle name="20% - Accent1 2 2 3 3 8 2" xfId="4640" xr:uid="{00000000-0005-0000-0000-000064110000}"/>
    <cellStyle name="20% - Accent1 2 2 3 3 8 2 2" xfId="4641" xr:uid="{00000000-0005-0000-0000-000065110000}"/>
    <cellStyle name="20% - Accent1 2 2 3 3 8 2 2 2" xfId="4642" xr:uid="{00000000-0005-0000-0000-000066110000}"/>
    <cellStyle name="20% - Accent1 2 2 3 3 8 2 3" xfId="4643" xr:uid="{00000000-0005-0000-0000-000067110000}"/>
    <cellStyle name="20% - Accent1 2 2 3 3 8 3" xfId="4644" xr:uid="{00000000-0005-0000-0000-000068110000}"/>
    <cellStyle name="20% - Accent1 2 2 3 3 8 3 2" xfId="4645" xr:uid="{00000000-0005-0000-0000-000069110000}"/>
    <cellStyle name="20% - Accent1 2 2 3 3 8 4" xfId="4646" xr:uid="{00000000-0005-0000-0000-00006A110000}"/>
    <cellStyle name="20% - Accent1 2 2 3 3 9" xfId="4647" xr:uid="{00000000-0005-0000-0000-00006B110000}"/>
    <cellStyle name="20% - Accent1 2 2 3 3 9 2" xfId="4648" xr:uid="{00000000-0005-0000-0000-00006C110000}"/>
    <cellStyle name="20% - Accent1 2 2 3 3 9 2 2" xfId="4649" xr:uid="{00000000-0005-0000-0000-00006D110000}"/>
    <cellStyle name="20% - Accent1 2 2 3 3 9 2 2 2" xfId="4650" xr:uid="{00000000-0005-0000-0000-00006E110000}"/>
    <cellStyle name="20% - Accent1 2 2 3 3 9 2 3" xfId="4651" xr:uid="{00000000-0005-0000-0000-00006F110000}"/>
    <cellStyle name="20% - Accent1 2 2 3 3 9 3" xfId="4652" xr:uid="{00000000-0005-0000-0000-000070110000}"/>
    <cellStyle name="20% - Accent1 2 2 3 3 9 3 2" xfId="4653" xr:uid="{00000000-0005-0000-0000-000071110000}"/>
    <cellStyle name="20% - Accent1 2 2 3 3 9 4" xfId="4654" xr:uid="{00000000-0005-0000-0000-000072110000}"/>
    <cellStyle name="20% - Accent1 2 2 3 4" xfId="4655" xr:uid="{00000000-0005-0000-0000-000073110000}"/>
    <cellStyle name="20% - Accent1 2 2 3 4 10" xfId="4656" xr:uid="{00000000-0005-0000-0000-000074110000}"/>
    <cellStyle name="20% - Accent1 2 2 3 4 10 2" xfId="4657" xr:uid="{00000000-0005-0000-0000-000075110000}"/>
    <cellStyle name="20% - Accent1 2 2 3 4 11" xfId="4658" xr:uid="{00000000-0005-0000-0000-000076110000}"/>
    <cellStyle name="20% - Accent1 2 2 3 4 2" xfId="4659" xr:uid="{00000000-0005-0000-0000-000077110000}"/>
    <cellStyle name="20% - Accent1 2 2 3 4 2 2" xfId="4660" xr:uid="{00000000-0005-0000-0000-000078110000}"/>
    <cellStyle name="20% - Accent1 2 2 3 4 2 2 2" xfId="4661" xr:uid="{00000000-0005-0000-0000-000079110000}"/>
    <cellStyle name="20% - Accent1 2 2 3 4 2 2 2 2" xfId="4662" xr:uid="{00000000-0005-0000-0000-00007A110000}"/>
    <cellStyle name="20% - Accent1 2 2 3 4 2 2 2 2 2" xfId="4663" xr:uid="{00000000-0005-0000-0000-00007B110000}"/>
    <cellStyle name="20% - Accent1 2 2 3 4 2 2 2 3" xfId="4664" xr:uid="{00000000-0005-0000-0000-00007C110000}"/>
    <cellStyle name="20% - Accent1 2 2 3 4 2 2 3" xfId="4665" xr:uid="{00000000-0005-0000-0000-00007D110000}"/>
    <cellStyle name="20% - Accent1 2 2 3 4 2 2 3 2" xfId="4666" xr:uid="{00000000-0005-0000-0000-00007E110000}"/>
    <cellStyle name="20% - Accent1 2 2 3 4 2 2 4" xfId="4667" xr:uid="{00000000-0005-0000-0000-00007F110000}"/>
    <cellStyle name="20% - Accent1 2 2 3 4 2 3" xfId="4668" xr:uid="{00000000-0005-0000-0000-000080110000}"/>
    <cellStyle name="20% - Accent1 2 2 3 4 2 3 2" xfId="4669" xr:uid="{00000000-0005-0000-0000-000081110000}"/>
    <cellStyle name="20% - Accent1 2 2 3 4 2 3 2 2" xfId="4670" xr:uid="{00000000-0005-0000-0000-000082110000}"/>
    <cellStyle name="20% - Accent1 2 2 3 4 2 3 2 2 2" xfId="4671" xr:uid="{00000000-0005-0000-0000-000083110000}"/>
    <cellStyle name="20% - Accent1 2 2 3 4 2 3 2 3" xfId="4672" xr:uid="{00000000-0005-0000-0000-000084110000}"/>
    <cellStyle name="20% - Accent1 2 2 3 4 2 3 3" xfId="4673" xr:uid="{00000000-0005-0000-0000-000085110000}"/>
    <cellStyle name="20% - Accent1 2 2 3 4 2 3 3 2" xfId="4674" xr:uid="{00000000-0005-0000-0000-000086110000}"/>
    <cellStyle name="20% - Accent1 2 2 3 4 2 3 4" xfId="4675" xr:uid="{00000000-0005-0000-0000-000087110000}"/>
    <cellStyle name="20% - Accent1 2 2 3 4 2 4" xfId="4676" xr:uid="{00000000-0005-0000-0000-000088110000}"/>
    <cellStyle name="20% - Accent1 2 2 3 4 2 4 2" xfId="4677" xr:uid="{00000000-0005-0000-0000-000089110000}"/>
    <cellStyle name="20% - Accent1 2 2 3 4 2 4 2 2" xfId="4678" xr:uid="{00000000-0005-0000-0000-00008A110000}"/>
    <cellStyle name="20% - Accent1 2 2 3 4 2 4 2 2 2" xfId="4679" xr:uid="{00000000-0005-0000-0000-00008B110000}"/>
    <cellStyle name="20% - Accent1 2 2 3 4 2 4 2 3" xfId="4680" xr:uid="{00000000-0005-0000-0000-00008C110000}"/>
    <cellStyle name="20% - Accent1 2 2 3 4 2 4 3" xfId="4681" xr:uid="{00000000-0005-0000-0000-00008D110000}"/>
    <cellStyle name="20% - Accent1 2 2 3 4 2 4 3 2" xfId="4682" xr:uid="{00000000-0005-0000-0000-00008E110000}"/>
    <cellStyle name="20% - Accent1 2 2 3 4 2 4 4" xfId="4683" xr:uid="{00000000-0005-0000-0000-00008F110000}"/>
    <cellStyle name="20% - Accent1 2 2 3 4 2 5" xfId="4684" xr:uid="{00000000-0005-0000-0000-000090110000}"/>
    <cellStyle name="20% - Accent1 2 2 3 4 2 5 2" xfId="4685" xr:uid="{00000000-0005-0000-0000-000091110000}"/>
    <cellStyle name="20% - Accent1 2 2 3 4 2 5 2 2" xfId="4686" xr:uid="{00000000-0005-0000-0000-000092110000}"/>
    <cellStyle name="20% - Accent1 2 2 3 4 2 5 3" xfId="4687" xr:uid="{00000000-0005-0000-0000-000093110000}"/>
    <cellStyle name="20% - Accent1 2 2 3 4 2 6" xfId="4688" xr:uid="{00000000-0005-0000-0000-000094110000}"/>
    <cellStyle name="20% - Accent1 2 2 3 4 2 6 2" xfId="4689" xr:uid="{00000000-0005-0000-0000-000095110000}"/>
    <cellStyle name="20% - Accent1 2 2 3 4 2 6 2 2" xfId="4690" xr:uid="{00000000-0005-0000-0000-000096110000}"/>
    <cellStyle name="20% - Accent1 2 2 3 4 2 6 3" xfId="4691" xr:uid="{00000000-0005-0000-0000-000097110000}"/>
    <cellStyle name="20% - Accent1 2 2 3 4 2 7" xfId="4692" xr:uid="{00000000-0005-0000-0000-000098110000}"/>
    <cellStyle name="20% - Accent1 2 2 3 4 2 7 2" xfId="4693" xr:uid="{00000000-0005-0000-0000-000099110000}"/>
    <cellStyle name="20% - Accent1 2 2 3 4 2 8" xfId="4694" xr:uid="{00000000-0005-0000-0000-00009A110000}"/>
    <cellStyle name="20% - Accent1 2 2 3 4 2 8 2" xfId="4695" xr:uid="{00000000-0005-0000-0000-00009B110000}"/>
    <cellStyle name="20% - Accent1 2 2 3 4 2 9" xfId="4696" xr:uid="{00000000-0005-0000-0000-00009C110000}"/>
    <cellStyle name="20% - Accent1 2 2 3 4 3" xfId="4697" xr:uid="{00000000-0005-0000-0000-00009D110000}"/>
    <cellStyle name="20% - Accent1 2 2 3 4 3 2" xfId="4698" xr:uid="{00000000-0005-0000-0000-00009E110000}"/>
    <cellStyle name="20% - Accent1 2 2 3 4 3 2 2" xfId="4699" xr:uid="{00000000-0005-0000-0000-00009F110000}"/>
    <cellStyle name="20% - Accent1 2 2 3 4 3 2 2 2" xfId="4700" xr:uid="{00000000-0005-0000-0000-0000A0110000}"/>
    <cellStyle name="20% - Accent1 2 2 3 4 3 2 2 2 2" xfId="4701" xr:uid="{00000000-0005-0000-0000-0000A1110000}"/>
    <cellStyle name="20% - Accent1 2 2 3 4 3 2 2 3" xfId="4702" xr:uid="{00000000-0005-0000-0000-0000A2110000}"/>
    <cellStyle name="20% - Accent1 2 2 3 4 3 2 3" xfId="4703" xr:uid="{00000000-0005-0000-0000-0000A3110000}"/>
    <cellStyle name="20% - Accent1 2 2 3 4 3 2 3 2" xfId="4704" xr:uid="{00000000-0005-0000-0000-0000A4110000}"/>
    <cellStyle name="20% - Accent1 2 2 3 4 3 2 4" xfId="4705" xr:uid="{00000000-0005-0000-0000-0000A5110000}"/>
    <cellStyle name="20% - Accent1 2 2 3 4 3 3" xfId="4706" xr:uid="{00000000-0005-0000-0000-0000A6110000}"/>
    <cellStyle name="20% - Accent1 2 2 3 4 3 3 2" xfId="4707" xr:uid="{00000000-0005-0000-0000-0000A7110000}"/>
    <cellStyle name="20% - Accent1 2 2 3 4 3 3 2 2" xfId="4708" xr:uid="{00000000-0005-0000-0000-0000A8110000}"/>
    <cellStyle name="20% - Accent1 2 2 3 4 3 3 2 2 2" xfId="4709" xr:uid="{00000000-0005-0000-0000-0000A9110000}"/>
    <cellStyle name="20% - Accent1 2 2 3 4 3 3 2 3" xfId="4710" xr:uid="{00000000-0005-0000-0000-0000AA110000}"/>
    <cellStyle name="20% - Accent1 2 2 3 4 3 3 3" xfId="4711" xr:uid="{00000000-0005-0000-0000-0000AB110000}"/>
    <cellStyle name="20% - Accent1 2 2 3 4 3 3 3 2" xfId="4712" xr:uid="{00000000-0005-0000-0000-0000AC110000}"/>
    <cellStyle name="20% - Accent1 2 2 3 4 3 3 4" xfId="4713" xr:uid="{00000000-0005-0000-0000-0000AD110000}"/>
    <cellStyle name="20% - Accent1 2 2 3 4 3 4" xfId="4714" xr:uid="{00000000-0005-0000-0000-0000AE110000}"/>
    <cellStyle name="20% - Accent1 2 2 3 4 3 4 2" xfId="4715" xr:uid="{00000000-0005-0000-0000-0000AF110000}"/>
    <cellStyle name="20% - Accent1 2 2 3 4 3 4 2 2" xfId="4716" xr:uid="{00000000-0005-0000-0000-0000B0110000}"/>
    <cellStyle name="20% - Accent1 2 2 3 4 3 4 2 2 2" xfId="4717" xr:uid="{00000000-0005-0000-0000-0000B1110000}"/>
    <cellStyle name="20% - Accent1 2 2 3 4 3 4 2 3" xfId="4718" xr:uid="{00000000-0005-0000-0000-0000B2110000}"/>
    <cellStyle name="20% - Accent1 2 2 3 4 3 4 3" xfId="4719" xr:uid="{00000000-0005-0000-0000-0000B3110000}"/>
    <cellStyle name="20% - Accent1 2 2 3 4 3 4 3 2" xfId="4720" xr:uid="{00000000-0005-0000-0000-0000B4110000}"/>
    <cellStyle name="20% - Accent1 2 2 3 4 3 4 4" xfId="4721" xr:uid="{00000000-0005-0000-0000-0000B5110000}"/>
    <cellStyle name="20% - Accent1 2 2 3 4 3 5" xfId="4722" xr:uid="{00000000-0005-0000-0000-0000B6110000}"/>
    <cellStyle name="20% - Accent1 2 2 3 4 3 5 2" xfId="4723" xr:uid="{00000000-0005-0000-0000-0000B7110000}"/>
    <cellStyle name="20% - Accent1 2 2 3 4 3 5 2 2" xfId="4724" xr:uid="{00000000-0005-0000-0000-0000B8110000}"/>
    <cellStyle name="20% - Accent1 2 2 3 4 3 5 3" xfId="4725" xr:uid="{00000000-0005-0000-0000-0000B9110000}"/>
    <cellStyle name="20% - Accent1 2 2 3 4 3 6" xfId="4726" xr:uid="{00000000-0005-0000-0000-0000BA110000}"/>
    <cellStyle name="20% - Accent1 2 2 3 4 3 6 2" xfId="4727" xr:uid="{00000000-0005-0000-0000-0000BB110000}"/>
    <cellStyle name="20% - Accent1 2 2 3 4 3 6 2 2" xfId="4728" xr:uid="{00000000-0005-0000-0000-0000BC110000}"/>
    <cellStyle name="20% - Accent1 2 2 3 4 3 6 3" xfId="4729" xr:uid="{00000000-0005-0000-0000-0000BD110000}"/>
    <cellStyle name="20% - Accent1 2 2 3 4 3 7" xfId="4730" xr:uid="{00000000-0005-0000-0000-0000BE110000}"/>
    <cellStyle name="20% - Accent1 2 2 3 4 3 7 2" xfId="4731" xr:uid="{00000000-0005-0000-0000-0000BF110000}"/>
    <cellStyle name="20% - Accent1 2 2 3 4 3 8" xfId="4732" xr:uid="{00000000-0005-0000-0000-0000C0110000}"/>
    <cellStyle name="20% - Accent1 2 2 3 4 3 8 2" xfId="4733" xr:uid="{00000000-0005-0000-0000-0000C1110000}"/>
    <cellStyle name="20% - Accent1 2 2 3 4 3 9" xfId="4734" xr:uid="{00000000-0005-0000-0000-0000C2110000}"/>
    <cellStyle name="20% - Accent1 2 2 3 4 4" xfId="4735" xr:uid="{00000000-0005-0000-0000-0000C3110000}"/>
    <cellStyle name="20% - Accent1 2 2 3 4 4 2" xfId="4736" xr:uid="{00000000-0005-0000-0000-0000C4110000}"/>
    <cellStyle name="20% - Accent1 2 2 3 4 4 2 2" xfId="4737" xr:uid="{00000000-0005-0000-0000-0000C5110000}"/>
    <cellStyle name="20% - Accent1 2 2 3 4 4 2 2 2" xfId="4738" xr:uid="{00000000-0005-0000-0000-0000C6110000}"/>
    <cellStyle name="20% - Accent1 2 2 3 4 4 2 3" xfId="4739" xr:uid="{00000000-0005-0000-0000-0000C7110000}"/>
    <cellStyle name="20% - Accent1 2 2 3 4 4 3" xfId="4740" xr:uid="{00000000-0005-0000-0000-0000C8110000}"/>
    <cellStyle name="20% - Accent1 2 2 3 4 4 3 2" xfId="4741" xr:uid="{00000000-0005-0000-0000-0000C9110000}"/>
    <cellStyle name="20% - Accent1 2 2 3 4 4 4" xfId="4742" xr:uid="{00000000-0005-0000-0000-0000CA110000}"/>
    <cellStyle name="20% - Accent1 2 2 3 4 5" xfId="4743" xr:uid="{00000000-0005-0000-0000-0000CB110000}"/>
    <cellStyle name="20% - Accent1 2 2 3 4 5 2" xfId="4744" xr:uid="{00000000-0005-0000-0000-0000CC110000}"/>
    <cellStyle name="20% - Accent1 2 2 3 4 5 2 2" xfId="4745" xr:uid="{00000000-0005-0000-0000-0000CD110000}"/>
    <cellStyle name="20% - Accent1 2 2 3 4 5 2 2 2" xfId="4746" xr:uid="{00000000-0005-0000-0000-0000CE110000}"/>
    <cellStyle name="20% - Accent1 2 2 3 4 5 2 3" xfId="4747" xr:uid="{00000000-0005-0000-0000-0000CF110000}"/>
    <cellStyle name="20% - Accent1 2 2 3 4 5 3" xfId="4748" xr:uid="{00000000-0005-0000-0000-0000D0110000}"/>
    <cellStyle name="20% - Accent1 2 2 3 4 5 3 2" xfId="4749" xr:uid="{00000000-0005-0000-0000-0000D1110000}"/>
    <cellStyle name="20% - Accent1 2 2 3 4 5 4" xfId="4750" xr:uid="{00000000-0005-0000-0000-0000D2110000}"/>
    <cellStyle name="20% - Accent1 2 2 3 4 6" xfId="4751" xr:uid="{00000000-0005-0000-0000-0000D3110000}"/>
    <cellStyle name="20% - Accent1 2 2 3 4 6 2" xfId="4752" xr:uid="{00000000-0005-0000-0000-0000D4110000}"/>
    <cellStyle name="20% - Accent1 2 2 3 4 6 2 2" xfId="4753" xr:uid="{00000000-0005-0000-0000-0000D5110000}"/>
    <cellStyle name="20% - Accent1 2 2 3 4 6 2 2 2" xfId="4754" xr:uid="{00000000-0005-0000-0000-0000D6110000}"/>
    <cellStyle name="20% - Accent1 2 2 3 4 6 2 3" xfId="4755" xr:uid="{00000000-0005-0000-0000-0000D7110000}"/>
    <cellStyle name="20% - Accent1 2 2 3 4 6 3" xfId="4756" xr:uid="{00000000-0005-0000-0000-0000D8110000}"/>
    <cellStyle name="20% - Accent1 2 2 3 4 6 3 2" xfId="4757" xr:uid="{00000000-0005-0000-0000-0000D9110000}"/>
    <cellStyle name="20% - Accent1 2 2 3 4 6 4" xfId="4758" xr:uid="{00000000-0005-0000-0000-0000DA110000}"/>
    <cellStyle name="20% - Accent1 2 2 3 4 7" xfId="4759" xr:uid="{00000000-0005-0000-0000-0000DB110000}"/>
    <cellStyle name="20% - Accent1 2 2 3 4 7 2" xfId="4760" xr:uid="{00000000-0005-0000-0000-0000DC110000}"/>
    <cellStyle name="20% - Accent1 2 2 3 4 7 2 2" xfId="4761" xr:uid="{00000000-0005-0000-0000-0000DD110000}"/>
    <cellStyle name="20% - Accent1 2 2 3 4 7 3" xfId="4762" xr:uid="{00000000-0005-0000-0000-0000DE110000}"/>
    <cellStyle name="20% - Accent1 2 2 3 4 8" xfId="4763" xr:uid="{00000000-0005-0000-0000-0000DF110000}"/>
    <cellStyle name="20% - Accent1 2 2 3 4 8 2" xfId="4764" xr:uid="{00000000-0005-0000-0000-0000E0110000}"/>
    <cellStyle name="20% - Accent1 2 2 3 4 8 2 2" xfId="4765" xr:uid="{00000000-0005-0000-0000-0000E1110000}"/>
    <cellStyle name="20% - Accent1 2 2 3 4 8 3" xfId="4766" xr:uid="{00000000-0005-0000-0000-0000E2110000}"/>
    <cellStyle name="20% - Accent1 2 2 3 4 9" xfId="4767" xr:uid="{00000000-0005-0000-0000-0000E3110000}"/>
    <cellStyle name="20% - Accent1 2 2 3 4 9 2" xfId="4768" xr:uid="{00000000-0005-0000-0000-0000E4110000}"/>
    <cellStyle name="20% - Accent1 2 2 3 5" xfId="4769" xr:uid="{00000000-0005-0000-0000-0000E5110000}"/>
    <cellStyle name="20% - Accent1 2 2 3 5 10" xfId="4770" xr:uid="{00000000-0005-0000-0000-0000E6110000}"/>
    <cellStyle name="20% - Accent1 2 2 3 5 10 2" xfId="4771" xr:uid="{00000000-0005-0000-0000-0000E7110000}"/>
    <cellStyle name="20% - Accent1 2 2 3 5 11" xfId="4772" xr:uid="{00000000-0005-0000-0000-0000E8110000}"/>
    <cellStyle name="20% - Accent1 2 2 3 5 2" xfId="4773" xr:uid="{00000000-0005-0000-0000-0000E9110000}"/>
    <cellStyle name="20% - Accent1 2 2 3 5 2 2" xfId="4774" xr:uid="{00000000-0005-0000-0000-0000EA110000}"/>
    <cellStyle name="20% - Accent1 2 2 3 5 2 2 2" xfId="4775" xr:uid="{00000000-0005-0000-0000-0000EB110000}"/>
    <cellStyle name="20% - Accent1 2 2 3 5 2 2 2 2" xfId="4776" xr:uid="{00000000-0005-0000-0000-0000EC110000}"/>
    <cellStyle name="20% - Accent1 2 2 3 5 2 2 2 2 2" xfId="4777" xr:uid="{00000000-0005-0000-0000-0000ED110000}"/>
    <cellStyle name="20% - Accent1 2 2 3 5 2 2 2 3" xfId="4778" xr:uid="{00000000-0005-0000-0000-0000EE110000}"/>
    <cellStyle name="20% - Accent1 2 2 3 5 2 2 3" xfId="4779" xr:uid="{00000000-0005-0000-0000-0000EF110000}"/>
    <cellStyle name="20% - Accent1 2 2 3 5 2 2 3 2" xfId="4780" xr:uid="{00000000-0005-0000-0000-0000F0110000}"/>
    <cellStyle name="20% - Accent1 2 2 3 5 2 2 4" xfId="4781" xr:uid="{00000000-0005-0000-0000-0000F1110000}"/>
    <cellStyle name="20% - Accent1 2 2 3 5 2 3" xfId="4782" xr:uid="{00000000-0005-0000-0000-0000F2110000}"/>
    <cellStyle name="20% - Accent1 2 2 3 5 2 3 2" xfId="4783" xr:uid="{00000000-0005-0000-0000-0000F3110000}"/>
    <cellStyle name="20% - Accent1 2 2 3 5 2 3 2 2" xfId="4784" xr:uid="{00000000-0005-0000-0000-0000F4110000}"/>
    <cellStyle name="20% - Accent1 2 2 3 5 2 3 2 2 2" xfId="4785" xr:uid="{00000000-0005-0000-0000-0000F5110000}"/>
    <cellStyle name="20% - Accent1 2 2 3 5 2 3 2 3" xfId="4786" xr:uid="{00000000-0005-0000-0000-0000F6110000}"/>
    <cellStyle name="20% - Accent1 2 2 3 5 2 3 3" xfId="4787" xr:uid="{00000000-0005-0000-0000-0000F7110000}"/>
    <cellStyle name="20% - Accent1 2 2 3 5 2 3 3 2" xfId="4788" xr:uid="{00000000-0005-0000-0000-0000F8110000}"/>
    <cellStyle name="20% - Accent1 2 2 3 5 2 3 4" xfId="4789" xr:uid="{00000000-0005-0000-0000-0000F9110000}"/>
    <cellStyle name="20% - Accent1 2 2 3 5 2 4" xfId="4790" xr:uid="{00000000-0005-0000-0000-0000FA110000}"/>
    <cellStyle name="20% - Accent1 2 2 3 5 2 4 2" xfId="4791" xr:uid="{00000000-0005-0000-0000-0000FB110000}"/>
    <cellStyle name="20% - Accent1 2 2 3 5 2 4 2 2" xfId="4792" xr:uid="{00000000-0005-0000-0000-0000FC110000}"/>
    <cellStyle name="20% - Accent1 2 2 3 5 2 4 2 2 2" xfId="4793" xr:uid="{00000000-0005-0000-0000-0000FD110000}"/>
    <cellStyle name="20% - Accent1 2 2 3 5 2 4 2 3" xfId="4794" xr:uid="{00000000-0005-0000-0000-0000FE110000}"/>
    <cellStyle name="20% - Accent1 2 2 3 5 2 4 3" xfId="4795" xr:uid="{00000000-0005-0000-0000-0000FF110000}"/>
    <cellStyle name="20% - Accent1 2 2 3 5 2 4 3 2" xfId="4796" xr:uid="{00000000-0005-0000-0000-000000120000}"/>
    <cellStyle name="20% - Accent1 2 2 3 5 2 4 4" xfId="4797" xr:uid="{00000000-0005-0000-0000-000001120000}"/>
    <cellStyle name="20% - Accent1 2 2 3 5 2 5" xfId="4798" xr:uid="{00000000-0005-0000-0000-000002120000}"/>
    <cellStyle name="20% - Accent1 2 2 3 5 2 5 2" xfId="4799" xr:uid="{00000000-0005-0000-0000-000003120000}"/>
    <cellStyle name="20% - Accent1 2 2 3 5 2 5 2 2" xfId="4800" xr:uid="{00000000-0005-0000-0000-000004120000}"/>
    <cellStyle name="20% - Accent1 2 2 3 5 2 5 3" xfId="4801" xr:uid="{00000000-0005-0000-0000-000005120000}"/>
    <cellStyle name="20% - Accent1 2 2 3 5 2 6" xfId="4802" xr:uid="{00000000-0005-0000-0000-000006120000}"/>
    <cellStyle name="20% - Accent1 2 2 3 5 2 6 2" xfId="4803" xr:uid="{00000000-0005-0000-0000-000007120000}"/>
    <cellStyle name="20% - Accent1 2 2 3 5 2 6 2 2" xfId="4804" xr:uid="{00000000-0005-0000-0000-000008120000}"/>
    <cellStyle name="20% - Accent1 2 2 3 5 2 6 3" xfId="4805" xr:uid="{00000000-0005-0000-0000-000009120000}"/>
    <cellStyle name="20% - Accent1 2 2 3 5 2 7" xfId="4806" xr:uid="{00000000-0005-0000-0000-00000A120000}"/>
    <cellStyle name="20% - Accent1 2 2 3 5 2 7 2" xfId="4807" xr:uid="{00000000-0005-0000-0000-00000B120000}"/>
    <cellStyle name="20% - Accent1 2 2 3 5 2 8" xfId="4808" xr:uid="{00000000-0005-0000-0000-00000C120000}"/>
    <cellStyle name="20% - Accent1 2 2 3 5 2 8 2" xfId="4809" xr:uid="{00000000-0005-0000-0000-00000D120000}"/>
    <cellStyle name="20% - Accent1 2 2 3 5 2 9" xfId="4810" xr:uid="{00000000-0005-0000-0000-00000E120000}"/>
    <cellStyle name="20% - Accent1 2 2 3 5 3" xfId="4811" xr:uid="{00000000-0005-0000-0000-00000F120000}"/>
    <cellStyle name="20% - Accent1 2 2 3 5 3 2" xfId="4812" xr:uid="{00000000-0005-0000-0000-000010120000}"/>
    <cellStyle name="20% - Accent1 2 2 3 5 3 2 2" xfId="4813" xr:uid="{00000000-0005-0000-0000-000011120000}"/>
    <cellStyle name="20% - Accent1 2 2 3 5 3 2 2 2" xfId="4814" xr:uid="{00000000-0005-0000-0000-000012120000}"/>
    <cellStyle name="20% - Accent1 2 2 3 5 3 2 2 2 2" xfId="4815" xr:uid="{00000000-0005-0000-0000-000013120000}"/>
    <cellStyle name="20% - Accent1 2 2 3 5 3 2 2 3" xfId="4816" xr:uid="{00000000-0005-0000-0000-000014120000}"/>
    <cellStyle name="20% - Accent1 2 2 3 5 3 2 3" xfId="4817" xr:uid="{00000000-0005-0000-0000-000015120000}"/>
    <cellStyle name="20% - Accent1 2 2 3 5 3 2 3 2" xfId="4818" xr:uid="{00000000-0005-0000-0000-000016120000}"/>
    <cellStyle name="20% - Accent1 2 2 3 5 3 2 4" xfId="4819" xr:uid="{00000000-0005-0000-0000-000017120000}"/>
    <cellStyle name="20% - Accent1 2 2 3 5 3 3" xfId="4820" xr:uid="{00000000-0005-0000-0000-000018120000}"/>
    <cellStyle name="20% - Accent1 2 2 3 5 3 3 2" xfId="4821" xr:uid="{00000000-0005-0000-0000-000019120000}"/>
    <cellStyle name="20% - Accent1 2 2 3 5 3 3 2 2" xfId="4822" xr:uid="{00000000-0005-0000-0000-00001A120000}"/>
    <cellStyle name="20% - Accent1 2 2 3 5 3 3 2 2 2" xfId="4823" xr:uid="{00000000-0005-0000-0000-00001B120000}"/>
    <cellStyle name="20% - Accent1 2 2 3 5 3 3 2 3" xfId="4824" xr:uid="{00000000-0005-0000-0000-00001C120000}"/>
    <cellStyle name="20% - Accent1 2 2 3 5 3 3 3" xfId="4825" xr:uid="{00000000-0005-0000-0000-00001D120000}"/>
    <cellStyle name="20% - Accent1 2 2 3 5 3 3 3 2" xfId="4826" xr:uid="{00000000-0005-0000-0000-00001E120000}"/>
    <cellStyle name="20% - Accent1 2 2 3 5 3 3 4" xfId="4827" xr:uid="{00000000-0005-0000-0000-00001F120000}"/>
    <cellStyle name="20% - Accent1 2 2 3 5 3 4" xfId="4828" xr:uid="{00000000-0005-0000-0000-000020120000}"/>
    <cellStyle name="20% - Accent1 2 2 3 5 3 4 2" xfId="4829" xr:uid="{00000000-0005-0000-0000-000021120000}"/>
    <cellStyle name="20% - Accent1 2 2 3 5 3 4 2 2" xfId="4830" xr:uid="{00000000-0005-0000-0000-000022120000}"/>
    <cellStyle name="20% - Accent1 2 2 3 5 3 4 2 2 2" xfId="4831" xr:uid="{00000000-0005-0000-0000-000023120000}"/>
    <cellStyle name="20% - Accent1 2 2 3 5 3 4 2 3" xfId="4832" xr:uid="{00000000-0005-0000-0000-000024120000}"/>
    <cellStyle name="20% - Accent1 2 2 3 5 3 4 3" xfId="4833" xr:uid="{00000000-0005-0000-0000-000025120000}"/>
    <cellStyle name="20% - Accent1 2 2 3 5 3 4 3 2" xfId="4834" xr:uid="{00000000-0005-0000-0000-000026120000}"/>
    <cellStyle name="20% - Accent1 2 2 3 5 3 4 4" xfId="4835" xr:uid="{00000000-0005-0000-0000-000027120000}"/>
    <cellStyle name="20% - Accent1 2 2 3 5 3 5" xfId="4836" xr:uid="{00000000-0005-0000-0000-000028120000}"/>
    <cellStyle name="20% - Accent1 2 2 3 5 3 5 2" xfId="4837" xr:uid="{00000000-0005-0000-0000-000029120000}"/>
    <cellStyle name="20% - Accent1 2 2 3 5 3 5 2 2" xfId="4838" xr:uid="{00000000-0005-0000-0000-00002A120000}"/>
    <cellStyle name="20% - Accent1 2 2 3 5 3 5 3" xfId="4839" xr:uid="{00000000-0005-0000-0000-00002B120000}"/>
    <cellStyle name="20% - Accent1 2 2 3 5 3 6" xfId="4840" xr:uid="{00000000-0005-0000-0000-00002C120000}"/>
    <cellStyle name="20% - Accent1 2 2 3 5 3 6 2" xfId="4841" xr:uid="{00000000-0005-0000-0000-00002D120000}"/>
    <cellStyle name="20% - Accent1 2 2 3 5 3 6 2 2" xfId="4842" xr:uid="{00000000-0005-0000-0000-00002E120000}"/>
    <cellStyle name="20% - Accent1 2 2 3 5 3 6 3" xfId="4843" xr:uid="{00000000-0005-0000-0000-00002F120000}"/>
    <cellStyle name="20% - Accent1 2 2 3 5 3 7" xfId="4844" xr:uid="{00000000-0005-0000-0000-000030120000}"/>
    <cellStyle name="20% - Accent1 2 2 3 5 3 7 2" xfId="4845" xr:uid="{00000000-0005-0000-0000-000031120000}"/>
    <cellStyle name="20% - Accent1 2 2 3 5 3 8" xfId="4846" xr:uid="{00000000-0005-0000-0000-000032120000}"/>
    <cellStyle name="20% - Accent1 2 2 3 5 3 8 2" xfId="4847" xr:uid="{00000000-0005-0000-0000-000033120000}"/>
    <cellStyle name="20% - Accent1 2 2 3 5 3 9" xfId="4848" xr:uid="{00000000-0005-0000-0000-000034120000}"/>
    <cellStyle name="20% - Accent1 2 2 3 5 4" xfId="4849" xr:uid="{00000000-0005-0000-0000-000035120000}"/>
    <cellStyle name="20% - Accent1 2 2 3 5 4 2" xfId="4850" xr:uid="{00000000-0005-0000-0000-000036120000}"/>
    <cellStyle name="20% - Accent1 2 2 3 5 4 2 2" xfId="4851" xr:uid="{00000000-0005-0000-0000-000037120000}"/>
    <cellStyle name="20% - Accent1 2 2 3 5 4 2 2 2" xfId="4852" xr:uid="{00000000-0005-0000-0000-000038120000}"/>
    <cellStyle name="20% - Accent1 2 2 3 5 4 2 3" xfId="4853" xr:uid="{00000000-0005-0000-0000-000039120000}"/>
    <cellStyle name="20% - Accent1 2 2 3 5 4 3" xfId="4854" xr:uid="{00000000-0005-0000-0000-00003A120000}"/>
    <cellStyle name="20% - Accent1 2 2 3 5 4 3 2" xfId="4855" xr:uid="{00000000-0005-0000-0000-00003B120000}"/>
    <cellStyle name="20% - Accent1 2 2 3 5 4 4" xfId="4856" xr:uid="{00000000-0005-0000-0000-00003C120000}"/>
    <cellStyle name="20% - Accent1 2 2 3 5 5" xfId="4857" xr:uid="{00000000-0005-0000-0000-00003D120000}"/>
    <cellStyle name="20% - Accent1 2 2 3 5 5 2" xfId="4858" xr:uid="{00000000-0005-0000-0000-00003E120000}"/>
    <cellStyle name="20% - Accent1 2 2 3 5 5 2 2" xfId="4859" xr:uid="{00000000-0005-0000-0000-00003F120000}"/>
    <cellStyle name="20% - Accent1 2 2 3 5 5 2 2 2" xfId="4860" xr:uid="{00000000-0005-0000-0000-000040120000}"/>
    <cellStyle name="20% - Accent1 2 2 3 5 5 2 3" xfId="4861" xr:uid="{00000000-0005-0000-0000-000041120000}"/>
    <cellStyle name="20% - Accent1 2 2 3 5 5 3" xfId="4862" xr:uid="{00000000-0005-0000-0000-000042120000}"/>
    <cellStyle name="20% - Accent1 2 2 3 5 5 3 2" xfId="4863" xr:uid="{00000000-0005-0000-0000-000043120000}"/>
    <cellStyle name="20% - Accent1 2 2 3 5 5 4" xfId="4864" xr:uid="{00000000-0005-0000-0000-000044120000}"/>
    <cellStyle name="20% - Accent1 2 2 3 5 6" xfId="4865" xr:uid="{00000000-0005-0000-0000-000045120000}"/>
    <cellStyle name="20% - Accent1 2 2 3 5 6 2" xfId="4866" xr:uid="{00000000-0005-0000-0000-000046120000}"/>
    <cellStyle name="20% - Accent1 2 2 3 5 6 2 2" xfId="4867" xr:uid="{00000000-0005-0000-0000-000047120000}"/>
    <cellStyle name="20% - Accent1 2 2 3 5 6 2 2 2" xfId="4868" xr:uid="{00000000-0005-0000-0000-000048120000}"/>
    <cellStyle name="20% - Accent1 2 2 3 5 6 2 3" xfId="4869" xr:uid="{00000000-0005-0000-0000-000049120000}"/>
    <cellStyle name="20% - Accent1 2 2 3 5 6 3" xfId="4870" xr:uid="{00000000-0005-0000-0000-00004A120000}"/>
    <cellStyle name="20% - Accent1 2 2 3 5 6 3 2" xfId="4871" xr:uid="{00000000-0005-0000-0000-00004B120000}"/>
    <cellStyle name="20% - Accent1 2 2 3 5 6 4" xfId="4872" xr:uid="{00000000-0005-0000-0000-00004C120000}"/>
    <cellStyle name="20% - Accent1 2 2 3 5 7" xfId="4873" xr:uid="{00000000-0005-0000-0000-00004D120000}"/>
    <cellStyle name="20% - Accent1 2 2 3 5 7 2" xfId="4874" xr:uid="{00000000-0005-0000-0000-00004E120000}"/>
    <cellStyle name="20% - Accent1 2 2 3 5 7 2 2" xfId="4875" xr:uid="{00000000-0005-0000-0000-00004F120000}"/>
    <cellStyle name="20% - Accent1 2 2 3 5 7 3" xfId="4876" xr:uid="{00000000-0005-0000-0000-000050120000}"/>
    <cellStyle name="20% - Accent1 2 2 3 5 8" xfId="4877" xr:uid="{00000000-0005-0000-0000-000051120000}"/>
    <cellStyle name="20% - Accent1 2 2 3 5 8 2" xfId="4878" xr:uid="{00000000-0005-0000-0000-000052120000}"/>
    <cellStyle name="20% - Accent1 2 2 3 5 8 2 2" xfId="4879" xr:uid="{00000000-0005-0000-0000-000053120000}"/>
    <cellStyle name="20% - Accent1 2 2 3 5 8 3" xfId="4880" xr:uid="{00000000-0005-0000-0000-000054120000}"/>
    <cellStyle name="20% - Accent1 2 2 3 5 9" xfId="4881" xr:uid="{00000000-0005-0000-0000-000055120000}"/>
    <cellStyle name="20% - Accent1 2 2 3 5 9 2" xfId="4882" xr:uid="{00000000-0005-0000-0000-000056120000}"/>
    <cellStyle name="20% - Accent1 2 2 3 6" xfId="4883" xr:uid="{00000000-0005-0000-0000-000057120000}"/>
    <cellStyle name="20% - Accent1 2 2 3 6 10" xfId="4884" xr:uid="{00000000-0005-0000-0000-000058120000}"/>
    <cellStyle name="20% - Accent1 2 2 3 6 10 2" xfId="4885" xr:uid="{00000000-0005-0000-0000-000059120000}"/>
    <cellStyle name="20% - Accent1 2 2 3 6 11" xfId="4886" xr:uid="{00000000-0005-0000-0000-00005A120000}"/>
    <cellStyle name="20% - Accent1 2 2 3 6 2" xfId="4887" xr:uid="{00000000-0005-0000-0000-00005B120000}"/>
    <cellStyle name="20% - Accent1 2 2 3 6 2 2" xfId="4888" xr:uid="{00000000-0005-0000-0000-00005C120000}"/>
    <cellStyle name="20% - Accent1 2 2 3 6 2 2 2" xfId="4889" xr:uid="{00000000-0005-0000-0000-00005D120000}"/>
    <cellStyle name="20% - Accent1 2 2 3 6 2 2 2 2" xfId="4890" xr:uid="{00000000-0005-0000-0000-00005E120000}"/>
    <cellStyle name="20% - Accent1 2 2 3 6 2 2 2 2 2" xfId="4891" xr:uid="{00000000-0005-0000-0000-00005F120000}"/>
    <cellStyle name="20% - Accent1 2 2 3 6 2 2 2 3" xfId="4892" xr:uid="{00000000-0005-0000-0000-000060120000}"/>
    <cellStyle name="20% - Accent1 2 2 3 6 2 2 3" xfId="4893" xr:uid="{00000000-0005-0000-0000-000061120000}"/>
    <cellStyle name="20% - Accent1 2 2 3 6 2 2 3 2" xfId="4894" xr:uid="{00000000-0005-0000-0000-000062120000}"/>
    <cellStyle name="20% - Accent1 2 2 3 6 2 2 4" xfId="4895" xr:uid="{00000000-0005-0000-0000-000063120000}"/>
    <cellStyle name="20% - Accent1 2 2 3 6 2 3" xfId="4896" xr:uid="{00000000-0005-0000-0000-000064120000}"/>
    <cellStyle name="20% - Accent1 2 2 3 6 2 3 2" xfId="4897" xr:uid="{00000000-0005-0000-0000-000065120000}"/>
    <cellStyle name="20% - Accent1 2 2 3 6 2 3 2 2" xfId="4898" xr:uid="{00000000-0005-0000-0000-000066120000}"/>
    <cellStyle name="20% - Accent1 2 2 3 6 2 3 2 2 2" xfId="4899" xr:uid="{00000000-0005-0000-0000-000067120000}"/>
    <cellStyle name="20% - Accent1 2 2 3 6 2 3 2 3" xfId="4900" xr:uid="{00000000-0005-0000-0000-000068120000}"/>
    <cellStyle name="20% - Accent1 2 2 3 6 2 3 3" xfId="4901" xr:uid="{00000000-0005-0000-0000-000069120000}"/>
    <cellStyle name="20% - Accent1 2 2 3 6 2 3 3 2" xfId="4902" xr:uid="{00000000-0005-0000-0000-00006A120000}"/>
    <cellStyle name="20% - Accent1 2 2 3 6 2 3 4" xfId="4903" xr:uid="{00000000-0005-0000-0000-00006B120000}"/>
    <cellStyle name="20% - Accent1 2 2 3 6 2 4" xfId="4904" xr:uid="{00000000-0005-0000-0000-00006C120000}"/>
    <cellStyle name="20% - Accent1 2 2 3 6 2 4 2" xfId="4905" xr:uid="{00000000-0005-0000-0000-00006D120000}"/>
    <cellStyle name="20% - Accent1 2 2 3 6 2 4 2 2" xfId="4906" xr:uid="{00000000-0005-0000-0000-00006E120000}"/>
    <cellStyle name="20% - Accent1 2 2 3 6 2 4 2 2 2" xfId="4907" xr:uid="{00000000-0005-0000-0000-00006F120000}"/>
    <cellStyle name="20% - Accent1 2 2 3 6 2 4 2 3" xfId="4908" xr:uid="{00000000-0005-0000-0000-000070120000}"/>
    <cellStyle name="20% - Accent1 2 2 3 6 2 4 3" xfId="4909" xr:uid="{00000000-0005-0000-0000-000071120000}"/>
    <cellStyle name="20% - Accent1 2 2 3 6 2 4 3 2" xfId="4910" xr:uid="{00000000-0005-0000-0000-000072120000}"/>
    <cellStyle name="20% - Accent1 2 2 3 6 2 4 4" xfId="4911" xr:uid="{00000000-0005-0000-0000-000073120000}"/>
    <cellStyle name="20% - Accent1 2 2 3 6 2 5" xfId="4912" xr:uid="{00000000-0005-0000-0000-000074120000}"/>
    <cellStyle name="20% - Accent1 2 2 3 6 2 5 2" xfId="4913" xr:uid="{00000000-0005-0000-0000-000075120000}"/>
    <cellStyle name="20% - Accent1 2 2 3 6 2 5 2 2" xfId="4914" xr:uid="{00000000-0005-0000-0000-000076120000}"/>
    <cellStyle name="20% - Accent1 2 2 3 6 2 5 3" xfId="4915" xr:uid="{00000000-0005-0000-0000-000077120000}"/>
    <cellStyle name="20% - Accent1 2 2 3 6 2 6" xfId="4916" xr:uid="{00000000-0005-0000-0000-000078120000}"/>
    <cellStyle name="20% - Accent1 2 2 3 6 2 6 2" xfId="4917" xr:uid="{00000000-0005-0000-0000-000079120000}"/>
    <cellStyle name="20% - Accent1 2 2 3 6 2 6 2 2" xfId="4918" xr:uid="{00000000-0005-0000-0000-00007A120000}"/>
    <cellStyle name="20% - Accent1 2 2 3 6 2 6 3" xfId="4919" xr:uid="{00000000-0005-0000-0000-00007B120000}"/>
    <cellStyle name="20% - Accent1 2 2 3 6 2 7" xfId="4920" xr:uid="{00000000-0005-0000-0000-00007C120000}"/>
    <cellStyle name="20% - Accent1 2 2 3 6 2 7 2" xfId="4921" xr:uid="{00000000-0005-0000-0000-00007D120000}"/>
    <cellStyle name="20% - Accent1 2 2 3 6 2 8" xfId="4922" xr:uid="{00000000-0005-0000-0000-00007E120000}"/>
    <cellStyle name="20% - Accent1 2 2 3 6 2 8 2" xfId="4923" xr:uid="{00000000-0005-0000-0000-00007F120000}"/>
    <cellStyle name="20% - Accent1 2 2 3 6 2 9" xfId="4924" xr:uid="{00000000-0005-0000-0000-000080120000}"/>
    <cellStyle name="20% - Accent1 2 2 3 6 3" xfId="4925" xr:uid="{00000000-0005-0000-0000-000081120000}"/>
    <cellStyle name="20% - Accent1 2 2 3 6 3 2" xfId="4926" xr:uid="{00000000-0005-0000-0000-000082120000}"/>
    <cellStyle name="20% - Accent1 2 2 3 6 3 2 2" xfId="4927" xr:uid="{00000000-0005-0000-0000-000083120000}"/>
    <cellStyle name="20% - Accent1 2 2 3 6 3 2 2 2" xfId="4928" xr:uid="{00000000-0005-0000-0000-000084120000}"/>
    <cellStyle name="20% - Accent1 2 2 3 6 3 2 2 2 2" xfId="4929" xr:uid="{00000000-0005-0000-0000-000085120000}"/>
    <cellStyle name="20% - Accent1 2 2 3 6 3 2 2 3" xfId="4930" xr:uid="{00000000-0005-0000-0000-000086120000}"/>
    <cellStyle name="20% - Accent1 2 2 3 6 3 2 3" xfId="4931" xr:uid="{00000000-0005-0000-0000-000087120000}"/>
    <cellStyle name="20% - Accent1 2 2 3 6 3 2 3 2" xfId="4932" xr:uid="{00000000-0005-0000-0000-000088120000}"/>
    <cellStyle name="20% - Accent1 2 2 3 6 3 2 4" xfId="4933" xr:uid="{00000000-0005-0000-0000-000089120000}"/>
    <cellStyle name="20% - Accent1 2 2 3 6 3 3" xfId="4934" xr:uid="{00000000-0005-0000-0000-00008A120000}"/>
    <cellStyle name="20% - Accent1 2 2 3 6 3 3 2" xfId="4935" xr:uid="{00000000-0005-0000-0000-00008B120000}"/>
    <cellStyle name="20% - Accent1 2 2 3 6 3 3 2 2" xfId="4936" xr:uid="{00000000-0005-0000-0000-00008C120000}"/>
    <cellStyle name="20% - Accent1 2 2 3 6 3 3 2 2 2" xfId="4937" xr:uid="{00000000-0005-0000-0000-00008D120000}"/>
    <cellStyle name="20% - Accent1 2 2 3 6 3 3 2 3" xfId="4938" xr:uid="{00000000-0005-0000-0000-00008E120000}"/>
    <cellStyle name="20% - Accent1 2 2 3 6 3 3 3" xfId="4939" xr:uid="{00000000-0005-0000-0000-00008F120000}"/>
    <cellStyle name="20% - Accent1 2 2 3 6 3 3 3 2" xfId="4940" xr:uid="{00000000-0005-0000-0000-000090120000}"/>
    <cellStyle name="20% - Accent1 2 2 3 6 3 3 4" xfId="4941" xr:uid="{00000000-0005-0000-0000-000091120000}"/>
    <cellStyle name="20% - Accent1 2 2 3 6 3 4" xfId="4942" xr:uid="{00000000-0005-0000-0000-000092120000}"/>
    <cellStyle name="20% - Accent1 2 2 3 6 3 4 2" xfId="4943" xr:uid="{00000000-0005-0000-0000-000093120000}"/>
    <cellStyle name="20% - Accent1 2 2 3 6 3 4 2 2" xfId="4944" xr:uid="{00000000-0005-0000-0000-000094120000}"/>
    <cellStyle name="20% - Accent1 2 2 3 6 3 4 2 2 2" xfId="4945" xr:uid="{00000000-0005-0000-0000-000095120000}"/>
    <cellStyle name="20% - Accent1 2 2 3 6 3 4 2 3" xfId="4946" xr:uid="{00000000-0005-0000-0000-000096120000}"/>
    <cellStyle name="20% - Accent1 2 2 3 6 3 4 3" xfId="4947" xr:uid="{00000000-0005-0000-0000-000097120000}"/>
    <cellStyle name="20% - Accent1 2 2 3 6 3 4 3 2" xfId="4948" xr:uid="{00000000-0005-0000-0000-000098120000}"/>
    <cellStyle name="20% - Accent1 2 2 3 6 3 4 4" xfId="4949" xr:uid="{00000000-0005-0000-0000-000099120000}"/>
    <cellStyle name="20% - Accent1 2 2 3 6 3 5" xfId="4950" xr:uid="{00000000-0005-0000-0000-00009A120000}"/>
    <cellStyle name="20% - Accent1 2 2 3 6 3 5 2" xfId="4951" xr:uid="{00000000-0005-0000-0000-00009B120000}"/>
    <cellStyle name="20% - Accent1 2 2 3 6 3 5 2 2" xfId="4952" xr:uid="{00000000-0005-0000-0000-00009C120000}"/>
    <cellStyle name="20% - Accent1 2 2 3 6 3 5 3" xfId="4953" xr:uid="{00000000-0005-0000-0000-00009D120000}"/>
    <cellStyle name="20% - Accent1 2 2 3 6 3 6" xfId="4954" xr:uid="{00000000-0005-0000-0000-00009E120000}"/>
    <cellStyle name="20% - Accent1 2 2 3 6 3 6 2" xfId="4955" xr:uid="{00000000-0005-0000-0000-00009F120000}"/>
    <cellStyle name="20% - Accent1 2 2 3 6 3 6 2 2" xfId="4956" xr:uid="{00000000-0005-0000-0000-0000A0120000}"/>
    <cellStyle name="20% - Accent1 2 2 3 6 3 6 3" xfId="4957" xr:uid="{00000000-0005-0000-0000-0000A1120000}"/>
    <cellStyle name="20% - Accent1 2 2 3 6 3 7" xfId="4958" xr:uid="{00000000-0005-0000-0000-0000A2120000}"/>
    <cellStyle name="20% - Accent1 2 2 3 6 3 7 2" xfId="4959" xr:uid="{00000000-0005-0000-0000-0000A3120000}"/>
    <cellStyle name="20% - Accent1 2 2 3 6 3 8" xfId="4960" xr:uid="{00000000-0005-0000-0000-0000A4120000}"/>
    <cellStyle name="20% - Accent1 2 2 3 6 3 8 2" xfId="4961" xr:uid="{00000000-0005-0000-0000-0000A5120000}"/>
    <cellStyle name="20% - Accent1 2 2 3 6 3 9" xfId="4962" xr:uid="{00000000-0005-0000-0000-0000A6120000}"/>
    <cellStyle name="20% - Accent1 2 2 3 6 4" xfId="4963" xr:uid="{00000000-0005-0000-0000-0000A7120000}"/>
    <cellStyle name="20% - Accent1 2 2 3 6 4 2" xfId="4964" xr:uid="{00000000-0005-0000-0000-0000A8120000}"/>
    <cellStyle name="20% - Accent1 2 2 3 6 4 2 2" xfId="4965" xr:uid="{00000000-0005-0000-0000-0000A9120000}"/>
    <cellStyle name="20% - Accent1 2 2 3 6 4 2 2 2" xfId="4966" xr:uid="{00000000-0005-0000-0000-0000AA120000}"/>
    <cellStyle name="20% - Accent1 2 2 3 6 4 2 3" xfId="4967" xr:uid="{00000000-0005-0000-0000-0000AB120000}"/>
    <cellStyle name="20% - Accent1 2 2 3 6 4 3" xfId="4968" xr:uid="{00000000-0005-0000-0000-0000AC120000}"/>
    <cellStyle name="20% - Accent1 2 2 3 6 4 3 2" xfId="4969" xr:uid="{00000000-0005-0000-0000-0000AD120000}"/>
    <cellStyle name="20% - Accent1 2 2 3 6 4 4" xfId="4970" xr:uid="{00000000-0005-0000-0000-0000AE120000}"/>
    <cellStyle name="20% - Accent1 2 2 3 6 5" xfId="4971" xr:uid="{00000000-0005-0000-0000-0000AF120000}"/>
    <cellStyle name="20% - Accent1 2 2 3 6 5 2" xfId="4972" xr:uid="{00000000-0005-0000-0000-0000B0120000}"/>
    <cellStyle name="20% - Accent1 2 2 3 6 5 2 2" xfId="4973" xr:uid="{00000000-0005-0000-0000-0000B1120000}"/>
    <cellStyle name="20% - Accent1 2 2 3 6 5 2 2 2" xfId="4974" xr:uid="{00000000-0005-0000-0000-0000B2120000}"/>
    <cellStyle name="20% - Accent1 2 2 3 6 5 2 3" xfId="4975" xr:uid="{00000000-0005-0000-0000-0000B3120000}"/>
    <cellStyle name="20% - Accent1 2 2 3 6 5 3" xfId="4976" xr:uid="{00000000-0005-0000-0000-0000B4120000}"/>
    <cellStyle name="20% - Accent1 2 2 3 6 5 3 2" xfId="4977" xr:uid="{00000000-0005-0000-0000-0000B5120000}"/>
    <cellStyle name="20% - Accent1 2 2 3 6 5 4" xfId="4978" xr:uid="{00000000-0005-0000-0000-0000B6120000}"/>
    <cellStyle name="20% - Accent1 2 2 3 6 6" xfId="4979" xr:uid="{00000000-0005-0000-0000-0000B7120000}"/>
    <cellStyle name="20% - Accent1 2 2 3 6 6 2" xfId="4980" xr:uid="{00000000-0005-0000-0000-0000B8120000}"/>
    <cellStyle name="20% - Accent1 2 2 3 6 6 2 2" xfId="4981" xr:uid="{00000000-0005-0000-0000-0000B9120000}"/>
    <cellStyle name="20% - Accent1 2 2 3 6 6 2 2 2" xfId="4982" xr:uid="{00000000-0005-0000-0000-0000BA120000}"/>
    <cellStyle name="20% - Accent1 2 2 3 6 6 2 3" xfId="4983" xr:uid="{00000000-0005-0000-0000-0000BB120000}"/>
    <cellStyle name="20% - Accent1 2 2 3 6 6 3" xfId="4984" xr:uid="{00000000-0005-0000-0000-0000BC120000}"/>
    <cellStyle name="20% - Accent1 2 2 3 6 6 3 2" xfId="4985" xr:uid="{00000000-0005-0000-0000-0000BD120000}"/>
    <cellStyle name="20% - Accent1 2 2 3 6 6 4" xfId="4986" xr:uid="{00000000-0005-0000-0000-0000BE120000}"/>
    <cellStyle name="20% - Accent1 2 2 3 6 7" xfId="4987" xr:uid="{00000000-0005-0000-0000-0000BF120000}"/>
    <cellStyle name="20% - Accent1 2 2 3 6 7 2" xfId="4988" xr:uid="{00000000-0005-0000-0000-0000C0120000}"/>
    <cellStyle name="20% - Accent1 2 2 3 6 7 2 2" xfId="4989" xr:uid="{00000000-0005-0000-0000-0000C1120000}"/>
    <cellStyle name="20% - Accent1 2 2 3 6 7 3" xfId="4990" xr:uid="{00000000-0005-0000-0000-0000C2120000}"/>
    <cellStyle name="20% - Accent1 2 2 3 6 8" xfId="4991" xr:uid="{00000000-0005-0000-0000-0000C3120000}"/>
    <cellStyle name="20% - Accent1 2 2 3 6 8 2" xfId="4992" xr:uid="{00000000-0005-0000-0000-0000C4120000}"/>
    <cellStyle name="20% - Accent1 2 2 3 6 8 2 2" xfId="4993" xr:uid="{00000000-0005-0000-0000-0000C5120000}"/>
    <cellStyle name="20% - Accent1 2 2 3 6 8 3" xfId="4994" xr:uid="{00000000-0005-0000-0000-0000C6120000}"/>
    <cellStyle name="20% - Accent1 2 2 3 6 9" xfId="4995" xr:uid="{00000000-0005-0000-0000-0000C7120000}"/>
    <cellStyle name="20% - Accent1 2 2 3 6 9 2" xfId="4996" xr:uid="{00000000-0005-0000-0000-0000C8120000}"/>
    <cellStyle name="20% - Accent1 2 2 3 7" xfId="4997" xr:uid="{00000000-0005-0000-0000-0000C9120000}"/>
    <cellStyle name="20% - Accent1 2 2 3 7 2" xfId="4998" xr:uid="{00000000-0005-0000-0000-0000CA120000}"/>
    <cellStyle name="20% - Accent1 2 2 3 7 2 2" xfId="4999" xr:uid="{00000000-0005-0000-0000-0000CB120000}"/>
    <cellStyle name="20% - Accent1 2 2 3 7 2 2 2" xfId="5000" xr:uid="{00000000-0005-0000-0000-0000CC120000}"/>
    <cellStyle name="20% - Accent1 2 2 3 7 2 2 2 2" xfId="5001" xr:uid="{00000000-0005-0000-0000-0000CD120000}"/>
    <cellStyle name="20% - Accent1 2 2 3 7 2 2 3" xfId="5002" xr:uid="{00000000-0005-0000-0000-0000CE120000}"/>
    <cellStyle name="20% - Accent1 2 2 3 7 2 3" xfId="5003" xr:uid="{00000000-0005-0000-0000-0000CF120000}"/>
    <cellStyle name="20% - Accent1 2 2 3 7 2 3 2" xfId="5004" xr:uid="{00000000-0005-0000-0000-0000D0120000}"/>
    <cellStyle name="20% - Accent1 2 2 3 7 2 4" xfId="5005" xr:uid="{00000000-0005-0000-0000-0000D1120000}"/>
    <cellStyle name="20% - Accent1 2 2 3 7 3" xfId="5006" xr:uid="{00000000-0005-0000-0000-0000D2120000}"/>
    <cellStyle name="20% - Accent1 2 2 3 7 3 2" xfId="5007" xr:uid="{00000000-0005-0000-0000-0000D3120000}"/>
    <cellStyle name="20% - Accent1 2 2 3 7 3 2 2" xfId="5008" xr:uid="{00000000-0005-0000-0000-0000D4120000}"/>
    <cellStyle name="20% - Accent1 2 2 3 7 3 2 2 2" xfId="5009" xr:uid="{00000000-0005-0000-0000-0000D5120000}"/>
    <cellStyle name="20% - Accent1 2 2 3 7 3 2 3" xfId="5010" xr:uid="{00000000-0005-0000-0000-0000D6120000}"/>
    <cellStyle name="20% - Accent1 2 2 3 7 3 3" xfId="5011" xr:uid="{00000000-0005-0000-0000-0000D7120000}"/>
    <cellStyle name="20% - Accent1 2 2 3 7 3 3 2" xfId="5012" xr:uid="{00000000-0005-0000-0000-0000D8120000}"/>
    <cellStyle name="20% - Accent1 2 2 3 7 3 4" xfId="5013" xr:uid="{00000000-0005-0000-0000-0000D9120000}"/>
    <cellStyle name="20% - Accent1 2 2 3 7 4" xfId="5014" xr:uid="{00000000-0005-0000-0000-0000DA120000}"/>
    <cellStyle name="20% - Accent1 2 2 3 7 4 2" xfId="5015" xr:uid="{00000000-0005-0000-0000-0000DB120000}"/>
    <cellStyle name="20% - Accent1 2 2 3 7 4 2 2" xfId="5016" xr:uid="{00000000-0005-0000-0000-0000DC120000}"/>
    <cellStyle name="20% - Accent1 2 2 3 7 4 2 2 2" xfId="5017" xr:uid="{00000000-0005-0000-0000-0000DD120000}"/>
    <cellStyle name="20% - Accent1 2 2 3 7 4 2 3" xfId="5018" xr:uid="{00000000-0005-0000-0000-0000DE120000}"/>
    <cellStyle name="20% - Accent1 2 2 3 7 4 3" xfId="5019" xr:uid="{00000000-0005-0000-0000-0000DF120000}"/>
    <cellStyle name="20% - Accent1 2 2 3 7 4 3 2" xfId="5020" xr:uid="{00000000-0005-0000-0000-0000E0120000}"/>
    <cellStyle name="20% - Accent1 2 2 3 7 4 4" xfId="5021" xr:uid="{00000000-0005-0000-0000-0000E1120000}"/>
    <cellStyle name="20% - Accent1 2 2 3 7 5" xfId="5022" xr:uid="{00000000-0005-0000-0000-0000E2120000}"/>
    <cellStyle name="20% - Accent1 2 2 3 7 5 2" xfId="5023" xr:uid="{00000000-0005-0000-0000-0000E3120000}"/>
    <cellStyle name="20% - Accent1 2 2 3 7 5 2 2" xfId="5024" xr:uid="{00000000-0005-0000-0000-0000E4120000}"/>
    <cellStyle name="20% - Accent1 2 2 3 7 5 3" xfId="5025" xr:uid="{00000000-0005-0000-0000-0000E5120000}"/>
    <cellStyle name="20% - Accent1 2 2 3 7 6" xfId="5026" xr:uid="{00000000-0005-0000-0000-0000E6120000}"/>
    <cellStyle name="20% - Accent1 2 2 3 7 6 2" xfId="5027" xr:uid="{00000000-0005-0000-0000-0000E7120000}"/>
    <cellStyle name="20% - Accent1 2 2 3 7 6 2 2" xfId="5028" xr:uid="{00000000-0005-0000-0000-0000E8120000}"/>
    <cellStyle name="20% - Accent1 2 2 3 7 6 3" xfId="5029" xr:uid="{00000000-0005-0000-0000-0000E9120000}"/>
    <cellStyle name="20% - Accent1 2 2 3 7 7" xfId="5030" xr:uid="{00000000-0005-0000-0000-0000EA120000}"/>
    <cellStyle name="20% - Accent1 2 2 3 7 7 2" xfId="5031" xr:uid="{00000000-0005-0000-0000-0000EB120000}"/>
    <cellStyle name="20% - Accent1 2 2 3 7 8" xfId="5032" xr:uid="{00000000-0005-0000-0000-0000EC120000}"/>
    <cellStyle name="20% - Accent1 2 2 3 7 8 2" xfId="5033" xr:uid="{00000000-0005-0000-0000-0000ED120000}"/>
    <cellStyle name="20% - Accent1 2 2 3 7 9" xfId="5034" xr:uid="{00000000-0005-0000-0000-0000EE120000}"/>
    <cellStyle name="20% - Accent1 2 2 3 8" xfId="5035" xr:uid="{00000000-0005-0000-0000-0000EF120000}"/>
    <cellStyle name="20% - Accent1 2 2 3 8 2" xfId="5036" xr:uid="{00000000-0005-0000-0000-0000F0120000}"/>
    <cellStyle name="20% - Accent1 2 2 3 8 2 2" xfId="5037" xr:uid="{00000000-0005-0000-0000-0000F1120000}"/>
    <cellStyle name="20% - Accent1 2 2 3 8 2 2 2" xfId="5038" xr:uid="{00000000-0005-0000-0000-0000F2120000}"/>
    <cellStyle name="20% - Accent1 2 2 3 8 2 2 2 2" xfId="5039" xr:uid="{00000000-0005-0000-0000-0000F3120000}"/>
    <cellStyle name="20% - Accent1 2 2 3 8 2 2 3" xfId="5040" xr:uid="{00000000-0005-0000-0000-0000F4120000}"/>
    <cellStyle name="20% - Accent1 2 2 3 8 2 3" xfId="5041" xr:uid="{00000000-0005-0000-0000-0000F5120000}"/>
    <cellStyle name="20% - Accent1 2 2 3 8 2 3 2" xfId="5042" xr:uid="{00000000-0005-0000-0000-0000F6120000}"/>
    <cellStyle name="20% - Accent1 2 2 3 8 2 4" xfId="5043" xr:uid="{00000000-0005-0000-0000-0000F7120000}"/>
    <cellStyle name="20% - Accent1 2 2 3 8 3" xfId="5044" xr:uid="{00000000-0005-0000-0000-0000F8120000}"/>
    <cellStyle name="20% - Accent1 2 2 3 8 3 2" xfId="5045" xr:uid="{00000000-0005-0000-0000-0000F9120000}"/>
    <cellStyle name="20% - Accent1 2 2 3 8 3 2 2" xfId="5046" xr:uid="{00000000-0005-0000-0000-0000FA120000}"/>
    <cellStyle name="20% - Accent1 2 2 3 8 3 2 2 2" xfId="5047" xr:uid="{00000000-0005-0000-0000-0000FB120000}"/>
    <cellStyle name="20% - Accent1 2 2 3 8 3 2 3" xfId="5048" xr:uid="{00000000-0005-0000-0000-0000FC120000}"/>
    <cellStyle name="20% - Accent1 2 2 3 8 3 3" xfId="5049" xr:uid="{00000000-0005-0000-0000-0000FD120000}"/>
    <cellStyle name="20% - Accent1 2 2 3 8 3 3 2" xfId="5050" xr:uid="{00000000-0005-0000-0000-0000FE120000}"/>
    <cellStyle name="20% - Accent1 2 2 3 8 3 4" xfId="5051" xr:uid="{00000000-0005-0000-0000-0000FF120000}"/>
    <cellStyle name="20% - Accent1 2 2 3 8 4" xfId="5052" xr:uid="{00000000-0005-0000-0000-000000130000}"/>
    <cellStyle name="20% - Accent1 2 2 3 8 4 2" xfId="5053" xr:uid="{00000000-0005-0000-0000-000001130000}"/>
    <cellStyle name="20% - Accent1 2 2 3 8 4 2 2" xfId="5054" xr:uid="{00000000-0005-0000-0000-000002130000}"/>
    <cellStyle name="20% - Accent1 2 2 3 8 4 2 2 2" xfId="5055" xr:uid="{00000000-0005-0000-0000-000003130000}"/>
    <cellStyle name="20% - Accent1 2 2 3 8 4 2 3" xfId="5056" xr:uid="{00000000-0005-0000-0000-000004130000}"/>
    <cellStyle name="20% - Accent1 2 2 3 8 4 3" xfId="5057" xr:uid="{00000000-0005-0000-0000-000005130000}"/>
    <cellStyle name="20% - Accent1 2 2 3 8 4 3 2" xfId="5058" xr:uid="{00000000-0005-0000-0000-000006130000}"/>
    <cellStyle name="20% - Accent1 2 2 3 8 4 4" xfId="5059" xr:uid="{00000000-0005-0000-0000-000007130000}"/>
    <cellStyle name="20% - Accent1 2 2 3 8 5" xfId="5060" xr:uid="{00000000-0005-0000-0000-000008130000}"/>
    <cellStyle name="20% - Accent1 2 2 3 8 5 2" xfId="5061" xr:uid="{00000000-0005-0000-0000-000009130000}"/>
    <cellStyle name="20% - Accent1 2 2 3 8 5 2 2" xfId="5062" xr:uid="{00000000-0005-0000-0000-00000A130000}"/>
    <cellStyle name="20% - Accent1 2 2 3 8 5 3" xfId="5063" xr:uid="{00000000-0005-0000-0000-00000B130000}"/>
    <cellStyle name="20% - Accent1 2 2 3 8 6" xfId="5064" xr:uid="{00000000-0005-0000-0000-00000C130000}"/>
    <cellStyle name="20% - Accent1 2 2 3 8 6 2" xfId="5065" xr:uid="{00000000-0005-0000-0000-00000D130000}"/>
    <cellStyle name="20% - Accent1 2 2 3 8 6 2 2" xfId="5066" xr:uid="{00000000-0005-0000-0000-00000E130000}"/>
    <cellStyle name="20% - Accent1 2 2 3 8 6 3" xfId="5067" xr:uid="{00000000-0005-0000-0000-00000F130000}"/>
    <cellStyle name="20% - Accent1 2 2 3 8 7" xfId="5068" xr:uid="{00000000-0005-0000-0000-000010130000}"/>
    <cellStyle name="20% - Accent1 2 2 3 8 7 2" xfId="5069" xr:uid="{00000000-0005-0000-0000-000011130000}"/>
    <cellStyle name="20% - Accent1 2 2 3 8 8" xfId="5070" xr:uid="{00000000-0005-0000-0000-000012130000}"/>
    <cellStyle name="20% - Accent1 2 2 3 8 8 2" xfId="5071" xr:uid="{00000000-0005-0000-0000-000013130000}"/>
    <cellStyle name="20% - Accent1 2 2 3 8 9" xfId="5072" xr:uid="{00000000-0005-0000-0000-000014130000}"/>
    <cellStyle name="20% - Accent1 2 2 3 9" xfId="5073" xr:uid="{00000000-0005-0000-0000-000015130000}"/>
    <cellStyle name="20% - Accent1 2 2 3 9 2" xfId="5074" xr:uid="{00000000-0005-0000-0000-000016130000}"/>
    <cellStyle name="20% - Accent1 2 2 3 9 2 2" xfId="5075" xr:uid="{00000000-0005-0000-0000-000017130000}"/>
    <cellStyle name="20% - Accent1 2 2 3 9 2 2 2" xfId="5076" xr:uid="{00000000-0005-0000-0000-000018130000}"/>
    <cellStyle name="20% - Accent1 2 2 3 9 2 3" xfId="5077" xr:uid="{00000000-0005-0000-0000-000019130000}"/>
    <cellStyle name="20% - Accent1 2 2 3 9 3" xfId="5078" xr:uid="{00000000-0005-0000-0000-00001A130000}"/>
    <cellStyle name="20% - Accent1 2 2 3 9 3 2" xfId="5079" xr:uid="{00000000-0005-0000-0000-00001B130000}"/>
    <cellStyle name="20% - Accent1 2 2 3 9 4" xfId="5080" xr:uid="{00000000-0005-0000-0000-00001C130000}"/>
    <cellStyle name="20% - Accent1 2 2 4" xfId="5081" xr:uid="{00000000-0005-0000-0000-00001D130000}"/>
    <cellStyle name="20% - Accent1 2 2 4 10" xfId="5082" xr:uid="{00000000-0005-0000-0000-00001E130000}"/>
    <cellStyle name="20% - Accent1 2 2 4 10 2" xfId="5083" xr:uid="{00000000-0005-0000-0000-00001F130000}"/>
    <cellStyle name="20% - Accent1 2 2 4 10 2 2" xfId="5084" xr:uid="{00000000-0005-0000-0000-000020130000}"/>
    <cellStyle name="20% - Accent1 2 2 4 10 2 2 2" xfId="5085" xr:uid="{00000000-0005-0000-0000-000021130000}"/>
    <cellStyle name="20% - Accent1 2 2 4 10 2 3" xfId="5086" xr:uid="{00000000-0005-0000-0000-000022130000}"/>
    <cellStyle name="20% - Accent1 2 2 4 10 3" xfId="5087" xr:uid="{00000000-0005-0000-0000-000023130000}"/>
    <cellStyle name="20% - Accent1 2 2 4 10 3 2" xfId="5088" xr:uid="{00000000-0005-0000-0000-000024130000}"/>
    <cellStyle name="20% - Accent1 2 2 4 10 4" xfId="5089" xr:uid="{00000000-0005-0000-0000-000025130000}"/>
    <cellStyle name="20% - Accent1 2 2 4 11" xfId="5090" xr:uid="{00000000-0005-0000-0000-000026130000}"/>
    <cellStyle name="20% - Accent1 2 2 4 11 2" xfId="5091" xr:uid="{00000000-0005-0000-0000-000027130000}"/>
    <cellStyle name="20% - Accent1 2 2 4 11 2 2" xfId="5092" xr:uid="{00000000-0005-0000-0000-000028130000}"/>
    <cellStyle name="20% - Accent1 2 2 4 11 2 2 2" xfId="5093" xr:uid="{00000000-0005-0000-0000-000029130000}"/>
    <cellStyle name="20% - Accent1 2 2 4 11 2 3" xfId="5094" xr:uid="{00000000-0005-0000-0000-00002A130000}"/>
    <cellStyle name="20% - Accent1 2 2 4 11 3" xfId="5095" xr:uid="{00000000-0005-0000-0000-00002B130000}"/>
    <cellStyle name="20% - Accent1 2 2 4 11 3 2" xfId="5096" xr:uid="{00000000-0005-0000-0000-00002C130000}"/>
    <cellStyle name="20% - Accent1 2 2 4 11 4" xfId="5097" xr:uid="{00000000-0005-0000-0000-00002D130000}"/>
    <cellStyle name="20% - Accent1 2 2 4 12" xfId="5098" xr:uid="{00000000-0005-0000-0000-00002E130000}"/>
    <cellStyle name="20% - Accent1 2 2 4 12 2" xfId="5099" xr:uid="{00000000-0005-0000-0000-00002F130000}"/>
    <cellStyle name="20% - Accent1 2 2 4 12 2 2" xfId="5100" xr:uid="{00000000-0005-0000-0000-000030130000}"/>
    <cellStyle name="20% - Accent1 2 2 4 12 3" xfId="5101" xr:uid="{00000000-0005-0000-0000-000031130000}"/>
    <cellStyle name="20% - Accent1 2 2 4 13" xfId="5102" xr:uid="{00000000-0005-0000-0000-000032130000}"/>
    <cellStyle name="20% - Accent1 2 2 4 13 2" xfId="5103" xr:uid="{00000000-0005-0000-0000-000033130000}"/>
    <cellStyle name="20% - Accent1 2 2 4 13 2 2" xfId="5104" xr:uid="{00000000-0005-0000-0000-000034130000}"/>
    <cellStyle name="20% - Accent1 2 2 4 13 3" xfId="5105" xr:uid="{00000000-0005-0000-0000-000035130000}"/>
    <cellStyle name="20% - Accent1 2 2 4 14" xfId="5106" xr:uid="{00000000-0005-0000-0000-000036130000}"/>
    <cellStyle name="20% - Accent1 2 2 4 14 2" xfId="5107" xr:uid="{00000000-0005-0000-0000-000037130000}"/>
    <cellStyle name="20% - Accent1 2 2 4 15" xfId="5108" xr:uid="{00000000-0005-0000-0000-000038130000}"/>
    <cellStyle name="20% - Accent1 2 2 4 15 2" xfId="5109" xr:uid="{00000000-0005-0000-0000-000039130000}"/>
    <cellStyle name="20% - Accent1 2 2 4 16" xfId="5110" xr:uid="{00000000-0005-0000-0000-00003A130000}"/>
    <cellStyle name="20% - Accent1 2 2 4 2" xfId="5111" xr:uid="{00000000-0005-0000-0000-00003B130000}"/>
    <cellStyle name="20% - Accent1 2 2 4 2 10" xfId="5112" xr:uid="{00000000-0005-0000-0000-00003C130000}"/>
    <cellStyle name="20% - Accent1 2 2 4 2 10 2" xfId="5113" xr:uid="{00000000-0005-0000-0000-00003D130000}"/>
    <cellStyle name="20% - Accent1 2 2 4 2 10 2 2" xfId="5114" xr:uid="{00000000-0005-0000-0000-00003E130000}"/>
    <cellStyle name="20% - Accent1 2 2 4 2 10 2 2 2" xfId="5115" xr:uid="{00000000-0005-0000-0000-00003F130000}"/>
    <cellStyle name="20% - Accent1 2 2 4 2 10 2 3" xfId="5116" xr:uid="{00000000-0005-0000-0000-000040130000}"/>
    <cellStyle name="20% - Accent1 2 2 4 2 10 3" xfId="5117" xr:uid="{00000000-0005-0000-0000-000041130000}"/>
    <cellStyle name="20% - Accent1 2 2 4 2 10 3 2" xfId="5118" xr:uid="{00000000-0005-0000-0000-000042130000}"/>
    <cellStyle name="20% - Accent1 2 2 4 2 10 4" xfId="5119" xr:uid="{00000000-0005-0000-0000-000043130000}"/>
    <cellStyle name="20% - Accent1 2 2 4 2 11" xfId="5120" xr:uid="{00000000-0005-0000-0000-000044130000}"/>
    <cellStyle name="20% - Accent1 2 2 4 2 11 2" xfId="5121" xr:uid="{00000000-0005-0000-0000-000045130000}"/>
    <cellStyle name="20% - Accent1 2 2 4 2 11 2 2" xfId="5122" xr:uid="{00000000-0005-0000-0000-000046130000}"/>
    <cellStyle name="20% - Accent1 2 2 4 2 11 3" xfId="5123" xr:uid="{00000000-0005-0000-0000-000047130000}"/>
    <cellStyle name="20% - Accent1 2 2 4 2 12" xfId="5124" xr:uid="{00000000-0005-0000-0000-000048130000}"/>
    <cellStyle name="20% - Accent1 2 2 4 2 12 2" xfId="5125" xr:uid="{00000000-0005-0000-0000-000049130000}"/>
    <cellStyle name="20% - Accent1 2 2 4 2 12 2 2" xfId="5126" xr:uid="{00000000-0005-0000-0000-00004A130000}"/>
    <cellStyle name="20% - Accent1 2 2 4 2 12 3" xfId="5127" xr:uid="{00000000-0005-0000-0000-00004B130000}"/>
    <cellStyle name="20% - Accent1 2 2 4 2 13" xfId="5128" xr:uid="{00000000-0005-0000-0000-00004C130000}"/>
    <cellStyle name="20% - Accent1 2 2 4 2 13 2" xfId="5129" xr:uid="{00000000-0005-0000-0000-00004D130000}"/>
    <cellStyle name="20% - Accent1 2 2 4 2 14" xfId="5130" xr:uid="{00000000-0005-0000-0000-00004E130000}"/>
    <cellStyle name="20% - Accent1 2 2 4 2 14 2" xfId="5131" xr:uid="{00000000-0005-0000-0000-00004F130000}"/>
    <cellStyle name="20% - Accent1 2 2 4 2 15" xfId="5132" xr:uid="{00000000-0005-0000-0000-000050130000}"/>
    <cellStyle name="20% - Accent1 2 2 4 2 2" xfId="5133" xr:uid="{00000000-0005-0000-0000-000051130000}"/>
    <cellStyle name="20% - Accent1 2 2 4 2 2 10" xfId="5134" xr:uid="{00000000-0005-0000-0000-000052130000}"/>
    <cellStyle name="20% - Accent1 2 2 4 2 2 10 2" xfId="5135" xr:uid="{00000000-0005-0000-0000-000053130000}"/>
    <cellStyle name="20% - Accent1 2 2 4 2 2 10 2 2" xfId="5136" xr:uid="{00000000-0005-0000-0000-000054130000}"/>
    <cellStyle name="20% - Accent1 2 2 4 2 2 10 3" xfId="5137" xr:uid="{00000000-0005-0000-0000-000055130000}"/>
    <cellStyle name="20% - Accent1 2 2 4 2 2 11" xfId="5138" xr:uid="{00000000-0005-0000-0000-000056130000}"/>
    <cellStyle name="20% - Accent1 2 2 4 2 2 11 2" xfId="5139" xr:uid="{00000000-0005-0000-0000-000057130000}"/>
    <cellStyle name="20% - Accent1 2 2 4 2 2 11 2 2" xfId="5140" xr:uid="{00000000-0005-0000-0000-000058130000}"/>
    <cellStyle name="20% - Accent1 2 2 4 2 2 11 3" xfId="5141" xr:uid="{00000000-0005-0000-0000-000059130000}"/>
    <cellStyle name="20% - Accent1 2 2 4 2 2 12" xfId="5142" xr:uid="{00000000-0005-0000-0000-00005A130000}"/>
    <cellStyle name="20% - Accent1 2 2 4 2 2 12 2" xfId="5143" xr:uid="{00000000-0005-0000-0000-00005B130000}"/>
    <cellStyle name="20% - Accent1 2 2 4 2 2 13" xfId="5144" xr:uid="{00000000-0005-0000-0000-00005C130000}"/>
    <cellStyle name="20% - Accent1 2 2 4 2 2 13 2" xfId="5145" xr:uid="{00000000-0005-0000-0000-00005D130000}"/>
    <cellStyle name="20% - Accent1 2 2 4 2 2 14" xfId="5146" xr:uid="{00000000-0005-0000-0000-00005E130000}"/>
    <cellStyle name="20% - Accent1 2 2 4 2 2 2" xfId="5147" xr:uid="{00000000-0005-0000-0000-00005F130000}"/>
    <cellStyle name="20% - Accent1 2 2 4 2 2 2 10" xfId="5148" xr:uid="{00000000-0005-0000-0000-000060130000}"/>
    <cellStyle name="20% - Accent1 2 2 4 2 2 2 10 2" xfId="5149" xr:uid="{00000000-0005-0000-0000-000061130000}"/>
    <cellStyle name="20% - Accent1 2 2 4 2 2 2 11" xfId="5150" xr:uid="{00000000-0005-0000-0000-000062130000}"/>
    <cellStyle name="20% - Accent1 2 2 4 2 2 2 2" xfId="5151" xr:uid="{00000000-0005-0000-0000-000063130000}"/>
    <cellStyle name="20% - Accent1 2 2 4 2 2 2 2 2" xfId="5152" xr:uid="{00000000-0005-0000-0000-000064130000}"/>
    <cellStyle name="20% - Accent1 2 2 4 2 2 2 2 2 2" xfId="5153" xr:uid="{00000000-0005-0000-0000-000065130000}"/>
    <cellStyle name="20% - Accent1 2 2 4 2 2 2 2 2 2 2" xfId="5154" xr:uid="{00000000-0005-0000-0000-000066130000}"/>
    <cellStyle name="20% - Accent1 2 2 4 2 2 2 2 2 2 2 2" xfId="5155" xr:uid="{00000000-0005-0000-0000-000067130000}"/>
    <cellStyle name="20% - Accent1 2 2 4 2 2 2 2 2 2 3" xfId="5156" xr:uid="{00000000-0005-0000-0000-000068130000}"/>
    <cellStyle name="20% - Accent1 2 2 4 2 2 2 2 2 3" xfId="5157" xr:uid="{00000000-0005-0000-0000-000069130000}"/>
    <cellStyle name="20% - Accent1 2 2 4 2 2 2 2 2 3 2" xfId="5158" xr:uid="{00000000-0005-0000-0000-00006A130000}"/>
    <cellStyle name="20% - Accent1 2 2 4 2 2 2 2 2 4" xfId="5159" xr:uid="{00000000-0005-0000-0000-00006B130000}"/>
    <cellStyle name="20% - Accent1 2 2 4 2 2 2 2 3" xfId="5160" xr:uid="{00000000-0005-0000-0000-00006C130000}"/>
    <cellStyle name="20% - Accent1 2 2 4 2 2 2 2 3 2" xfId="5161" xr:uid="{00000000-0005-0000-0000-00006D130000}"/>
    <cellStyle name="20% - Accent1 2 2 4 2 2 2 2 3 2 2" xfId="5162" xr:uid="{00000000-0005-0000-0000-00006E130000}"/>
    <cellStyle name="20% - Accent1 2 2 4 2 2 2 2 3 2 2 2" xfId="5163" xr:uid="{00000000-0005-0000-0000-00006F130000}"/>
    <cellStyle name="20% - Accent1 2 2 4 2 2 2 2 3 2 3" xfId="5164" xr:uid="{00000000-0005-0000-0000-000070130000}"/>
    <cellStyle name="20% - Accent1 2 2 4 2 2 2 2 3 3" xfId="5165" xr:uid="{00000000-0005-0000-0000-000071130000}"/>
    <cellStyle name="20% - Accent1 2 2 4 2 2 2 2 3 3 2" xfId="5166" xr:uid="{00000000-0005-0000-0000-000072130000}"/>
    <cellStyle name="20% - Accent1 2 2 4 2 2 2 2 3 4" xfId="5167" xr:uid="{00000000-0005-0000-0000-000073130000}"/>
    <cellStyle name="20% - Accent1 2 2 4 2 2 2 2 4" xfId="5168" xr:uid="{00000000-0005-0000-0000-000074130000}"/>
    <cellStyle name="20% - Accent1 2 2 4 2 2 2 2 4 2" xfId="5169" xr:uid="{00000000-0005-0000-0000-000075130000}"/>
    <cellStyle name="20% - Accent1 2 2 4 2 2 2 2 4 2 2" xfId="5170" xr:uid="{00000000-0005-0000-0000-000076130000}"/>
    <cellStyle name="20% - Accent1 2 2 4 2 2 2 2 4 2 2 2" xfId="5171" xr:uid="{00000000-0005-0000-0000-000077130000}"/>
    <cellStyle name="20% - Accent1 2 2 4 2 2 2 2 4 2 3" xfId="5172" xr:uid="{00000000-0005-0000-0000-000078130000}"/>
    <cellStyle name="20% - Accent1 2 2 4 2 2 2 2 4 3" xfId="5173" xr:uid="{00000000-0005-0000-0000-000079130000}"/>
    <cellStyle name="20% - Accent1 2 2 4 2 2 2 2 4 3 2" xfId="5174" xr:uid="{00000000-0005-0000-0000-00007A130000}"/>
    <cellStyle name="20% - Accent1 2 2 4 2 2 2 2 4 4" xfId="5175" xr:uid="{00000000-0005-0000-0000-00007B130000}"/>
    <cellStyle name="20% - Accent1 2 2 4 2 2 2 2 5" xfId="5176" xr:uid="{00000000-0005-0000-0000-00007C130000}"/>
    <cellStyle name="20% - Accent1 2 2 4 2 2 2 2 5 2" xfId="5177" xr:uid="{00000000-0005-0000-0000-00007D130000}"/>
    <cellStyle name="20% - Accent1 2 2 4 2 2 2 2 5 2 2" xfId="5178" xr:uid="{00000000-0005-0000-0000-00007E130000}"/>
    <cellStyle name="20% - Accent1 2 2 4 2 2 2 2 5 3" xfId="5179" xr:uid="{00000000-0005-0000-0000-00007F130000}"/>
    <cellStyle name="20% - Accent1 2 2 4 2 2 2 2 6" xfId="5180" xr:uid="{00000000-0005-0000-0000-000080130000}"/>
    <cellStyle name="20% - Accent1 2 2 4 2 2 2 2 6 2" xfId="5181" xr:uid="{00000000-0005-0000-0000-000081130000}"/>
    <cellStyle name="20% - Accent1 2 2 4 2 2 2 2 6 2 2" xfId="5182" xr:uid="{00000000-0005-0000-0000-000082130000}"/>
    <cellStyle name="20% - Accent1 2 2 4 2 2 2 2 6 3" xfId="5183" xr:uid="{00000000-0005-0000-0000-000083130000}"/>
    <cellStyle name="20% - Accent1 2 2 4 2 2 2 2 7" xfId="5184" xr:uid="{00000000-0005-0000-0000-000084130000}"/>
    <cellStyle name="20% - Accent1 2 2 4 2 2 2 2 7 2" xfId="5185" xr:uid="{00000000-0005-0000-0000-000085130000}"/>
    <cellStyle name="20% - Accent1 2 2 4 2 2 2 2 8" xfId="5186" xr:uid="{00000000-0005-0000-0000-000086130000}"/>
    <cellStyle name="20% - Accent1 2 2 4 2 2 2 2 8 2" xfId="5187" xr:uid="{00000000-0005-0000-0000-000087130000}"/>
    <cellStyle name="20% - Accent1 2 2 4 2 2 2 2 9" xfId="5188" xr:uid="{00000000-0005-0000-0000-000088130000}"/>
    <cellStyle name="20% - Accent1 2 2 4 2 2 2 3" xfId="5189" xr:uid="{00000000-0005-0000-0000-000089130000}"/>
    <cellStyle name="20% - Accent1 2 2 4 2 2 2 3 2" xfId="5190" xr:uid="{00000000-0005-0000-0000-00008A130000}"/>
    <cellStyle name="20% - Accent1 2 2 4 2 2 2 3 2 2" xfId="5191" xr:uid="{00000000-0005-0000-0000-00008B130000}"/>
    <cellStyle name="20% - Accent1 2 2 4 2 2 2 3 2 2 2" xfId="5192" xr:uid="{00000000-0005-0000-0000-00008C130000}"/>
    <cellStyle name="20% - Accent1 2 2 4 2 2 2 3 2 2 2 2" xfId="5193" xr:uid="{00000000-0005-0000-0000-00008D130000}"/>
    <cellStyle name="20% - Accent1 2 2 4 2 2 2 3 2 2 3" xfId="5194" xr:uid="{00000000-0005-0000-0000-00008E130000}"/>
    <cellStyle name="20% - Accent1 2 2 4 2 2 2 3 2 3" xfId="5195" xr:uid="{00000000-0005-0000-0000-00008F130000}"/>
    <cellStyle name="20% - Accent1 2 2 4 2 2 2 3 2 3 2" xfId="5196" xr:uid="{00000000-0005-0000-0000-000090130000}"/>
    <cellStyle name="20% - Accent1 2 2 4 2 2 2 3 2 4" xfId="5197" xr:uid="{00000000-0005-0000-0000-000091130000}"/>
    <cellStyle name="20% - Accent1 2 2 4 2 2 2 3 3" xfId="5198" xr:uid="{00000000-0005-0000-0000-000092130000}"/>
    <cellStyle name="20% - Accent1 2 2 4 2 2 2 3 3 2" xfId="5199" xr:uid="{00000000-0005-0000-0000-000093130000}"/>
    <cellStyle name="20% - Accent1 2 2 4 2 2 2 3 3 2 2" xfId="5200" xr:uid="{00000000-0005-0000-0000-000094130000}"/>
    <cellStyle name="20% - Accent1 2 2 4 2 2 2 3 3 2 2 2" xfId="5201" xr:uid="{00000000-0005-0000-0000-000095130000}"/>
    <cellStyle name="20% - Accent1 2 2 4 2 2 2 3 3 2 3" xfId="5202" xr:uid="{00000000-0005-0000-0000-000096130000}"/>
    <cellStyle name="20% - Accent1 2 2 4 2 2 2 3 3 3" xfId="5203" xr:uid="{00000000-0005-0000-0000-000097130000}"/>
    <cellStyle name="20% - Accent1 2 2 4 2 2 2 3 3 3 2" xfId="5204" xr:uid="{00000000-0005-0000-0000-000098130000}"/>
    <cellStyle name="20% - Accent1 2 2 4 2 2 2 3 3 4" xfId="5205" xr:uid="{00000000-0005-0000-0000-000099130000}"/>
    <cellStyle name="20% - Accent1 2 2 4 2 2 2 3 4" xfId="5206" xr:uid="{00000000-0005-0000-0000-00009A130000}"/>
    <cellStyle name="20% - Accent1 2 2 4 2 2 2 3 4 2" xfId="5207" xr:uid="{00000000-0005-0000-0000-00009B130000}"/>
    <cellStyle name="20% - Accent1 2 2 4 2 2 2 3 4 2 2" xfId="5208" xr:uid="{00000000-0005-0000-0000-00009C130000}"/>
    <cellStyle name="20% - Accent1 2 2 4 2 2 2 3 4 2 2 2" xfId="5209" xr:uid="{00000000-0005-0000-0000-00009D130000}"/>
    <cellStyle name="20% - Accent1 2 2 4 2 2 2 3 4 2 3" xfId="5210" xr:uid="{00000000-0005-0000-0000-00009E130000}"/>
    <cellStyle name="20% - Accent1 2 2 4 2 2 2 3 4 3" xfId="5211" xr:uid="{00000000-0005-0000-0000-00009F130000}"/>
    <cellStyle name="20% - Accent1 2 2 4 2 2 2 3 4 3 2" xfId="5212" xr:uid="{00000000-0005-0000-0000-0000A0130000}"/>
    <cellStyle name="20% - Accent1 2 2 4 2 2 2 3 4 4" xfId="5213" xr:uid="{00000000-0005-0000-0000-0000A1130000}"/>
    <cellStyle name="20% - Accent1 2 2 4 2 2 2 3 5" xfId="5214" xr:uid="{00000000-0005-0000-0000-0000A2130000}"/>
    <cellStyle name="20% - Accent1 2 2 4 2 2 2 3 5 2" xfId="5215" xr:uid="{00000000-0005-0000-0000-0000A3130000}"/>
    <cellStyle name="20% - Accent1 2 2 4 2 2 2 3 5 2 2" xfId="5216" xr:uid="{00000000-0005-0000-0000-0000A4130000}"/>
    <cellStyle name="20% - Accent1 2 2 4 2 2 2 3 5 3" xfId="5217" xr:uid="{00000000-0005-0000-0000-0000A5130000}"/>
    <cellStyle name="20% - Accent1 2 2 4 2 2 2 3 6" xfId="5218" xr:uid="{00000000-0005-0000-0000-0000A6130000}"/>
    <cellStyle name="20% - Accent1 2 2 4 2 2 2 3 6 2" xfId="5219" xr:uid="{00000000-0005-0000-0000-0000A7130000}"/>
    <cellStyle name="20% - Accent1 2 2 4 2 2 2 3 6 2 2" xfId="5220" xr:uid="{00000000-0005-0000-0000-0000A8130000}"/>
    <cellStyle name="20% - Accent1 2 2 4 2 2 2 3 6 3" xfId="5221" xr:uid="{00000000-0005-0000-0000-0000A9130000}"/>
    <cellStyle name="20% - Accent1 2 2 4 2 2 2 3 7" xfId="5222" xr:uid="{00000000-0005-0000-0000-0000AA130000}"/>
    <cellStyle name="20% - Accent1 2 2 4 2 2 2 3 7 2" xfId="5223" xr:uid="{00000000-0005-0000-0000-0000AB130000}"/>
    <cellStyle name="20% - Accent1 2 2 4 2 2 2 3 8" xfId="5224" xr:uid="{00000000-0005-0000-0000-0000AC130000}"/>
    <cellStyle name="20% - Accent1 2 2 4 2 2 2 3 8 2" xfId="5225" xr:uid="{00000000-0005-0000-0000-0000AD130000}"/>
    <cellStyle name="20% - Accent1 2 2 4 2 2 2 3 9" xfId="5226" xr:uid="{00000000-0005-0000-0000-0000AE130000}"/>
    <cellStyle name="20% - Accent1 2 2 4 2 2 2 4" xfId="5227" xr:uid="{00000000-0005-0000-0000-0000AF130000}"/>
    <cellStyle name="20% - Accent1 2 2 4 2 2 2 4 2" xfId="5228" xr:uid="{00000000-0005-0000-0000-0000B0130000}"/>
    <cellStyle name="20% - Accent1 2 2 4 2 2 2 4 2 2" xfId="5229" xr:uid="{00000000-0005-0000-0000-0000B1130000}"/>
    <cellStyle name="20% - Accent1 2 2 4 2 2 2 4 2 2 2" xfId="5230" xr:uid="{00000000-0005-0000-0000-0000B2130000}"/>
    <cellStyle name="20% - Accent1 2 2 4 2 2 2 4 2 3" xfId="5231" xr:uid="{00000000-0005-0000-0000-0000B3130000}"/>
    <cellStyle name="20% - Accent1 2 2 4 2 2 2 4 3" xfId="5232" xr:uid="{00000000-0005-0000-0000-0000B4130000}"/>
    <cellStyle name="20% - Accent1 2 2 4 2 2 2 4 3 2" xfId="5233" xr:uid="{00000000-0005-0000-0000-0000B5130000}"/>
    <cellStyle name="20% - Accent1 2 2 4 2 2 2 4 4" xfId="5234" xr:uid="{00000000-0005-0000-0000-0000B6130000}"/>
    <cellStyle name="20% - Accent1 2 2 4 2 2 2 5" xfId="5235" xr:uid="{00000000-0005-0000-0000-0000B7130000}"/>
    <cellStyle name="20% - Accent1 2 2 4 2 2 2 5 2" xfId="5236" xr:uid="{00000000-0005-0000-0000-0000B8130000}"/>
    <cellStyle name="20% - Accent1 2 2 4 2 2 2 5 2 2" xfId="5237" xr:uid="{00000000-0005-0000-0000-0000B9130000}"/>
    <cellStyle name="20% - Accent1 2 2 4 2 2 2 5 2 2 2" xfId="5238" xr:uid="{00000000-0005-0000-0000-0000BA130000}"/>
    <cellStyle name="20% - Accent1 2 2 4 2 2 2 5 2 3" xfId="5239" xr:uid="{00000000-0005-0000-0000-0000BB130000}"/>
    <cellStyle name="20% - Accent1 2 2 4 2 2 2 5 3" xfId="5240" xr:uid="{00000000-0005-0000-0000-0000BC130000}"/>
    <cellStyle name="20% - Accent1 2 2 4 2 2 2 5 3 2" xfId="5241" xr:uid="{00000000-0005-0000-0000-0000BD130000}"/>
    <cellStyle name="20% - Accent1 2 2 4 2 2 2 5 4" xfId="5242" xr:uid="{00000000-0005-0000-0000-0000BE130000}"/>
    <cellStyle name="20% - Accent1 2 2 4 2 2 2 6" xfId="5243" xr:uid="{00000000-0005-0000-0000-0000BF130000}"/>
    <cellStyle name="20% - Accent1 2 2 4 2 2 2 6 2" xfId="5244" xr:uid="{00000000-0005-0000-0000-0000C0130000}"/>
    <cellStyle name="20% - Accent1 2 2 4 2 2 2 6 2 2" xfId="5245" xr:uid="{00000000-0005-0000-0000-0000C1130000}"/>
    <cellStyle name="20% - Accent1 2 2 4 2 2 2 6 2 2 2" xfId="5246" xr:uid="{00000000-0005-0000-0000-0000C2130000}"/>
    <cellStyle name="20% - Accent1 2 2 4 2 2 2 6 2 3" xfId="5247" xr:uid="{00000000-0005-0000-0000-0000C3130000}"/>
    <cellStyle name="20% - Accent1 2 2 4 2 2 2 6 3" xfId="5248" xr:uid="{00000000-0005-0000-0000-0000C4130000}"/>
    <cellStyle name="20% - Accent1 2 2 4 2 2 2 6 3 2" xfId="5249" xr:uid="{00000000-0005-0000-0000-0000C5130000}"/>
    <cellStyle name="20% - Accent1 2 2 4 2 2 2 6 4" xfId="5250" xr:uid="{00000000-0005-0000-0000-0000C6130000}"/>
    <cellStyle name="20% - Accent1 2 2 4 2 2 2 7" xfId="5251" xr:uid="{00000000-0005-0000-0000-0000C7130000}"/>
    <cellStyle name="20% - Accent1 2 2 4 2 2 2 7 2" xfId="5252" xr:uid="{00000000-0005-0000-0000-0000C8130000}"/>
    <cellStyle name="20% - Accent1 2 2 4 2 2 2 7 2 2" xfId="5253" xr:uid="{00000000-0005-0000-0000-0000C9130000}"/>
    <cellStyle name="20% - Accent1 2 2 4 2 2 2 7 3" xfId="5254" xr:uid="{00000000-0005-0000-0000-0000CA130000}"/>
    <cellStyle name="20% - Accent1 2 2 4 2 2 2 8" xfId="5255" xr:uid="{00000000-0005-0000-0000-0000CB130000}"/>
    <cellStyle name="20% - Accent1 2 2 4 2 2 2 8 2" xfId="5256" xr:uid="{00000000-0005-0000-0000-0000CC130000}"/>
    <cellStyle name="20% - Accent1 2 2 4 2 2 2 8 2 2" xfId="5257" xr:uid="{00000000-0005-0000-0000-0000CD130000}"/>
    <cellStyle name="20% - Accent1 2 2 4 2 2 2 8 3" xfId="5258" xr:uid="{00000000-0005-0000-0000-0000CE130000}"/>
    <cellStyle name="20% - Accent1 2 2 4 2 2 2 9" xfId="5259" xr:uid="{00000000-0005-0000-0000-0000CF130000}"/>
    <cellStyle name="20% - Accent1 2 2 4 2 2 2 9 2" xfId="5260" xr:uid="{00000000-0005-0000-0000-0000D0130000}"/>
    <cellStyle name="20% - Accent1 2 2 4 2 2 3" xfId="5261" xr:uid="{00000000-0005-0000-0000-0000D1130000}"/>
    <cellStyle name="20% - Accent1 2 2 4 2 2 3 10" xfId="5262" xr:uid="{00000000-0005-0000-0000-0000D2130000}"/>
    <cellStyle name="20% - Accent1 2 2 4 2 2 3 10 2" xfId="5263" xr:uid="{00000000-0005-0000-0000-0000D3130000}"/>
    <cellStyle name="20% - Accent1 2 2 4 2 2 3 11" xfId="5264" xr:uid="{00000000-0005-0000-0000-0000D4130000}"/>
    <cellStyle name="20% - Accent1 2 2 4 2 2 3 2" xfId="5265" xr:uid="{00000000-0005-0000-0000-0000D5130000}"/>
    <cellStyle name="20% - Accent1 2 2 4 2 2 3 2 2" xfId="5266" xr:uid="{00000000-0005-0000-0000-0000D6130000}"/>
    <cellStyle name="20% - Accent1 2 2 4 2 2 3 2 2 2" xfId="5267" xr:uid="{00000000-0005-0000-0000-0000D7130000}"/>
    <cellStyle name="20% - Accent1 2 2 4 2 2 3 2 2 2 2" xfId="5268" xr:uid="{00000000-0005-0000-0000-0000D8130000}"/>
    <cellStyle name="20% - Accent1 2 2 4 2 2 3 2 2 2 2 2" xfId="5269" xr:uid="{00000000-0005-0000-0000-0000D9130000}"/>
    <cellStyle name="20% - Accent1 2 2 4 2 2 3 2 2 2 3" xfId="5270" xr:uid="{00000000-0005-0000-0000-0000DA130000}"/>
    <cellStyle name="20% - Accent1 2 2 4 2 2 3 2 2 3" xfId="5271" xr:uid="{00000000-0005-0000-0000-0000DB130000}"/>
    <cellStyle name="20% - Accent1 2 2 4 2 2 3 2 2 3 2" xfId="5272" xr:uid="{00000000-0005-0000-0000-0000DC130000}"/>
    <cellStyle name="20% - Accent1 2 2 4 2 2 3 2 2 4" xfId="5273" xr:uid="{00000000-0005-0000-0000-0000DD130000}"/>
    <cellStyle name="20% - Accent1 2 2 4 2 2 3 2 3" xfId="5274" xr:uid="{00000000-0005-0000-0000-0000DE130000}"/>
    <cellStyle name="20% - Accent1 2 2 4 2 2 3 2 3 2" xfId="5275" xr:uid="{00000000-0005-0000-0000-0000DF130000}"/>
    <cellStyle name="20% - Accent1 2 2 4 2 2 3 2 3 2 2" xfId="5276" xr:uid="{00000000-0005-0000-0000-0000E0130000}"/>
    <cellStyle name="20% - Accent1 2 2 4 2 2 3 2 3 2 2 2" xfId="5277" xr:uid="{00000000-0005-0000-0000-0000E1130000}"/>
    <cellStyle name="20% - Accent1 2 2 4 2 2 3 2 3 2 3" xfId="5278" xr:uid="{00000000-0005-0000-0000-0000E2130000}"/>
    <cellStyle name="20% - Accent1 2 2 4 2 2 3 2 3 3" xfId="5279" xr:uid="{00000000-0005-0000-0000-0000E3130000}"/>
    <cellStyle name="20% - Accent1 2 2 4 2 2 3 2 3 3 2" xfId="5280" xr:uid="{00000000-0005-0000-0000-0000E4130000}"/>
    <cellStyle name="20% - Accent1 2 2 4 2 2 3 2 3 4" xfId="5281" xr:uid="{00000000-0005-0000-0000-0000E5130000}"/>
    <cellStyle name="20% - Accent1 2 2 4 2 2 3 2 4" xfId="5282" xr:uid="{00000000-0005-0000-0000-0000E6130000}"/>
    <cellStyle name="20% - Accent1 2 2 4 2 2 3 2 4 2" xfId="5283" xr:uid="{00000000-0005-0000-0000-0000E7130000}"/>
    <cellStyle name="20% - Accent1 2 2 4 2 2 3 2 4 2 2" xfId="5284" xr:uid="{00000000-0005-0000-0000-0000E8130000}"/>
    <cellStyle name="20% - Accent1 2 2 4 2 2 3 2 4 2 2 2" xfId="5285" xr:uid="{00000000-0005-0000-0000-0000E9130000}"/>
    <cellStyle name="20% - Accent1 2 2 4 2 2 3 2 4 2 3" xfId="5286" xr:uid="{00000000-0005-0000-0000-0000EA130000}"/>
    <cellStyle name="20% - Accent1 2 2 4 2 2 3 2 4 3" xfId="5287" xr:uid="{00000000-0005-0000-0000-0000EB130000}"/>
    <cellStyle name="20% - Accent1 2 2 4 2 2 3 2 4 3 2" xfId="5288" xr:uid="{00000000-0005-0000-0000-0000EC130000}"/>
    <cellStyle name="20% - Accent1 2 2 4 2 2 3 2 4 4" xfId="5289" xr:uid="{00000000-0005-0000-0000-0000ED130000}"/>
    <cellStyle name="20% - Accent1 2 2 4 2 2 3 2 5" xfId="5290" xr:uid="{00000000-0005-0000-0000-0000EE130000}"/>
    <cellStyle name="20% - Accent1 2 2 4 2 2 3 2 5 2" xfId="5291" xr:uid="{00000000-0005-0000-0000-0000EF130000}"/>
    <cellStyle name="20% - Accent1 2 2 4 2 2 3 2 5 2 2" xfId="5292" xr:uid="{00000000-0005-0000-0000-0000F0130000}"/>
    <cellStyle name="20% - Accent1 2 2 4 2 2 3 2 5 3" xfId="5293" xr:uid="{00000000-0005-0000-0000-0000F1130000}"/>
    <cellStyle name="20% - Accent1 2 2 4 2 2 3 2 6" xfId="5294" xr:uid="{00000000-0005-0000-0000-0000F2130000}"/>
    <cellStyle name="20% - Accent1 2 2 4 2 2 3 2 6 2" xfId="5295" xr:uid="{00000000-0005-0000-0000-0000F3130000}"/>
    <cellStyle name="20% - Accent1 2 2 4 2 2 3 2 6 2 2" xfId="5296" xr:uid="{00000000-0005-0000-0000-0000F4130000}"/>
    <cellStyle name="20% - Accent1 2 2 4 2 2 3 2 6 3" xfId="5297" xr:uid="{00000000-0005-0000-0000-0000F5130000}"/>
    <cellStyle name="20% - Accent1 2 2 4 2 2 3 2 7" xfId="5298" xr:uid="{00000000-0005-0000-0000-0000F6130000}"/>
    <cellStyle name="20% - Accent1 2 2 4 2 2 3 2 7 2" xfId="5299" xr:uid="{00000000-0005-0000-0000-0000F7130000}"/>
    <cellStyle name="20% - Accent1 2 2 4 2 2 3 2 8" xfId="5300" xr:uid="{00000000-0005-0000-0000-0000F8130000}"/>
    <cellStyle name="20% - Accent1 2 2 4 2 2 3 2 8 2" xfId="5301" xr:uid="{00000000-0005-0000-0000-0000F9130000}"/>
    <cellStyle name="20% - Accent1 2 2 4 2 2 3 2 9" xfId="5302" xr:uid="{00000000-0005-0000-0000-0000FA130000}"/>
    <cellStyle name="20% - Accent1 2 2 4 2 2 3 3" xfId="5303" xr:uid="{00000000-0005-0000-0000-0000FB130000}"/>
    <cellStyle name="20% - Accent1 2 2 4 2 2 3 3 2" xfId="5304" xr:uid="{00000000-0005-0000-0000-0000FC130000}"/>
    <cellStyle name="20% - Accent1 2 2 4 2 2 3 3 2 2" xfId="5305" xr:uid="{00000000-0005-0000-0000-0000FD130000}"/>
    <cellStyle name="20% - Accent1 2 2 4 2 2 3 3 2 2 2" xfId="5306" xr:uid="{00000000-0005-0000-0000-0000FE130000}"/>
    <cellStyle name="20% - Accent1 2 2 4 2 2 3 3 2 2 2 2" xfId="5307" xr:uid="{00000000-0005-0000-0000-0000FF130000}"/>
    <cellStyle name="20% - Accent1 2 2 4 2 2 3 3 2 2 3" xfId="5308" xr:uid="{00000000-0005-0000-0000-000000140000}"/>
    <cellStyle name="20% - Accent1 2 2 4 2 2 3 3 2 3" xfId="5309" xr:uid="{00000000-0005-0000-0000-000001140000}"/>
    <cellStyle name="20% - Accent1 2 2 4 2 2 3 3 2 3 2" xfId="5310" xr:uid="{00000000-0005-0000-0000-000002140000}"/>
    <cellStyle name="20% - Accent1 2 2 4 2 2 3 3 2 4" xfId="5311" xr:uid="{00000000-0005-0000-0000-000003140000}"/>
    <cellStyle name="20% - Accent1 2 2 4 2 2 3 3 3" xfId="5312" xr:uid="{00000000-0005-0000-0000-000004140000}"/>
    <cellStyle name="20% - Accent1 2 2 4 2 2 3 3 3 2" xfId="5313" xr:uid="{00000000-0005-0000-0000-000005140000}"/>
    <cellStyle name="20% - Accent1 2 2 4 2 2 3 3 3 2 2" xfId="5314" xr:uid="{00000000-0005-0000-0000-000006140000}"/>
    <cellStyle name="20% - Accent1 2 2 4 2 2 3 3 3 2 2 2" xfId="5315" xr:uid="{00000000-0005-0000-0000-000007140000}"/>
    <cellStyle name="20% - Accent1 2 2 4 2 2 3 3 3 2 3" xfId="5316" xr:uid="{00000000-0005-0000-0000-000008140000}"/>
    <cellStyle name="20% - Accent1 2 2 4 2 2 3 3 3 3" xfId="5317" xr:uid="{00000000-0005-0000-0000-000009140000}"/>
    <cellStyle name="20% - Accent1 2 2 4 2 2 3 3 3 3 2" xfId="5318" xr:uid="{00000000-0005-0000-0000-00000A140000}"/>
    <cellStyle name="20% - Accent1 2 2 4 2 2 3 3 3 4" xfId="5319" xr:uid="{00000000-0005-0000-0000-00000B140000}"/>
    <cellStyle name="20% - Accent1 2 2 4 2 2 3 3 4" xfId="5320" xr:uid="{00000000-0005-0000-0000-00000C140000}"/>
    <cellStyle name="20% - Accent1 2 2 4 2 2 3 3 4 2" xfId="5321" xr:uid="{00000000-0005-0000-0000-00000D140000}"/>
    <cellStyle name="20% - Accent1 2 2 4 2 2 3 3 4 2 2" xfId="5322" xr:uid="{00000000-0005-0000-0000-00000E140000}"/>
    <cellStyle name="20% - Accent1 2 2 4 2 2 3 3 4 2 2 2" xfId="5323" xr:uid="{00000000-0005-0000-0000-00000F140000}"/>
    <cellStyle name="20% - Accent1 2 2 4 2 2 3 3 4 2 3" xfId="5324" xr:uid="{00000000-0005-0000-0000-000010140000}"/>
    <cellStyle name="20% - Accent1 2 2 4 2 2 3 3 4 3" xfId="5325" xr:uid="{00000000-0005-0000-0000-000011140000}"/>
    <cellStyle name="20% - Accent1 2 2 4 2 2 3 3 4 3 2" xfId="5326" xr:uid="{00000000-0005-0000-0000-000012140000}"/>
    <cellStyle name="20% - Accent1 2 2 4 2 2 3 3 4 4" xfId="5327" xr:uid="{00000000-0005-0000-0000-000013140000}"/>
    <cellStyle name="20% - Accent1 2 2 4 2 2 3 3 5" xfId="5328" xr:uid="{00000000-0005-0000-0000-000014140000}"/>
    <cellStyle name="20% - Accent1 2 2 4 2 2 3 3 5 2" xfId="5329" xr:uid="{00000000-0005-0000-0000-000015140000}"/>
    <cellStyle name="20% - Accent1 2 2 4 2 2 3 3 5 2 2" xfId="5330" xr:uid="{00000000-0005-0000-0000-000016140000}"/>
    <cellStyle name="20% - Accent1 2 2 4 2 2 3 3 5 3" xfId="5331" xr:uid="{00000000-0005-0000-0000-000017140000}"/>
    <cellStyle name="20% - Accent1 2 2 4 2 2 3 3 6" xfId="5332" xr:uid="{00000000-0005-0000-0000-000018140000}"/>
    <cellStyle name="20% - Accent1 2 2 4 2 2 3 3 6 2" xfId="5333" xr:uid="{00000000-0005-0000-0000-000019140000}"/>
    <cellStyle name="20% - Accent1 2 2 4 2 2 3 3 6 2 2" xfId="5334" xr:uid="{00000000-0005-0000-0000-00001A140000}"/>
    <cellStyle name="20% - Accent1 2 2 4 2 2 3 3 6 3" xfId="5335" xr:uid="{00000000-0005-0000-0000-00001B140000}"/>
    <cellStyle name="20% - Accent1 2 2 4 2 2 3 3 7" xfId="5336" xr:uid="{00000000-0005-0000-0000-00001C140000}"/>
    <cellStyle name="20% - Accent1 2 2 4 2 2 3 3 7 2" xfId="5337" xr:uid="{00000000-0005-0000-0000-00001D140000}"/>
    <cellStyle name="20% - Accent1 2 2 4 2 2 3 3 8" xfId="5338" xr:uid="{00000000-0005-0000-0000-00001E140000}"/>
    <cellStyle name="20% - Accent1 2 2 4 2 2 3 3 8 2" xfId="5339" xr:uid="{00000000-0005-0000-0000-00001F140000}"/>
    <cellStyle name="20% - Accent1 2 2 4 2 2 3 3 9" xfId="5340" xr:uid="{00000000-0005-0000-0000-000020140000}"/>
    <cellStyle name="20% - Accent1 2 2 4 2 2 3 4" xfId="5341" xr:uid="{00000000-0005-0000-0000-000021140000}"/>
    <cellStyle name="20% - Accent1 2 2 4 2 2 3 4 2" xfId="5342" xr:uid="{00000000-0005-0000-0000-000022140000}"/>
    <cellStyle name="20% - Accent1 2 2 4 2 2 3 4 2 2" xfId="5343" xr:uid="{00000000-0005-0000-0000-000023140000}"/>
    <cellStyle name="20% - Accent1 2 2 4 2 2 3 4 2 2 2" xfId="5344" xr:uid="{00000000-0005-0000-0000-000024140000}"/>
    <cellStyle name="20% - Accent1 2 2 4 2 2 3 4 2 3" xfId="5345" xr:uid="{00000000-0005-0000-0000-000025140000}"/>
    <cellStyle name="20% - Accent1 2 2 4 2 2 3 4 3" xfId="5346" xr:uid="{00000000-0005-0000-0000-000026140000}"/>
    <cellStyle name="20% - Accent1 2 2 4 2 2 3 4 3 2" xfId="5347" xr:uid="{00000000-0005-0000-0000-000027140000}"/>
    <cellStyle name="20% - Accent1 2 2 4 2 2 3 4 4" xfId="5348" xr:uid="{00000000-0005-0000-0000-000028140000}"/>
    <cellStyle name="20% - Accent1 2 2 4 2 2 3 5" xfId="5349" xr:uid="{00000000-0005-0000-0000-000029140000}"/>
    <cellStyle name="20% - Accent1 2 2 4 2 2 3 5 2" xfId="5350" xr:uid="{00000000-0005-0000-0000-00002A140000}"/>
    <cellStyle name="20% - Accent1 2 2 4 2 2 3 5 2 2" xfId="5351" xr:uid="{00000000-0005-0000-0000-00002B140000}"/>
    <cellStyle name="20% - Accent1 2 2 4 2 2 3 5 2 2 2" xfId="5352" xr:uid="{00000000-0005-0000-0000-00002C140000}"/>
    <cellStyle name="20% - Accent1 2 2 4 2 2 3 5 2 3" xfId="5353" xr:uid="{00000000-0005-0000-0000-00002D140000}"/>
    <cellStyle name="20% - Accent1 2 2 4 2 2 3 5 3" xfId="5354" xr:uid="{00000000-0005-0000-0000-00002E140000}"/>
    <cellStyle name="20% - Accent1 2 2 4 2 2 3 5 3 2" xfId="5355" xr:uid="{00000000-0005-0000-0000-00002F140000}"/>
    <cellStyle name="20% - Accent1 2 2 4 2 2 3 5 4" xfId="5356" xr:uid="{00000000-0005-0000-0000-000030140000}"/>
    <cellStyle name="20% - Accent1 2 2 4 2 2 3 6" xfId="5357" xr:uid="{00000000-0005-0000-0000-000031140000}"/>
    <cellStyle name="20% - Accent1 2 2 4 2 2 3 6 2" xfId="5358" xr:uid="{00000000-0005-0000-0000-000032140000}"/>
    <cellStyle name="20% - Accent1 2 2 4 2 2 3 6 2 2" xfId="5359" xr:uid="{00000000-0005-0000-0000-000033140000}"/>
    <cellStyle name="20% - Accent1 2 2 4 2 2 3 6 2 2 2" xfId="5360" xr:uid="{00000000-0005-0000-0000-000034140000}"/>
    <cellStyle name="20% - Accent1 2 2 4 2 2 3 6 2 3" xfId="5361" xr:uid="{00000000-0005-0000-0000-000035140000}"/>
    <cellStyle name="20% - Accent1 2 2 4 2 2 3 6 3" xfId="5362" xr:uid="{00000000-0005-0000-0000-000036140000}"/>
    <cellStyle name="20% - Accent1 2 2 4 2 2 3 6 3 2" xfId="5363" xr:uid="{00000000-0005-0000-0000-000037140000}"/>
    <cellStyle name="20% - Accent1 2 2 4 2 2 3 6 4" xfId="5364" xr:uid="{00000000-0005-0000-0000-000038140000}"/>
    <cellStyle name="20% - Accent1 2 2 4 2 2 3 7" xfId="5365" xr:uid="{00000000-0005-0000-0000-000039140000}"/>
    <cellStyle name="20% - Accent1 2 2 4 2 2 3 7 2" xfId="5366" xr:uid="{00000000-0005-0000-0000-00003A140000}"/>
    <cellStyle name="20% - Accent1 2 2 4 2 2 3 7 2 2" xfId="5367" xr:uid="{00000000-0005-0000-0000-00003B140000}"/>
    <cellStyle name="20% - Accent1 2 2 4 2 2 3 7 3" xfId="5368" xr:uid="{00000000-0005-0000-0000-00003C140000}"/>
    <cellStyle name="20% - Accent1 2 2 4 2 2 3 8" xfId="5369" xr:uid="{00000000-0005-0000-0000-00003D140000}"/>
    <cellStyle name="20% - Accent1 2 2 4 2 2 3 8 2" xfId="5370" xr:uid="{00000000-0005-0000-0000-00003E140000}"/>
    <cellStyle name="20% - Accent1 2 2 4 2 2 3 8 2 2" xfId="5371" xr:uid="{00000000-0005-0000-0000-00003F140000}"/>
    <cellStyle name="20% - Accent1 2 2 4 2 2 3 8 3" xfId="5372" xr:uid="{00000000-0005-0000-0000-000040140000}"/>
    <cellStyle name="20% - Accent1 2 2 4 2 2 3 9" xfId="5373" xr:uid="{00000000-0005-0000-0000-000041140000}"/>
    <cellStyle name="20% - Accent1 2 2 4 2 2 3 9 2" xfId="5374" xr:uid="{00000000-0005-0000-0000-000042140000}"/>
    <cellStyle name="20% - Accent1 2 2 4 2 2 4" xfId="5375" xr:uid="{00000000-0005-0000-0000-000043140000}"/>
    <cellStyle name="20% - Accent1 2 2 4 2 2 4 10" xfId="5376" xr:uid="{00000000-0005-0000-0000-000044140000}"/>
    <cellStyle name="20% - Accent1 2 2 4 2 2 4 10 2" xfId="5377" xr:uid="{00000000-0005-0000-0000-000045140000}"/>
    <cellStyle name="20% - Accent1 2 2 4 2 2 4 11" xfId="5378" xr:uid="{00000000-0005-0000-0000-000046140000}"/>
    <cellStyle name="20% - Accent1 2 2 4 2 2 4 2" xfId="5379" xr:uid="{00000000-0005-0000-0000-000047140000}"/>
    <cellStyle name="20% - Accent1 2 2 4 2 2 4 2 2" xfId="5380" xr:uid="{00000000-0005-0000-0000-000048140000}"/>
    <cellStyle name="20% - Accent1 2 2 4 2 2 4 2 2 2" xfId="5381" xr:uid="{00000000-0005-0000-0000-000049140000}"/>
    <cellStyle name="20% - Accent1 2 2 4 2 2 4 2 2 2 2" xfId="5382" xr:uid="{00000000-0005-0000-0000-00004A140000}"/>
    <cellStyle name="20% - Accent1 2 2 4 2 2 4 2 2 2 2 2" xfId="5383" xr:uid="{00000000-0005-0000-0000-00004B140000}"/>
    <cellStyle name="20% - Accent1 2 2 4 2 2 4 2 2 2 3" xfId="5384" xr:uid="{00000000-0005-0000-0000-00004C140000}"/>
    <cellStyle name="20% - Accent1 2 2 4 2 2 4 2 2 3" xfId="5385" xr:uid="{00000000-0005-0000-0000-00004D140000}"/>
    <cellStyle name="20% - Accent1 2 2 4 2 2 4 2 2 3 2" xfId="5386" xr:uid="{00000000-0005-0000-0000-00004E140000}"/>
    <cellStyle name="20% - Accent1 2 2 4 2 2 4 2 2 4" xfId="5387" xr:uid="{00000000-0005-0000-0000-00004F140000}"/>
    <cellStyle name="20% - Accent1 2 2 4 2 2 4 2 3" xfId="5388" xr:uid="{00000000-0005-0000-0000-000050140000}"/>
    <cellStyle name="20% - Accent1 2 2 4 2 2 4 2 3 2" xfId="5389" xr:uid="{00000000-0005-0000-0000-000051140000}"/>
    <cellStyle name="20% - Accent1 2 2 4 2 2 4 2 3 2 2" xfId="5390" xr:uid="{00000000-0005-0000-0000-000052140000}"/>
    <cellStyle name="20% - Accent1 2 2 4 2 2 4 2 3 2 2 2" xfId="5391" xr:uid="{00000000-0005-0000-0000-000053140000}"/>
    <cellStyle name="20% - Accent1 2 2 4 2 2 4 2 3 2 3" xfId="5392" xr:uid="{00000000-0005-0000-0000-000054140000}"/>
    <cellStyle name="20% - Accent1 2 2 4 2 2 4 2 3 3" xfId="5393" xr:uid="{00000000-0005-0000-0000-000055140000}"/>
    <cellStyle name="20% - Accent1 2 2 4 2 2 4 2 3 3 2" xfId="5394" xr:uid="{00000000-0005-0000-0000-000056140000}"/>
    <cellStyle name="20% - Accent1 2 2 4 2 2 4 2 3 4" xfId="5395" xr:uid="{00000000-0005-0000-0000-000057140000}"/>
    <cellStyle name="20% - Accent1 2 2 4 2 2 4 2 4" xfId="5396" xr:uid="{00000000-0005-0000-0000-000058140000}"/>
    <cellStyle name="20% - Accent1 2 2 4 2 2 4 2 4 2" xfId="5397" xr:uid="{00000000-0005-0000-0000-000059140000}"/>
    <cellStyle name="20% - Accent1 2 2 4 2 2 4 2 4 2 2" xfId="5398" xr:uid="{00000000-0005-0000-0000-00005A140000}"/>
    <cellStyle name="20% - Accent1 2 2 4 2 2 4 2 4 2 2 2" xfId="5399" xr:uid="{00000000-0005-0000-0000-00005B140000}"/>
    <cellStyle name="20% - Accent1 2 2 4 2 2 4 2 4 2 3" xfId="5400" xr:uid="{00000000-0005-0000-0000-00005C140000}"/>
    <cellStyle name="20% - Accent1 2 2 4 2 2 4 2 4 3" xfId="5401" xr:uid="{00000000-0005-0000-0000-00005D140000}"/>
    <cellStyle name="20% - Accent1 2 2 4 2 2 4 2 4 3 2" xfId="5402" xr:uid="{00000000-0005-0000-0000-00005E140000}"/>
    <cellStyle name="20% - Accent1 2 2 4 2 2 4 2 4 4" xfId="5403" xr:uid="{00000000-0005-0000-0000-00005F140000}"/>
    <cellStyle name="20% - Accent1 2 2 4 2 2 4 2 5" xfId="5404" xr:uid="{00000000-0005-0000-0000-000060140000}"/>
    <cellStyle name="20% - Accent1 2 2 4 2 2 4 2 5 2" xfId="5405" xr:uid="{00000000-0005-0000-0000-000061140000}"/>
    <cellStyle name="20% - Accent1 2 2 4 2 2 4 2 5 2 2" xfId="5406" xr:uid="{00000000-0005-0000-0000-000062140000}"/>
    <cellStyle name="20% - Accent1 2 2 4 2 2 4 2 5 3" xfId="5407" xr:uid="{00000000-0005-0000-0000-000063140000}"/>
    <cellStyle name="20% - Accent1 2 2 4 2 2 4 2 6" xfId="5408" xr:uid="{00000000-0005-0000-0000-000064140000}"/>
    <cellStyle name="20% - Accent1 2 2 4 2 2 4 2 6 2" xfId="5409" xr:uid="{00000000-0005-0000-0000-000065140000}"/>
    <cellStyle name="20% - Accent1 2 2 4 2 2 4 2 6 2 2" xfId="5410" xr:uid="{00000000-0005-0000-0000-000066140000}"/>
    <cellStyle name="20% - Accent1 2 2 4 2 2 4 2 6 3" xfId="5411" xr:uid="{00000000-0005-0000-0000-000067140000}"/>
    <cellStyle name="20% - Accent1 2 2 4 2 2 4 2 7" xfId="5412" xr:uid="{00000000-0005-0000-0000-000068140000}"/>
    <cellStyle name="20% - Accent1 2 2 4 2 2 4 2 7 2" xfId="5413" xr:uid="{00000000-0005-0000-0000-000069140000}"/>
    <cellStyle name="20% - Accent1 2 2 4 2 2 4 2 8" xfId="5414" xr:uid="{00000000-0005-0000-0000-00006A140000}"/>
    <cellStyle name="20% - Accent1 2 2 4 2 2 4 2 8 2" xfId="5415" xr:uid="{00000000-0005-0000-0000-00006B140000}"/>
    <cellStyle name="20% - Accent1 2 2 4 2 2 4 2 9" xfId="5416" xr:uid="{00000000-0005-0000-0000-00006C140000}"/>
    <cellStyle name="20% - Accent1 2 2 4 2 2 4 3" xfId="5417" xr:uid="{00000000-0005-0000-0000-00006D140000}"/>
    <cellStyle name="20% - Accent1 2 2 4 2 2 4 3 2" xfId="5418" xr:uid="{00000000-0005-0000-0000-00006E140000}"/>
    <cellStyle name="20% - Accent1 2 2 4 2 2 4 3 2 2" xfId="5419" xr:uid="{00000000-0005-0000-0000-00006F140000}"/>
    <cellStyle name="20% - Accent1 2 2 4 2 2 4 3 2 2 2" xfId="5420" xr:uid="{00000000-0005-0000-0000-000070140000}"/>
    <cellStyle name="20% - Accent1 2 2 4 2 2 4 3 2 2 2 2" xfId="5421" xr:uid="{00000000-0005-0000-0000-000071140000}"/>
    <cellStyle name="20% - Accent1 2 2 4 2 2 4 3 2 2 3" xfId="5422" xr:uid="{00000000-0005-0000-0000-000072140000}"/>
    <cellStyle name="20% - Accent1 2 2 4 2 2 4 3 2 3" xfId="5423" xr:uid="{00000000-0005-0000-0000-000073140000}"/>
    <cellStyle name="20% - Accent1 2 2 4 2 2 4 3 2 3 2" xfId="5424" xr:uid="{00000000-0005-0000-0000-000074140000}"/>
    <cellStyle name="20% - Accent1 2 2 4 2 2 4 3 2 4" xfId="5425" xr:uid="{00000000-0005-0000-0000-000075140000}"/>
    <cellStyle name="20% - Accent1 2 2 4 2 2 4 3 3" xfId="5426" xr:uid="{00000000-0005-0000-0000-000076140000}"/>
    <cellStyle name="20% - Accent1 2 2 4 2 2 4 3 3 2" xfId="5427" xr:uid="{00000000-0005-0000-0000-000077140000}"/>
    <cellStyle name="20% - Accent1 2 2 4 2 2 4 3 3 2 2" xfId="5428" xr:uid="{00000000-0005-0000-0000-000078140000}"/>
    <cellStyle name="20% - Accent1 2 2 4 2 2 4 3 3 2 2 2" xfId="5429" xr:uid="{00000000-0005-0000-0000-000079140000}"/>
    <cellStyle name="20% - Accent1 2 2 4 2 2 4 3 3 2 3" xfId="5430" xr:uid="{00000000-0005-0000-0000-00007A140000}"/>
    <cellStyle name="20% - Accent1 2 2 4 2 2 4 3 3 3" xfId="5431" xr:uid="{00000000-0005-0000-0000-00007B140000}"/>
    <cellStyle name="20% - Accent1 2 2 4 2 2 4 3 3 3 2" xfId="5432" xr:uid="{00000000-0005-0000-0000-00007C140000}"/>
    <cellStyle name="20% - Accent1 2 2 4 2 2 4 3 3 4" xfId="5433" xr:uid="{00000000-0005-0000-0000-00007D140000}"/>
    <cellStyle name="20% - Accent1 2 2 4 2 2 4 3 4" xfId="5434" xr:uid="{00000000-0005-0000-0000-00007E140000}"/>
    <cellStyle name="20% - Accent1 2 2 4 2 2 4 3 4 2" xfId="5435" xr:uid="{00000000-0005-0000-0000-00007F140000}"/>
    <cellStyle name="20% - Accent1 2 2 4 2 2 4 3 4 2 2" xfId="5436" xr:uid="{00000000-0005-0000-0000-000080140000}"/>
    <cellStyle name="20% - Accent1 2 2 4 2 2 4 3 4 2 2 2" xfId="5437" xr:uid="{00000000-0005-0000-0000-000081140000}"/>
    <cellStyle name="20% - Accent1 2 2 4 2 2 4 3 4 2 3" xfId="5438" xr:uid="{00000000-0005-0000-0000-000082140000}"/>
    <cellStyle name="20% - Accent1 2 2 4 2 2 4 3 4 3" xfId="5439" xr:uid="{00000000-0005-0000-0000-000083140000}"/>
    <cellStyle name="20% - Accent1 2 2 4 2 2 4 3 4 3 2" xfId="5440" xr:uid="{00000000-0005-0000-0000-000084140000}"/>
    <cellStyle name="20% - Accent1 2 2 4 2 2 4 3 4 4" xfId="5441" xr:uid="{00000000-0005-0000-0000-000085140000}"/>
    <cellStyle name="20% - Accent1 2 2 4 2 2 4 3 5" xfId="5442" xr:uid="{00000000-0005-0000-0000-000086140000}"/>
    <cellStyle name="20% - Accent1 2 2 4 2 2 4 3 5 2" xfId="5443" xr:uid="{00000000-0005-0000-0000-000087140000}"/>
    <cellStyle name="20% - Accent1 2 2 4 2 2 4 3 5 2 2" xfId="5444" xr:uid="{00000000-0005-0000-0000-000088140000}"/>
    <cellStyle name="20% - Accent1 2 2 4 2 2 4 3 5 3" xfId="5445" xr:uid="{00000000-0005-0000-0000-000089140000}"/>
    <cellStyle name="20% - Accent1 2 2 4 2 2 4 3 6" xfId="5446" xr:uid="{00000000-0005-0000-0000-00008A140000}"/>
    <cellStyle name="20% - Accent1 2 2 4 2 2 4 3 6 2" xfId="5447" xr:uid="{00000000-0005-0000-0000-00008B140000}"/>
    <cellStyle name="20% - Accent1 2 2 4 2 2 4 3 6 2 2" xfId="5448" xr:uid="{00000000-0005-0000-0000-00008C140000}"/>
    <cellStyle name="20% - Accent1 2 2 4 2 2 4 3 6 3" xfId="5449" xr:uid="{00000000-0005-0000-0000-00008D140000}"/>
    <cellStyle name="20% - Accent1 2 2 4 2 2 4 3 7" xfId="5450" xr:uid="{00000000-0005-0000-0000-00008E140000}"/>
    <cellStyle name="20% - Accent1 2 2 4 2 2 4 3 7 2" xfId="5451" xr:uid="{00000000-0005-0000-0000-00008F140000}"/>
    <cellStyle name="20% - Accent1 2 2 4 2 2 4 3 8" xfId="5452" xr:uid="{00000000-0005-0000-0000-000090140000}"/>
    <cellStyle name="20% - Accent1 2 2 4 2 2 4 3 8 2" xfId="5453" xr:uid="{00000000-0005-0000-0000-000091140000}"/>
    <cellStyle name="20% - Accent1 2 2 4 2 2 4 3 9" xfId="5454" xr:uid="{00000000-0005-0000-0000-000092140000}"/>
    <cellStyle name="20% - Accent1 2 2 4 2 2 4 4" xfId="5455" xr:uid="{00000000-0005-0000-0000-000093140000}"/>
    <cellStyle name="20% - Accent1 2 2 4 2 2 4 4 2" xfId="5456" xr:uid="{00000000-0005-0000-0000-000094140000}"/>
    <cellStyle name="20% - Accent1 2 2 4 2 2 4 4 2 2" xfId="5457" xr:uid="{00000000-0005-0000-0000-000095140000}"/>
    <cellStyle name="20% - Accent1 2 2 4 2 2 4 4 2 2 2" xfId="5458" xr:uid="{00000000-0005-0000-0000-000096140000}"/>
    <cellStyle name="20% - Accent1 2 2 4 2 2 4 4 2 3" xfId="5459" xr:uid="{00000000-0005-0000-0000-000097140000}"/>
    <cellStyle name="20% - Accent1 2 2 4 2 2 4 4 3" xfId="5460" xr:uid="{00000000-0005-0000-0000-000098140000}"/>
    <cellStyle name="20% - Accent1 2 2 4 2 2 4 4 3 2" xfId="5461" xr:uid="{00000000-0005-0000-0000-000099140000}"/>
    <cellStyle name="20% - Accent1 2 2 4 2 2 4 4 4" xfId="5462" xr:uid="{00000000-0005-0000-0000-00009A140000}"/>
    <cellStyle name="20% - Accent1 2 2 4 2 2 4 5" xfId="5463" xr:uid="{00000000-0005-0000-0000-00009B140000}"/>
    <cellStyle name="20% - Accent1 2 2 4 2 2 4 5 2" xfId="5464" xr:uid="{00000000-0005-0000-0000-00009C140000}"/>
    <cellStyle name="20% - Accent1 2 2 4 2 2 4 5 2 2" xfId="5465" xr:uid="{00000000-0005-0000-0000-00009D140000}"/>
    <cellStyle name="20% - Accent1 2 2 4 2 2 4 5 2 2 2" xfId="5466" xr:uid="{00000000-0005-0000-0000-00009E140000}"/>
    <cellStyle name="20% - Accent1 2 2 4 2 2 4 5 2 3" xfId="5467" xr:uid="{00000000-0005-0000-0000-00009F140000}"/>
    <cellStyle name="20% - Accent1 2 2 4 2 2 4 5 3" xfId="5468" xr:uid="{00000000-0005-0000-0000-0000A0140000}"/>
    <cellStyle name="20% - Accent1 2 2 4 2 2 4 5 3 2" xfId="5469" xr:uid="{00000000-0005-0000-0000-0000A1140000}"/>
    <cellStyle name="20% - Accent1 2 2 4 2 2 4 5 4" xfId="5470" xr:uid="{00000000-0005-0000-0000-0000A2140000}"/>
    <cellStyle name="20% - Accent1 2 2 4 2 2 4 6" xfId="5471" xr:uid="{00000000-0005-0000-0000-0000A3140000}"/>
    <cellStyle name="20% - Accent1 2 2 4 2 2 4 6 2" xfId="5472" xr:uid="{00000000-0005-0000-0000-0000A4140000}"/>
    <cellStyle name="20% - Accent1 2 2 4 2 2 4 6 2 2" xfId="5473" xr:uid="{00000000-0005-0000-0000-0000A5140000}"/>
    <cellStyle name="20% - Accent1 2 2 4 2 2 4 6 2 2 2" xfId="5474" xr:uid="{00000000-0005-0000-0000-0000A6140000}"/>
    <cellStyle name="20% - Accent1 2 2 4 2 2 4 6 2 3" xfId="5475" xr:uid="{00000000-0005-0000-0000-0000A7140000}"/>
    <cellStyle name="20% - Accent1 2 2 4 2 2 4 6 3" xfId="5476" xr:uid="{00000000-0005-0000-0000-0000A8140000}"/>
    <cellStyle name="20% - Accent1 2 2 4 2 2 4 6 3 2" xfId="5477" xr:uid="{00000000-0005-0000-0000-0000A9140000}"/>
    <cellStyle name="20% - Accent1 2 2 4 2 2 4 6 4" xfId="5478" xr:uid="{00000000-0005-0000-0000-0000AA140000}"/>
    <cellStyle name="20% - Accent1 2 2 4 2 2 4 7" xfId="5479" xr:uid="{00000000-0005-0000-0000-0000AB140000}"/>
    <cellStyle name="20% - Accent1 2 2 4 2 2 4 7 2" xfId="5480" xr:uid="{00000000-0005-0000-0000-0000AC140000}"/>
    <cellStyle name="20% - Accent1 2 2 4 2 2 4 7 2 2" xfId="5481" xr:uid="{00000000-0005-0000-0000-0000AD140000}"/>
    <cellStyle name="20% - Accent1 2 2 4 2 2 4 7 3" xfId="5482" xr:uid="{00000000-0005-0000-0000-0000AE140000}"/>
    <cellStyle name="20% - Accent1 2 2 4 2 2 4 8" xfId="5483" xr:uid="{00000000-0005-0000-0000-0000AF140000}"/>
    <cellStyle name="20% - Accent1 2 2 4 2 2 4 8 2" xfId="5484" xr:uid="{00000000-0005-0000-0000-0000B0140000}"/>
    <cellStyle name="20% - Accent1 2 2 4 2 2 4 8 2 2" xfId="5485" xr:uid="{00000000-0005-0000-0000-0000B1140000}"/>
    <cellStyle name="20% - Accent1 2 2 4 2 2 4 8 3" xfId="5486" xr:uid="{00000000-0005-0000-0000-0000B2140000}"/>
    <cellStyle name="20% - Accent1 2 2 4 2 2 4 9" xfId="5487" xr:uid="{00000000-0005-0000-0000-0000B3140000}"/>
    <cellStyle name="20% - Accent1 2 2 4 2 2 4 9 2" xfId="5488" xr:uid="{00000000-0005-0000-0000-0000B4140000}"/>
    <cellStyle name="20% - Accent1 2 2 4 2 2 5" xfId="5489" xr:uid="{00000000-0005-0000-0000-0000B5140000}"/>
    <cellStyle name="20% - Accent1 2 2 4 2 2 5 2" xfId="5490" xr:uid="{00000000-0005-0000-0000-0000B6140000}"/>
    <cellStyle name="20% - Accent1 2 2 4 2 2 5 2 2" xfId="5491" xr:uid="{00000000-0005-0000-0000-0000B7140000}"/>
    <cellStyle name="20% - Accent1 2 2 4 2 2 5 2 2 2" xfId="5492" xr:uid="{00000000-0005-0000-0000-0000B8140000}"/>
    <cellStyle name="20% - Accent1 2 2 4 2 2 5 2 2 2 2" xfId="5493" xr:uid="{00000000-0005-0000-0000-0000B9140000}"/>
    <cellStyle name="20% - Accent1 2 2 4 2 2 5 2 2 3" xfId="5494" xr:uid="{00000000-0005-0000-0000-0000BA140000}"/>
    <cellStyle name="20% - Accent1 2 2 4 2 2 5 2 3" xfId="5495" xr:uid="{00000000-0005-0000-0000-0000BB140000}"/>
    <cellStyle name="20% - Accent1 2 2 4 2 2 5 2 3 2" xfId="5496" xr:uid="{00000000-0005-0000-0000-0000BC140000}"/>
    <cellStyle name="20% - Accent1 2 2 4 2 2 5 2 4" xfId="5497" xr:uid="{00000000-0005-0000-0000-0000BD140000}"/>
    <cellStyle name="20% - Accent1 2 2 4 2 2 5 3" xfId="5498" xr:uid="{00000000-0005-0000-0000-0000BE140000}"/>
    <cellStyle name="20% - Accent1 2 2 4 2 2 5 3 2" xfId="5499" xr:uid="{00000000-0005-0000-0000-0000BF140000}"/>
    <cellStyle name="20% - Accent1 2 2 4 2 2 5 3 2 2" xfId="5500" xr:uid="{00000000-0005-0000-0000-0000C0140000}"/>
    <cellStyle name="20% - Accent1 2 2 4 2 2 5 3 2 2 2" xfId="5501" xr:uid="{00000000-0005-0000-0000-0000C1140000}"/>
    <cellStyle name="20% - Accent1 2 2 4 2 2 5 3 2 3" xfId="5502" xr:uid="{00000000-0005-0000-0000-0000C2140000}"/>
    <cellStyle name="20% - Accent1 2 2 4 2 2 5 3 3" xfId="5503" xr:uid="{00000000-0005-0000-0000-0000C3140000}"/>
    <cellStyle name="20% - Accent1 2 2 4 2 2 5 3 3 2" xfId="5504" xr:uid="{00000000-0005-0000-0000-0000C4140000}"/>
    <cellStyle name="20% - Accent1 2 2 4 2 2 5 3 4" xfId="5505" xr:uid="{00000000-0005-0000-0000-0000C5140000}"/>
    <cellStyle name="20% - Accent1 2 2 4 2 2 5 4" xfId="5506" xr:uid="{00000000-0005-0000-0000-0000C6140000}"/>
    <cellStyle name="20% - Accent1 2 2 4 2 2 5 4 2" xfId="5507" xr:uid="{00000000-0005-0000-0000-0000C7140000}"/>
    <cellStyle name="20% - Accent1 2 2 4 2 2 5 4 2 2" xfId="5508" xr:uid="{00000000-0005-0000-0000-0000C8140000}"/>
    <cellStyle name="20% - Accent1 2 2 4 2 2 5 4 2 2 2" xfId="5509" xr:uid="{00000000-0005-0000-0000-0000C9140000}"/>
    <cellStyle name="20% - Accent1 2 2 4 2 2 5 4 2 3" xfId="5510" xr:uid="{00000000-0005-0000-0000-0000CA140000}"/>
    <cellStyle name="20% - Accent1 2 2 4 2 2 5 4 3" xfId="5511" xr:uid="{00000000-0005-0000-0000-0000CB140000}"/>
    <cellStyle name="20% - Accent1 2 2 4 2 2 5 4 3 2" xfId="5512" xr:uid="{00000000-0005-0000-0000-0000CC140000}"/>
    <cellStyle name="20% - Accent1 2 2 4 2 2 5 4 4" xfId="5513" xr:uid="{00000000-0005-0000-0000-0000CD140000}"/>
    <cellStyle name="20% - Accent1 2 2 4 2 2 5 5" xfId="5514" xr:uid="{00000000-0005-0000-0000-0000CE140000}"/>
    <cellStyle name="20% - Accent1 2 2 4 2 2 5 5 2" xfId="5515" xr:uid="{00000000-0005-0000-0000-0000CF140000}"/>
    <cellStyle name="20% - Accent1 2 2 4 2 2 5 5 2 2" xfId="5516" xr:uid="{00000000-0005-0000-0000-0000D0140000}"/>
    <cellStyle name="20% - Accent1 2 2 4 2 2 5 5 3" xfId="5517" xr:uid="{00000000-0005-0000-0000-0000D1140000}"/>
    <cellStyle name="20% - Accent1 2 2 4 2 2 5 6" xfId="5518" xr:uid="{00000000-0005-0000-0000-0000D2140000}"/>
    <cellStyle name="20% - Accent1 2 2 4 2 2 5 6 2" xfId="5519" xr:uid="{00000000-0005-0000-0000-0000D3140000}"/>
    <cellStyle name="20% - Accent1 2 2 4 2 2 5 6 2 2" xfId="5520" xr:uid="{00000000-0005-0000-0000-0000D4140000}"/>
    <cellStyle name="20% - Accent1 2 2 4 2 2 5 6 3" xfId="5521" xr:uid="{00000000-0005-0000-0000-0000D5140000}"/>
    <cellStyle name="20% - Accent1 2 2 4 2 2 5 7" xfId="5522" xr:uid="{00000000-0005-0000-0000-0000D6140000}"/>
    <cellStyle name="20% - Accent1 2 2 4 2 2 5 7 2" xfId="5523" xr:uid="{00000000-0005-0000-0000-0000D7140000}"/>
    <cellStyle name="20% - Accent1 2 2 4 2 2 5 8" xfId="5524" xr:uid="{00000000-0005-0000-0000-0000D8140000}"/>
    <cellStyle name="20% - Accent1 2 2 4 2 2 5 8 2" xfId="5525" xr:uid="{00000000-0005-0000-0000-0000D9140000}"/>
    <cellStyle name="20% - Accent1 2 2 4 2 2 5 9" xfId="5526" xr:uid="{00000000-0005-0000-0000-0000DA140000}"/>
    <cellStyle name="20% - Accent1 2 2 4 2 2 6" xfId="5527" xr:uid="{00000000-0005-0000-0000-0000DB140000}"/>
    <cellStyle name="20% - Accent1 2 2 4 2 2 6 2" xfId="5528" xr:uid="{00000000-0005-0000-0000-0000DC140000}"/>
    <cellStyle name="20% - Accent1 2 2 4 2 2 6 2 2" xfId="5529" xr:uid="{00000000-0005-0000-0000-0000DD140000}"/>
    <cellStyle name="20% - Accent1 2 2 4 2 2 6 2 2 2" xfId="5530" xr:uid="{00000000-0005-0000-0000-0000DE140000}"/>
    <cellStyle name="20% - Accent1 2 2 4 2 2 6 2 2 2 2" xfId="5531" xr:uid="{00000000-0005-0000-0000-0000DF140000}"/>
    <cellStyle name="20% - Accent1 2 2 4 2 2 6 2 2 3" xfId="5532" xr:uid="{00000000-0005-0000-0000-0000E0140000}"/>
    <cellStyle name="20% - Accent1 2 2 4 2 2 6 2 3" xfId="5533" xr:uid="{00000000-0005-0000-0000-0000E1140000}"/>
    <cellStyle name="20% - Accent1 2 2 4 2 2 6 2 3 2" xfId="5534" xr:uid="{00000000-0005-0000-0000-0000E2140000}"/>
    <cellStyle name="20% - Accent1 2 2 4 2 2 6 2 4" xfId="5535" xr:uid="{00000000-0005-0000-0000-0000E3140000}"/>
    <cellStyle name="20% - Accent1 2 2 4 2 2 6 3" xfId="5536" xr:uid="{00000000-0005-0000-0000-0000E4140000}"/>
    <cellStyle name="20% - Accent1 2 2 4 2 2 6 3 2" xfId="5537" xr:uid="{00000000-0005-0000-0000-0000E5140000}"/>
    <cellStyle name="20% - Accent1 2 2 4 2 2 6 3 2 2" xfId="5538" xr:uid="{00000000-0005-0000-0000-0000E6140000}"/>
    <cellStyle name="20% - Accent1 2 2 4 2 2 6 3 2 2 2" xfId="5539" xr:uid="{00000000-0005-0000-0000-0000E7140000}"/>
    <cellStyle name="20% - Accent1 2 2 4 2 2 6 3 2 3" xfId="5540" xr:uid="{00000000-0005-0000-0000-0000E8140000}"/>
    <cellStyle name="20% - Accent1 2 2 4 2 2 6 3 3" xfId="5541" xr:uid="{00000000-0005-0000-0000-0000E9140000}"/>
    <cellStyle name="20% - Accent1 2 2 4 2 2 6 3 3 2" xfId="5542" xr:uid="{00000000-0005-0000-0000-0000EA140000}"/>
    <cellStyle name="20% - Accent1 2 2 4 2 2 6 3 4" xfId="5543" xr:uid="{00000000-0005-0000-0000-0000EB140000}"/>
    <cellStyle name="20% - Accent1 2 2 4 2 2 6 4" xfId="5544" xr:uid="{00000000-0005-0000-0000-0000EC140000}"/>
    <cellStyle name="20% - Accent1 2 2 4 2 2 6 4 2" xfId="5545" xr:uid="{00000000-0005-0000-0000-0000ED140000}"/>
    <cellStyle name="20% - Accent1 2 2 4 2 2 6 4 2 2" xfId="5546" xr:uid="{00000000-0005-0000-0000-0000EE140000}"/>
    <cellStyle name="20% - Accent1 2 2 4 2 2 6 4 2 2 2" xfId="5547" xr:uid="{00000000-0005-0000-0000-0000EF140000}"/>
    <cellStyle name="20% - Accent1 2 2 4 2 2 6 4 2 3" xfId="5548" xr:uid="{00000000-0005-0000-0000-0000F0140000}"/>
    <cellStyle name="20% - Accent1 2 2 4 2 2 6 4 3" xfId="5549" xr:uid="{00000000-0005-0000-0000-0000F1140000}"/>
    <cellStyle name="20% - Accent1 2 2 4 2 2 6 4 3 2" xfId="5550" xr:uid="{00000000-0005-0000-0000-0000F2140000}"/>
    <cellStyle name="20% - Accent1 2 2 4 2 2 6 4 4" xfId="5551" xr:uid="{00000000-0005-0000-0000-0000F3140000}"/>
    <cellStyle name="20% - Accent1 2 2 4 2 2 6 5" xfId="5552" xr:uid="{00000000-0005-0000-0000-0000F4140000}"/>
    <cellStyle name="20% - Accent1 2 2 4 2 2 6 5 2" xfId="5553" xr:uid="{00000000-0005-0000-0000-0000F5140000}"/>
    <cellStyle name="20% - Accent1 2 2 4 2 2 6 5 2 2" xfId="5554" xr:uid="{00000000-0005-0000-0000-0000F6140000}"/>
    <cellStyle name="20% - Accent1 2 2 4 2 2 6 5 3" xfId="5555" xr:uid="{00000000-0005-0000-0000-0000F7140000}"/>
    <cellStyle name="20% - Accent1 2 2 4 2 2 6 6" xfId="5556" xr:uid="{00000000-0005-0000-0000-0000F8140000}"/>
    <cellStyle name="20% - Accent1 2 2 4 2 2 6 6 2" xfId="5557" xr:uid="{00000000-0005-0000-0000-0000F9140000}"/>
    <cellStyle name="20% - Accent1 2 2 4 2 2 6 6 2 2" xfId="5558" xr:uid="{00000000-0005-0000-0000-0000FA140000}"/>
    <cellStyle name="20% - Accent1 2 2 4 2 2 6 6 3" xfId="5559" xr:uid="{00000000-0005-0000-0000-0000FB140000}"/>
    <cellStyle name="20% - Accent1 2 2 4 2 2 6 7" xfId="5560" xr:uid="{00000000-0005-0000-0000-0000FC140000}"/>
    <cellStyle name="20% - Accent1 2 2 4 2 2 6 7 2" xfId="5561" xr:uid="{00000000-0005-0000-0000-0000FD140000}"/>
    <cellStyle name="20% - Accent1 2 2 4 2 2 6 8" xfId="5562" xr:uid="{00000000-0005-0000-0000-0000FE140000}"/>
    <cellStyle name="20% - Accent1 2 2 4 2 2 6 8 2" xfId="5563" xr:uid="{00000000-0005-0000-0000-0000FF140000}"/>
    <cellStyle name="20% - Accent1 2 2 4 2 2 6 9" xfId="5564" xr:uid="{00000000-0005-0000-0000-000000150000}"/>
    <cellStyle name="20% - Accent1 2 2 4 2 2 7" xfId="5565" xr:uid="{00000000-0005-0000-0000-000001150000}"/>
    <cellStyle name="20% - Accent1 2 2 4 2 2 7 2" xfId="5566" xr:uid="{00000000-0005-0000-0000-000002150000}"/>
    <cellStyle name="20% - Accent1 2 2 4 2 2 7 2 2" xfId="5567" xr:uid="{00000000-0005-0000-0000-000003150000}"/>
    <cellStyle name="20% - Accent1 2 2 4 2 2 7 2 2 2" xfId="5568" xr:uid="{00000000-0005-0000-0000-000004150000}"/>
    <cellStyle name="20% - Accent1 2 2 4 2 2 7 2 3" xfId="5569" xr:uid="{00000000-0005-0000-0000-000005150000}"/>
    <cellStyle name="20% - Accent1 2 2 4 2 2 7 3" xfId="5570" xr:uid="{00000000-0005-0000-0000-000006150000}"/>
    <cellStyle name="20% - Accent1 2 2 4 2 2 7 3 2" xfId="5571" xr:uid="{00000000-0005-0000-0000-000007150000}"/>
    <cellStyle name="20% - Accent1 2 2 4 2 2 7 4" xfId="5572" xr:uid="{00000000-0005-0000-0000-000008150000}"/>
    <cellStyle name="20% - Accent1 2 2 4 2 2 8" xfId="5573" xr:uid="{00000000-0005-0000-0000-000009150000}"/>
    <cellStyle name="20% - Accent1 2 2 4 2 2 8 2" xfId="5574" xr:uid="{00000000-0005-0000-0000-00000A150000}"/>
    <cellStyle name="20% - Accent1 2 2 4 2 2 8 2 2" xfId="5575" xr:uid="{00000000-0005-0000-0000-00000B150000}"/>
    <cellStyle name="20% - Accent1 2 2 4 2 2 8 2 2 2" xfId="5576" xr:uid="{00000000-0005-0000-0000-00000C150000}"/>
    <cellStyle name="20% - Accent1 2 2 4 2 2 8 2 3" xfId="5577" xr:uid="{00000000-0005-0000-0000-00000D150000}"/>
    <cellStyle name="20% - Accent1 2 2 4 2 2 8 3" xfId="5578" xr:uid="{00000000-0005-0000-0000-00000E150000}"/>
    <cellStyle name="20% - Accent1 2 2 4 2 2 8 3 2" xfId="5579" xr:uid="{00000000-0005-0000-0000-00000F150000}"/>
    <cellStyle name="20% - Accent1 2 2 4 2 2 8 4" xfId="5580" xr:uid="{00000000-0005-0000-0000-000010150000}"/>
    <cellStyle name="20% - Accent1 2 2 4 2 2 9" xfId="5581" xr:uid="{00000000-0005-0000-0000-000011150000}"/>
    <cellStyle name="20% - Accent1 2 2 4 2 2 9 2" xfId="5582" xr:uid="{00000000-0005-0000-0000-000012150000}"/>
    <cellStyle name="20% - Accent1 2 2 4 2 2 9 2 2" xfId="5583" xr:uid="{00000000-0005-0000-0000-000013150000}"/>
    <cellStyle name="20% - Accent1 2 2 4 2 2 9 2 2 2" xfId="5584" xr:uid="{00000000-0005-0000-0000-000014150000}"/>
    <cellStyle name="20% - Accent1 2 2 4 2 2 9 2 3" xfId="5585" xr:uid="{00000000-0005-0000-0000-000015150000}"/>
    <cellStyle name="20% - Accent1 2 2 4 2 2 9 3" xfId="5586" xr:uid="{00000000-0005-0000-0000-000016150000}"/>
    <cellStyle name="20% - Accent1 2 2 4 2 2 9 3 2" xfId="5587" xr:uid="{00000000-0005-0000-0000-000017150000}"/>
    <cellStyle name="20% - Accent1 2 2 4 2 2 9 4" xfId="5588" xr:uid="{00000000-0005-0000-0000-000018150000}"/>
    <cellStyle name="20% - Accent1 2 2 4 2 3" xfId="5589" xr:uid="{00000000-0005-0000-0000-000019150000}"/>
    <cellStyle name="20% - Accent1 2 2 4 2 3 10" xfId="5590" xr:uid="{00000000-0005-0000-0000-00001A150000}"/>
    <cellStyle name="20% - Accent1 2 2 4 2 3 10 2" xfId="5591" xr:uid="{00000000-0005-0000-0000-00001B150000}"/>
    <cellStyle name="20% - Accent1 2 2 4 2 3 11" xfId="5592" xr:uid="{00000000-0005-0000-0000-00001C150000}"/>
    <cellStyle name="20% - Accent1 2 2 4 2 3 2" xfId="5593" xr:uid="{00000000-0005-0000-0000-00001D150000}"/>
    <cellStyle name="20% - Accent1 2 2 4 2 3 2 2" xfId="5594" xr:uid="{00000000-0005-0000-0000-00001E150000}"/>
    <cellStyle name="20% - Accent1 2 2 4 2 3 2 2 2" xfId="5595" xr:uid="{00000000-0005-0000-0000-00001F150000}"/>
    <cellStyle name="20% - Accent1 2 2 4 2 3 2 2 2 2" xfId="5596" xr:uid="{00000000-0005-0000-0000-000020150000}"/>
    <cellStyle name="20% - Accent1 2 2 4 2 3 2 2 2 2 2" xfId="5597" xr:uid="{00000000-0005-0000-0000-000021150000}"/>
    <cellStyle name="20% - Accent1 2 2 4 2 3 2 2 2 3" xfId="5598" xr:uid="{00000000-0005-0000-0000-000022150000}"/>
    <cellStyle name="20% - Accent1 2 2 4 2 3 2 2 3" xfId="5599" xr:uid="{00000000-0005-0000-0000-000023150000}"/>
    <cellStyle name="20% - Accent1 2 2 4 2 3 2 2 3 2" xfId="5600" xr:uid="{00000000-0005-0000-0000-000024150000}"/>
    <cellStyle name="20% - Accent1 2 2 4 2 3 2 2 4" xfId="5601" xr:uid="{00000000-0005-0000-0000-000025150000}"/>
    <cellStyle name="20% - Accent1 2 2 4 2 3 2 3" xfId="5602" xr:uid="{00000000-0005-0000-0000-000026150000}"/>
    <cellStyle name="20% - Accent1 2 2 4 2 3 2 3 2" xfId="5603" xr:uid="{00000000-0005-0000-0000-000027150000}"/>
    <cellStyle name="20% - Accent1 2 2 4 2 3 2 3 2 2" xfId="5604" xr:uid="{00000000-0005-0000-0000-000028150000}"/>
    <cellStyle name="20% - Accent1 2 2 4 2 3 2 3 2 2 2" xfId="5605" xr:uid="{00000000-0005-0000-0000-000029150000}"/>
    <cellStyle name="20% - Accent1 2 2 4 2 3 2 3 2 3" xfId="5606" xr:uid="{00000000-0005-0000-0000-00002A150000}"/>
    <cellStyle name="20% - Accent1 2 2 4 2 3 2 3 3" xfId="5607" xr:uid="{00000000-0005-0000-0000-00002B150000}"/>
    <cellStyle name="20% - Accent1 2 2 4 2 3 2 3 3 2" xfId="5608" xr:uid="{00000000-0005-0000-0000-00002C150000}"/>
    <cellStyle name="20% - Accent1 2 2 4 2 3 2 3 4" xfId="5609" xr:uid="{00000000-0005-0000-0000-00002D150000}"/>
    <cellStyle name="20% - Accent1 2 2 4 2 3 2 4" xfId="5610" xr:uid="{00000000-0005-0000-0000-00002E150000}"/>
    <cellStyle name="20% - Accent1 2 2 4 2 3 2 4 2" xfId="5611" xr:uid="{00000000-0005-0000-0000-00002F150000}"/>
    <cellStyle name="20% - Accent1 2 2 4 2 3 2 4 2 2" xfId="5612" xr:uid="{00000000-0005-0000-0000-000030150000}"/>
    <cellStyle name="20% - Accent1 2 2 4 2 3 2 4 2 2 2" xfId="5613" xr:uid="{00000000-0005-0000-0000-000031150000}"/>
    <cellStyle name="20% - Accent1 2 2 4 2 3 2 4 2 3" xfId="5614" xr:uid="{00000000-0005-0000-0000-000032150000}"/>
    <cellStyle name="20% - Accent1 2 2 4 2 3 2 4 3" xfId="5615" xr:uid="{00000000-0005-0000-0000-000033150000}"/>
    <cellStyle name="20% - Accent1 2 2 4 2 3 2 4 3 2" xfId="5616" xr:uid="{00000000-0005-0000-0000-000034150000}"/>
    <cellStyle name="20% - Accent1 2 2 4 2 3 2 4 4" xfId="5617" xr:uid="{00000000-0005-0000-0000-000035150000}"/>
    <cellStyle name="20% - Accent1 2 2 4 2 3 2 5" xfId="5618" xr:uid="{00000000-0005-0000-0000-000036150000}"/>
    <cellStyle name="20% - Accent1 2 2 4 2 3 2 5 2" xfId="5619" xr:uid="{00000000-0005-0000-0000-000037150000}"/>
    <cellStyle name="20% - Accent1 2 2 4 2 3 2 5 2 2" xfId="5620" xr:uid="{00000000-0005-0000-0000-000038150000}"/>
    <cellStyle name="20% - Accent1 2 2 4 2 3 2 5 3" xfId="5621" xr:uid="{00000000-0005-0000-0000-000039150000}"/>
    <cellStyle name="20% - Accent1 2 2 4 2 3 2 6" xfId="5622" xr:uid="{00000000-0005-0000-0000-00003A150000}"/>
    <cellStyle name="20% - Accent1 2 2 4 2 3 2 6 2" xfId="5623" xr:uid="{00000000-0005-0000-0000-00003B150000}"/>
    <cellStyle name="20% - Accent1 2 2 4 2 3 2 6 2 2" xfId="5624" xr:uid="{00000000-0005-0000-0000-00003C150000}"/>
    <cellStyle name="20% - Accent1 2 2 4 2 3 2 6 3" xfId="5625" xr:uid="{00000000-0005-0000-0000-00003D150000}"/>
    <cellStyle name="20% - Accent1 2 2 4 2 3 2 7" xfId="5626" xr:uid="{00000000-0005-0000-0000-00003E150000}"/>
    <cellStyle name="20% - Accent1 2 2 4 2 3 2 7 2" xfId="5627" xr:uid="{00000000-0005-0000-0000-00003F150000}"/>
    <cellStyle name="20% - Accent1 2 2 4 2 3 2 8" xfId="5628" xr:uid="{00000000-0005-0000-0000-000040150000}"/>
    <cellStyle name="20% - Accent1 2 2 4 2 3 2 8 2" xfId="5629" xr:uid="{00000000-0005-0000-0000-000041150000}"/>
    <cellStyle name="20% - Accent1 2 2 4 2 3 2 9" xfId="5630" xr:uid="{00000000-0005-0000-0000-000042150000}"/>
    <cellStyle name="20% - Accent1 2 2 4 2 3 3" xfId="5631" xr:uid="{00000000-0005-0000-0000-000043150000}"/>
    <cellStyle name="20% - Accent1 2 2 4 2 3 3 2" xfId="5632" xr:uid="{00000000-0005-0000-0000-000044150000}"/>
    <cellStyle name="20% - Accent1 2 2 4 2 3 3 2 2" xfId="5633" xr:uid="{00000000-0005-0000-0000-000045150000}"/>
    <cellStyle name="20% - Accent1 2 2 4 2 3 3 2 2 2" xfId="5634" xr:uid="{00000000-0005-0000-0000-000046150000}"/>
    <cellStyle name="20% - Accent1 2 2 4 2 3 3 2 2 2 2" xfId="5635" xr:uid="{00000000-0005-0000-0000-000047150000}"/>
    <cellStyle name="20% - Accent1 2 2 4 2 3 3 2 2 3" xfId="5636" xr:uid="{00000000-0005-0000-0000-000048150000}"/>
    <cellStyle name="20% - Accent1 2 2 4 2 3 3 2 3" xfId="5637" xr:uid="{00000000-0005-0000-0000-000049150000}"/>
    <cellStyle name="20% - Accent1 2 2 4 2 3 3 2 3 2" xfId="5638" xr:uid="{00000000-0005-0000-0000-00004A150000}"/>
    <cellStyle name="20% - Accent1 2 2 4 2 3 3 2 4" xfId="5639" xr:uid="{00000000-0005-0000-0000-00004B150000}"/>
    <cellStyle name="20% - Accent1 2 2 4 2 3 3 3" xfId="5640" xr:uid="{00000000-0005-0000-0000-00004C150000}"/>
    <cellStyle name="20% - Accent1 2 2 4 2 3 3 3 2" xfId="5641" xr:uid="{00000000-0005-0000-0000-00004D150000}"/>
    <cellStyle name="20% - Accent1 2 2 4 2 3 3 3 2 2" xfId="5642" xr:uid="{00000000-0005-0000-0000-00004E150000}"/>
    <cellStyle name="20% - Accent1 2 2 4 2 3 3 3 2 2 2" xfId="5643" xr:uid="{00000000-0005-0000-0000-00004F150000}"/>
    <cellStyle name="20% - Accent1 2 2 4 2 3 3 3 2 3" xfId="5644" xr:uid="{00000000-0005-0000-0000-000050150000}"/>
    <cellStyle name="20% - Accent1 2 2 4 2 3 3 3 3" xfId="5645" xr:uid="{00000000-0005-0000-0000-000051150000}"/>
    <cellStyle name="20% - Accent1 2 2 4 2 3 3 3 3 2" xfId="5646" xr:uid="{00000000-0005-0000-0000-000052150000}"/>
    <cellStyle name="20% - Accent1 2 2 4 2 3 3 3 4" xfId="5647" xr:uid="{00000000-0005-0000-0000-000053150000}"/>
    <cellStyle name="20% - Accent1 2 2 4 2 3 3 4" xfId="5648" xr:uid="{00000000-0005-0000-0000-000054150000}"/>
    <cellStyle name="20% - Accent1 2 2 4 2 3 3 4 2" xfId="5649" xr:uid="{00000000-0005-0000-0000-000055150000}"/>
    <cellStyle name="20% - Accent1 2 2 4 2 3 3 4 2 2" xfId="5650" xr:uid="{00000000-0005-0000-0000-000056150000}"/>
    <cellStyle name="20% - Accent1 2 2 4 2 3 3 4 2 2 2" xfId="5651" xr:uid="{00000000-0005-0000-0000-000057150000}"/>
    <cellStyle name="20% - Accent1 2 2 4 2 3 3 4 2 3" xfId="5652" xr:uid="{00000000-0005-0000-0000-000058150000}"/>
    <cellStyle name="20% - Accent1 2 2 4 2 3 3 4 3" xfId="5653" xr:uid="{00000000-0005-0000-0000-000059150000}"/>
    <cellStyle name="20% - Accent1 2 2 4 2 3 3 4 3 2" xfId="5654" xr:uid="{00000000-0005-0000-0000-00005A150000}"/>
    <cellStyle name="20% - Accent1 2 2 4 2 3 3 4 4" xfId="5655" xr:uid="{00000000-0005-0000-0000-00005B150000}"/>
    <cellStyle name="20% - Accent1 2 2 4 2 3 3 5" xfId="5656" xr:uid="{00000000-0005-0000-0000-00005C150000}"/>
    <cellStyle name="20% - Accent1 2 2 4 2 3 3 5 2" xfId="5657" xr:uid="{00000000-0005-0000-0000-00005D150000}"/>
    <cellStyle name="20% - Accent1 2 2 4 2 3 3 5 2 2" xfId="5658" xr:uid="{00000000-0005-0000-0000-00005E150000}"/>
    <cellStyle name="20% - Accent1 2 2 4 2 3 3 5 3" xfId="5659" xr:uid="{00000000-0005-0000-0000-00005F150000}"/>
    <cellStyle name="20% - Accent1 2 2 4 2 3 3 6" xfId="5660" xr:uid="{00000000-0005-0000-0000-000060150000}"/>
    <cellStyle name="20% - Accent1 2 2 4 2 3 3 6 2" xfId="5661" xr:uid="{00000000-0005-0000-0000-000061150000}"/>
    <cellStyle name="20% - Accent1 2 2 4 2 3 3 6 2 2" xfId="5662" xr:uid="{00000000-0005-0000-0000-000062150000}"/>
    <cellStyle name="20% - Accent1 2 2 4 2 3 3 6 3" xfId="5663" xr:uid="{00000000-0005-0000-0000-000063150000}"/>
    <cellStyle name="20% - Accent1 2 2 4 2 3 3 7" xfId="5664" xr:uid="{00000000-0005-0000-0000-000064150000}"/>
    <cellStyle name="20% - Accent1 2 2 4 2 3 3 7 2" xfId="5665" xr:uid="{00000000-0005-0000-0000-000065150000}"/>
    <cellStyle name="20% - Accent1 2 2 4 2 3 3 8" xfId="5666" xr:uid="{00000000-0005-0000-0000-000066150000}"/>
    <cellStyle name="20% - Accent1 2 2 4 2 3 3 8 2" xfId="5667" xr:uid="{00000000-0005-0000-0000-000067150000}"/>
    <cellStyle name="20% - Accent1 2 2 4 2 3 3 9" xfId="5668" xr:uid="{00000000-0005-0000-0000-000068150000}"/>
    <cellStyle name="20% - Accent1 2 2 4 2 3 4" xfId="5669" xr:uid="{00000000-0005-0000-0000-000069150000}"/>
    <cellStyle name="20% - Accent1 2 2 4 2 3 4 2" xfId="5670" xr:uid="{00000000-0005-0000-0000-00006A150000}"/>
    <cellStyle name="20% - Accent1 2 2 4 2 3 4 2 2" xfId="5671" xr:uid="{00000000-0005-0000-0000-00006B150000}"/>
    <cellStyle name="20% - Accent1 2 2 4 2 3 4 2 2 2" xfId="5672" xr:uid="{00000000-0005-0000-0000-00006C150000}"/>
    <cellStyle name="20% - Accent1 2 2 4 2 3 4 2 3" xfId="5673" xr:uid="{00000000-0005-0000-0000-00006D150000}"/>
    <cellStyle name="20% - Accent1 2 2 4 2 3 4 3" xfId="5674" xr:uid="{00000000-0005-0000-0000-00006E150000}"/>
    <cellStyle name="20% - Accent1 2 2 4 2 3 4 3 2" xfId="5675" xr:uid="{00000000-0005-0000-0000-00006F150000}"/>
    <cellStyle name="20% - Accent1 2 2 4 2 3 4 4" xfId="5676" xr:uid="{00000000-0005-0000-0000-000070150000}"/>
    <cellStyle name="20% - Accent1 2 2 4 2 3 5" xfId="5677" xr:uid="{00000000-0005-0000-0000-000071150000}"/>
    <cellStyle name="20% - Accent1 2 2 4 2 3 5 2" xfId="5678" xr:uid="{00000000-0005-0000-0000-000072150000}"/>
    <cellStyle name="20% - Accent1 2 2 4 2 3 5 2 2" xfId="5679" xr:uid="{00000000-0005-0000-0000-000073150000}"/>
    <cellStyle name="20% - Accent1 2 2 4 2 3 5 2 2 2" xfId="5680" xr:uid="{00000000-0005-0000-0000-000074150000}"/>
    <cellStyle name="20% - Accent1 2 2 4 2 3 5 2 3" xfId="5681" xr:uid="{00000000-0005-0000-0000-000075150000}"/>
    <cellStyle name="20% - Accent1 2 2 4 2 3 5 3" xfId="5682" xr:uid="{00000000-0005-0000-0000-000076150000}"/>
    <cellStyle name="20% - Accent1 2 2 4 2 3 5 3 2" xfId="5683" xr:uid="{00000000-0005-0000-0000-000077150000}"/>
    <cellStyle name="20% - Accent1 2 2 4 2 3 5 4" xfId="5684" xr:uid="{00000000-0005-0000-0000-000078150000}"/>
    <cellStyle name="20% - Accent1 2 2 4 2 3 6" xfId="5685" xr:uid="{00000000-0005-0000-0000-000079150000}"/>
    <cellStyle name="20% - Accent1 2 2 4 2 3 6 2" xfId="5686" xr:uid="{00000000-0005-0000-0000-00007A150000}"/>
    <cellStyle name="20% - Accent1 2 2 4 2 3 6 2 2" xfId="5687" xr:uid="{00000000-0005-0000-0000-00007B150000}"/>
    <cellStyle name="20% - Accent1 2 2 4 2 3 6 2 2 2" xfId="5688" xr:uid="{00000000-0005-0000-0000-00007C150000}"/>
    <cellStyle name="20% - Accent1 2 2 4 2 3 6 2 3" xfId="5689" xr:uid="{00000000-0005-0000-0000-00007D150000}"/>
    <cellStyle name="20% - Accent1 2 2 4 2 3 6 3" xfId="5690" xr:uid="{00000000-0005-0000-0000-00007E150000}"/>
    <cellStyle name="20% - Accent1 2 2 4 2 3 6 3 2" xfId="5691" xr:uid="{00000000-0005-0000-0000-00007F150000}"/>
    <cellStyle name="20% - Accent1 2 2 4 2 3 6 4" xfId="5692" xr:uid="{00000000-0005-0000-0000-000080150000}"/>
    <cellStyle name="20% - Accent1 2 2 4 2 3 7" xfId="5693" xr:uid="{00000000-0005-0000-0000-000081150000}"/>
    <cellStyle name="20% - Accent1 2 2 4 2 3 7 2" xfId="5694" xr:uid="{00000000-0005-0000-0000-000082150000}"/>
    <cellStyle name="20% - Accent1 2 2 4 2 3 7 2 2" xfId="5695" xr:uid="{00000000-0005-0000-0000-000083150000}"/>
    <cellStyle name="20% - Accent1 2 2 4 2 3 7 3" xfId="5696" xr:uid="{00000000-0005-0000-0000-000084150000}"/>
    <cellStyle name="20% - Accent1 2 2 4 2 3 8" xfId="5697" xr:uid="{00000000-0005-0000-0000-000085150000}"/>
    <cellStyle name="20% - Accent1 2 2 4 2 3 8 2" xfId="5698" xr:uid="{00000000-0005-0000-0000-000086150000}"/>
    <cellStyle name="20% - Accent1 2 2 4 2 3 8 2 2" xfId="5699" xr:uid="{00000000-0005-0000-0000-000087150000}"/>
    <cellStyle name="20% - Accent1 2 2 4 2 3 8 3" xfId="5700" xr:uid="{00000000-0005-0000-0000-000088150000}"/>
    <cellStyle name="20% - Accent1 2 2 4 2 3 9" xfId="5701" xr:uid="{00000000-0005-0000-0000-000089150000}"/>
    <cellStyle name="20% - Accent1 2 2 4 2 3 9 2" xfId="5702" xr:uid="{00000000-0005-0000-0000-00008A150000}"/>
    <cellStyle name="20% - Accent1 2 2 4 2 4" xfId="5703" xr:uid="{00000000-0005-0000-0000-00008B150000}"/>
    <cellStyle name="20% - Accent1 2 2 4 2 4 10" xfId="5704" xr:uid="{00000000-0005-0000-0000-00008C150000}"/>
    <cellStyle name="20% - Accent1 2 2 4 2 4 10 2" xfId="5705" xr:uid="{00000000-0005-0000-0000-00008D150000}"/>
    <cellStyle name="20% - Accent1 2 2 4 2 4 11" xfId="5706" xr:uid="{00000000-0005-0000-0000-00008E150000}"/>
    <cellStyle name="20% - Accent1 2 2 4 2 4 2" xfId="5707" xr:uid="{00000000-0005-0000-0000-00008F150000}"/>
    <cellStyle name="20% - Accent1 2 2 4 2 4 2 2" xfId="5708" xr:uid="{00000000-0005-0000-0000-000090150000}"/>
    <cellStyle name="20% - Accent1 2 2 4 2 4 2 2 2" xfId="5709" xr:uid="{00000000-0005-0000-0000-000091150000}"/>
    <cellStyle name="20% - Accent1 2 2 4 2 4 2 2 2 2" xfId="5710" xr:uid="{00000000-0005-0000-0000-000092150000}"/>
    <cellStyle name="20% - Accent1 2 2 4 2 4 2 2 2 2 2" xfId="5711" xr:uid="{00000000-0005-0000-0000-000093150000}"/>
    <cellStyle name="20% - Accent1 2 2 4 2 4 2 2 2 3" xfId="5712" xr:uid="{00000000-0005-0000-0000-000094150000}"/>
    <cellStyle name="20% - Accent1 2 2 4 2 4 2 2 3" xfId="5713" xr:uid="{00000000-0005-0000-0000-000095150000}"/>
    <cellStyle name="20% - Accent1 2 2 4 2 4 2 2 3 2" xfId="5714" xr:uid="{00000000-0005-0000-0000-000096150000}"/>
    <cellStyle name="20% - Accent1 2 2 4 2 4 2 2 4" xfId="5715" xr:uid="{00000000-0005-0000-0000-000097150000}"/>
    <cellStyle name="20% - Accent1 2 2 4 2 4 2 3" xfId="5716" xr:uid="{00000000-0005-0000-0000-000098150000}"/>
    <cellStyle name="20% - Accent1 2 2 4 2 4 2 3 2" xfId="5717" xr:uid="{00000000-0005-0000-0000-000099150000}"/>
    <cellStyle name="20% - Accent1 2 2 4 2 4 2 3 2 2" xfId="5718" xr:uid="{00000000-0005-0000-0000-00009A150000}"/>
    <cellStyle name="20% - Accent1 2 2 4 2 4 2 3 2 2 2" xfId="5719" xr:uid="{00000000-0005-0000-0000-00009B150000}"/>
    <cellStyle name="20% - Accent1 2 2 4 2 4 2 3 2 3" xfId="5720" xr:uid="{00000000-0005-0000-0000-00009C150000}"/>
    <cellStyle name="20% - Accent1 2 2 4 2 4 2 3 3" xfId="5721" xr:uid="{00000000-0005-0000-0000-00009D150000}"/>
    <cellStyle name="20% - Accent1 2 2 4 2 4 2 3 3 2" xfId="5722" xr:uid="{00000000-0005-0000-0000-00009E150000}"/>
    <cellStyle name="20% - Accent1 2 2 4 2 4 2 3 4" xfId="5723" xr:uid="{00000000-0005-0000-0000-00009F150000}"/>
    <cellStyle name="20% - Accent1 2 2 4 2 4 2 4" xfId="5724" xr:uid="{00000000-0005-0000-0000-0000A0150000}"/>
    <cellStyle name="20% - Accent1 2 2 4 2 4 2 4 2" xfId="5725" xr:uid="{00000000-0005-0000-0000-0000A1150000}"/>
    <cellStyle name="20% - Accent1 2 2 4 2 4 2 4 2 2" xfId="5726" xr:uid="{00000000-0005-0000-0000-0000A2150000}"/>
    <cellStyle name="20% - Accent1 2 2 4 2 4 2 4 2 2 2" xfId="5727" xr:uid="{00000000-0005-0000-0000-0000A3150000}"/>
    <cellStyle name="20% - Accent1 2 2 4 2 4 2 4 2 3" xfId="5728" xr:uid="{00000000-0005-0000-0000-0000A4150000}"/>
    <cellStyle name="20% - Accent1 2 2 4 2 4 2 4 3" xfId="5729" xr:uid="{00000000-0005-0000-0000-0000A5150000}"/>
    <cellStyle name="20% - Accent1 2 2 4 2 4 2 4 3 2" xfId="5730" xr:uid="{00000000-0005-0000-0000-0000A6150000}"/>
    <cellStyle name="20% - Accent1 2 2 4 2 4 2 4 4" xfId="5731" xr:uid="{00000000-0005-0000-0000-0000A7150000}"/>
    <cellStyle name="20% - Accent1 2 2 4 2 4 2 5" xfId="5732" xr:uid="{00000000-0005-0000-0000-0000A8150000}"/>
    <cellStyle name="20% - Accent1 2 2 4 2 4 2 5 2" xfId="5733" xr:uid="{00000000-0005-0000-0000-0000A9150000}"/>
    <cellStyle name="20% - Accent1 2 2 4 2 4 2 5 2 2" xfId="5734" xr:uid="{00000000-0005-0000-0000-0000AA150000}"/>
    <cellStyle name="20% - Accent1 2 2 4 2 4 2 5 3" xfId="5735" xr:uid="{00000000-0005-0000-0000-0000AB150000}"/>
    <cellStyle name="20% - Accent1 2 2 4 2 4 2 6" xfId="5736" xr:uid="{00000000-0005-0000-0000-0000AC150000}"/>
    <cellStyle name="20% - Accent1 2 2 4 2 4 2 6 2" xfId="5737" xr:uid="{00000000-0005-0000-0000-0000AD150000}"/>
    <cellStyle name="20% - Accent1 2 2 4 2 4 2 6 2 2" xfId="5738" xr:uid="{00000000-0005-0000-0000-0000AE150000}"/>
    <cellStyle name="20% - Accent1 2 2 4 2 4 2 6 3" xfId="5739" xr:uid="{00000000-0005-0000-0000-0000AF150000}"/>
    <cellStyle name="20% - Accent1 2 2 4 2 4 2 7" xfId="5740" xr:uid="{00000000-0005-0000-0000-0000B0150000}"/>
    <cellStyle name="20% - Accent1 2 2 4 2 4 2 7 2" xfId="5741" xr:uid="{00000000-0005-0000-0000-0000B1150000}"/>
    <cellStyle name="20% - Accent1 2 2 4 2 4 2 8" xfId="5742" xr:uid="{00000000-0005-0000-0000-0000B2150000}"/>
    <cellStyle name="20% - Accent1 2 2 4 2 4 2 8 2" xfId="5743" xr:uid="{00000000-0005-0000-0000-0000B3150000}"/>
    <cellStyle name="20% - Accent1 2 2 4 2 4 2 9" xfId="5744" xr:uid="{00000000-0005-0000-0000-0000B4150000}"/>
    <cellStyle name="20% - Accent1 2 2 4 2 4 3" xfId="5745" xr:uid="{00000000-0005-0000-0000-0000B5150000}"/>
    <cellStyle name="20% - Accent1 2 2 4 2 4 3 2" xfId="5746" xr:uid="{00000000-0005-0000-0000-0000B6150000}"/>
    <cellStyle name="20% - Accent1 2 2 4 2 4 3 2 2" xfId="5747" xr:uid="{00000000-0005-0000-0000-0000B7150000}"/>
    <cellStyle name="20% - Accent1 2 2 4 2 4 3 2 2 2" xfId="5748" xr:uid="{00000000-0005-0000-0000-0000B8150000}"/>
    <cellStyle name="20% - Accent1 2 2 4 2 4 3 2 2 2 2" xfId="5749" xr:uid="{00000000-0005-0000-0000-0000B9150000}"/>
    <cellStyle name="20% - Accent1 2 2 4 2 4 3 2 2 3" xfId="5750" xr:uid="{00000000-0005-0000-0000-0000BA150000}"/>
    <cellStyle name="20% - Accent1 2 2 4 2 4 3 2 3" xfId="5751" xr:uid="{00000000-0005-0000-0000-0000BB150000}"/>
    <cellStyle name="20% - Accent1 2 2 4 2 4 3 2 3 2" xfId="5752" xr:uid="{00000000-0005-0000-0000-0000BC150000}"/>
    <cellStyle name="20% - Accent1 2 2 4 2 4 3 2 4" xfId="5753" xr:uid="{00000000-0005-0000-0000-0000BD150000}"/>
    <cellStyle name="20% - Accent1 2 2 4 2 4 3 3" xfId="5754" xr:uid="{00000000-0005-0000-0000-0000BE150000}"/>
    <cellStyle name="20% - Accent1 2 2 4 2 4 3 3 2" xfId="5755" xr:uid="{00000000-0005-0000-0000-0000BF150000}"/>
    <cellStyle name="20% - Accent1 2 2 4 2 4 3 3 2 2" xfId="5756" xr:uid="{00000000-0005-0000-0000-0000C0150000}"/>
    <cellStyle name="20% - Accent1 2 2 4 2 4 3 3 2 2 2" xfId="5757" xr:uid="{00000000-0005-0000-0000-0000C1150000}"/>
    <cellStyle name="20% - Accent1 2 2 4 2 4 3 3 2 3" xfId="5758" xr:uid="{00000000-0005-0000-0000-0000C2150000}"/>
    <cellStyle name="20% - Accent1 2 2 4 2 4 3 3 3" xfId="5759" xr:uid="{00000000-0005-0000-0000-0000C3150000}"/>
    <cellStyle name="20% - Accent1 2 2 4 2 4 3 3 3 2" xfId="5760" xr:uid="{00000000-0005-0000-0000-0000C4150000}"/>
    <cellStyle name="20% - Accent1 2 2 4 2 4 3 3 4" xfId="5761" xr:uid="{00000000-0005-0000-0000-0000C5150000}"/>
    <cellStyle name="20% - Accent1 2 2 4 2 4 3 4" xfId="5762" xr:uid="{00000000-0005-0000-0000-0000C6150000}"/>
    <cellStyle name="20% - Accent1 2 2 4 2 4 3 4 2" xfId="5763" xr:uid="{00000000-0005-0000-0000-0000C7150000}"/>
    <cellStyle name="20% - Accent1 2 2 4 2 4 3 4 2 2" xfId="5764" xr:uid="{00000000-0005-0000-0000-0000C8150000}"/>
    <cellStyle name="20% - Accent1 2 2 4 2 4 3 4 2 2 2" xfId="5765" xr:uid="{00000000-0005-0000-0000-0000C9150000}"/>
    <cellStyle name="20% - Accent1 2 2 4 2 4 3 4 2 3" xfId="5766" xr:uid="{00000000-0005-0000-0000-0000CA150000}"/>
    <cellStyle name="20% - Accent1 2 2 4 2 4 3 4 3" xfId="5767" xr:uid="{00000000-0005-0000-0000-0000CB150000}"/>
    <cellStyle name="20% - Accent1 2 2 4 2 4 3 4 3 2" xfId="5768" xr:uid="{00000000-0005-0000-0000-0000CC150000}"/>
    <cellStyle name="20% - Accent1 2 2 4 2 4 3 4 4" xfId="5769" xr:uid="{00000000-0005-0000-0000-0000CD150000}"/>
    <cellStyle name="20% - Accent1 2 2 4 2 4 3 5" xfId="5770" xr:uid="{00000000-0005-0000-0000-0000CE150000}"/>
    <cellStyle name="20% - Accent1 2 2 4 2 4 3 5 2" xfId="5771" xr:uid="{00000000-0005-0000-0000-0000CF150000}"/>
    <cellStyle name="20% - Accent1 2 2 4 2 4 3 5 2 2" xfId="5772" xr:uid="{00000000-0005-0000-0000-0000D0150000}"/>
    <cellStyle name="20% - Accent1 2 2 4 2 4 3 5 3" xfId="5773" xr:uid="{00000000-0005-0000-0000-0000D1150000}"/>
    <cellStyle name="20% - Accent1 2 2 4 2 4 3 6" xfId="5774" xr:uid="{00000000-0005-0000-0000-0000D2150000}"/>
    <cellStyle name="20% - Accent1 2 2 4 2 4 3 6 2" xfId="5775" xr:uid="{00000000-0005-0000-0000-0000D3150000}"/>
    <cellStyle name="20% - Accent1 2 2 4 2 4 3 6 2 2" xfId="5776" xr:uid="{00000000-0005-0000-0000-0000D4150000}"/>
    <cellStyle name="20% - Accent1 2 2 4 2 4 3 6 3" xfId="5777" xr:uid="{00000000-0005-0000-0000-0000D5150000}"/>
    <cellStyle name="20% - Accent1 2 2 4 2 4 3 7" xfId="5778" xr:uid="{00000000-0005-0000-0000-0000D6150000}"/>
    <cellStyle name="20% - Accent1 2 2 4 2 4 3 7 2" xfId="5779" xr:uid="{00000000-0005-0000-0000-0000D7150000}"/>
    <cellStyle name="20% - Accent1 2 2 4 2 4 3 8" xfId="5780" xr:uid="{00000000-0005-0000-0000-0000D8150000}"/>
    <cellStyle name="20% - Accent1 2 2 4 2 4 3 8 2" xfId="5781" xr:uid="{00000000-0005-0000-0000-0000D9150000}"/>
    <cellStyle name="20% - Accent1 2 2 4 2 4 3 9" xfId="5782" xr:uid="{00000000-0005-0000-0000-0000DA150000}"/>
    <cellStyle name="20% - Accent1 2 2 4 2 4 4" xfId="5783" xr:uid="{00000000-0005-0000-0000-0000DB150000}"/>
    <cellStyle name="20% - Accent1 2 2 4 2 4 4 2" xfId="5784" xr:uid="{00000000-0005-0000-0000-0000DC150000}"/>
    <cellStyle name="20% - Accent1 2 2 4 2 4 4 2 2" xfId="5785" xr:uid="{00000000-0005-0000-0000-0000DD150000}"/>
    <cellStyle name="20% - Accent1 2 2 4 2 4 4 2 2 2" xfId="5786" xr:uid="{00000000-0005-0000-0000-0000DE150000}"/>
    <cellStyle name="20% - Accent1 2 2 4 2 4 4 2 3" xfId="5787" xr:uid="{00000000-0005-0000-0000-0000DF150000}"/>
    <cellStyle name="20% - Accent1 2 2 4 2 4 4 3" xfId="5788" xr:uid="{00000000-0005-0000-0000-0000E0150000}"/>
    <cellStyle name="20% - Accent1 2 2 4 2 4 4 3 2" xfId="5789" xr:uid="{00000000-0005-0000-0000-0000E1150000}"/>
    <cellStyle name="20% - Accent1 2 2 4 2 4 4 4" xfId="5790" xr:uid="{00000000-0005-0000-0000-0000E2150000}"/>
    <cellStyle name="20% - Accent1 2 2 4 2 4 5" xfId="5791" xr:uid="{00000000-0005-0000-0000-0000E3150000}"/>
    <cellStyle name="20% - Accent1 2 2 4 2 4 5 2" xfId="5792" xr:uid="{00000000-0005-0000-0000-0000E4150000}"/>
    <cellStyle name="20% - Accent1 2 2 4 2 4 5 2 2" xfId="5793" xr:uid="{00000000-0005-0000-0000-0000E5150000}"/>
    <cellStyle name="20% - Accent1 2 2 4 2 4 5 2 2 2" xfId="5794" xr:uid="{00000000-0005-0000-0000-0000E6150000}"/>
    <cellStyle name="20% - Accent1 2 2 4 2 4 5 2 3" xfId="5795" xr:uid="{00000000-0005-0000-0000-0000E7150000}"/>
    <cellStyle name="20% - Accent1 2 2 4 2 4 5 3" xfId="5796" xr:uid="{00000000-0005-0000-0000-0000E8150000}"/>
    <cellStyle name="20% - Accent1 2 2 4 2 4 5 3 2" xfId="5797" xr:uid="{00000000-0005-0000-0000-0000E9150000}"/>
    <cellStyle name="20% - Accent1 2 2 4 2 4 5 4" xfId="5798" xr:uid="{00000000-0005-0000-0000-0000EA150000}"/>
    <cellStyle name="20% - Accent1 2 2 4 2 4 6" xfId="5799" xr:uid="{00000000-0005-0000-0000-0000EB150000}"/>
    <cellStyle name="20% - Accent1 2 2 4 2 4 6 2" xfId="5800" xr:uid="{00000000-0005-0000-0000-0000EC150000}"/>
    <cellStyle name="20% - Accent1 2 2 4 2 4 6 2 2" xfId="5801" xr:uid="{00000000-0005-0000-0000-0000ED150000}"/>
    <cellStyle name="20% - Accent1 2 2 4 2 4 6 2 2 2" xfId="5802" xr:uid="{00000000-0005-0000-0000-0000EE150000}"/>
    <cellStyle name="20% - Accent1 2 2 4 2 4 6 2 3" xfId="5803" xr:uid="{00000000-0005-0000-0000-0000EF150000}"/>
    <cellStyle name="20% - Accent1 2 2 4 2 4 6 3" xfId="5804" xr:uid="{00000000-0005-0000-0000-0000F0150000}"/>
    <cellStyle name="20% - Accent1 2 2 4 2 4 6 3 2" xfId="5805" xr:uid="{00000000-0005-0000-0000-0000F1150000}"/>
    <cellStyle name="20% - Accent1 2 2 4 2 4 6 4" xfId="5806" xr:uid="{00000000-0005-0000-0000-0000F2150000}"/>
    <cellStyle name="20% - Accent1 2 2 4 2 4 7" xfId="5807" xr:uid="{00000000-0005-0000-0000-0000F3150000}"/>
    <cellStyle name="20% - Accent1 2 2 4 2 4 7 2" xfId="5808" xr:uid="{00000000-0005-0000-0000-0000F4150000}"/>
    <cellStyle name="20% - Accent1 2 2 4 2 4 7 2 2" xfId="5809" xr:uid="{00000000-0005-0000-0000-0000F5150000}"/>
    <cellStyle name="20% - Accent1 2 2 4 2 4 7 3" xfId="5810" xr:uid="{00000000-0005-0000-0000-0000F6150000}"/>
    <cellStyle name="20% - Accent1 2 2 4 2 4 8" xfId="5811" xr:uid="{00000000-0005-0000-0000-0000F7150000}"/>
    <cellStyle name="20% - Accent1 2 2 4 2 4 8 2" xfId="5812" xr:uid="{00000000-0005-0000-0000-0000F8150000}"/>
    <cellStyle name="20% - Accent1 2 2 4 2 4 8 2 2" xfId="5813" xr:uid="{00000000-0005-0000-0000-0000F9150000}"/>
    <cellStyle name="20% - Accent1 2 2 4 2 4 8 3" xfId="5814" xr:uid="{00000000-0005-0000-0000-0000FA150000}"/>
    <cellStyle name="20% - Accent1 2 2 4 2 4 9" xfId="5815" xr:uid="{00000000-0005-0000-0000-0000FB150000}"/>
    <cellStyle name="20% - Accent1 2 2 4 2 4 9 2" xfId="5816" xr:uid="{00000000-0005-0000-0000-0000FC150000}"/>
    <cellStyle name="20% - Accent1 2 2 4 2 5" xfId="5817" xr:uid="{00000000-0005-0000-0000-0000FD150000}"/>
    <cellStyle name="20% - Accent1 2 2 4 2 5 10" xfId="5818" xr:uid="{00000000-0005-0000-0000-0000FE150000}"/>
    <cellStyle name="20% - Accent1 2 2 4 2 5 10 2" xfId="5819" xr:uid="{00000000-0005-0000-0000-0000FF150000}"/>
    <cellStyle name="20% - Accent1 2 2 4 2 5 11" xfId="5820" xr:uid="{00000000-0005-0000-0000-000000160000}"/>
    <cellStyle name="20% - Accent1 2 2 4 2 5 2" xfId="5821" xr:uid="{00000000-0005-0000-0000-000001160000}"/>
    <cellStyle name="20% - Accent1 2 2 4 2 5 2 2" xfId="5822" xr:uid="{00000000-0005-0000-0000-000002160000}"/>
    <cellStyle name="20% - Accent1 2 2 4 2 5 2 2 2" xfId="5823" xr:uid="{00000000-0005-0000-0000-000003160000}"/>
    <cellStyle name="20% - Accent1 2 2 4 2 5 2 2 2 2" xfId="5824" xr:uid="{00000000-0005-0000-0000-000004160000}"/>
    <cellStyle name="20% - Accent1 2 2 4 2 5 2 2 2 2 2" xfId="5825" xr:uid="{00000000-0005-0000-0000-000005160000}"/>
    <cellStyle name="20% - Accent1 2 2 4 2 5 2 2 2 3" xfId="5826" xr:uid="{00000000-0005-0000-0000-000006160000}"/>
    <cellStyle name="20% - Accent1 2 2 4 2 5 2 2 3" xfId="5827" xr:uid="{00000000-0005-0000-0000-000007160000}"/>
    <cellStyle name="20% - Accent1 2 2 4 2 5 2 2 3 2" xfId="5828" xr:uid="{00000000-0005-0000-0000-000008160000}"/>
    <cellStyle name="20% - Accent1 2 2 4 2 5 2 2 4" xfId="5829" xr:uid="{00000000-0005-0000-0000-000009160000}"/>
    <cellStyle name="20% - Accent1 2 2 4 2 5 2 3" xfId="5830" xr:uid="{00000000-0005-0000-0000-00000A160000}"/>
    <cellStyle name="20% - Accent1 2 2 4 2 5 2 3 2" xfId="5831" xr:uid="{00000000-0005-0000-0000-00000B160000}"/>
    <cellStyle name="20% - Accent1 2 2 4 2 5 2 3 2 2" xfId="5832" xr:uid="{00000000-0005-0000-0000-00000C160000}"/>
    <cellStyle name="20% - Accent1 2 2 4 2 5 2 3 2 2 2" xfId="5833" xr:uid="{00000000-0005-0000-0000-00000D160000}"/>
    <cellStyle name="20% - Accent1 2 2 4 2 5 2 3 2 3" xfId="5834" xr:uid="{00000000-0005-0000-0000-00000E160000}"/>
    <cellStyle name="20% - Accent1 2 2 4 2 5 2 3 3" xfId="5835" xr:uid="{00000000-0005-0000-0000-00000F160000}"/>
    <cellStyle name="20% - Accent1 2 2 4 2 5 2 3 3 2" xfId="5836" xr:uid="{00000000-0005-0000-0000-000010160000}"/>
    <cellStyle name="20% - Accent1 2 2 4 2 5 2 3 4" xfId="5837" xr:uid="{00000000-0005-0000-0000-000011160000}"/>
    <cellStyle name="20% - Accent1 2 2 4 2 5 2 4" xfId="5838" xr:uid="{00000000-0005-0000-0000-000012160000}"/>
    <cellStyle name="20% - Accent1 2 2 4 2 5 2 4 2" xfId="5839" xr:uid="{00000000-0005-0000-0000-000013160000}"/>
    <cellStyle name="20% - Accent1 2 2 4 2 5 2 4 2 2" xfId="5840" xr:uid="{00000000-0005-0000-0000-000014160000}"/>
    <cellStyle name="20% - Accent1 2 2 4 2 5 2 4 2 2 2" xfId="5841" xr:uid="{00000000-0005-0000-0000-000015160000}"/>
    <cellStyle name="20% - Accent1 2 2 4 2 5 2 4 2 3" xfId="5842" xr:uid="{00000000-0005-0000-0000-000016160000}"/>
    <cellStyle name="20% - Accent1 2 2 4 2 5 2 4 3" xfId="5843" xr:uid="{00000000-0005-0000-0000-000017160000}"/>
    <cellStyle name="20% - Accent1 2 2 4 2 5 2 4 3 2" xfId="5844" xr:uid="{00000000-0005-0000-0000-000018160000}"/>
    <cellStyle name="20% - Accent1 2 2 4 2 5 2 4 4" xfId="5845" xr:uid="{00000000-0005-0000-0000-000019160000}"/>
    <cellStyle name="20% - Accent1 2 2 4 2 5 2 5" xfId="5846" xr:uid="{00000000-0005-0000-0000-00001A160000}"/>
    <cellStyle name="20% - Accent1 2 2 4 2 5 2 5 2" xfId="5847" xr:uid="{00000000-0005-0000-0000-00001B160000}"/>
    <cellStyle name="20% - Accent1 2 2 4 2 5 2 5 2 2" xfId="5848" xr:uid="{00000000-0005-0000-0000-00001C160000}"/>
    <cellStyle name="20% - Accent1 2 2 4 2 5 2 5 3" xfId="5849" xr:uid="{00000000-0005-0000-0000-00001D160000}"/>
    <cellStyle name="20% - Accent1 2 2 4 2 5 2 6" xfId="5850" xr:uid="{00000000-0005-0000-0000-00001E160000}"/>
    <cellStyle name="20% - Accent1 2 2 4 2 5 2 6 2" xfId="5851" xr:uid="{00000000-0005-0000-0000-00001F160000}"/>
    <cellStyle name="20% - Accent1 2 2 4 2 5 2 6 2 2" xfId="5852" xr:uid="{00000000-0005-0000-0000-000020160000}"/>
    <cellStyle name="20% - Accent1 2 2 4 2 5 2 6 3" xfId="5853" xr:uid="{00000000-0005-0000-0000-000021160000}"/>
    <cellStyle name="20% - Accent1 2 2 4 2 5 2 7" xfId="5854" xr:uid="{00000000-0005-0000-0000-000022160000}"/>
    <cellStyle name="20% - Accent1 2 2 4 2 5 2 7 2" xfId="5855" xr:uid="{00000000-0005-0000-0000-000023160000}"/>
    <cellStyle name="20% - Accent1 2 2 4 2 5 2 8" xfId="5856" xr:uid="{00000000-0005-0000-0000-000024160000}"/>
    <cellStyle name="20% - Accent1 2 2 4 2 5 2 8 2" xfId="5857" xr:uid="{00000000-0005-0000-0000-000025160000}"/>
    <cellStyle name="20% - Accent1 2 2 4 2 5 2 9" xfId="5858" xr:uid="{00000000-0005-0000-0000-000026160000}"/>
    <cellStyle name="20% - Accent1 2 2 4 2 5 3" xfId="5859" xr:uid="{00000000-0005-0000-0000-000027160000}"/>
    <cellStyle name="20% - Accent1 2 2 4 2 5 3 2" xfId="5860" xr:uid="{00000000-0005-0000-0000-000028160000}"/>
    <cellStyle name="20% - Accent1 2 2 4 2 5 3 2 2" xfId="5861" xr:uid="{00000000-0005-0000-0000-000029160000}"/>
    <cellStyle name="20% - Accent1 2 2 4 2 5 3 2 2 2" xfId="5862" xr:uid="{00000000-0005-0000-0000-00002A160000}"/>
    <cellStyle name="20% - Accent1 2 2 4 2 5 3 2 2 2 2" xfId="5863" xr:uid="{00000000-0005-0000-0000-00002B160000}"/>
    <cellStyle name="20% - Accent1 2 2 4 2 5 3 2 2 3" xfId="5864" xr:uid="{00000000-0005-0000-0000-00002C160000}"/>
    <cellStyle name="20% - Accent1 2 2 4 2 5 3 2 3" xfId="5865" xr:uid="{00000000-0005-0000-0000-00002D160000}"/>
    <cellStyle name="20% - Accent1 2 2 4 2 5 3 2 3 2" xfId="5866" xr:uid="{00000000-0005-0000-0000-00002E160000}"/>
    <cellStyle name="20% - Accent1 2 2 4 2 5 3 2 4" xfId="5867" xr:uid="{00000000-0005-0000-0000-00002F160000}"/>
    <cellStyle name="20% - Accent1 2 2 4 2 5 3 3" xfId="5868" xr:uid="{00000000-0005-0000-0000-000030160000}"/>
    <cellStyle name="20% - Accent1 2 2 4 2 5 3 3 2" xfId="5869" xr:uid="{00000000-0005-0000-0000-000031160000}"/>
    <cellStyle name="20% - Accent1 2 2 4 2 5 3 3 2 2" xfId="5870" xr:uid="{00000000-0005-0000-0000-000032160000}"/>
    <cellStyle name="20% - Accent1 2 2 4 2 5 3 3 2 2 2" xfId="5871" xr:uid="{00000000-0005-0000-0000-000033160000}"/>
    <cellStyle name="20% - Accent1 2 2 4 2 5 3 3 2 3" xfId="5872" xr:uid="{00000000-0005-0000-0000-000034160000}"/>
    <cellStyle name="20% - Accent1 2 2 4 2 5 3 3 3" xfId="5873" xr:uid="{00000000-0005-0000-0000-000035160000}"/>
    <cellStyle name="20% - Accent1 2 2 4 2 5 3 3 3 2" xfId="5874" xr:uid="{00000000-0005-0000-0000-000036160000}"/>
    <cellStyle name="20% - Accent1 2 2 4 2 5 3 3 4" xfId="5875" xr:uid="{00000000-0005-0000-0000-000037160000}"/>
    <cellStyle name="20% - Accent1 2 2 4 2 5 3 4" xfId="5876" xr:uid="{00000000-0005-0000-0000-000038160000}"/>
    <cellStyle name="20% - Accent1 2 2 4 2 5 3 4 2" xfId="5877" xr:uid="{00000000-0005-0000-0000-000039160000}"/>
    <cellStyle name="20% - Accent1 2 2 4 2 5 3 4 2 2" xfId="5878" xr:uid="{00000000-0005-0000-0000-00003A160000}"/>
    <cellStyle name="20% - Accent1 2 2 4 2 5 3 4 2 2 2" xfId="5879" xr:uid="{00000000-0005-0000-0000-00003B160000}"/>
    <cellStyle name="20% - Accent1 2 2 4 2 5 3 4 2 3" xfId="5880" xr:uid="{00000000-0005-0000-0000-00003C160000}"/>
    <cellStyle name="20% - Accent1 2 2 4 2 5 3 4 3" xfId="5881" xr:uid="{00000000-0005-0000-0000-00003D160000}"/>
    <cellStyle name="20% - Accent1 2 2 4 2 5 3 4 3 2" xfId="5882" xr:uid="{00000000-0005-0000-0000-00003E160000}"/>
    <cellStyle name="20% - Accent1 2 2 4 2 5 3 4 4" xfId="5883" xr:uid="{00000000-0005-0000-0000-00003F160000}"/>
    <cellStyle name="20% - Accent1 2 2 4 2 5 3 5" xfId="5884" xr:uid="{00000000-0005-0000-0000-000040160000}"/>
    <cellStyle name="20% - Accent1 2 2 4 2 5 3 5 2" xfId="5885" xr:uid="{00000000-0005-0000-0000-000041160000}"/>
    <cellStyle name="20% - Accent1 2 2 4 2 5 3 5 2 2" xfId="5886" xr:uid="{00000000-0005-0000-0000-000042160000}"/>
    <cellStyle name="20% - Accent1 2 2 4 2 5 3 5 3" xfId="5887" xr:uid="{00000000-0005-0000-0000-000043160000}"/>
    <cellStyle name="20% - Accent1 2 2 4 2 5 3 6" xfId="5888" xr:uid="{00000000-0005-0000-0000-000044160000}"/>
    <cellStyle name="20% - Accent1 2 2 4 2 5 3 6 2" xfId="5889" xr:uid="{00000000-0005-0000-0000-000045160000}"/>
    <cellStyle name="20% - Accent1 2 2 4 2 5 3 6 2 2" xfId="5890" xr:uid="{00000000-0005-0000-0000-000046160000}"/>
    <cellStyle name="20% - Accent1 2 2 4 2 5 3 6 3" xfId="5891" xr:uid="{00000000-0005-0000-0000-000047160000}"/>
    <cellStyle name="20% - Accent1 2 2 4 2 5 3 7" xfId="5892" xr:uid="{00000000-0005-0000-0000-000048160000}"/>
    <cellStyle name="20% - Accent1 2 2 4 2 5 3 7 2" xfId="5893" xr:uid="{00000000-0005-0000-0000-000049160000}"/>
    <cellStyle name="20% - Accent1 2 2 4 2 5 3 8" xfId="5894" xr:uid="{00000000-0005-0000-0000-00004A160000}"/>
    <cellStyle name="20% - Accent1 2 2 4 2 5 3 8 2" xfId="5895" xr:uid="{00000000-0005-0000-0000-00004B160000}"/>
    <cellStyle name="20% - Accent1 2 2 4 2 5 3 9" xfId="5896" xr:uid="{00000000-0005-0000-0000-00004C160000}"/>
    <cellStyle name="20% - Accent1 2 2 4 2 5 4" xfId="5897" xr:uid="{00000000-0005-0000-0000-00004D160000}"/>
    <cellStyle name="20% - Accent1 2 2 4 2 5 4 2" xfId="5898" xr:uid="{00000000-0005-0000-0000-00004E160000}"/>
    <cellStyle name="20% - Accent1 2 2 4 2 5 4 2 2" xfId="5899" xr:uid="{00000000-0005-0000-0000-00004F160000}"/>
    <cellStyle name="20% - Accent1 2 2 4 2 5 4 2 2 2" xfId="5900" xr:uid="{00000000-0005-0000-0000-000050160000}"/>
    <cellStyle name="20% - Accent1 2 2 4 2 5 4 2 3" xfId="5901" xr:uid="{00000000-0005-0000-0000-000051160000}"/>
    <cellStyle name="20% - Accent1 2 2 4 2 5 4 3" xfId="5902" xr:uid="{00000000-0005-0000-0000-000052160000}"/>
    <cellStyle name="20% - Accent1 2 2 4 2 5 4 3 2" xfId="5903" xr:uid="{00000000-0005-0000-0000-000053160000}"/>
    <cellStyle name="20% - Accent1 2 2 4 2 5 4 4" xfId="5904" xr:uid="{00000000-0005-0000-0000-000054160000}"/>
    <cellStyle name="20% - Accent1 2 2 4 2 5 5" xfId="5905" xr:uid="{00000000-0005-0000-0000-000055160000}"/>
    <cellStyle name="20% - Accent1 2 2 4 2 5 5 2" xfId="5906" xr:uid="{00000000-0005-0000-0000-000056160000}"/>
    <cellStyle name="20% - Accent1 2 2 4 2 5 5 2 2" xfId="5907" xr:uid="{00000000-0005-0000-0000-000057160000}"/>
    <cellStyle name="20% - Accent1 2 2 4 2 5 5 2 2 2" xfId="5908" xr:uid="{00000000-0005-0000-0000-000058160000}"/>
    <cellStyle name="20% - Accent1 2 2 4 2 5 5 2 3" xfId="5909" xr:uid="{00000000-0005-0000-0000-000059160000}"/>
    <cellStyle name="20% - Accent1 2 2 4 2 5 5 3" xfId="5910" xr:uid="{00000000-0005-0000-0000-00005A160000}"/>
    <cellStyle name="20% - Accent1 2 2 4 2 5 5 3 2" xfId="5911" xr:uid="{00000000-0005-0000-0000-00005B160000}"/>
    <cellStyle name="20% - Accent1 2 2 4 2 5 5 4" xfId="5912" xr:uid="{00000000-0005-0000-0000-00005C160000}"/>
    <cellStyle name="20% - Accent1 2 2 4 2 5 6" xfId="5913" xr:uid="{00000000-0005-0000-0000-00005D160000}"/>
    <cellStyle name="20% - Accent1 2 2 4 2 5 6 2" xfId="5914" xr:uid="{00000000-0005-0000-0000-00005E160000}"/>
    <cellStyle name="20% - Accent1 2 2 4 2 5 6 2 2" xfId="5915" xr:uid="{00000000-0005-0000-0000-00005F160000}"/>
    <cellStyle name="20% - Accent1 2 2 4 2 5 6 2 2 2" xfId="5916" xr:uid="{00000000-0005-0000-0000-000060160000}"/>
    <cellStyle name="20% - Accent1 2 2 4 2 5 6 2 3" xfId="5917" xr:uid="{00000000-0005-0000-0000-000061160000}"/>
    <cellStyle name="20% - Accent1 2 2 4 2 5 6 3" xfId="5918" xr:uid="{00000000-0005-0000-0000-000062160000}"/>
    <cellStyle name="20% - Accent1 2 2 4 2 5 6 3 2" xfId="5919" xr:uid="{00000000-0005-0000-0000-000063160000}"/>
    <cellStyle name="20% - Accent1 2 2 4 2 5 6 4" xfId="5920" xr:uid="{00000000-0005-0000-0000-000064160000}"/>
    <cellStyle name="20% - Accent1 2 2 4 2 5 7" xfId="5921" xr:uid="{00000000-0005-0000-0000-000065160000}"/>
    <cellStyle name="20% - Accent1 2 2 4 2 5 7 2" xfId="5922" xr:uid="{00000000-0005-0000-0000-000066160000}"/>
    <cellStyle name="20% - Accent1 2 2 4 2 5 7 2 2" xfId="5923" xr:uid="{00000000-0005-0000-0000-000067160000}"/>
    <cellStyle name="20% - Accent1 2 2 4 2 5 7 3" xfId="5924" xr:uid="{00000000-0005-0000-0000-000068160000}"/>
    <cellStyle name="20% - Accent1 2 2 4 2 5 8" xfId="5925" xr:uid="{00000000-0005-0000-0000-000069160000}"/>
    <cellStyle name="20% - Accent1 2 2 4 2 5 8 2" xfId="5926" xr:uid="{00000000-0005-0000-0000-00006A160000}"/>
    <cellStyle name="20% - Accent1 2 2 4 2 5 8 2 2" xfId="5927" xr:uid="{00000000-0005-0000-0000-00006B160000}"/>
    <cellStyle name="20% - Accent1 2 2 4 2 5 8 3" xfId="5928" xr:uid="{00000000-0005-0000-0000-00006C160000}"/>
    <cellStyle name="20% - Accent1 2 2 4 2 5 9" xfId="5929" xr:uid="{00000000-0005-0000-0000-00006D160000}"/>
    <cellStyle name="20% - Accent1 2 2 4 2 5 9 2" xfId="5930" xr:uid="{00000000-0005-0000-0000-00006E160000}"/>
    <cellStyle name="20% - Accent1 2 2 4 2 6" xfId="5931" xr:uid="{00000000-0005-0000-0000-00006F160000}"/>
    <cellStyle name="20% - Accent1 2 2 4 2 6 2" xfId="5932" xr:uid="{00000000-0005-0000-0000-000070160000}"/>
    <cellStyle name="20% - Accent1 2 2 4 2 6 2 2" xfId="5933" xr:uid="{00000000-0005-0000-0000-000071160000}"/>
    <cellStyle name="20% - Accent1 2 2 4 2 6 2 2 2" xfId="5934" xr:uid="{00000000-0005-0000-0000-000072160000}"/>
    <cellStyle name="20% - Accent1 2 2 4 2 6 2 2 2 2" xfId="5935" xr:uid="{00000000-0005-0000-0000-000073160000}"/>
    <cellStyle name="20% - Accent1 2 2 4 2 6 2 2 3" xfId="5936" xr:uid="{00000000-0005-0000-0000-000074160000}"/>
    <cellStyle name="20% - Accent1 2 2 4 2 6 2 3" xfId="5937" xr:uid="{00000000-0005-0000-0000-000075160000}"/>
    <cellStyle name="20% - Accent1 2 2 4 2 6 2 3 2" xfId="5938" xr:uid="{00000000-0005-0000-0000-000076160000}"/>
    <cellStyle name="20% - Accent1 2 2 4 2 6 2 4" xfId="5939" xr:uid="{00000000-0005-0000-0000-000077160000}"/>
    <cellStyle name="20% - Accent1 2 2 4 2 6 3" xfId="5940" xr:uid="{00000000-0005-0000-0000-000078160000}"/>
    <cellStyle name="20% - Accent1 2 2 4 2 6 3 2" xfId="5941" xr:uid="{00000000-0005-0000-0000-000079160000}"/>
    <cellStyle name="20% - Accent1 2 2 4 2 6 3 2 2" xfId="5942" xr:uid="{00000000-0005-0000-0000-00007A160000}"/>
    <cellStyle name="20% - Accent1 2 2 4 2 6 3 2 2 2" xfId="5943" xr:uid="{00000000-0005-0000-0000-00007B160000}"/>
    <cellStyle name="20% - Accent1 2 2 4 2 6 3 2 3" xfId="5944" xr:uid="{00000000-0005-0000-0000-00007C160000}"/>
    <cellStyle name="20% - Accent1 2 2 4 2 6 3 3" xfId="5945" xr:uid="{00000000-0005-0000-0000-00007D160000}"/>
    <cellStyle name="20% - Accent1 2 2 4 2 6 3 3 2" xfId="5946" xr:uid="{00000000-0005-0000-0000-00007E160000}"/>
    <cellStyle name="20% - Accent1 2 2 4 2 6 3 4" xfId="5947" xr:uid="{00000000-0005-0000-0000-00007F160000}"/>
    <cellStyle name="20% - Accent1 2 2 4 2 6 4" xfId="5948" xr:uid="{00000000-0005-0000-0000-000080160000}"/>
    <cellStyle name="20% - Accent1 2 2 4 2 6 4 2" xfId="5949" xr:uid="{00000000-0005-0000-0000-000081160000}"/>
    <cellStyle name="20% - Accent1 2 2 4 2 6 4 2 2" xfId="5950" xr:uid="{00000000-0005-0000-0000-000082160000}"/>
    <cellStyle name="20% - Accent1 2 2 4 2 6 4 2 2 2" xfId="5951" xr:uid="{00000000-0005-0000-0000-000083160000}"/>
    <cellStyle name="20% - Accent1 2 2 4 2 6 4 2 3" xfId="5952" xr:uid="{00000000-0005-0000-0000-000084160000}"/>
    <cellStyle name="20% - Accent1 2 2 4 2 6 4 3" xfId="5953" xr:uid="{00000000-0005-0000-0000-000085160000}"/>
    <cellStyle name="20% - Accent1 2 2 4 2 6 4 3 2" xfId="5954" xr:uid="{00000000-0005-0000-0000-000086160000}"/>
    <cellStyle name="20% - Accent1 2 2 4 2 6 4 4" xfId="5955" xr:uid="{00000000-0005-0000-0000-000087160000}"/>
    <cellStyle name="20% - Accent1 2 2 4 2 6 5" xfId="5956" xr:uid="{00000000-0005-0000-0000-000088160000}"/>
    <cellStyle name="20% - Accent1 2 2 4 2 6 5 2" xfId="5957" xr:uid="{00000000-0005-0000-0000-000089160000}"/>
    <cellStyle name="20% - Accent1 2 2 4 2 6 5 2 2" xfId="5958" xr:uid="{00000000-0005-0000-0000-00008A160000}"/>
    <cellStyle name="20% - Accent1 2 2 4 2 6 5 3" xfId="5959" xr:uid="{00000000-0005-0000-0000-00008B160000}"/>
    <cellStyle name="20% - Accent1 2 2 4 2 6 6" xfId="5960" xr:uid="{00000000-0005-0000-0000-00008C160000}"/>
    <cellStyle name="20% - Accent1 2 2 4 2 6 6 2" xfId="5961" xr:uid="{00000000-0005-0000-0000-00008D160000}"/>
    <cellStyle name="20% - Accent1 2 2 4 2 6 6 2 2" xfId="5962" xr:uid="{00000000-0005-0000-0000-00008E160000}"/>
    <cellStyle name="20% - Accent1 2 2 4 2 6 6 3" xfId="5963" xr:uid="{00000000-0005-0000-0000-00008F160000}"/>
    <cellStyle name="20% - Accent1 2 2 4 2 6 7" xfId="5964" xr:uid="{00000000-0005-0000-0000-000090160000}"/>
    <cellStyle name="20% - Accent1 2 2 4 2 6 7 2" xfId="5965" xr:uid="{00000000-0005-0000-0000-000091160000}"/>
    <cellStyle name="20% - Accent1 2 2 4 2 6 8" xfId="5966" xr:uid="{00000000-0005-0000-0000-000092160000}"/>
    <cellStyle name="20% - Accent1 2 2 4 2 6 8 2" xfId="5967" xr:uid="{00000000-0005-0000-0000-000093160000}"/>
    <cellStyle name="20% - Accent1 2 2 4 2 6 9" xfId="5968" xr:uid="{00000000-0005-0000-0000-000094160000}"/>
    <cellStyle name="20% - Accent1 2 2 4 2 7" xfId="5969" xr:uid="{00000000-0005-0000-0000-000095160000}"/>
    <cellStyle name="20% - Accent1 2 2 4 2 7 2" xfId="5970" xr:uid="{00000000-0005-0000-0000-000096160000}"/>
    <cellStyle name="20% - Accent1 2 2 4 2 7 2 2" xfId="5971" xr:uid="{00000000-0005-0000-0000-000097160000}"/>
    <cellStyle name="20% - Accent1 2 2 4 2 7 2 2 2" xfId="5972" xr:uid="{00000000-0005-0000-0000-000098160000}"/>
    <cellStyle name="20% - Accent1 2 2 4 2 7 2 2 2 2" xfId="5973" xr:uid="{00000000-0005-0000-0000-000099160000}"/>
    <cellStyle name="20% - Accent1 2 2 4 2 7 2 2 3" xfId="5974" xr:uid="{00000000-0005-0000-0000-00009A160000}"/>
    <cellStyle name="20% - Accent1 2 2 4 2 7 2 3" xfId="5975" xr:uid="{00000000-0005-0000-0000-00009B160000}"/>
    <cellStyle name="20% - Accent1 2 2 4 2 7 2 3 2" xfId="5976" xr:uid="{00000000-0005-0000-0000-00009C160000}"/>
    <cellStyle name="20% - Accent1 2 2 4 2 7 2 4" xfId="5977" xr:uid="{00000000-0005-0000-0000-00009D160000}"/>
    <cellStyle name="20% - Accent1 2 2 4 2 7 3" xfId="5978" xr:uid="{00000000-0005-0000-0000-00009E160000}"/>
    <cellStyle name="20% - Accent1 2 2 4 2 7 3 2" xfId="5979" xr:uid="{00000000-0005-0000-0000-00009F160000}"/>
    <cellStyle name="20% - Accent1 2 2 4 2 7 3 2 2" xfId="5980" xr:uid="{00000000-0005-0000-0000-0000A0160000}"/>
    <cellStyle name="20% - Accent1 2 2 4 2 7 3 2 2 2" xfId="5981" xr:uid="{00000000-0005-0000-0000-0000A1160000}"/>
    <cellStyle name="20% - Accent1 2 2 4 2 7 3 2 3" xfId="5982" xr:uid="{00000000-0005-0000-0000-0000A2160000}"/>
    <cellStyle name="20% - Accent1 2 2 4 2 7 3 3" xfId="5983" xr:uid="{00000000-0005-0000-0000-0000A3160000}"/>
    <cellStyle name="20% - Accent1 2 2 4 2 7 3 3 2" xfId="5984" xr:uid="{00000000-0005-0000-0000-0000A4160000}"/>
    <cellStyle name="20% - Accent1 2 2 4 2 7 3 4" xfId="5985" xr:uid="{00000000-0005-0000-0000-0000A5160000}"/>
    <cellStyle name="20% - Accent1 2 2 4 2 7 4" xfId="5986" xr:uid="{00000000-0005-0000-0000-0000A6160000}"/>
    <cellStyle name="20% - Accent1 2 2 4 2 7 4 2" xfId="5987" xr:uid="{00000000-0005-0000-0000-0000A7160000}"/>
    <cellStyle name="20% - Accent1 2 2 4 2 7 4 2 2" xfId="5988" xr:uid="{00000000-0005-0000-0000-0000A8160000}"/>
    <cellStyle name="20% - Accent1 2 2 4 2 7 4 2 2 2" xfId="5989" xr:uid="{00000000-0005-0000-0000-0000A9160000}"/>
    <cellStyle name="20% - Accent1 2 2 4 2 7 4 2 3" xfId="5990" xr:uid="{00000000-0005-0000-0000-0000AA160000}"/>
    <cellStyle name="20% - Accent1 2 2 4 2 7 4 3" xfId="5991" xr:uid="{00000000-0005-0000-0000-0000AB160000}"/>
    <cellStyle name="20% - Accent1 2 2 4 2 7 4 3 2" xfId="5992" xr:uid="{00000000-0005-0000-0000-0000AC160000}"/>
    <cellStyle name="20% - Accent1 2 2 4 2 7 4 4" xfId="5993" xr:uid="{00000000-0005-0000-0000-0000AD160000}"/>
    <cellStyle name="20% - Accent1 2 2 4 2 7 5" xfId="5994" xr:uid="{00000000-0005-0000-0000-0000AE160000}"/>
    <cellStyle name="20% - Accent1 2 2 4 2 7 5 2" xfId="5995" xr:uid="{00000000-0005-0000-0000-0000AF160000}"/>
    <cellStyle name="20% - Accent1 2 2 4 2 7 5 2 2" xfId="5996" xr:uid="{00000000-0005-0000-0000-0000B0160000}"/>
    <cellStyle name="20% - Accent1 2 2 4 2 7 5 3" xfId="5997" xr:uid="{00000000-0005-0000-0000-0000B1160000}"/>
    <cellStyle name="20% - Accent1 2 2 4 2 7 6" xfId="5998" xr:uid="{00000000-0005-0000-0000-0000B2160000}"/>
    <cellStyle name="20% - Accent1 2 2 4 2 7 6 2" xfId="5999" xr:uid="{00000000-0005-0000-0000-0000B3160000}"/>
    <cellStyle name="20% - Accent1 2 2 4 2 7 6 2 2" xfId="6000" xr:uid="{00000000-0005-0000-0000-0000B4160000}"/>
    <cellStyle name="20% - Accent1 2 2 4 2 7 6 3" xfId="6001" xr:uid="{00000000-0005-0000-0000-0000B5160000}"/>
    <cellStyle name="20% - Accent1 2 2 4 2 7 7" xfId="6002" xr:uid="{00000000-0005-0000-0000-0000B6160000}"/>
    <cellStyle name="20% - Accent1 2 2 4 2 7 7 2" xfId="6003" xr:uid="{00000000-0005-0000-0000-0000B7160000}"/>
    <cellStyle name="20% - Accent1 2 2 4 2 7 8" xfId="6004" xr:uid="{00000000-0005-0000-0000-0000B8160000}"/>
    <cellStyle name="20% - Accent1 2 2 4 2 7 8 2" xfId="6005" xr:uid="{00000000-0005-0000-0000-0000B9160000}"/>
    <cellStyle name="20% - Accent1 2 2 4 2 7 9" xfId="6006" xr:uid="{00000000-0005-0000-0000-0000BA160000}"/>
    <cellStyle name="20% - Accent1 2 2 4 2 8" xfId="6007" xr:uid="{00000000-0005-0000-0000-0000BB160000}"/>
    <cellStyle name="20% - Accent1 2 2 4 2 8 2" xfId="6008" xr:uid="{00000000-0005-0000-0000-0000BC160000}"/>
    <cellStyle name="20% - Accent1 2 2 4 2 8 2 2" xfId="6009" xr:uid="{00000000-0005-0000-0000-0000BD160000}"/>
    <cellStyle name="20% - Accent1 2 2 4 2 8 2 2 2" xfId="6010" xr:uid="{00000000-0005-0000-0000-0000BE160000}"/>
    <cellStyle name="20% - Accent1 2 2 4 2 8 2 3" xfId="6011" xr:uid="{00000000-0005-0000-0000-0000BF160000}"/>
    <cellStyle name="20% - Accent1 2 2 4 2 8 3" xfId="6012" xr:uid="{00000000-0005-0000-0000-0000C0160000}"/>
    <cellStyle name="20% - Accent1 2 2 4 2 8 3 2" xfId="6013" xr:uid="{00000000-0005-0000-0000-0000C1160000}"/>
    <cellStyle name="20% - Accent1 2 2 4 2 8 4" xfId="6014" xr:uid="{00000000-0005-0000-0000-0000C2160000}"/>
    <cellStyle name="20% - Accent1 2 2 4 2 9" xfId="6015" xr:uid="{00000000-0005-0000-0000-0000C3160000}"/>
    <cellStyle name="20% - Accent1 2 2 4 2 9 2" xfId="6016" xr:uid="{00000000-0005-0000-0000-0000C4160000}"/>
    <cellStyle name="20% - Accent1 2 2 4 2 9 2 2" xfId="6017" xr:uid="{00000000-0005-0000-0000-0000C5160000}"/>
    <cellStyle name="20% - Accent1 2 2 4 2 9 2 2 2" xfId="6018" xr:uid="{00000000-0005-0000-0000-0000C6160000}"/>
    <cellStyle name="20% - Accent1 2 2 4 2 9 2 3" xfId="6019" xr:uid="{00000000-0005-0000-0000-0000C7160000}"/>
    <cellStyle name="20% - Accent1 2 2 4 2 9 3" xfId="6020" xr:uid="{00000000-0005-0000-0000-0000C8160000}"/>
    <cellStyle name="20% - Accent1 2 2 4 2 9 3 2" xfId="6021" xr:uid="{00000000-0005-0000-0000-0000C9160000}"/>
    <cellStyle name="20% - Accent1 2 2 4 2 9 4" xfId="6022" xr:uid="{00000000-0005-0000-0000-0000CA160000}"/>
    <cellStyle name="20% - Accent1 2 2 4 3" xfId="6023" xr:uid="{00000000-0005-0000-0000-0000CB160000}"/>
    <cellStyle name="20% - Accent1 2 2 4 3 10" xfId="6024" xr:uid="{00000000-0005-0000-0000-0000CC160000}"/>
    <cellStyle name="20% - Accent1 2 2 4 3 10 2" xfId="6025" xr:uid="{00000000-0005-0000-0000-0000CD160000}"/>
    <cellStyle name="20% - Accent1 2 2 4 3 10 2 2" xfId="6026" xr:uid="{00000000-0005-0000-0000-0000CE160000}"/>
    <cellStyle name="20% - Accent1 2 2 4 3 10 3" xfId="6027" xr:uid="{00000000-0005-0000-0000-0000CF160000}"/>
    <cellStyle name="20% - Accent1 2 2 4 3 11" xfId="6028" xr:uid="{00000000-0005-0000-0000-0000D0160000}"/>
    <cellStyle name="20% - Accent1 2 2 4 3 11 2" xfId="6029" xr:uid="{00000000-0005-0000-0000-0000D1160000}"/>
    <cellStyle name="20% - Accent1 2 2 4 3 11 2 2" xfId="6030" xr:uid="{00000000-0005-0000-0000-0000D2160000}"/>
    <cellStyle name="20% - Accent1 2 2 4 3 11 3" xfId="6031" xr:uid="{00000000-0005-0000-0000-0000D3160000}"/>
    <cellStyle name="20% - Accent1 2 2 4 3 12" xfId="6032" xr:uid="{00000000-0005-0000-0000-0000D4160000}"/>
    <cellStyle name="20% - Accent1 2 2 4 3 12 2" xfId="6033" xr:uid="{00000000-0005-0000-0000-0000D5160000}"/>
    <cellStyle name="20% - Accent1 2 2 4 3 13" xfId="6034" xr:uid="{00000000-0005-0000-0000-0000D6160000}"/>
    <cellStyle name="20% - Accent1 2 2 4 3 13 2" xfId="6035" xr:uid="{00000000-0005-0000-0000-0000D7160000}"/>
    <cellStyle name="20% - Accent1 2 2 4 3 14" xfId="6036" xr:uid="{00000000-0005-0000-0000-0000D8160000}"/>
    <cellStyle name="20% - Accent1 2 2 4 3 2" xfId="6037" xr:uid="{00000000-0005-0000-0000-0000D9160000}"/>
    <cellStyle name="20% - Accent1 2 2 4 3 2 10" xfId="6038" xr:uid="{00000000-0005-0000-0000-0000DA160000}"/>
    <cellStyle name="20% - Accent1 2 2 4 3 2 10 2" xfId="6039" xr:uid="{00000000-0005-0000-0000-0000DB160000}"/>
    <cellStyle name="20% - Accent1 2 2 4 3 2 11" xfId="6040" xr:uid="{00000000-0005-0000-0000-0000DC160000}"/>
    <cellStyle name="20% - Accent1 2 2 4 3 2 2" xfId="6041" xr:uid="{00000000-0005-0000-0000-0000DD160000}"/>
    <cellStyle name="20% - Accent1 2 2 4 3 2 2 2" xfId="6042" xr:uid="{00000000-0005-0000-0000-0000DE160000}"/>
    <cellStyle name="20% - Accent1 2 2 4 3 2 2 2 2" xfId="6043" xr:uid="{00000000-0005-0000-0000-0000DF160000}"/>
    <cellStyle name="20% - Accent1 2 2 4 3 2 2 2 2 2" xfId="6044" xr:uid="{00000000-0005-0000-0000-0000E0160000}"/>
    <cellStyle name="20% - Accent1 2 2 4 3 2 2 2 2 2 2" xfId="6045" xr:uid="{00000000-0005-0000-0000-0000E1160000}"/>
    <cellStyle name="20% - Accent1 2 2 4 3 2 2 2 2 3" xfId="6046" xr:uid="{00000000-0005-0000-0000-0000E2160000}"/>
    <cellStyle name="20% - Accent1 2 2 4 3 2 2 2 3" xfId="6047" xr:uid="{00000000-0005-0000-0000-0000E3160000}"/>
    <cellStyle name="20% - Accent1 2 2 4 3 2 2 2 3 2" xfId="6048" xr:uid="{00000000-0005-0000-0000-0000E4160000}"/>
    <cellStyle name="20% - Accent1 2 2 4 3 2 2 2 4" xfId="6049" xr:uid="{00000000-0005-0000-0000-0000E5160000}"/>
    <cellStyle name="20% - Accent1 2 2 4 3 2 2 3" xfId="6050" xr:uid="{00000000-0005-0000-0000-0000E6160000}"/>
    <cellStyle name="20% - Accent1 2 2 4 3 2 2 3 2" xfId="6051" xr:uid="{00000000-0005-0000-0000-0000E7160000}"/>
    <cellStyle name="20% - Accent1 2 2 4 3 2 2 3 2 2" xfId="6052" xr:uid="{00000000-0005-0000-0000-0000E8160000}"/>
    <cellStyle name="20% - Accent1 2 2 4 3 2 2 3 2 2 2" xfId="6053" xr:uid="{00000000-0005-0000-0000-0000E9160000}"/>
    <cellStyle name="20% - Accent1 2 2 4 3 2 2 3 2 3" xfId="6054" xr:uid="{00000000-0005-0000-0000-0000EA160000}"/>
    <cellStyle name="20% - Accent1 2 2 4 3 2 2 3 3" xfId="6055" xr:uid="{00000000-0005-0000-0000-0000EB160000}"/>
    <cellStyle name="20% - Accent1 2 2 4 3 2 2 3 3 2" xfId="6056" xr:uid="{00000000-0005-0000-0000-0000EC160000}"/>
    <cellStyle name="20% - Accent1 2 2 4 3 2 2 3 4" xfId="6057" xr:uid="{00000000-0005-0000-0000-0000ED160000}"/>
    <cellStyle name="20% - Accent1 2 2 4 3 2 2 4" xfId="6058" xr:uid="{00000000-0005-0000-0000-0000EE160000}"/>
    <cellStyle name="20% - Accent1 2 2 4 3 2 2 4 2" xfId="6059" xr:uid="{00000000-0005-0000-0000-0000EF160000}"/>
    <cellStyle name="20% - Accent1 2 2 4 3 2 2 4 2 2" xfId="6060" xr:uid="{00000000-0005-0000-0000-0000F0160000}"/>
    <cellStyle name="20% - Accent1 2 2 4 3 2 2 4 2 2 2" xfId="6061" xr:uid="{00000000-0005-0000-0000-0000F1160000}"/>
    <cellStyle name="20% - Accent1 2 2 4 3 2 2 4 2 3" xfId="6062" xr:uid="{00000000-0005-0000-0000-0000F2160000}"/>
    <cellStyle name="20% - Accent1 2 2 4 3 2 2 4 3" xfId="6063" xr:uid="{00000000-0005-0000-0000-0000F3160000}"/>
    <cellStyle name="20% - Accent1 2 2 4 3 2 2 4 3 2" xfId="6064" xr:uid="{00000000-0005-0000-0000-0000F4160000}"/>
    <cellStyle name="20% - Accent1 2 2 4 3 2 2 4 4" xfId="6065" xr:uid="{00000000-0005-0000-0000-0000F5160000}"/>
    <cellStyle name="20% - Accent1 2 2 4 3 2 2 5" xfId="6066" xr:uid="{00000000-0005-0000-0000-0000F6160000}"/>
    <cellStyle name="20% - Accent1 2 2 4 3 2 2 5 2" xfId="6067" xr:uid="{00000000-0005-0000-0000-0000F7160000}"/>
    <cellStyle name="20% - Accent1 2 2 4 3 2 2 5 2 2" xfId="6068" xr:uid="{00000000-0005-0000-0000-0000F8160000}"/>
    <cellStyle name="20% - Accent1 2 2 4 3 2 2 5 3" xfId="6069" xr:uid="{00000000-0005-0000-0000-0000F9160000}"/>
    <cellStyle name="20% - Accent1 2 2 4 3 2 2 6" xfId="6070" xr:uid="{00000000-0005-0000-0000-0000FA160000}"/>
    <cellStyle name="20% - Accent1 2 2 4 3 2 2 6 2" xfId="6071" xr:uid="{00000000-0005-0000-0000-0000FB160000}"/>
    <cellStyle name="20% - Accent1 2 2 4 3 2 2 6 2 2" xfId="6072" xr:uid="{00000000-0005-0000-0000-0000FC160000}"/>
    <cellStyle name="20% - Accent1 2 2 4 3 2 2 6 3" xfId="6073" xr:uid="{00000000-0005-0000-0000-0000FD160000}"/>
    <cellStyle name="20% - Accent1 2 2 4 3 2 2 7" xfId="6074" xr:uid="{00000000-0005-0000-0000-0000FE160000}"/>
    <cellStyle name="20% - Accent1 2 2 4 3 2 2 7 2" xfId="6075" xr:uid="{00000000-0005-0000-0000-0000FF160000}"/>
    <cellStyle name="20% - Accent1 2 2 4 3 2 2 8" xfId="6076" xr:uid="{00000000-0005-0000-0000-000000170000}"/>
    <cellStyle name="20% - Accent1 2 2 4 3 2 2 8 2" xfId="6077" xr:uid="{00000000-0005-0000-0000-000001170000}"/>
    <cellStyle name="20% - Accent1 2 2 4 3 2 2 9" xfId="6078" xr:uid="{00000000-0005-0000-0000-000002170000}"/>
    <cellStyle name="20% - Accent1 2 2 4 3 2 3" xfId="6079" xr:uid="{00000000-0005-0000-0000-000003170000}"/>
    <cellStyle name="20% - Accent1 2 2 4 3 2 3 2" xfId="6080" xr:uid="{00000000-0005-0000-0000-000004170000}"/>
    <cellStyle name="20% - Accent1 2 2 4 3 2 3 2 2" xfId="6081" xr:uid="{00000000-0005-0000-0000-000005170000}"/>
    <cellStyle name="20% - Accent1 2 2 4 3 2 3 2 2 2" xfId="6082" xr:uid="{00000000-0005-0000-0000-000006170000}"/>
    <cellStyle name="20% - Accent1 2 2 4 3 2 3 2 2 2 2" xfId="6083" xr:uid="{00000000-0005-0000-0000-000007170000}"/>
    <cellStyle name="20% - Accent1 2 2 4 3 2 3 2 2 3" xfId="6084" xr:uid="{00000000-0005-0000-0000-000008170000}"/>
    <cellStyle name="20% - Accent1 2 2 4 3 2 3 2 3" xfId="6085" xr:uid="{00000000-0005-0000-0000-000009170000}"/>
    <cellStyle name="20% - Accent1 2 2 4 3 2 3 2 3 2" xfId="6086" xr:uid="{00000000-0005-0000-0000-00000A170000}"/>
    <cellStyle name="20% - Accent1 2 2 4 3 2 3 2 4" xfId="6087" xr:uid="{00000000-0005-0000-0000-00000B170000}"/>
    <cellStyle name="20% - Accent1 2 2 4 3 2 3 3" xfId="6088" xr:uid="{00000000-0005-0000-0000-00000C170000}"/>
    <cellStyle name="20% - Accent1 2 2 4 3 2 3 3 2" xfId="6089" xr:uid="{00000000-0005-0000-0000-00000D170000}"/>
    <cellStyle name="20% - Accent1 2 2 4 3 2 3 3 2 2" xfId="6090" xr:uid="{00000000-0005-0000-0000-00000E170000}"/>
    <cellStyle name="20% - Accent1 2 2 4 3 2 3 3 2 2 2" xfId="6091" xr:uid="{00000000-0005-0000-0000-00000F170000}"/>
    <cellStyle name="20% - Accent1 2 2 4 3 2 3 3 2 3" xfId="6092" xr:uid="{00000000-0005-0000-0000-000010170000}"/>
    <cellStyle name="20% - Accent1 2 2 4 3 2 3 3 3" xfId="6093" xr:uid="{00000000-0005-0000-0000-000011170000}"/>
    <cellStyle name="20% - Accent1 2 2 4 3 2 3 3 3 2" xfId="6094" xr:uid="{00000000-0005-0000-0000-000012170000}"/>
    <cellStyle name="20% - Accent1 2 2 4 3 2 3 3 4" xfId="6095" xr:uid="{00000000-0005-0000-0000-000013170000}"/>
    <cellStyle name="20% - Accent1 2 2 4 3 2 3 4" xfId="6096" xr:uid="{00000000-0005-0000-0000-000014170000}"/>
    <cellStyle name="20% - Accent1 2 2 4 3 2 3 4 2" xfId="6097" xr:uid="{00000000-0005-0000-0000-000015170000}"/>
    <cellStyle name="20% - Accent1 2 2 4 3 2 3 4 2 2" xfId="6098" xr:uid="{00000000-0005-0000-0000-000016170000}"/>
    <cellStyle name="20% - Accent1 2 2 4 3 2 3 4 2 2 2" xfId="6099" xr:uid="{00000000-0005-0000-0000-000017170000}"/>
    <cellStyle name="20% - Accent1 2 2 4 3 2 3 4 2 3" xfId="6100" xr:uid="{00000000-0005-0000-0000-000018170000}"/>
    <cellStyle name="20% - Accent1 2 2 4 3 2 3 4 3" xfId="6101" xr:uid="{00000000-0005-0000-0000-000019170000}"/>
    <cellStyle name="20% - Accent1 2 2 4 3 2 3 4 3 2" xfId="6102" xr:uid="{00000000-0005-0000-0000-00001A170000}"/>
    <cellStyle name="20% - Accent1 2 2 4 3 2 3 4 4" xfId="6103" xr:uid="{00000000-0005-0000-0000-00001B170000}"/>
    <cellStyle name="20% - Accent1 2 2 4 3 2 3 5" xfId="6104" xr:uid="{00000000-0005-0000-0000-00001C170000}"/>
    <cellStyle name="20% - Accent1 2 2 4 3 2 3 5 2" xfId="6105" xr:uid="{00000000-0005-0000-0000-00001D170000}"/>
    <cellStyle name="20% - Accent1 2 2 4 3 2 3 5 2 2" xfId="6106" xr:uid="{00000000-0005-0000-0000-00001E170000}"/>
    <cellStyle name="20% - Accent1 2 2 4 3 2 3 5 3" xfId="6107" xr:uid="{00000000-0005-0000-0000-00001F170000}"/>
    <cellStyle name="20% - Accent1 2 2 4 3 2 3 6" xfId="6108" xr:uid="{00000000-0005-0000-0000-000020170000}"/>
    <cellStyle name="20% - Accent1 2 2 4 3 2 3 6 2" xfId="6109" xr:uid="{00000000-0005-0000-0000-000021170000}"/>
    <cellStyle name="20% - Accent1 2 2 4 3 2 3 6 2 2" xfId="6110" xr:uid="{00000000-0005-0000-0000-000022170000}"/>
    <cellStyle name="20% - Accent1 2 2 4 3 2 3 6 3" xfId="6111" xr:uid="{00000000-0005-0000-0000-000023170000}"/>
    <cellStyle name="20% - Accent1 2 2 4 3 2 3 7" xfId="6112" xr:uid="{00000000-0005-0000-0000-000024170000}"/>
    <cellStyle name="20% - Accent1 2 2 4 3 2 3 7 2" xfId="6113" xr:uid="{00000000-0005-0000-0000-000025170000}"/>
    <cellStyle name="20% - Accent1 2 2 4 3 2 3 8" xfId="6114" xr:uid="{00000000-0005-0000-0000-000026170000}"/>
    <cellStyle name="20% - Accent1 2 2 4 3 2 3 8 2" xfId="6115" xr:uid="{00000000-0005-0000-0000-000027170000}"/>
    <cellStyle name="20% - Accent1 2 2 4 3 2 3 9" xfId="6116" xr:uid="{00000000-0005-0000-0000-000028170000}"/>
    <cellStyle name="20% - Accent1 2 2 4 3 2 4" xfId="6117" xr:uid="{00000000-0005-0000-0000-000029170000}"/>
    <cellStyle name="20% - Accent1 2 2 4 3 2 4 2" xfId="6118" xr:uid="{00000000-0005-0000-0000-00002A170000}"/>
    <cellStyle name="20% - Accent1 2 2 4 3 2 4 2 2" xfId="6119" xr:uid="{00000000-0005-0000-0000-00002B170000}"/>
    <cellStyle name="20% - Accent1 2 2 4 3 2 4 2 2 2" xfId="6120" xr:uid="{00000000-0005-0000-0000-00002C170000}"/>
    <cellStyle name="20% - Accent1 2 2 4 3 2 4 2 3" xfId="6121" xr:uid="{00000000-0005-0000-0000-00002D170000}"/>
    <cellStyle name="20% - Accent1 2 2 4 3 2 4 3" xfId="6122" xr:uid="{00000000-0005-0000-0000-00002E170000}"/>
    <cellStyle name="20% - Accent1 2 2 4 3 2 4 3 2" xfId="6123" xr:uid="{00000000-0005-0000-0000-00002F170000}"/>
    <cellStyle name="20% - Accent1 2 2 4 3 2 4 4" xfId="6124" xr:uid="{00000000-0005-0000-0000-000030170000}"/>
    <cellStyle name="20% - Accent1 2 2 4 3 2 5" xfId="6125" xr:uid="{00000000-0005-0000-0000-000031170000}"/>
    <cellStyle name="20% - Accent1 2 2 4 3 2 5 2" xfId="6126" xr:uid="{00000000-0005-0000-0000-000032170000}"/>
    <cellStyle name="20% - Accent1 2 2 4 3 2 5 2 2" xfId="6127" xr:uid="{00000000-0005-0000-0000-000033170000}"/>
    <cellStyle name="20% - Accent1 2 2 4 3 2 5 2 2 2" xfId="6128" xr:uid="{00000000-0005-0000-0000-000034170000}"/>
    <cellStyle name="20% - Accent1 2 2 4 3 2 5 2 3" xfId="6129" xr:uid="{00000000-0005-0000-0000-000035170000}"/>
    <cellStyle name="20% - Accent1 2 2 4 3 2 5 3" xfId="6130" xr:uid="{00000000-0005-0000-0000-000036170000}"/>
    <cellStyle name="20% - Accent1 2 2 4 3 2 5 3 2" xfId="6131" xr:uid="{00000000-0005-0000-0000-000037170000}"/>
    <cellStyle name="20% - Accent1 2 2 4 3 2 5 4" xfId="6132" xr:uid="{00000000-0005-0000-0000-000038170000}"/>
    <cellStyle name="20% - Accent1 2 2 4 3 2 6" xfId="6133" xr:uid="{00000000-0005-0000-0000-000039170000}"/>
    <cellStyle name="20% - Accent1 2 2 4 3 2 6 2" xfId="6134" xr:uid="{00000000-0005-0000-0000-00003A170000}"/>
    <cellStyle name="20% - Accent1 2 2 4 3 2 6 2 2" xfId="6135" xr:uid="{00000000-0005-0000-0000-00003B170000}"/>
    <cellStyle name="20% - Accent1 2 2 4 3 2 6 2 2 2" xfId="6136" xr:uid="{00000000-0005-0000-0000-00003C170000}"/>
    <cellStyle name="20% - Accent1 2 2 4 3 2 6 2 3" xfId="6137" xr:uid="{00000000-0005-0000-0000-00003D170000}"/>
    <cellStyle name="20% - Accent1 2 2 4 3 2 6 3" xfId="6138" xr:uid="{00000000-0005-0000-0000-00003E170000}"/>
    <cellStyle name="20% - Accent1 2 2 4 3 2 6 3 2" xfId="6139" xr:uid="{00000000-0005-0000-0000-00003F170000}"/>
    <cellStyle name="20% - Accent1 2 2 4 3 2 6 4" xfId="6140" xr:uid="{00000000-0005-0000-0000-000040170000}"/>
    <cellStyle name="20% - Accent1 2 2 4 3 2 7" xfId="6141" xr:uid="{00000000-0005-0000-0000-000041170000}"/>
    <cellStyle name="20% - Accent1 2 2 4 3 2 7 2" xfId="6142" xr:uid="{00000000-0005-0000-0000-000042170000}"/>
    <cellStyle name="20% - Accent1 2 2 4 3 2 7 2 2" xfId="6143" xr:uid="{00000000-0005-0000-0000-000043170000}"/>
    <cellStyle name="20% - Accent1 2 2 4 3 2 7 3" xfId="6144" xr:uid="{00000000-0005-0000-0000-000044170000}"/>
    <cellStyle name="20% - Accent1 2 2 4 3 2 8" xfId="6145" xr:uid="{00000000-0005-0000-0000-000045170000}"/>
    <cellStyle name="20% - Accent1 2 2 4 3 2 8 2" xfId="6146" xr:uid="{00000000-0005-0000-0000-000046170000}"/>
    <cellStyle name="20% - Accent1 2 2 4 3 2 8 2 2" xfId="6147" xr:uid="{00000000-0005-0000-0000-000047170000}"/>
    <cellStyle name="20% - Accent1 2 2 4 3 2 8 3" xfId="6148" xr:uid="{00000000-0005-0000-0000-000048170000}"/>
    <cellStyle name="20% - Accent1 2 2 4 3 2 9" xfId="6149" xr:uid="{00000000-0005-0000-0000-000049170000}"/>
    <cellStyle name="20% - Accent1 2 2 4 3 2 9 2" xfId="6150" xr:uid="{00000000-0005-0000-0000-00004A170000}"/>
    <cellStyle name="20% - Accent1 2 2 4 3 3" xfId="6151" xr:uid="{00000000-0005-0000-0000-00004B170000}"/>
    <cellStyle name="20% - Accent1 2 2 4 3 3 10" xfId="6152" xr:uid="{00000000-0005-0000-0000-00004C170000}"/>
    <cellStyle name="20% - Accent1 2 2 4 3 3 10 2" xfId="6153" xr:uid="{00000000-0005-0000-0000-00004D170000}"/>
    <cellStyle name="20% - Accent1 2 2 4 3 3 11" xfId="6154" xr:uid="{00000000-0005-0000-0000-00004E170000}"/>
    <cellStyle name="20% - Accent1 2 2 4 3 3 2" xfId="6155" xr:uid="{00000000-0005-0000-0000-00004F170000}"/>
    <cellStyle name="20% - Accent1 2 2 4 3 3 2 2" xfId="6156" xr:uid="{00000000-0005-0000-0000-000050170000}"/>
    <cellStyle name="20% - Accent1 2 2 4 3 3 2 2 2" xfId="6157" xr:uid="{00000000-0005-0000-0000-000051170000}"/>
    <cellStyle name="20% - Accent1 2 2 4 3 3 2 2 2 2" xfId="6158" xr:uid="{00000000-0005-0000-0000-000052170000}"/>
    <cellStyle name="20% - Accent1 2 2 4 3 3 2 2 2 2 2" xfId="6159" xr:uid="{00000000-0005-0000-0000-000053170000}"/>
    <cellStyle name="20% - Accent1 2 2 4 3 3 2 2 2 3" xfId="6160" xr:uid="{00000000-0005-0000-0000-000054170000}"/>
    <cellStyle name="20% - Accent1 2 2 4 3 3 2 2 3" xfId="6161" xr:uid="{00000000-0005-0000-0000-000055170000}"/>
    <cellStyle name="20% - Accent1 2 2 4 3 3 2 2 3 2" xfId="6162" xr:uid="{00000000-0005-0000-0000-000056170000}"/>
    <cellStyle name="20% - Accent1 2 2 4 3 3 2 2 4" xfId="6163" xr:uid="{00000000-0005-0000-0000-000057170000}"/>
    <cellStyle name="20% - Accent1 2 2 4 3 3 2 3" xfId="6164" xr:uid="{00000000-0005-0000-0000-000058170000}"/>
    <cellStyle name="20% - Accent1 2 2 4 3 3 2 3 2" xfId="6165" xr:uid="{00000000-0005-0000-0000-000059170000}"/>
    <cellStyle name="20% - Accent1 2 2 4 3 3 2 3 2 2" xfId="6166" xr:uid="{00000000-0005-0000-0000-00005A170000}"/>
    <cellStyle name="20% - Accent1 2 2 4 3 3 2 3 2 2 2" xfId="6167" xr:uid="{00000000-0005-0000-0000-00005B170000}"/>
    <cellStyle name="20% - Accent1 2 2 4 3 3 2 3 2 3" xfId="6168" xr:uid="{00000000-0005-0000-0000-00005C170000}"/>
    <cellStyle name="20% - Accent1 2 2 4 3 3 2 3 3" xfId="6169" xr:uid="{00000000-0005-0000-0000-00005D170000}"/>
    <cellStyle name="20% - Accent1 2 2 4 3 3 2 3 3 2" xfId="6170" xr:uid="{00000000-0005-0000-0000-00005E170000}"/>
    <cellStyle name="20% - Accent1 2 2 4 3 3 2 3 4" xfId="6171" xr:uid="{00000000-0005-0000-0000-00005F170000}"/>
    <cellStyle name="20% - Accent1 2 2 4 3 3 2 4" xfId="6172" xr:uid="{00000000-0005-0000-0000-000060170000}"/>
    <cellStyle name="20% - Accent1 2 2 4 3 3 2 4 2" xfId="6173" xr:uid="{00000000-0005-0000-0000-000061170000}"/>
    <cellStyle name="20% - Accent1 2 2 4 3 3 2 4 2 2" xfId="6174" xr:uid="{00000000-0005-0000-0000-000062170000}"/>
    <cellStyle name="20% - Accent1 2 2 4 3 3 2 4 2 2 2" xfId="6175" xr:uid="{00000000-0005-0000-0000-000063170000}"/>
    <cellStyle name="20% - Accent1 2 2 4 3 3 2 4 2 3" xfId="6176" xr:uid="{00000000-0005-0000-0000-000064170000}"/>
    <cellStyle name="20% - Accent1 2 2 4 3 3 2 4 3" xfId="6177" xr:uid="{00000000-0005-0000-0000-000065170000}"/>
    <cellStyle name="20% - Accent1 2 2 4 3 3 2 4 3 2" xfId="6178" xr:uid="{00000000-0005-0000-0000-000066170000}"/>
    <cellStyle name="20% - Accent1 2 2 4 3 3 2 4 4" xfId="6179" xr:uid="{00000000-0005-0000-0000-000067170000}"/>
    <cellStyle name="20% - Accent1 2 2 4 3 3 2 5" xfId="6180" xr:uid="{00000000-0005-0000-0000-000068170000}"/>
    <cellStyle name="20% - Accent1 2 2 4 3 3 2 5 2" xfId="6181" xr:uid="{00000000-0005-0000-0000-000069170000}"/>
    <cellStyle name="20% - Accent1 2 2 4 3 3 2 5 2 2" xfId="6182" xr:uid="{00000000-0005-0000-0000-00006A170000}"/>
    <cellStyle name="20% - Accent1 2 2 4 3 3 2 5 3" xfId="6183" xr:uid="{00000000-0005-0000-0000-00006B170000}"/>
    <cellStyle name="20% - Accent1 2 2 4 3 3 2 6" xfId="6184" xr:uid="{00000000-0005-0000-0000-00006C170000}"/>
    <cellStyle name="20% - Accent1 2 2 4 3 3 2 6 2" xfId="6185" xr:uid="{00000000-0005-0000-0000-00006D170000}"/>
    <cellStyle name="20% - Accent1 2 2 4 3 3 2 6 2 2" xfId="6186" xr:uid="{00000000-0005-0000-0000-00006E170000}"/>
    <cellStyle name="20% - Accent1 2 2 4 3 3 2 6 3" xfId="6187" xr:uid="{00000000-0005-0000-0000-00006F170000}"/>
    <cellStyle name="20% - Accent1 2 2 4 3 3 2 7" xfId="6188" xr:uid="{00000000-0005-0000-0000-000070170000}"/>
    <cellStyle name="20% - Accent1 2 2 4 3 3 2 7 2" xfId="6189" xr:uid="{00000000-0005-0000-0000-000071170000}"/>
    <cellStyle name="20% - Accent1 2 2 4 3 3 2 8" xfId="6190" xr:uid="{00000000-0005-0000-0000-000072170000}"/>
    <cellStyle name="20% - Accent1 2 2 4 3 3 2 8 2" xfId="6191" xr:uid="{00000000-0005-0000-0000-000073170000}"/>
    <cellStyle name="20% - Accent1 2 2 4 3 3 2 9" xfId="6192" xr:uid="{00000000-0005-0000-0000-000074170000}"/>
    <cellStyle name="20% - Accent1 2 2 4 3 3 3" xfId="6193" xr:uid="{00000000-0005-0000-0000-000075170000}"/>
    <cellStyle name="20% - Accent1 2 2 4 3 3 3 2" xfId="6194" xr:uid="{00000000-0005-0000-0000-000076170000}"/>
    <cellStyle name="20% - Accent1 2 2 4 3 3 3 2 2" xfId="6195" xr:uid="{00000000-0005-0000-0000-000077170000}"/>
    <cellStyle name="20% - Accent1 2 2 4 3 3 3 2 2 2" xfId="6196" xr:uid="{00000000-0005-0000-0000-000078170000}"/>
    <cellStyle name="20% - Accent1 2 2 4 3 3 3 2 2 2 2" xfId="6197" xr:uid="{00000000-0005-0000-0000-000079170000}"/>
    <cellStyle name="20% - Accent1 2 2 4 3 3 3 2 2 3" xfId="6198" xr:uid="{00000000-0005-0000-0000-00007A170000}"/>
    <cellStyle name="20% - Accent1 2 2 4 3 3 3 2 3" xfId="6199" xr:uid="{00000000-0005-0000-0000-00007B170000}"/>
    <cellStyle name="20% - Accent1 2 2 4 3 3 3 2 3 2" xfId="6200" xr:uid="{00000000-0005-0000-0000-00007C170000}"/>
    <cellStyle name="20% - Accent1 2 2 4 3 3 3 2 4" xfId="6201" xr:uid="{00000000-0005-0000-0000-00007D170000}"/>
    <cellStyle name="20% - Accent1 2 2 4 3 3 3 3" xfId="6202" xr:uid="{00000000-0005-0000-0000-00007E170000}"/>
    <cellStyle name="20% - Accent1 2 2 4 3 3 3 3 2" xfId="6203" xr:uid="{00000000-0005-0000-0000-00007F170000}"/>
    <cellStyle name="20% - Accent1 2 2 4 3 3 3 3 2 2" xfId="6204" xr:uid="{00000000-0005-0000-0000-000080170000}"/>
    <cellStyle name="20% - Accent1 2 2 4 3 3 3 3 2 2 2" xfId="6205" xr:uid="{00000000-0005-0000-0000-000081170000}"/>
    <cellStyle name="20% - Accent1 2 2 4 3 3 3 3 2 3" xfId="6206" xr:uid="{00000000-0005-0000-0000-000082170000}"/>
    <cellStyle name="20% - Accent1 2 2 4 3 3 3 3 3" xfId="6207" xr:uid="{00000000-0005-0000-0000-000083170000}"/>
    <cellStyle name="20% - Accent1 2 2 4 3 3 3 3 3 2" xfId="6208" xr:uid="{00000000-0005-0000-0000-000084170000}"/>
    <cellStyle name="20% - Accent1 2 2 4 3 3 3 3 4" xfId="6209" xr:uid="{00000000-0005-0000-0000-000085170000}"/>
    <cellStyle name="20% - Accent1 2 2 4 3 3 3 4" xfId="6210" xr:uid="{00000000-0005-0000-0000-000086170000}"/>
    <cellStyle name="20% - Accent1 2 2 4 3 3 3 4 2" xfId="6211" xr:uid="{00000000-0005-0000-0000-000087170000}"/>
    <cellStyle name="20% - Accent1 2 2 4 3 3 3 4 2 2" xfId="6212" xr:uid="{00000000-0005-0000-0000-000088170000}"/>
    <cellStyle name="20% - Accent1 2 2 4 3 3 3 4 2 2 2" xfId="6213" xr:uid="{00000000-0005-0000-0000-000089170000}"/>
    <cellStyle name="20% - Accent1 2 2 4 3 3 3 4 2 3" xfId="6214" xr:uid="{00000000-0005-0000-0000-00008A170000}"/>
    <cellStyle name="20% - Accent1 2 2 4 3 3 3 4 3" xfId="6215" xr:uid="{00000000-0005-0000-0000-00008B170000}"/>
    <cellStyle name="20% - Accent1 2 2 4 3 3 3 4 3 2" xfId="6216" xr:uid="{00000000-0005-0000-0000-00008C170000}"/>
    <cellStyle name="20% - Accent1 2 2 4 3 3 3 4 4" xfId="6217" xr:uid="{00000000-0005-0000-0000-00008D170000}"/>
    <cellStyle name="20% - Accent1 2 2 4 3 3 3 5" xfId="6218" xr:uid="{00000000-0005-0000-0000-00008E170000}"/>
    <cellStyle name="20% - Accent1 2 2 4 3 3 3 5 2" xfId="6219" xr:uid="{00000000-0005-0000-0000-00008F170000}"/>
    <cellStyle name="20% - Accent1 2 2 4 3 3 3 5 2 2" xfId="6220" xr:uid="{00000000-0005-0000-0000-000090170000}"/>
    <cellStyle name="20% - Accent1 2 2 4 3 3 3 5 3" xfId="6221" xr:uid="{00000000-0005-0000-0000-000091170000}"/>
    <cellStyle name="20% - Accent1 2 2 4 3 3 3 6" xfId="6222" xr:uid="{00000000-0005-0000-0000-000092170000}"/>
    <cellStyle name="20% - Accent1 2 2 4 3 3 3 6 2" xfId="6223" xr:uid="{00000000-0005-0000-0000-000093170000}"/>
    <cellStyle name="20% - Accent1 2 2 4 3 3 3 6 2 2" xfId="6224" xr:uid="{00000000-0005-0000-0000-000094170000}"/>
    <cellStyle name="20% - Accent1 2 2 4 3 3 3 6 3" xfId="6225" xr:uid="{00000000-0005-0000-0000-000095170000}"/>
    <cellStyle name="20% - Accent1 2 2 4 3 3 3 7" xfId="6226" xr:uid="{00000000-0005-0000-0000-000096170000}"/>
    <cellStyle name="20% - Accent1 2 2 4 3 3 3 7 2" xfId="6227" xr:uid="{00000000-0005-0000-0000-000097170000}"/>
    <cellStyle name="20% - Accent1 2 2 4 3 3 3 8" xfId="6228" xr:uid="{00000000-0005-0000-0000-000098170000}"/>
    <cellStyle name="20% - Accent1 2 2 4 3 3 3 8 2" xfId="6229" xr:uid="{00000000-0005-0000-0000-000099170000}"/>
    <cellStyle name="20% - Accent1 2 2 4 3 3 3 9" xfId="6230" xr:uid="{00000000-0005-0000-0000-00009A170000}"/>
    <cellStyle name="20% - Accent1 2 2 4 3 3 4" xfId="6231" xr:uid="{00000000-0005-0000-0000-00009B170000}"/>
    <cellStyle name="20% - Accent1 2 2 4 3 3 4 2" xfId="6232" xr:uid="{00000000-0005-0000-0000-00009C170000}"/>
    <cellStyle name="20% - Accent1 2 2 4 3 3 4 2 2" xfId="6233" xr:uid="{00000000-0005-0000-0000-00009D170000}"/>
    <cellStyle name="20% - Accent1 2 2 4 3 3 4 2 2 2" xfId="6234" xr:uid="{00000000-0005-0000-0000-00009E170000}"/>
    <cellStyle name="20% - Accent1 2 2 4 3 3 4 2 3" xfId="6235" xr:uid="{00000000-0005-0000-0000-00009F170000}"/>
    <cellStyle name="20% - Accent1 2 2 4 3 3 4 3" xfId="6236" xr:uid="{00000000-0005-0000-0000-0000A0170000}"/>
    <cellStyle name="20% - Accent1 2 2 4 3 3 4 3 2" xfId="6237" xr:uid="{00000000-0005-0000-0000-0000A1170000}"/>
    <cellStyle name="20% - Accent1 2 2 4 3 3 4 4" xfId="6238" xr:uid="{00000000-0005-0000-0000-0000A2170000}"/>
    <cellStyle name="20% - Accent1 2 2 4 3 3 5" xfId="6239" xr:uid="{00000000-0005-0000-0000-0000A3170000}"/>
    <cellStyle name="20% - Accent1 2 2 4 3 3 5 2" xfId="6240" xr:uid="{00000000-0005-0000-0000-0000A4170000}"/>
    <cellStyle name="20% - Accent1 2 2 4 3 3 5 2 2" xfId="6241" xr:uid="{00000000-0005-0000-0000-0000A5170000}"/>
    <cellStyle name="20% - Accent1 2 2 4 3 3 5 2 2 2" xfId="6242" xr:uid="{00000000-0005-0000-0000-0000A6170000}"/>
    <cellStyle name="20% - Accent1 2 2 4 3 3 5 2 3" xfId="6243" xr:uid="{00000000-0005-0000-0000-0000A7170000}"/>
    <cellStyle name="20% - Accent1 2 2 4 3 3 5 3" xfId="6244" xr:uid="{00000000-0005-0000-0000-0000A8170000}"/>
    <cellStyle name="20% - Accent1 2 2 4 3 3 5 3 2" xfId="6245" xr:uid="{00000000-0005-0000-0000-0000A9170000}"/>
    <cellStyle name="20% - Accent1 2 2 4 3 3 5 4" xfId="6246" xr:uid="{00000000-0005-0000-0000-0000AA170000}"/>
    <cellStyle name="20% - Accent1 2 2 4 3 3 6" xfId="6247" xr:uid="{00000000-0005-0000-0000-0000AB170000}"/>
    <cellStyle name="20% - Accent1 2 2 4 3 3 6 2" xfId="6248" xr:uid="{00000000-0005-0000-0000-0000AC170000}"/>
    <cellStyle name="20% - Accent1 2 2 4 3 3 6 2 2" xfId="6249" xr:uid="{00000000-0005-0000-0000-0000AD170000}"/>
    <cellStyle name="20% - Accent1 2 2 4 3 3 6 2 2 2" xfId="6250" xr:uid="{00000000-0005-0000-0000-0000AE170000}"/>
    <cellStyle name="20% - Accent1 2 2 4 3 3 6 2 3" xfId="6251" xr:uid="{00000000-0005-0000-0000-0000AF170000}"/>
    <cellStyle name="20% - Accent1 2 2 4 3 3 6 3" xfId="6252" xr:uid="{00000000-0005-0000-0000-0000B0170000}"/>
    <cellStyle name="20% - Accent1 2 2 4 3 3 6 3 2" xfId="6253" xr:uid="{00000000-0005-0000-0000-0000B1170000}"/>
    <cellStyle name="20% - Accent1 2 2 4 3 3 6 4" xfId="6254" xr:uid="{00000000-0005-0000-0000-0000B2170000}"/>
    <cellStyle name="20% - Accent1 2 2 4 3 3 7" xfId="6255" xr:uid="{00000000-0005-0000-0000-0000B3170000}"/>
    <cellStyle name="20% - Accent1 2 2 4 3 3 7 2" xfId="6256" xr:uid="{00000000-0005-0000-0000-0000B4170000}"/>
    <cellStyle name="20% - Accent1 2 2 4 3 3 7 2 2" xfId="6257" xr:uid="{00000000-0005-0000-0000-0000B5170000}"/>
    <cellStyle name="20% - Accent1 2 2 4 3 3 7 3" xfId="6258" xr:uid="{00000000-0005-0000-0000-0000B6170000}"/>
    <cellStyle name="20% - Accent1 2 2 4 3 3 8" xfId="6259" xr:uid="{00000000-0005-0000-0000-0000B7170000}"/>
    <cellStyle name="20% - Accent1 2 2 4 3 3 8 2" xfId="6260" xr:uid="{00000000-0005-0000-0000-0000B8170000}"/>
    <cellStyle name="20% - Accent1 2 2 4 3 3 8 2 2" xfId="6261" xr:uid="{00000000-0005-0000-0000-0000B9170000}"/>
    <cellStyle name="20% - Accent1 2 2 4 3 3 8 3" xfId="6262" xr:uid="{00000000-0005-0000-0000-0000BA170000}"/>
    <cellStyle name="20% - Accent1 2 2 4 3 3 9" xfId="6263" xr:uid="{00000000-0005-0000-0000-0000BB170000}"/>
    <cellStyle name="20% - Accent1 2 2 4 3 3 9 2" xfId="6264" xr:uid="{00000000-0005-0000-0000-0000BC170000}"/>
    <cellStyle name="20% - Accent1 2 2 4 3 4" xfId="6265" xr:uid="{00000000-0005-0000-0000-0000BD170000}"/>
    <cellStyle name="20% - Accent1 2 2 4 3 4 10" xfId="6266" xr:uid="{00000000-0005-0000-0000-0000BE170000}"/>
    <cellStyle name="20% - Accent1 2 2 4 3 4 10 2" xfId="6267" xr:uid="{00000000-0005-0000-0000-0000BF170000}"/>
    <cellStyle name="20% - Accent1 2 2 4 3 4 11" xfId="6268" xr:uid="{00000000-0005-0000-0000-0000C0170000}"/>
    <cellStyle name="20% - Accent1 2 2 4 3 4 2" xfId="6269" xr:uid="{00000000-0005-0000-0000-0000C1170000}"/>
    <cellStyle name="20% - Accent1 2 2 4 3 4 2 2" xfId="6270" xr:uid="{00000000-0005-0000-0000-0000C2170000}"/>
    <cellStyle name="20% - Accent1 2 2 4 3 4 2 2 2" xfId="6271" xr:uid="{00000000-0005-0000-0000-0000C3170000}"/>
    <cellStyle name="20% - Accent1 2 2 4 3 4 2 2 2 2" xfId="6272" xr:uid="{00000000-0005-0000-0000-0000C4170000}"/>
    <cellStyle name="20% - Accent1 2 2 4 3 4 2 2 2 2 2" xfId="6273" xr:uid="{00000000-0005-0000-0000-0000C5170000}"/>
    <cellStyle name="20% - Accent1 2 2 4 3 4 2 2 2 3" xfId="6274" xr:uid="{00000000-0005-0000-0000-0000C6170000}"/>
    <cellStyle name="20% - Accent1 2 2 4 3 4 2 2 3" xfId="6275" xr:uid="{00000000-0005-0000-0000-0000C7170000}"/>
    <cellStyle name="20% - Accent1 2 2 4 3 4 2 2 3 2" xfId="6276" xr:uid="{00000000-0005-0000-0000-0000C8170000}"/>
    <cellStyle name="20% - Accent1 2 2 4 3 4 2 2 4" xfId="6277" xr:uid="{00000000-0005-0000-0000-0000C9170000}"/>
    <cellStyle name="20% - Accent1 2 2 4 3 4 2 3" xfId="6278" xr:uid="{00000000-0005-0000-0000-0000CA170000}"/>
    <cellStyle name="20% - Accent1 2 2 4 3 4 2 3 2" xfId="6279" xr:uid="{00000000-0005-0000-0000-0000CB170000}"/>
    <cellStyle name="20% - Accent1 2 2 4 3 4 2 3 2 2" xfId="6280" xr:uid="{00000000-0005-0000-0000-0000CC170000}"/>
    <cellStyle name="20% - Accent1 2 2 4 3 4 2 3 2 2 2" xfId="6281" xr:uid="{00000000-0005-0000-0000-0000CD170000}"/>
    <cellStyle name="20% - Accent1 2 2 4 3 4 2 3 2 3" xfId="6282" xr:uid="{00000000-0005-0000-0000-0000CE170000}"/>
    <cellStyle name="20% - Accent1 2 2 4 3 4 2 3 3" xfId="6283" xr:uid="{00000000-0005-0000-0000-0000CF170000}"/>
    <cellStyle name="20% - Accent1 2 2 4 3 4 2 3 3 2" xfId="6284" xr:uid="{00000000-0005-0000-0000-0000D0170000}"/>
    <cellStyle name="20% - Accent1 2 2 4 3 4 2 3 4" xfId="6285" xr:uid="{00000000-0005-0000-0000-0000D1170000}"/>
    <cellStyle name="20% - Accent1 2 2 4 3 4 2 4" xfId="6286" xr:uid="{00000000-0005-0000-0000-0000D2170000}"/>
    <cellStyle name="20% - Accent1 2 2 4 3 4 2 4 2" xfId="6287" xr:uid="{00000000-0005-0000-0000-0000D3170000}"/>
    <cellStyle name="20% - Accent1 2 2 4 3 4 2 4 2 2" xfId="6288" xr:uid="{00000000-0005-0000-0000-0000D4170000}"/>
    <cellStyle name="20% - Accent1 2 2 4 3 4 2 4 2 2 2" xfId="6289" xr:uid="{00000000-0005-0000-0000-0000D5170000}"/>
    <cellStyle name="20% - Accent1 2 2 4 3 4 2 4 2 3" xfId="6290" xr:uid="{00000000-0005-0000-0000-0000D6170000}"/>
    <cellStyle name="20% - Accent1 2 2 4 3 4 2 4 3" xfId="6291" xr:uid="{00000000-0005-0000-0000-0000D7170000}"/>
    <cellStyle name="20% - Accent1 2 2 4 3 4 2 4 3 2" xfId="6292" xr:uid="{00000000-0005-0000-0000-0000D8170000}"/>
    <cellStyle name="20% - Accent1 2 2 4 3 4 2 4 4" xfId="6293" xr:uid="{00000000-0005-0000-0000-0000D9170000}"/>
    <cellStyle name="20% - Accent1 2 2 4 3 4 2 5" xfId="6294" xr:uid="{00000000-0005-0000-0000-0000DA170000}"/>
    <cellStyle name="20% - Accent1 2 2 4 3 4 2 5 2" xfId="6295" xr:uid="{00000000-0005-0000-0000-0000DB170000}"/>
    <cellStyle name="20% - Accent1 2 2 4 3 4 2 5 2 2" xfId="6296" xr:uid="{00000000-0005-0000-0000-0000DC170000}"/>
    <cellStyle name="20% - Accent1 2 2 4 3 4 2 5 3" xfId="6297" xr:uid="{00000000-0005-0000-0000-0000DD170000}"/>
    <cellStyle name="20% - Accent1 2 2 4 3 4 2 6" xfId="6298" xr:uid="{00000000-0005-0000-0000-0000DE170000}"/>
    <cellStyle name="20% - Accent1 2 2 4 3 4 2 6 2" xfId="6299" xr:uid="{00000000-0005-0000-0000-0000DF170000}"/>
    <cellStyle name="20% - Accent1 2 2 4 3 4 2 6 2 2" xfId="6300" xr:uid="{00000000-0005-0000-0000-0000E0170000}"/>
    <cellStyle name="20% - Accent1 2 2 4 3 4 2 6 3" xfId="6301" xr:uid="{00000000-0005-0000-0000-0000E1170000}"/>
    <cellStyle name="20% - Accent1 2 2 4 3 4 2 7" xfId="6302" xr:uid="{00000000-0005-0000-0000-0000E2170000}"/>
    <cellStyle name="20% - Accent1 2 2 4 3 4 2 7 2" xfId="6303" xr:uid="{00000000-0005-0000-0000-0000E3170000}"/>
    <cellStyle name="20% - Accent1 2 2 4 3 4 2 8" xfId="6304" xr:uid="{00000000-0005-0000-0000-0000E4170000}"/>
    <cellStyle name="20% - Accent1 2 2 4 3 4 2 8 2" xfId="6305" xr:uid="{00000000-0005-0000-0000-0000E5170000}"/>
    <cellStyle name="20% - Accent1 2 2 4 3 4 2 9" xfId="6306" xr:uid="{00000000-0005-0000-0000-0000E6170000}"/>
    <cellStyle name="20% - Accent1 2 2 4 3 4 3" xfId="6307" xr:uid="{00000000-0005-0000-0000-0000E7170000}"/>
    <cellStyle name="20% - Accent1 2 2 4 3 4 3 2" xfId="6308" xr:uid="{00000000-0005-0000-0000-0000E8170000}"/>
    <cellStyle name="20% - Accent1 2 2 4 3 4 3 2 2" xfId="6309" xr:uid="{00000000-0005-0000-0000-0000E9170000}"/>
    <cellStyle name="20% - Accent1 2 2 4 3 4 3 2 2 2" xfId="6310" xr:uid="{00000000-0005-0000-0000-0000EA170000}"/>
    <cellStyle name="20% - Accent1 2 2 4 3 4 3 2 2 2 2" xfId="6311" xr:uid="{00000000-0005-0000-0000-0000EB170000}"/>
    <cellStyle name="20% - Accent1 2 2 4 3 4 3 2 2 3" xfId="6312" xr:uid="{00000000-0005-0000-0000-0000EC170000}"/>
    <cellStyle name="20% - Accent1 2 2 4 3 4 3 2 3" xfId="6313" xr:uid="{00000000-0005-0000-0000-0000ED170000}"/>
    <cellStyle name="20% - Accent1 2 2 4 3 4 3 2 3 2" xfId="6314" xr:uid="{00000000-0005-0000-0000-0000EE170000}"/>
    <cellStyle name="20% - Accent1 2 2 4 3 4 3 2 4" xfId="6315" xr:uid="{00000000-0005-0000-0000-0000EF170000}"/>
    <cellStyle name="20% - Accent1 2 2 4 3 4 3 3" xfId="6316" xr:uid="{00000000-0005-0000-0000-0000F0170000}"/>
    <cellStyle name="20% - Accent1 2 2 4 3 4 3 3 2" xfId="6317" xr:uid="{00000000-0005-0000-0000-0000F1170000}"/>
    <cellStyle name="20% - Accent1 2 2 4 3 4 3 3 2 2" xfId="6318" xr:uid="{00000000-0005-0000-0000-0000F2170000}"/>
    <cellStyle name="20% - Accent1 2 2 4 3 4 3 3 2 2 2" xfId="6319" xr:uid="{00000000-0005-0000-0000-0000F3170000}"/>
    <cellStyle name="20% - Accent1 2 2 4 3 4 3 3 2 3" xfId="6320" xr:uid="{00000000-0005-0000-0000-0000F4170000}"/>
    <cellStyle name="20% - Accent1 2 2 4 3 4 3 3 3" xfId="6321" xr:uid="{00000000-0005-0000-0000-0000F5170000}"/>
    <cellStyle name="20% - Accent1 2 2 4 3 4 3 3 3 2" xfId="6322" xr:uid="{00000000-0005-0000-0000-0000F6170000}"/>
    <cellStyle name="20% - Accent1 2 2 4 3 4 3 3 4" xfId="6323" xr:uid="{00000000-0005-0000-0000-0000F7170000}"/>
    <cellStyle name="20% - Accent1 2 2 4 3 4 3 4" xfId="6324" xr:uid="{00000000-0005-0000-0000-0000F8170000}"/>
    <cellStyle name="20% - Accent1 2 2 4 3 4 3 4 2" xfId="6325" xr:uid="{00000000-0005-0000-0000-0000F9170000}"/>
    <cellStyle name="20% - Accent1 2 2 4 3 4 3 4 2 2" xfId="6326" xr:uid="{00000000-0005-0000-0000-0000FA170000}"/>
    <cellStyle name="20% - Accent1 2 2 4 3 4 3 4 2 2 2" xfId="6327" xr:uid="{00000000-0005-0000-0000-0000FB170000}"/>
    <cellStyle name="20% - Accent1 2 2 4 3 4 3 4 2 3" xfId="6328" xr:uid="{00000000-0005-0000-0000-0000FC170000}"/>
    <cellStyle name="20% - Accent1 2 2 4 3 4 3 4 3" xfId="6329" xr:uid="{00000000-0005-0000-0000-0000FD170000}"/>
    <cellStyle name="20% - Accent1 2 2 4 3 4 3 4 3 2" xfId="6330" xr:uid="{00000000-0005-0000-0000-0000FE170000}"/>
    <cellStyle name="20% - Accent1 2 2 4 3 4 3 4 4" xfId="6331" xr:uid="{00000000-0005-0000-0000-0000FF170000}"/>
    <cellStyle name="20% - Accent1 2 2 4 3 4 3 5" xfId="6332" xr:uid="{00000000-0005-0000-0000-000000180000}"/>
    <cellStyle name="20% - Accent1 2 2 4 3 4 3 5 2" xfId="6333" xr:uid="{00000000-0005-0000-0000-000001180000}"/>
    <cellStyle name="20% - Accent1 2 2 4 3 4 3 5 2 2" xfId="6334" xr:uid="{00000000-0005-0000-0000-000002180000}"/>
    <cellStyle name="20% - Accent1 2 2 4 3 4 3 5 3" xfId="6335" xr:uid="{00000000-0005-0000-0000-000003180000}"/>
    <cellStyle name="20% - Accent1 2 2 4 3 4 3 6" xfId="6336" xr:uid="{00000000-0005-0000-0000-000004180000}"/>
    <cellStyle name="20% - Accent1 2 2 4 3 4 3 6 2" xfId="6337" xr:uid="{00000000-0005-0000-0000-000005180000}"/>
    <cellStyle name="20% - Accent1 2 2 4 3 4 3 6 2 2" xfId="6338" xr:uid="{00000000-0005-0000-0000-000006180000}"/>
    <cellStyle name="20% - Accent1 2 2 4 3 4 3 6 3" xfId="6339" xr:uid="{00000000-0005-0000-0000-000007180000}"/>
    <cellStyle name="20% - Accent1 2 2 4 3 4 3 7" xfId="6340" xr:uid="{00000000-0005-0000-0000-000008180000}"/>
    <cellStyle name="20% - Accent1 2 2 4 3 4 3 7 2" xfId="6341" xr:uid="{00000000-0005-0000-0000-000009180000}"/>
    <cellStyle name="20% - Accent1 2 2 4 3 4 3 8" xfId="6342" xr:uid="{00000000-0005-0000-0000-00000A180000}"/>
    <cellStyle name="20% - Accent1 2 2 4 3 4 3 8 2" xfId="6343" xr:uid="{00000000-0005-0000-0000-00000B180000}"/>
    <cellStyle name="20% - Accent1 2 2 4 3 4 3 9" xfId="6344" xr:uid="{00000000-0005-0000-0000-00000C180000}"/>
    <cellStyle name="20% - Accent1 2 2 4 3 4 4" xfId="6345" xr:uid="{00000000-0005-0000-0000-00000D180000}"/>
    <cellStyle name="20% - Accent1 2 2 4 3 4 4 2" xfId="6346" xr:uid="{00000000-0005-0000-0000-00000E180000}"/>
    <cellStyle name="20% - Accent1 2 2 4 3 4 4 2 2" xfId="6347" xr:uid="{00000000-0005-0000-0000-00000F180000}"/>
    <cellStyle name="20% - Accent1 2 2 4 3 4 4 2 2 2" xfId="6348" xr:uid="{00000000-0005-0000-0000-000010180000}"/>
    <cellStyle name="20% - Accent1 2 2 4 3 4 4 2 3" xfId="6349" xr:uid="{00000000-0005-0000-0000-000011180000}"/>
    <cellStyle name="20% - Accent1 2 2 4 3 4 4 3" xfId="6350" xr:uid="{00000000-0005-0000-0000-000012180000}"/>
    <cellStyle name="20% - Accent1 2 2 4 3 4 4 3 2" xfId="6351" xr:uid="{00000000-0005-0000-0000-000013180000}"/>
    <cellStyle name="20% - Accent1 2 2 4 3 4 4 4" xfId="6352" xr:uid="{00000000-0005-0000-0000-000014180000}"/>
    <cellStyle name="20% - Accent1 2 2 4 3 4 5" xfId="6353" xr:uid="{00000000-0005-0000-0000-000015180000}"/>
    <cellStyle name="20% - Accent1 2 2 4 3 4 5 2" xfId="6354" xr:uid="{00000000-0005-0000-0000-000016180000}"/>
    <cellStyle name="20% - Accent1 2 2 4 3 4 5 2 2" xfId="6355" xr:uid="{00000000-0005-0000-0000-000017180000}"/>
    <cellStyle name="20% - Accent1 2 2 4 3 4 5 2 2 2" xfId="6356" xr:uid="{00000000-0005-0000-0000-000018180000}"/>
    <cellStyle name="20% - Accent1 2 2 4 3 4 5 2 3" xfId="6357" xr:uid="{00000000-0005-0000-0000-000019180000}"/>
    <cellStyle name="20% - Accent1 2 2 4 3 4 5 3" xfId="6358" xr:uid="{00000000-0005-0000-0000-00001A180000}"/>
    <cellStyle name="20% - Accent1 2 2 4 3 4 5 3 2" xfId="6359" xr:uid="{00000000-0005-0000-0000-00001B180000}"/>
    <cellStyle name="20% - Accent1 2 2 4 3 4 5 4" xfId="6360" xr:uid="{00000000-0005-0000-0000-00001C180000}"/>
    <cellStyle name="20% - Accent1 2 2 4 3 4 6" xfId="6361" xr:uid="{00000000-0005-0000-0000-00001D180000}"/>
    <cellStyle name="20% - Accent1 2 2 4 3 4 6 2" xfId="6362" xr:uid="{00000000-0005-0000-0000-00001E180000}"/>
    <cellStyle name="20% - Accent1 2 2 4 3 4 6 2 2" xfId="6363" xr:uid="{00000000-0005-0000-0000-00001F180000}"/>
    <cellStyle name="20% - Accent1 2 2 4 3 4 6 2 2 2" xfId="6364" xr:uid="{00000000-0005-0000-0000-000020180000}"/>
    <cellStyle name="20% - Accent1 2 2 4 3 4 6 2 3" xfId="6365" xr:uid="{00000000-0005-0000-0000-000021180000}"/>
    <cellStyle name="20% - Accent1 2 2 4 3 4 6 3" xfId="6366" xr:uid="{00000000-0005-0000-0000-000022180000}"/>
    <cellStyle name="20% - Accent1 2 2 4 3 4 6 3 2" xfId="6367" xr:uid="{00000000-0005-0000-0000-000023180000}"/>
    <cellStyle name="20% - Accent1 2 2 4 3 4 6 4" xfId="6368" xr:uid="{00000000-0005-0000-0000-000024180000}"/>
    <cellStyle name="20% - Accent1 2 2 4 3 4 7" xfId="6369" xr:uid="{00000000-0005-0000-0000-000025180000}"/>
    <cellStyle name="20% - Accent1 2 2 4 3 4 7 2" xfId="6370" xr:uid="{00000000-0005-0000-0000-000026180000}"/>
    <cellStyle name="20% - Accent1 2 2 4 3 4 7 2 2" xfId="6371" xr:uid="{00000000-0005-0000-0000-000027180000}"/>
    <cellStyle name="20% - Accent1 2 2 4 3 4 7 3" xfId="6372" xr:uid="{00000000-0005-0000-0000-000028180000}"/>
    <cellStyle name="20% - Accent1 2 2 4 3 4 8" xfId="6373" xr:uid="{00000000-0005-0000-0000-000029180000}"/>
    <cellStyle name="20% - Accent1 2 2 4 3 4 8 2" xfId="6374" xr:uid="{00000000-0005-0000-0000-00002A180000}"/>
    <cellStyle name="20% - Accent1 2 2 4 3 4 8 2 2" xfId="6375" xr:uid="{00000000-0005-0000-0000-00002B180000}"/>
    <cellStyle name="20% - Accent1 2 2 4 3 4 8 3" xfId="6376" xr:uid="{00000000-0005-0000-0000-00002C180000}"/>
    <cellStyle name="20% - Accent1 2 2 4 3 4 9" xfId="6377" xr:uid="{00000000-0005-0000-0000-00002D180000}"/>
    <cellStyle name="20% - Accent1 2 2 4 3 4 9 2" xfId="6378" xr:uid="{00000000-0005-0000-0000-00002E180000}"/>
    <cellStyle name="20% - Accent1 2 2 4 3 5" xfId="6379" xr:uid="{00000000-0005-0000-0000-00002F180000}"/>
    <cellStyle name="20% - Accent1 2 2 4 3 5 2" xfId="6380" xr:uid="{00000000-0005-0000-0000-000030180000}"/>
    <cellStyle name="20% - Accent1 2 2 4 3 5 2 2" xfId="6381" xr:uid="{00000000-0005-0000-0000-000031180000}"/>
    <cellStyle name="20% - Accent1 2 2 4 3 5 2 2 2" xfId="6382" xr:uid="{00000000-0005-0000-0000-000032180000}"/>
    <cellStyle name="20% - Accent1 2 2 4 3 5 2 2 2 2" xfId="6383" xr:uid="{00000000-0005-0000-0000-000033180000}"/>
    <cellStyle name="20% - Accent1 2 2 4 3 5 2 2 3" xfId="6384" xr:uid="{00000000-0005-0000-0000-000034180000}"/>
    <cellStyle name="20% - Accent1 2 2 4 3 5 2 3" xfId="6385" xr:uid="{00000000-0005-0000-0000-000035180000}"/>
    <cellStyle name="20% - Accent1 2 2 4 3 5 2 3 2" xfId="6386" xr:uid="{00000000-0005-0000-0000-000036180000}"/>
    <cellStyle name="20% - Accent1 2 2 4 3 5 2 4" xfId="6387" xr:uid="{00000000-0005-0000-0000-000037180000}"/>
    <cellStyle name="20% - Accent1 2 2 4 3 5 3" xfId="6388" xr:uid="{00000000-0005-0000-0000-000038180000}"/>
    <cellStyle name="20% - Accent1 2 2 4 3 5 3 2" xfId="6389" xr:uid="{00000000-0005-0000-0000-000039180000}"/>
    <cellStyle name="20% - Accent1 2 2 4 3 5 3 2 2" xfId="6390" xr:uid="{00000000-0005-0000-0000-00003A180000}"/>
    <cellStyle name="20% - Accent1 2 2 4 3 5 3 2 2 2" xfId="6391" xr:uid="{00000000-0005-0000-0000-00003B180000}"/>
    <cellStyle name="20% - Accent1 2 2 4 3 5 3 2 3" xfId="6392" xr:uid="{00000000-0005-0000-0000-00003C180000}"/>
    <cellStyle name="20% - Accent1 2 2 4 3 5 3 3" xfId="6393" xr:uid="{00000000-0005-0000-0000-00003D180000}"/>
    <cellStyle name="20% - Accent1 2 2 4 3 5 3 3 2" xfId="6394" xr:uid="{00000000-0005-0000-0000-00003E180000}"/>
    <cellStyle name="20% - Accent1 2 2 4 3 5 3 4" xfId="6395" xr:uid="{00000000-0005-0000-0000-00003F180000}"/>
    <cellStyle name="20% - Accent1 2 2 4 3 5 4" xfId="6396" xr:uid="{00000000-0005-0000-0000-000040180000}"/>
    <cellStyle name="20% - Accent1 2 2 4 3 5 4 2" xfId="6397" xr:uid="{00000000-0005-0000-0000-000041180000}"/>
    <cellStyle name="20% - Accent1 2 2 4 3 5 4 2 2" xfId="6398" xr:uid="{00000000-0005-0000-0000-000042180000}"/>
    <cellStyle name="20% - Accent1 2 2 4 3 5 4 2 2 2" xfId="6399" xr:uid="{00000000-0005-0000-0000-000043180000}"/>
    <cellStyle name="20% - Accent1 2 2 4 3 5 4 2 3" xfId="6400" xr:uid="{00000000-0005-0000-0000-000044180000}"/>
    <cellStyle name="20% - Accent1 2 2 4 3 5 4 3" xfId="6401" xr:uid="{00000000-0005-0000-0000-000045180000}"/>
    <cellStyle name="20% - Accent1 2 2 4 3 5 4 3 2" xfId="6402" xr:uid="{00000000-0005-0000-0000-000046180000}"/>
    <cellStyle name="20% - Accent1 2 2 4 3 5 4 4" xfId="6403" xr:uid="{00000000-0005-0000-0000-000047180000}"/>
    <cellStyle name="20% - Accent1 2 2 4 3 5 5" xfId="6404" xr:uid="{00000000-0005-0000-0000-000048180000}"/>
    <cellStyle name="20% - Accent1 2 2 4 3 5 5 2" xfId="6405" xr:uid="{00000000-0005-0000-0000-000049180000}"/>
    <cellStyle name="20% - Accent1 2 2 4 3 5 5 2 2" xfId="6406" xr:uid="{00000000-0005-0000-0000-00004A180000}"/>
    <cellStyle name="20% - Accent1 2 2 4 3 5 5 3" xfId="6407" xr:uid="{00000000-0005-0000-0000-00004B180000}"/>
    <cellStyle name="20% - Accent1 2 2 4 3 5 6" xfId="6408" xr:uid="{00000000-0005-0000-0000-00004C180000}"/>
    <cellStyle name="20% - Accent1 2 2 4 3 5 6 2" xfId="6409" xr:uid="{00000000-0005-0000-0000-00004D180000}"/>
    <cellStyle name="20% - Accent1 2 2 4 3 5 6 2 2" xfId="6410" xr:uid="{00000000-0005-0000-0000-00004E180000}"/>
    <cellStyle name="20% - Accent1 2 2 4 3 5 6 3" xfId="6411" xr:uid="{00000000-0005-0000-0000-00004F180000}"/>
    <cellStyle name="20% - Accent1 2 2 4 3 5 7" xfId="6412" xr:uid="{00000000-0005-0000-0000-000050180000}"/>
    <cellStyle name="20% - Accent1 2 2 4 3 5 7 2" xfId="6413" xr:uid="{00000000-0005-0000-0000-000051180000}"/>
    <cellStyle name="20% - Accent1 2 2 4 3 5 8" xfId="6414" xr:uid="{00000000-0005-0000-0000-000052180000}"/>
    <cellStyle name="20% - Accent1 2 2 4 3 5 8 2" xfId="6415" xr:uid="{00000000-0005-0000-0000-000053180000}"/>
    <cellStyle name="20% - Accent1 2 2 4 3 5 9" xfId="6416" xr:uid="{00000000-0005-0000-0000-000054180000}"/>
    <cellStyle name="20% - Accent1 2 2 4 3 6" xfId="6417" xr:uid="{00000000-0005-0000-0000-000055180000}"/>
    <cellStyle name="20% - Accent1 2 2 4 3 6 2" xfId="6418" xr:uid="{00000000-0005-0000-0000-000056180000}"/>
    <cellStyle name="20% - Accent1 2 2 4 3 6 2 2" xfId="6419" xr:uid="{00000000-0005-0000-0000-000057180000}"/>
    <cellStyle name="20% - Accent1 2 2 4 3 6 2 2 2" xfId="6420" xr:uid="{00000000-0005-0000-0000-000058180000}"/>
    <cellStyle name="20% - Accent1 2 2 4 3 6 2 2 2 2" xfId="6421" xr:uid="{00000000-0005-0000-0000-000059180000}"/>
    <cellStyle name="20% - Accent1 2 2 4 3 6 2 2 3" xfId="6422" xr:uid="{00000000-0005-0000-0000-00005A180000}"/>
    <cellStyle name="20% - Accent1 2 2 4 3 6 2 3" xfId="6423" xr:uid="{00000000-0005-0000-0000-00005B180000}"/>
    <cellStyle name="20% - Accent1 2 2 4 3 6 2 3 2" xfId="6424" xr:uid="{00000000-0005-0000-0000-00005C180000}"/>
    <cellStyle name="20% - Accent1 2 2 4 3 6 2 4" xfId="6425" xr:uid="{00000000-0005-0000-0000-00005D180000}"/>
    <cellStyle name="20% - Accent1 2 2 4 3 6 3" xfId="6426" xr:uid="{00000000-0005-0000-0000-00005E180000}"/>
    <cellStyle name="20% - Accent1 2 2 4 3 6 3 2" xfId="6427" xr:uid="{00000000-0005-0000-0000-00005F180000}"/>
    <cellStyle name="20% - Accent1 2 2 4 3 6 3 2 2" xfId="6428" xr:uid="{00000000-0005-0000-0000-000060180000}"/>
    <cellStyle name="20% - Accent1 2 2 4 3 6 3 2 2 2" xfId="6429" xr:uid="{00000000-0005-0000-0000-000061180000}"/>
    <cellStyle name="20% - Accent1 2 2 4 3 6 3 2 3" xfId="6430" xr:uid="{00000000-0005-0000-0000-000062180000}"/>
    <cellStyle name="20% - Accent1 2 2 4 3 6 3 3" xfId="6431" xr:uid="{00000000-0005-0000-0000-000063180000}"/>
    <cellStyle name="20% - Accent1 2 2 4 3 6 3 3 2" xfId="6432" xr:uid="{00000000-0005-0000-0000-000064180000}"/>
    <cellStyle name="20% - Accent1 2 2 4 3 6 3 4" xfId="6433" xr:uid="{00000000-0005-0000-0000-000065180000}"/>
    <cellStyle name="20% - Accent1 2 2 4 3 6 4" xfId="6434" xr:uid="{00000000-0005-0000-0000-000066180000}"/>
    <cellStyle name="20% - Accent1 2 2 4 3 6 4 2" xfId="6435" xr:uid="{00000000-0005-0000-0000-000067180000}"/>
    <cellStyle name="20% - Accent1 2 2 4 3 6 4 2 2" xfId="6436" xr:uid="{00000000-0005-0000-0000-000068180000}"/>
    <cellStyle name="20% - Accent1 2 2 4 3 6 4 2 2 2" xfId="6437" xr:uid="{00000000-0005-0000-0000-000069180000}"/>
    <cellStyle name="20% - Accent1 2 2 4 3 6 4 2 3" xfId="6438" xr:uid="{00000000-0005-0000-0000-00006A180000}"/>
    <cellStyle name="20% - Accent1 2 2 4 3 6 4 3" xfId="6439" xr:uid="{00000000-0005-0000-0000-00006B180000}"/>
    <cellStyle name="20% - Accent1 2 2 4 3 6 4 3 2" xfId="6440" xr:uid="{00000000-0005-0000-0000-00006C180000}"/>
    <cellStyle name="20% - Accent1 2 2 4 3 6 4 4" xfId="6441" xr:uid="{00000000-0005-0000-0000-00006D180000}"/>
    <cellStyle name="20% - Accent1 2 2 4 3 6 5" xfId="6442" xr:uid="{00000000-0005-0000-0000-00006E180000}"/>
    <cellStyle name="20% - Accent1 2 2 4 3 6 5 2" xfId="6443" xr:uid="{00000000-0005-0000-0000-00006F180000}"/>
    <cellStyle name="20% - Accent1 2 2 4 3 6 5 2 2" xfId="6444" xr:uid="{00000000-0005-0000-0000-000070180000}"/>
    <cellStyle name="20% - Accent1 2 2 4 3 6 5 3" xfId="6445" xr:uid="{00000000-0005-0000-0000-000071180000}"/>
    <cellStyle name="20% - Accent1 2 2 4 3 6 6" xfId="6446" xr:uid="{00000000-0005-0000-0000-000072180000}"/>
    <cellStyle name="20% - Accent1 2 2 4 3 6 6 2" xfId="6447" xr:uid="{00000000-0005-0000-0000-000073180000}"/>
    <cellStyle name="20% - Accent1 2 2 4 3 6 6 2 2" xfId="6448" xr:uid="{00000000-0005-0000-0000-000074180000}"/>
    <cellStyle name="20% - Accent1 2 2 4 3 6 6 3" xfId="6449" xr:uid="{00000000-0005-0000-0000-000075180000}"/>
    <cellStyle name="20% - Accent1 2 2 4 3 6 7" xfId="6450" xr:uid="{00000000-0005-0000-0000-000076180000}"/>
    <cellStyle name="20% - Accent1 2 2 4 3 6 7 2" xfId="6451" xr:uid="{00000000-0005-0000-0000-000077180000}"/>
    <cellStyle name="20% - Accent1 2 2 4 3 6 8" xfId="6452" xr:uid="{00000000-0005-0000-0000-000078180000}"/>
    <cellStyle name="20% - Accent1 2 2 4 3 6 8 2" xfId="6453" xr:uid="{00000000-0005-0000-0000-000079180000}"/>
    <cellStyle name="20% - Accent1 2 2 4 3 6 9" xfId="6454" xr:uid="{00000000-0005-0000-0000-00007A180000}"/>
    <cellStyle name="20% - Accent1 2 2 4 3 7" xfId="6455" xr:uid="{00000000-0005-0000-0000-00007B180000}"/>
    <cellStyle name="20% - Accent1 2 2 4 3 7 2" xfId="6456" xr:uid="{00000000-0005-0000-0000-00007C180000}"/>
    <cellStyle name="20% - Accent1 2 2 4 3 7 2 2" xfId="6457" xr:uid="{00000000-0005-0000-0000-00007D180000}"/>
    <cellStyle name="20% - Accent1 2 2 4 3 7 2 2 2" xfId="6458" xr:uid="{00000000-0005-0000-0000-00007E180000}"/>
    <cellStyle name="20% - Accent1 2 2 4 3 7 2 3" xfId="6459" xr:uid="{00000000-0005-0000-0000-00007F180000}"/>
    <cellStyle name="20% - Accent1 2 2 4 3 7 3" xfId="6460" xr:uid="{00000000-0005-0000-0000-000080180000}"/>
    <cellStyle name="20% - Accent1 2 2 4 3 7 3 2" xfId="6461" xr:uid="{00000000-0005-0000-0000-000081180000}"/>
    <cellStyle name="20% - Accent1 2 2 4 3 7 4" xfId="6462" xr:uid="{00000000-0005-0000-0000-000082180000}"/>
    <cellStyle name="20% - Accent1 2 2 4 3 8" xfId="6463" xr:uid="{00000000-0005-0000-0000-000083180000}"/>
    <cellStyle name="20% - Accent1 2 2 4 3 8 2" xfId="6464" xr:uid="{00000000-0005-0000-0000-000084180000}"/>
    <cellStyle name="20% - Accent1 2 2 4 3 8 2 2" xfId="6465" xr:uid="{00000000-0005-0000-0000-000085180000}"/>
    <cellStyle name="20% - Accent1 2 2 4 3 8 2 2 2" xfId="6466" xr:uid="{00000000-0005-0000-0000-000086180000}"/>
    <cellStyle name="20% - Accent1 2 2 4 3 8 2 3" xfId="6467" xr:uid="{00000000-0005-0000-0000-000087180000}"/>
    <cellStyle name="20% - Accent1 2 2 4 3 8 3" xfId="6468" xr:uid="{00000000-0005-0000-0000-000088180000}"/>
    <cellStyle name="20% - Accent1 2 2 4 3 8 3 2" xfId="6469" xr:uid="{00000000-0005-0000-0000-000089180000}"/>
    <cellStyle name="20% - Accent1 2 2 4 3 8 4" xfId="6470" xr:uid="{00000000-0005-0000-0000-00008A180000}"/>
    <cellStyle name="20% - Accent1 2 2 4 3 9" xfId="6471" xr:uid="{00000000-0005-0000-0000-00008B180000}"/>
    <cellStyle name="20% - Accent1 2 2 4 3 9 2" xfId="6472" xr:uid="{00000000-0005-0000-0000-00008C180000}"/>
    <cellStyle name="20% - Accent1 2 2 4 3 9 2 2" xfId="6473" xr:uid="{00000000-0005-0000-0000-00008D180000}"/>
    <cellStyle name="20% - Accent1 2 2 4 3 9 2 2 2" xfId="6474" xr:uid="{00000000-0005-0000-0000-00008E180000}"/>
    <cellStyle name="20% - Accent1 2 2 4 3 9 2 3" xfId="6475" xr:uid="{00000000-0005-0000-0000-00008F180000}"/>
    <cellStyle name="20% - Accent1 2 2 4 3 9 3" xfId="6476" xr:uid="{00000000-0005-0000-0000-000090180000}"/>
    <cellStyle name="20% - Accent1 2 2 4 3 9 3 2" xfId="6477" xr:uid="{00000000-0005-0000-0000-000091180000}"/>
    <cellStyle name="20% - Accent1 2 2 4 3 9 4" xfId="6478" xr:uid="{00000000-0005-0000-0000-000092180000}"/>
    <cellStyle name="20% - Accent1 2 2 4 4" xfId="6479" xr:uid="{00000000-0005-0000-0000-000093180000}"/>
    <cellStyle name="20% - Accent1 2 2 4 4 10" xfId="6480" xr:uid="{00000000-0005-0000-0000-000094180000}"/>
    <cellStyle name="20% - Accent1 2 2 4 4 10 2" xfId="6481" xr:uid="{00000000-0005-0000-0000-000095180000}"/>
    <cellStyle name="20% - Accent1 2 2 4 4 11" xfId="6482" xr:uid="{00000000-0005-0000-0000-000096180000}"/>
    <cellStyle name="20% - Accent1 2 2 4 4 2" xfId="6483" xr:uid="{00000000-0005-0000-0000-000097180000}"/>
    <cellStyle name="20% - Accent1 2 2 4 4 2 2" xfId="6484" xr:uid="{00000000-0005-0000-0000-000098180000}"/>
    <cellStyle name="20% - Accent1 2 2 4 4 2 2 2" xfId="6485" xr:uid="{00000000-0005-0000-0000-000099180000}"/>
    <cellStyle name="20% - Accent1 2 2 4 4 2 2 2 2" xfId="6486" xr:uid="{00000000-0005-0000-0000-00009A180000}"/>
    <cellStyle name="20% - Accent1 2 2 4 4 2 2 2 2 2" xfId="6487" xr:uid="{00000000-0005-0000-0000-00009B180000}"/>
    <cellStyle name="20% - Accent1 2 2 4 4 2 2 2 3" xfId="6488" xr:uid="{00000000-0005-0000-0000-00009C180000}"/>
    <cellStyle name="20% - Accent1 2 2 4 4 2 2 3" xfId="6489" xr:uid="{00000000-0005-0000-0000-00009D180000}"/>
    <cellStyle name="20% - Accent1 2 2 4 4 2 2 3 2" xfId="6490" xr:uid="{00000000-0005-0000-0000-00009E180000}"/>
    <cellStyle name="20% - Accent1 2 2 4 4 2 2 4" xfId="6491" xr:uid="{00000000-0005-0000-0000-00009F180000}"/>
    <cellStyle name="20% - Accent1 2 2 4 4 2 3" xfId="6492" xr:uid="{00000000-0005-0000-0000-0000A0180000}"/>
    <cellStyle name="20% - Accent1 2 2 4 4 2 3 2" xfId="6493" xr:uid="{00000000-0005-0000-0000-0000A1180000}"/>
    <cellStyle name="20% - Accent1 2 2 4 4 2 3 2 2" xfId="6494" xr:uid="{00000000-0005-0000-0000-0000A2180000}"/>
    <cellStyle name="20% - Accent1 2 2 4 4 2 3 2 2 2" xfId="6495" xr:uid="{00000000-0005-0000-0000-0000A3180000}"/>
    <cellStyle name="20% - Accent1 2 2 4 4 2 3 2 3" xfId="6496" xr:uid="{00000000-0005-0000-0000-0000A4180000}"/>
    <cellStyle name="20% - Accent1 2 2 4 4 2 3 3" xfId="6497" xr:uid="{00000000-0005-0000-0000-0000A5180000}"/>
    <cellStyle name="20% - Accent1 2 2 4 4 2 3 3 2" xfId="6498" xr:uid="{00000000-0005-0000-0000-0000A6180000}"/>
    <cellStyle name="20% - Accent1 2 2 4 4 2 3 4" xfId="6499" xr:uid="{00000000-0005-0000-0000-0000A7180000}"/>
    <cellStyle name="20% - Accent1 2 2 4 4 2 4" xfId="6500" xr:uid="{00000000-0005-0000-0000-0000A8180000}"/>
    <cellStyle name="20% - Accent1 2 2 4 4 2 4 2" xfId="6501" xr:uid="{00000000-0005-0000-0000-0000A9180000}"/>
    <cellStyle name="20% - Accent1 2 2 4 4 2 4 2 2" xfId="6502" xr:uid="{00000000-0005-0000-0000-0000AA180000}"/>
    <cellStyle name="20% - Accent1 2 2 4 4 2 4 2 2 2" xfId="6503" xr:uid="{00000000-0005-0000-0000-0000AB180000}"/>
    <cellStyle name="20% - Accent1 2 2 4 4 2 4 2 3" xfId="6504" xr:uid="{00000000-0005-0000-0000-0000AC180000}"/>
    <cellStyle name="20% - Accent1 2 2 4 4 2 4 3" xfId="6505" xr:uid="{00000000-0005-0000-0000-0000AD180000}"/>
    <cellStyle name="20% - Accent1 2 2 4 4 2 4 3 2" xfId="6506" xr:uid="{00000000-0005-0000-0000-0000AE180000}"/>
    <cellStyle name="20% - Accent1 2 2 4 4 2 4 4" xfId="6507" xr:uid="{00000000-0005-0000-0000-0000AF180000}"/>
    <cellStyle name="20% - Accent1 2 2 4 4 2 5" xfId="6508" xr:uid="{00000000-0005-0000-0000-0000B0180000}"/>
    <cellStyle name="20% - Accent1 2 2 4 4 2 5 2" xfId="6509" xr:uid="{00000000-0005-0000-0000-0000B1180000}"/>
    <cellStyle name="20% - Accent1 2 2 4 4 2 5 2 2" xfId="6510" xr:uid="{00000000-0005-0000-0000-0000B2180000}"/>
    <cellStyle name="20% - Accent1 2 2 4 4 2 5 3" xfId="6511" xr:uid="{00000000-0005-0000-0000-0000B3180000}"/>
    <cellStyle name="20% - Accent1 2 2 4 4 2 6" xfId="6512" xr:uid="{00000000-0005-0000-0000-0000B4180000}"/>
    <cellStyle name="20% - Accent1 2 2 4 4 2 6 2" xfId="6513" xr:uid="{00000000-0005-0000-0000-0000B5180000}"/>
    <cellStyle name="20% - Accent1 2 2 4 4 2 6 2 2" xfId="6514" xr:uid="{00000000-0005-0000-0000-0000B6180000}"/>
    <cellStyle name="20% - Accent1 2 2 4 4 2 6 3" xfId="6515" xr:uid="{00000000-0005-0000-0000-0000B7180000}"/>
    <cellStyle name="20% - Accent1 2 2 4 4 2 7" xfId="6516" xr:uid="{00000000-0005-0000-0000-0000B8180000}"/>
    <cellStyle name="20% - Accent1 2 2 4 4 2 7 2" xfId="6517" xr:uid="{00000000-0005-0000-0000-0000B9180000}"/>
    <cellStyle name="20% - Accent1 2 2 4 4 2 8" xfId="6518" xr:uid="{00000000-0005-0000-0000-0000BA180000}"/>
    <cellStyle name="20% - Accent1 2 2 4 4 2 8 2" xfId="6519" xr:uid="{00000000-0005-0000-0000-0000BB180000}"/>
    <cellStyle name="20% - Accent1 2 2 4 4 2 9" xfId="6520" xr:uid="{00000000-0005-0000-0000-0000BC180000}"/>
    <cellStyle name="20% - Accent1 2 2 4 4 3" xfId="6521" xr:uid="{00000000-0005-0000-0000-0000BD180000}"/>
    <cellStyle name="20% - Accent1 2 2 4 4 3 2" xfId="6522" xr:uid="{00000000-0005-0000-0000-0000BE180000}"/>
    <cellStyle name="20% - Accent1 2 2 4 4 3 2 2" xfId="6523" xr:uid="{00000000-0005-0000-0000-0000BF180000}"/>
    <cellStyle name="20% - Accent1 2 2 4 4 3 2 2 2" xfId="6524" xr:uid="{00000000-0005-0000-0000-0000C0180000}"/>
    <cellStyle name="20% - Accent1 2 2 4 4 3 2 2 2 2" xfId="6525" xr:uid="{00000000-0005-0000-0000-0000C1180000}"/>
    <cellStyle name="20% - Accent1 2 2 4 4 3 2 2 3" xfId="6526" xr:uid="{00000000-0005-0000-0000-0000C2180000}"/>
    <cellStyle name="20% - Accent1 2 2 4 4 3 2 3" xfId="6527" xr:uid="{00000000-0005-0000-0000-0000C3180000}"/>
    <cellStyle name="20% - Accent1 2 2 4 4 3 2 3 2" xfId="6528" xr:uid="{00000000-0005-0000-0000-0000C4180000}"/>
    <cellStyle name="20% - Accent1 2 2 4 4 3 2 4" xfId="6529" xr:uid="{00000000-0005-0000-0000-0000C5180000}"/>
    <cellStyle name="20% - Accent1 2 2 4 4 3 3" xfId="6530" xr:uid="{00000000-0005-0000-0000-0000C6180000}"/>
    <cellStyle name="20% - Accent1 2 2 4 4 3 3 2" xfId="6531" xr:uid="{00000000-0005-0000-0000-0000C7180000}"/>
    <cellStyle name="20% - Accent1 2 2 4 4 3 3 2 2" xfId="6532" xr:uid="{00000000-0005-0000-0000-0000C8180000}"/>
    <cellStyle name="20% - Accent1 2 2 4 4 3 3 2 2 2" xfId="6533" xr:uid="{00000000-0005-0000-0000-0000C9180000}"/>
    <cellStyle name="20% - Accent1 2 2 4 4 3 3 2 3" xfId="6534" xr:uid="{00000000-0005-0000-0000-0000CA180000}"/>
    <cellStyle name="20% - Accent1 2 2 4 4 3 3 3" xfId="6535" xr:uid="{00000000-0005-0000-0000-0000CB180000}"/>
    <cellStyle name="20% - Accent1 2 2 4 4 3 3 3 2" xfId="6536" xr:uid="{00000000-0005-0000-0000-0000CC180000}"/>
    <cellStyle name="20% - Accent1 2 2 4 4 3 3 4" xfId="6537" xr:uid="{00000000-0005-0000-0000-0000CD180000}"/>
    <cellStyle name="20% - Accent1 2 2 4 4 3 4" xfId="6538" xr:uid="{00000000-0005-0000-0000-0000CE180000}"/>
    <cellStyle name="20% - Accent1 2 2 4 4 3 4 2" xfId="6539" xr:uid="{00000000-0005-0000-0000-0000CF180000}"/>
    <cellStyle name="20% - Accent1 2 2 4 4 3 4 2 2" xfId="6540" xr:uid="{00000000-0005-0000-0000-0000D0180000}"/>
    <cellStyle name="20% - Accent1 2 2 4 4 3 4 2 2 2" xfId="6541" xr:uid="{00000000-0005-0000-0000-0000D1180000}"/>
    <cellStyle name="20% - Accent1 2 2 4 4 3 4 2 3" xfId="6542" xr:uid="{00000000-0005-0000-0000-0000D2180000}"/>
    <cellStyle name="20% - Accent1 2 2 4 4 3 4 3" xfId="6543" xr:uid="{00000000-0005-0000-0000-0000D3180000}"/>
    <cellStyle name="20% - Accent1 2 2 4 4 3 4 3 2" xfId="6544" xr:uid="{00000000-0005-0000-0000-0000D4180000}"/>
    <cellStyle name="20% - Accent1 2 2 4 4 3 4 4" xfId="6545" xr:uid="{00000000-0005-0000-0000-0000D5180000}"/>
    <cellStyle name="20% - Accent1 2 2 4 4 3 5" xfId="6546" xr:uid="{00000000-0005-0000-0000-0000D6180000}"/>
    <cellStyle name="20% - Accent1 2 2 4 4 3 5 2" xfId="6547" xr:uid="{00000000-0005-0000-0000-0000D7180000}"/>
    <cellStyle name="20% - Accent1 2 2 4 4 3 5 2 2" xfId="6548" xr:uid="{00000000-0005-0000-0000-0000D8180000}"/>
    <cellStyle name="20% - Accent1 2 2 4 4 3 5 3" xfId="6549" xr:uid="{00000000-0005-0000-0000-0000D9180000}"/>
    <cellStyle name="20% - Accent1 2 2 4 4 3 6" xfId="6550" xr:uid="{00000000-0005-0000-0000-0000DA180000}"/>
    <cellStyle name="20% - Accent1 2 2 4 4 3 6 2" xfId="6551" xr:uid="{00000000-0005-0000-0000-0000DB180000}"/>
    <cellStyle name="20% - Accent1 2 2 4 4 3 6 2 2" xfId="6552" xr:uid="{00000000-0005-0000-0000-0000DC180000}"/>
    <cellStyle name="20% - Accent1 2 2 4 4 3 6 3" xfId="6553" xr:uid="{00000000-0005-0000-0000-0000DD180000}"/>
    <cellStyle name="20% - Accent1 2 2 4 4 3 7" xfId="6554" xr:uid="{00000000-0005-0000-0000-0000DE180000}"/>
    <cellStyle name="20% - Accent1 2 2 4 4 3 7 2" xfId="6555" xr:uid="{00000000-0005-0000-0000-0000DF180000}"/>
    <cellStyle name="20% - Accent1 2 2 4 4 3 8" xfId="6556" xr:uid="{00000000-0005-0000-0000-0000E0180000}"/>
    <cellStyle name="20% - Accent1 2 2 4 4 3 8 2" xfId="6557" xr:uid="{00000000-0005-0000-0000-0000E1180000}"/>
    <cellStyle name="20% - Accent1 2 2 4 4 3 9" xfId="6558" xr:uid="{00000000-0005-0000-0000-0000E2180000}"/>
    <cellStyle name="20% - Accent1 2 2 4 4 4" xfId="6559" xr:uid="{00000000-0005-0000-0000-0000E3180000}"/>
    <cellStyle name="20% - Accent1 2 2 4 4 4 2" xfId="6560" xr:uid="{00000000-0005-0000-0000-0000E4180000}"/>
    <cellStyle name="20% - Accent1 2 2 4 4 4 2 2" xfId="6561" xr:uid="{00000000-0005-0000-0000-0000E5180000}"/>
    <cellStyle name="20% - Accent1 2 2 4 4 4 2 2 2" xfId="6562" xr:uid="{00000000-0005-0000-0000-0000E6180000}"/>
    <cellStyle name="20% - Accent1 2 2 4 4 4 2 3" xfId="6563" xr:uid="{00000000-0005-0000-0000-0000E7180000}"/>
    <cellStyle name="20% - Accent1 2 2 4 4 4 3" xfId="6564" xr:uid="{00000000-0005-0000-0000-0000E8180000}"/>
    <cellStyle name="20% - Accent1 2 2 4 4 4 3 2" xfId="6565" xr:uid="{00000000-0005-0000-0000-0000E9180000}"/>
    <cellStyle name="20% - Accent1 2 2 4 4 4 4" xfId="6566" xr:uid="{00000000-0005-0000-0000-0000EA180000}"/>
    <cellStyle name="20% - Accent1 2 2 4 4 5" xfId="6567" xr:uid="{00000000-0005-0000-0000-0000EB180000}"/>
    <cellStyle name="20% - Accent1 2 2 4 4 5 2" xfId="6568" xr:uid="{00000000-0005-0000-0000-0000EC180000}"/>
    <cellStyle name="20% - Accent1 2 2 4 4 5 2 2" xfId="6569" xr:uid="{00000000-0005-0000-0000-0000ED180000}"/>
    <cellStyle name="20% - Accent1 2 2 4 4 5 2 2 2" xfId="6570" xr:uid="{00000000-0005-0000-0000-0000EE180000}"/>
    <cellStyle name="20% - Accent1 2 2 4 4 5 2 3" xfId="6571" xr:uid="{00000000-0005-0000-0000-0000EF180000}"/>
    <cellStyle name="20% - Accent1 2 2 4 4 5 3" xfId="6572" xr:uid="{00000000-0005-0000-0000-0000F0180000}"/>
    <cellStyle name="20% - Accent1 2 2 4 4 5 3 2" xfId="6573" xr:uid="{00000000-0005-0000-0000-0000F1180000}"/>
    <cellStyle name="20% - Accent1 2 2 4 4 5 4" xfId="6574" xr:uid="{00000000-0005-0000-0000-0000F2180000}"/>
    <cellStyle name="20% - Accent1 2 2 4 4 6" xfId="6575" xr:uid="{00000000-0005-0000-0000-0000F3180000}"/>
    <cellStyle name="20% - Accent1 2 2 4 4 6 2" xfId="6576" xr:uid="{00000000-0005-0000-0000-0000F4180000}"/>
    <cellStyle name="20% - Accent1 2 2 4 4 6 2 2" xfId="6577" xr:uid="{00000000-0005-0000-0000-0000F5180000}"/>
    <cellStyle name="20% - Accent1 2 2 4 4 6 2 2 2" xfId="6578" xr:uid="{00000000-0005-0000-0000-0000F6180000}"/>
    <cellStyle name="20% - Accent1 2 2 4 4 6 2 3" xfId="6579" xr:uid="{00000000-0005-0000-0000-0000F7180000}"/>
    <cellStyle name="20% - Accent1 2 2 4 4 6 3" xfId="6580" xr:uid="{00000000-0005-0000-0000-0000F8180000}"/>
    <cellStyle name="20% - Accent1 2 2 4 4 6 3 2" xfId="6581" xr:uid="{00000000-0005-0000-0000-0000F9180000}"/>
    <cellStyle name="20% - Accent1 2 2 4 4 6 4" xfId="6582" xr:uid="{00000000-0005-0000-0000-0000FA180000}"/>
    <cellStyle name="20% - Accent1 2 2 4 4 7" xfId="6583" xr:uid="{00000000-0005-0000-0000-0000FB180000}"/>
    <cellStyle name="20% - Accent1 2 2 4 4 7 2" xfId="6584" xr:uid="{00000000-0005-0000-0000-0000FC180000}"/>
    <cellStyle name="20% - Accent1 2 2 4 4 7 2 2" xfId="6585" xr:uid="{00000000-0005-0000-0000-0000FD180000}"/>
    <cellStyle name="20% - Accent1 2 2 4 4 7 3" xfId="6586" xr:uid="{00000000-0005-0000-0000-0000FE180000}"/>
    <cellStyle name="20% - Accent1 2 2 4 4 8" xfId="6587" xr:uid="{00000000-0005-0000-0000-0000FF180000}"/>
    <cellStyle name="20% - Accent1 2 2 4 4 8 2" xfId="6588" xr:uid="{00000000-0005-0000-0000-000000190000}"/>
    <cellStyle name="20% - Accent1 2 2 4 4 8 2 2" xfId="6589" xr:uid="{00000000-0005-0000-0000-000001190000}"/>
    <cellStyle name="20% - Accent1 2 2 4 4 8 3" xfId="6590" xr:uid="{00000000-0005-0000-0000-000002190000}"/>
    <cellStyle name="20% - Accent1 2 2 4 4 9" xfId="6591" xr:uid="{00000000-0005-0000-0000-000003190000}"/>
    <cellStyle name="20% - Accent1 2 2 4 4 9 2" xfId="6592" xr:uid="{00000000-0005-0000-0000-000004190000}"/>
    <cellStyle name="20% - Accent1 2 2 4 5" xfId="6593" xr:uid="{00000000-0005-0000-0000-000005190000}"/>
    <cellStyle name="20% - Accent1 2 2 4 5 10" xfId="6594" xr:uid="{00000000-0005-0000-0000-000006190000}"/>
    <cellStyle name="20% - Accent1 2 2 4 5 10 2" xfId="6595" xr:uid="{00000000-0005-0000-0000-000007190000}"/>
    <cellStyle name="20% - Accent1 2 2 4 5 11" xfId="6596" xr:uid="{00000000-0005-0000-0000-000008190000}"/>
    <cellStyle name="20% - Accent1 2 2 4 5 2" xfId="6597" xr:uid="{00000000-0005-0000-0000-000009190000}"/>
    <cellStyle name="20% - Accent1 2 2 4 5 2 2" xfId="6598" xr:uid="{00000000-0005-0000-0000-00000A190000}"/>
    <cellStyle name="20% - Accent1 2 2 4 5 2 2 2" xfId="6599" xr:uid="{00000000-0005-0000-0000-00000B190000}"/>
    <cellStyle name="20% - Accent1 2 2 4 5 2 2 2 2" xfId="6600" xr:uid="{00000000-0005-0000-0000-00000C190000}"/>
    <cellStyle name="20% - Accent1 2 2 4 5 2 2 2 2 2" xfId="6601" xr:uid="{00000000-0005-0000-0000-00000D190000}"/>
    <cellStyle name="20% - Accent1 2 2 4 5 2 2 2 3" xfId="6602" xr:uid="{00000000-0005-0000-0000-00000E190000}"/>
    <cellStyle name="20% - Accent1 2 2 4 5 2 2 3" xfId="6603" xr:uid="{00000000-0005-0000-0000-00000F190000}"/>
    <cellStyle name="20% - Accent1 2 2 4 5 2 2 3 2" xfId="6604" xr:uid="{00000000-0005-0000-0000-000010190000}"/>
    <cellStyle name="20% - Accent1 2 2 4 5 2 2 4" xfId="6605" xr:uid="{00000000-0005-0000-0000-000011190000}"/>
    <cellStyle name="20% - Accent1 2 2 4 5 2 3" xfId="6606" xr:uid="{00000000-0005-0000-0000-000012190000}"/>
    <cellStyle name="20% - Accent1 2 2 4 5 2 3 2" xfId="6607" xr:uid="{00000000-0005-0000-0000-000013190000}"/>
    <cellStyle name="20% - Accent1 2 2 4 5 2 3 2 2" xfId="6608" xr:uid="{00000000-0005-0000-0000-000014190000}"/>
    <cellStyle name="20% - Accent1 2 2 4 5 2 3 2 2 2" xfId="6609" xr:uid="{00000000-0005-0000-0000-000015190000}"/>
    <cellStyle name="20% - Accent1 2 2 4 5 2 3 2 3" xfId="6610" xr:uid="{00000000-0005-0000-0000-000016190000}"/>
    <cellStyle name="20% - Accent1 2 2 4 5 2 3 3" xfId="6611" xr:uid="{00000000-0005-0000-0000-000017190000}"/>
    <cellStyle name="20% - Accent1 2 2 4 5 2 3 3 2" xfId="6612" xr:uid="{00000000-0005-0000-0000-000018190000}"/>
    <cellStyle name="20% - Accent1 2 2 4 5 2 3 4" xfId="6613" xr:uid="{00000000-0005-0000-0000-000019190000}"/>
    <cellStyle name="20% - Accent1 2 2 4 5 2 4" xfId="6614" xr:uid="{00000000-0005-0000-0000-00001A190000}"/>
    <cellStyle name="20% - Accent1 2 2 4 5 2 4 2" xfId="6615" xr:uid="{00000000-0005-0000-0000-00001B190000}"/>
    <cellStyle name="20% - Accent1 2 2 4 5 2 4 2 2" xfId="6616" xr:uid="{00000000-0005-0000-0000-00001C190000}"/>
    <cellStyle name="20% - Accent1 2 2 4 5 2 4 2 2 2" xfId="6617" xr:uid="{00000000-0005-0000-0000-00001D190000}"/>
    <cellStyle name="20% - Accent1 2 2 4 5 2 4 2 3" xfId="6618" xr:uid="{00000000-0005-0000-0000-00001E190000}"/>
    <cellStyle name="20% - Accent1 2 2 4 5 2 4 3" xfId="6619" xr:uid="{00000000-0005-0000-0000-00001F190000}"/>
    <cellStyle name="20% - Accent1 2 2 4 5 2 4 3 2" xfId="6620" xr:uid="{00000000-0005-0000-0000-000020190000}"/>
    <cellStyle name="20% - Accent1 2 2 4 5 2 4 4" xfId="6621" xr:uid="{00000000-0005-0000-0000-000021190000}"/>
    <cellStyle name="20% - Accent1 2 2 4 5 2 5" xfId="6622" xr:uid="{00000000-0005-0000-0000-000022190000}"/>
    <cellStyle name="20% - Accent1 2 2 4 5 2 5 2" xfId="6623" xr:uid="{00000000-0005-0000-0000-000023190000}"/>
    <cellStyle name="20% - Accent1 2 2 4 5 2 5 2 2" xfId="6624" xr:uid="{00000000-0005-0000-0000-000024190000}"/>
    <cellStyle name="20% - Accent1 2 2 4 5 2 5 3" xfId="6625" xr:uid="{00000000-0005-0000-0000-000025190000}"/>
    <cellStyle name="20% - Accent1 2 2 4 5 2 6" xfId="6626" xr:uid="{00000000-0005-0000-0000-000026190000}"/>
    <cellStyle name="20% - Accent1 2 2 4 5 2 6 2" xfId="6627" xr:uid="{00000000-0005-0000-0000-000027190000}"/>
    <cellStyle name="20% - Accent1 2 2 4 5 2 6 2 2" xfId="6628" xr:uid="{00000000-0005-0000-0000-000028190000}"/>
    <cellStyle name="20% - Accent1 2 2 4 5 2 6 3" xfId="6629" xr:uid="{00000000-0005-0000-0000-000029190000}"/>
    <cellStyle name="20% - Accent1 2 2 4 5 2 7" xfId="6630" xr:uid="{00000000-0005-0000-0000-00002A190000}"/>
    <cellStyle name="20% - Accent1 2 2 4 5 2 7 2" xfId="6631" xr:uid="{00000000-0005-0000-0000-00002B190000}"/>
    <cellStyle name="20% - Accent1 2 2 4 5 2 8" xfId="6632" xr:uid="{00000000-0005-0000-0000-00002C190000}"/>
    <cellStyle name="20% - Accent1 2 2 4 5 2 8 2" xfId="6633" xr:uid="{00000000-0005-0000-0000-00002D190000}"/>
    <cellStyle name="20% - Accent1 2 2 4 5 2 9" xfId="6634" xr:uid="{00000000-0005-0000-0000-00002E190000}"/>
    <cellStyle name="20% - Accent1 2 2 4 5 3" xfId="6635" xr:uid="{00000000-0005-0000-0000-00002F190000}"/>
    <cellStyle name="20% - Accent1 2 2 4 5 3 2" xfId="6636" xr:uid="{00000000-0005-0000-0000-000030190000}"/>
    <cellStyle name="20% - Accent1 2 2 4 5 3 2 2" xfId="6637" xr:uid="{00000000-0005-0000-0000-000031190000}"/>
    <cellStyle name="20% - Accent1 2 2 4 5 3 2 2 2" xfId="6638" xr:uid="{00000000-0005-0000-0000-000032190000}"/>
    <cellStyle name="20% - Accent1 2 2 4 5 3 2 2 2 2" xfId="6639" xr:uid="{00000000-0005-0000-0000-000033190000}"/>
    <cellStyle name="20% - Accent1 2 2 4 5 3 2 2 3" xfId="6640" xr:uid="{00000000-0005-0000-0000-000034190000}"/>
    <cellStyle name="20% - Accent1 2 2 4 5 3 2 3" xfId="6641" xr:uid="{00000000-0005-0000-0000-000035190000}"/>
    <cellStyle name="20% - Accent1 2 2 4 5 3 2 3 2" xfId="6642" xr:uid="{00000000-0005-0000-0000-000036190000}"/>
    <cellStyle name="20% - Accent1 2 2 4 5 3 2 4" xfId="6643" xr:uid="{00000000-0005-0000-0000-000037190000}"/>
    <cellStyle name="20% - Accent1 2 2 4 5 3 3" xfId="6644" xr:uid="{00000000-0005-0000-0000-000038190000}"/>
    <cellStyle name="20% - Accent1 2 2 4 5 3 3 2" xfId="6645" xr:uid="{00000000-0005-0000-0000-000039190000}"/>
    <cellStyle name="20% - Accent1 2 2 4 5 3 3 2 2" xfId="6646" xr:uid="{00000000-0005-0000-0000-00003A190000}"/>
    <cellStyle name="20% - Accent1 2 2 4 5 3 3 2 2 2" xfId="6647" xr:uid="{00000000-0005-0000-0000-00003B190000}"/>
    <cellStyle name="20% - Accent1 2 2 4 5 3 3 2 3" xfId="6648" xr:uid="{00000000-0005-0000-0000-00003C190000}"/>
    <cellStyle name="20% - Accent1 2 2 4 5 3 3 3" xfId="6649" xr:uid="{00000000-0005-0000-0000-00003D190000}"/>
    <cellStyle name="20% - Accent1 2 2 4 5 3 3 3 2" xfId="6650" xr:uid="{00000000-0005-0000-0000-00003E190000}"/>
    <cellStyle name="20% - Accent1 2 2 4 5 3 3 4" xfId="6651" xr:uid="{00000000-0005-0000-0000-00003F190000}"/>
    <cellStyle name="20% - Accent1 2 2 4 5 3 4" xfId="6652" xr:uid="{00000000-0005-0000-0000-000040190000}"/>
    <cellStyle name="20% - Accent1 2 2 4 5 3 4 2" xfId="6653" xr:uid="{00000000-0005-0000-0000-000041190000}"/>
    <cellStyle name="20% - Accent1 2 2 4 5 3 4 2 2" xfId="6654" xr:uid="{00000000-0005-0000-0000-000042190000}"/>
    <cellStyle name="20% - Accent1 2 2 4 5 3 4 2 2 2" xfId="6655" xr:uid="{00000000-0005-0000-0000-000043190000}"/>
    <cellStyle name="20% - Accent1 2 2 4 5 3 4 2 3" xfId="6656" xr:uid="{00000000-0005-0000-0000-000044190000}"/>
    <cellStyle name="20% - Accent1 2 2 4 5 3 4 3" xfId="6657" xr:uid="{00000000-0005-0000-0000-000045190000}"/>
    <cellStyle name="20% - Accent1 2 2 4 5 3 4 3 2" xfId="6658" xr:uid="{00000000-0005-0000-0000-000046190000}"/>
    <cellStyle name="20% - Accent1 2 2 4 5 3 4 4" xfId="6659" xr:uid="{00000000-0005-0000-0000-000047190000}"/>
    <cellStyle name="20% - Accent1 2 2 4 5 3 5" xfId="6660" xr:uid="{00000000-0005-0000-0000-000048190000}"/>
    <cellStyle name="20% - Accent1 2 2 4 5 3 5 2" xfId="6661" xr:uid="{00000000-0005-0000-0000-000049190000}"/>
    <cellStyle name="20% - Accent1 2 2 4 5 3 5 2 2" xfId="6662" xr:uid="{00000000-0005-0000-0000-00004A190000}"/>
    <cellStyle name="20% - Accent1 2 2 4 5 3 5 3" xfId="6663" xr:uid="{00000000-0005-0000-0000-00004B190000}"/>
    <cellStyle name="20% - Accent1 2 2 4 5 3 6" xfId="6664" xr:uid="{00000000-0005-0000-0000-00004C190000}"/>
    <cellStyle name="20% - Accent1 2 2 4 5 3 6 2" xfId="6665" xr:uid="{00000000-0005-0000-0000-00004D190000}"/>
    <cellStyle name="20% - Accent1 2 2 4 5 3 6 2 2" xfId="6666" xr:uid="{00000000-0005-0000-0000-00004E190000}"/>
    <cellStyle name="20% - Accent1 2 2 4 5 3 6 3" xfId="6667" xr:uid="{00000000-0005-0000-0000-00004F190000}"/>
    <cellStyle name="20% - Accent1 2 2 4 5 3 7" xfId="6668" xr:uid="{00000000-0005-0000-0000-000050190000}"/>
    <cellStyle name="20% - Accent1 2 2 4 5 3 7 2" xfId="6669" xr:uid="{00000000-0005-0000-0000-000051190000}"/>
    <cellStyle name="20% - Accent1 2 2 4 5 3 8" xfId="6670" xr:uid="{00000000-0005-0000-0000-000052190000}"/>
    <cellStyle name="20% - Accent1 2 2 4 5 3 8 2" xfId="6671" xr:uid="{00000000-0005-0000-0000-000053190000}"/>
    <cellStyle name="20% - Accent1 2 2 4 5 3 9" xfId="6672" xr:uid="{00000000-0005-0000-0000-000054190000}"/>
    <cellStyle name="20% - Accent1 2 2 4 5 4" xfId="6673" xr:uid="{00000000-0005-0000-0000-000055190000}"/>
    <cellStyle name="20% - Accent1 2 2 4 5 4 2" xfId="6674" xr:uid="{00000000-0005-0000-0000-000056190000}"/>
    <cellStyle name="20% - Accent1 2 2 4 5 4 2 2" xfId="6675" xr:uid="{00000000-0005-0000-0000-000057190000}"/>
    <cellStyle name="20% - Accent1 2 2 4 5 4 2 2 2" xfId="6676" xr:uid="{00000000-0005-0000-0000-000058190000}"/>
    <cellStyle name="20% - Accent1 2 2 4 5 4 2 3" xfId="6677" xr:uid="{00000000-0005-0000-0000-000059190000}"/>
    <cellStyle name="20% - Accent1 2 2 4 5 4 3" xfId="6678" xr:uid="{00000000-0005-0000-0000-00005A190000}"/>
    <cellStyle name="20% - Accent1 2 2 4 5 4 3 2" xfId="6679" xr:uid="{00000000-0005-0000-0000-00005B190000}"/>
    <cellStyle name="20% - Accent1 2 2 4 5 4 4" xfId="6680" xr:uid="{00000000-0005-0000-0000-00005C190000}"/>
    <cellStyle name="20% - Accent1 2 2 4 5 5" xfId="6681" xr:uid="{00000000-0005-0000-0000-00005D190000}"/>
    <cellStyle name="20% - Accent1 2 2 4 5 5 2" xfId="6682" xr:uid="{00000000-0005-0000-0000-00005E190000}"/>
    <cellStyle name="20% - Accent1 2 2 4 5 5 2 2" xfId="6683" xr:uid="{00000000-0005-0000-0000-00005F190000}"/>
    <cellStyle name="20% - Accent1 2 2 4 5 5 2 2 2" xfId="6684" xr:uid="{00000000-0005-0000-0000-000060190000}"/>
    <cellStyle name="20% - Accent1 2 2 4 5 5 2 3" xfId="6685" xr:uid="{00000000-0005-0000-0000-000061190000}"/>
    <cellStyle name="20% - Accent1 2 2 4 5 5 3" xfId="6686" xr:uid="{00000000-0005-0000-0000-000062190000}"/>
    <cellStyle name="20% - Accent1 2 2 4 5 5 3 2" xfId="6687" xr:uid="{00000000-0005-0000-0000-000063190000}"/>
    <cellStyle name="20% - Accent1 2 2 4 5 5 4" xfId="6688" xr:uid="{00000000-0005-0000-0000-000064190000}"/>
    <cellStyle name="20% - Accent1 2 2 4 5 6" xfId="6689" xr:uid="{00000000-0005-0000-0000-000065190000}"/>
    <cellStyle name="20% - Accent1 2 2 4 5 6 2" xfId="6690" xr:uid="{00000000-0005-0000-0000-000066190000}"/>
    <cellStyle name="20% - Accent1 2 2 4 5 6 2 2" xfId="6691" xr:uid="{00000000-0005-0000-0000-000067190000}"/>
    <cellStyle name="20% - Accent1 2 2 4 5 6 2 2 2" xfId="6692" xr:uid="{00000000-0005-0000-0000-000068190000}"/>
    <cellStyle name="20% - Accent1 2 2 4 5 6 2 3" xfId="6693" xr:uid="{00000000-0005-0000-0000-000069190000}"/>
    <cellStyle name="20% - Accent1 2 2 4 5 6 3" xfId="6694" xr:uid="{00000000-0005-0000-0000-00006A190000}"/>
    <cellStyle name="20% - Accent1 2 2 4 5 6 3 2" xfId="6695" xr:uid="{00000000-0005-0000-0000-00006B190000}"/>
    <cellStyle name="20% - Accent1 2 2 4 5 6 4" xfId="6696" xr:uid="{00000000-0005-0000-0000-00006C190000}"/>
    <cellStyle name="20% - Accent1 2 2 4 5 7" xfId="6697" xr:uid="{00000000-0005-0000-0000-00006D190000}"/>
    <cellStyle name="20% - Accent1 2 2 4 5 7 2" xfId="6698" xr:uid="{00000000-0005-0000-0000-00006E190000}"/>
    <cellStyle name="20% - Accent1 2 2 4 5 7 2 2" xfId="6699" xr:uid="{00000000-0005-0000-0000-00006F190000}"/>
    <cellStyle name="20% - Accent1 2 2 4 5 7 3" xfId="6700" xr:uid="{00000000-0005-0000-0000-000070190000}"/>
    <cellStyle name="20% - Accent1 2 2 4 5 8" xfId="6701" xr:uid="{00000000-0005-0000-0000-000071190000}"/>
    <cellStyle name="20% - Accent1 2 2 4 5 8 2" xfId="6702" xr:uid="{00000000-0005-0000-0000-000072190000}"/>
    <cellStyle name="20% - Accent1 2 2 4 5 8 2 2" xfId="6703" xr:uid="{00000000-0005-0000-0000-000073190000}"/>
    <cellStyle name="20% - Accent1 2 2 4 5 8 3" xfId="6704" xr:uid="{00000000-0005-0000-0000-000074190000}"/>
    <cellStyle name="20% - Accent1 2 2 4 5 9" xfId="6705" xr:uid="{00000000-0005-0000-0000-000075190000}"/>
    <cellStyle name="20% - Accent1 2 2 4 5 9 2" xfId="6706" xr:uid="{00000000-0005-0000-0000-000076190000}"/>
    <cellStyle name="20% - Accent1 2 2 4 6" xfId="6707" xr:uid="{00000000-0005-0000-0000-000077190000}"/>
    <cellStyle name="20% - Accent1 2 2 4 6 10" xfId="6708" xr:uid="{00000000-0005-0000-0000-000078190000}"/>
    <cellStyle name="20% - Accent1 2 2 4 6 10 2" xfId="6709" xr:uid="{00000000-0005-0000-0000-000079190000}"/>
    <cellStyle name="20% - Accent1 2 2 4 6 11" xfId="6710" xr:uid="{00000000-0005-0000-0000-00007A190000}"/>
    <cellStyle name="20% - Accent1 2 2 4 6 2" xfId="6711" xr:uid="{00000000-0005-0000-0000-00007B190000}"/>
    <cellStyle name="20% - Accent1 2 2 4 6 2 2" xfId="6712" xr:uid="{00000000-0005-0000-0000-00007C190000}"/>
    <cellStyle name="20% - Accent1 2 2 4 6 2 2 2" xfId="6713" xr:uid="{00000000-0005-0000-0000-00007D190000}"/>
    <cellStyle name="20% - Accent1 2 2 4 6 2 2 2 2" xfId="6714" xr:uid="{00000000-0005-0000-0000-00007E190000}"/>
    <cellStyle name="20% - Accent1 2 2 4 6 2 2 2 2 2" xfId="6715" xr:uid="{00000000-0005-0000-0000-00007F190000}"/>
    <cellStyle name="20% - Accent1 2 2 4 6 2 2 2 3" xfId="6716" xr:uid="{00000000-0005-0000-0000-000080190000}"/>
    <cellStyle name="20% - Accent1 2 2 4 6 2 2 3" xfId="6717" xr:uid="{00000000-0005-0000-0000-000081190000}"/>
    <cellStyle name="20% - Accent1 2 2 4 6 2 2 3 2" xfId="6718" xr:uid="{00000000-0005-0000-0000-000082190000}"/>
    <cellStyle name="20% - Accent1 2 2 4 6 2 2 4" xfId="6719" xr:uid="{00000000-0005-0000-0000-000083190000}"/>
    <cellStyle name="20% - Accent1 2 2 4 6 2 3" xfId="6720" xr:uid="{00000000-0005-0000-0000-000084190000}"/>
    <cellStyle name="20% - Accent1 2 2 4 6 2 3 2" xfId="6721" xr:uid="{00000000-0005-0000-0000-000085190000}"/>
    <cellStyle name="20% - Accent1 2 2 4 6 2 3 2 2" xfId="6722" xr:uid="{00000000-0005-0000-0000-000086190000}"/>
    <cellStyle name="20% - Accent1 2 2 4 6 2 3 2 2 2" xfId="6723" xr:uid="{00000000-0005-0000-0000-000087190000}"/>
    <cellStyle name="20% - Accent1 2 2 4 6 2 3 2 3" xfId="6724" xr:uid="{00000000-0005-0000-0000-000088190000}"/>
    <cellStyle name="20% - Accent1 2 2 4 6 2 3 3" xfId="6725" xr:uid="{00000000-0005-0000-0000-000089190000}"/>
    <cellStyle name="20% - Accent1 2 2 4 6 2 3 3 2" xfId="6726" xr:uid="{00000000-0005-0000-0000-00008A190000}"/>
    <cellStyle name="20% - Accent1 2 2 4 6 2 3 4" xfId="6727" xr:uid="{00000000-0005-0000-0000-00008B190000}"/>
    <cellStyle name="20% - Accent1 2 2 4 6 2 4" xfId="6728" xr:uid="{00000000-0005-0000-0000-00008C190000}"/>
    <cellStyle name="20% - Accent1 2 2 4 6 2 4 2" xfId="6729" xr:uid="{00000000-0005-0000-0000-00008D190000}"/>
    <cellStyle name="20% - Accent1 2 2 4 6 2 4 2 2" xfId="6730" xr:uid="{00000000-0005-0000-0000-00008E190000}"/>
    <cellStyle name="20% - Accent1 2 2 4 6 2 4 2 2 2" xfId="6731" xr:uid="{00000000-0005-0000-0000-00008F190000}"/>
    <cellStyle name="20% - Accent1 2 2 4 6 2 4 2 3" xfId="6732" xr:uid="{00000000-0005-0000-0000-000090190000}"/>
    <cellStyle name="20% - Accent1 2 2 4 6 2 4 3" xfId="6733" xr:uid="{00000000-0005-0000-0000-000091190000}"/>
    <cellStyle name="20% - Accent1 2 2 4 6 2 4 3 2" xfId="6734" xr:uid="{00000000-0005-0000-0000-000092190000}"/>
    <cellStyle name="20% - Accent1 2 2 4 6 2 4 4" xfId="6735" xr:uid="{00000000-0005-0000-0000-000093190000}"/>
    <cellStyle name="20% - Accent1 2 2 4 6 2 5" xfId="6736" xr:uid="{00000000-0005-0000-0000-000094190000}"/>
    <cellStyle name="20% - Accent1 2 2 4 6 2 5 2" xfId="6737" xr:uid="{00000000-0005-0000-0000-000095190000}"/>
    <cellStyle name="20% - Accent1 2 2 4 6 2 5 2 2" xfId="6738" xr:uid="{00000000-0005-0000-0000-000096190000}"/>
    <cellStyle name="20% - Accent1 2 2 4 6 2 5 3" xfId="6739" xr:uid="{00000000-0005-0000-0000-000097190000}"/>
    <cellStyle name="20% - Accent1 2 2 4 6 2 6" xfId="6740" xr:uid="{00000000-0005-0000-0000-000098190000}"/>
    <cellStyle name="20% - Accent1 2 2 4 6 2 6 2" xfId="6741" xr:uid="{00000000-0005-0000-0000-000099190000}"/>
    <cellStyle name="20% - Accent1 2 2 4 6 2 6 2 2" xfId="6742" xr:uid="{00000000-0005-0000-0000-00009A190000}"/>
    <cellStyle name="20% - Accent1 2 2 4 6 2 6 3" xfId="6743" xr:uid="{00000000-0005-0000-0000-00009B190000}"/>
    <cellStyle name="20% - Accent1 2 2 4 6 2 7" xfId="6744" xr:uid="{00000000-0005-0000-0000-00009C190000}"/>
    <cellStyle name="20% - Accent1 2 2 4 6 2 7 2" xfId="6745" xr:uid="{00000000-0005-0000-0000-00009D190000}"/>
    <cellStyle name="20% - Accent1 2 2 4 6 2 8" xfId="6746" xr:uid="{00000000-0005-0000-0000-00009E190000}"/>
    <cellStyle name="20% - Accent1 2 2 4 6 2 8 2" xfId="6747" xr:uid="{00000000-0005-0000-0000-00009F190000}"/>
    <cellStyle name="20% - Accent1 2 2 4 6 2 9" xfId="6748" xr:uid="{00000000-0005-0000-0000-0000A0190000}"/>
    <cellStyle name="20% - Accent1 2 2 4 6 3" xfId="6749" xr:uid="{00000000-0005-0000-0000-0000A1190000}"/>
    <cellStyle name="20% - Accent1 2 2 4 6 3 2" xfId="6750" xr:uid="{00000000-0005-0000-0000-0000A2190000}"/>
    <cellStyle name="20% - Accent1 2 2 4 6 3 2 2" xfId="6751" xr:uid="{00000000-0005-0000-0000-0000A3190000}"/>
    <cellStyle name="20% - Accent1 2 2 4 6 3 2 2 2" xfId="6752" xr:uid="{00000000-0005-0000-0000-0000A4190000}"/>
    <cellStyle name="20% - Accent1 2 2 4 6 3 2 2 2 2" xfId="6753" xr:uid="{00000000-0005-0000-0000-0000A5190000}"/>
    <cellStyle name="20% - Accent1 2 2 4 6 3 2 2 3" xfId="6754" xr:uid="{00000000-0005-0000-0000-0000A6190000}"/>
    <cellStyle name="20% - Accent1 2 2 4 6 3 2 3" xfId="6755" xr:uid="{00000000-0005-0000-0000-0000A7190000}"/>
    <cellStyle name="20% - Accent1 2 2 4 6 3 2 3 2" xfId="6756" xr:uid="{00000000-0005-0000-0000-0000A8190000}"/>
    <cellStyle name="20% - Accent1 2 2 4 6 3 2 4" xfId="6757" xr:uid="{00000000-0005-0000-0000-0000A9190000}"/>
    <cellStyle name="20% - Accent1 2 2 4 6 3 3" xfId="6758" xr:uid="{00000000-0005-0000-0000-0000AA190000}"/>
    <cellStyle name="20% - Accent1 2 2 4 6 3 3 2" xfId="6759" xr:uid="{00000000-0005-0000-0000-0000AB190000}"/>
    <cellStyle name="20% - Accent1 2 2 4 6 3 3 2 2" xfId="6760" xr:uid="{00000000-0005-0000-0000-0000AC190000}"/>
    <cellStyle name="20% - Accent1 2 2 4 6 3 3 2 2 2" xfId="6761" xr:uid="{00000000-0005-0000-0000-0000AD190000}"/>
    <cellStyle name="20% - Accent1 2 2 4 6 3 3 2 3" xfId="6762" xr:uid="{00000000-0005-0000-0000-0000AE190000}"/>
    <cellStyle name="20% - Accent1 2 2 4 6 3 3 3" xfId="6763" xr:uid="{00000000-0005-0000-0000-0000AF190000}"/>
    <cellStyle name="20% - Accent1 2 2 4 6 3 3 3 2" xfId="6764" xr:uid="{00000000-0005-0000-0000-0000B0190000}"/>
    <cellStyle name="20% - Accent1 2 2 4 6 3 3 4" xfId="6765" xr:uid="{00000000-0005-0000-0000-0000B1190000}"/>
    <cellStyle name="20% - Accent1 2 2 4 6 3 4" xfId="6766" xr:uid="{00000000-0005-0000-0000-0000B2190000}"/>
    <cellStyle name="20% - Accent1 2 2 4 6 3 4 2" xfId="6767" xr:uid="{00000000-0005-0000-0000-0000B3190000}"/>
    <cellStyle name="20% - Accent1 2 2 4 6 3 4 2 2" xfId="6768" xr:uid="{00000000-0005-0000-0000-0000B4190000}"/>
    <cellStyle name="20% - Accent1 2 2 4 6 3 4 2 2 2" xfId="6769" xr:uid="{00000000-0005-0000-0000-0000B5190000}"/>
    <cellStyle name="20% - Accent1 2 2 4 6 3 4 2 3" xfId="6770" xr:uid="{00000000-0005-0000-0000-0000B6190000}"/>
    <cellStyle name="20% - Accent1 2 2 4 6 3 4 3" xfId="6771" xr:uid="{00000000-0005-0000-0000-0000B7190000}"/>
    <cellStyle name="20% - Accent1 2 2 4 6 3 4 3 2" xfId="6772" xr:uid="{00000000-0005-0000-0000-0000B8190000}"/>
    <cellStyle name="20% - Accent1 2 2 4 6 3 4 4" xfId="6773" xr:uid="{00000000-0005-0000-0000-0000B9190000}"/>
    <cellStyle name="20% - Accent1 2 2 4 6 3 5" xfId="6774" xr:uid="{00000000-0005-0000-0000-0000BA190000}"/>
    <cellStyle name="20% - Accent1 2 2 4 6 3 5 2" xfId="6775" xr:uid="{00000000-0005-0000-0000-0000BB190000}"/>
    <cellStyle name="20% - Accent1 2 2 4 6 3 5 2 2" xfId="6776" xr:uid="{00000000-0005-0000-0000-0000BC190000}"/>
    <cellStyle name="20% - Accent1 2 2 4 6 3 5 3" xfId="6777" xr:uid="{00000000-0005-0000-0000-0000BD190000}"/>
    <cellStyle name="20% - Accent1 2 2 4 6 3 6" xfId="6778" xr:uid="{00000000-0005-0000-0000-0000BE190000}"/>
    <cellStyle name="20% - Accent1 2 2 4 6 3 6 2" xfId="6779" xr:uid="{00000000-0005-0000-0000-0000BF190000}"/>
    <cellStyle name="20% - Accent1 2 2 4 6 3 6 2 2" xfId="6780" xr:uid="{00000000-0005-0000-0000-0000C0190000}"/>
    <cellStyle name="20% - Accent1 2 2 4 6 3 6 3" xfId="6781" xr:uid="{00000000-0005-0000-0000-0000C1190000}"/>
    <cellStyle name="20% - Accent1 2 2 4 6 3 7" xfId="6782" xr:uid="{00000000-0005-0000-0000-0000C2190000}"/>
    <cellStyle name="20% - Accent1 2 2 4 6 3 7 2" xfId="6783" xr:uid="{00000000-0005-0000-0000-0000C3190000}"/>
    <cellStyle name="20% - Accent1 2 2 4 6 3 8" xfId="6784" xr:uid="{00000000-0005-0000-0000-0000C4190000}"/>
    <cellStyle name="20% - Accent1 2 2 4 6 3 8 2" xfId="6785" xr:uid="{00000000-0005-0000-0000-0000C5190000}"/>
    <cellStyle name="20% - Accent1 2 2 4 6 3 9" xfId="6786" xr:uid="{00000000-0005-0000-0000-0000C6190000}"/>
    <cellStyle name="20% - Accent1 2 2 4 6 4" xfId="6787" xr:uid="{00000000-0005-0000-0000-0000C7190000}"/>
    <cellStyle name="20% - Accent1 2 2 4 6 4 2" xfId="6788" xr:uid="{00000000-0005-0000-0000-0000C8190000}"/>
    <cellStyle name="20% - Accent1 2 2 4 6 4 2 2" xfId="6789" xr:uid="{00000000-0005-0000-0000-0000C9190000}"/>
    <cellStyle name="20% - Accent1 2 2 4 6 4 2 2 2" xfId="6790" xr:uid="{00000000-0005-0000-0000-0000CA190000}"/>
    <cellStyle name="20% - Accent1 2 2 4 6 4 2 3" xfId="6791" xr:uid="{00000000-0005-0000-0000-0000CB190000}"/>
    <cellStyle name="20% - Accent1 2 2 4 6 4 3" xfId="6792" xr:uid="{00000000-0005-0000-0000-0000CC190000}"/>
    <cellStyle name="20% - Accent1 2 2 4 6 4 3 2" xfId="6793" xr:uid="{00000000-0005-0000-0000-0000CD190000}"/>
    <cellStyle name="20% - Accent1 2 2 4 6 4 4" xfId="6794" xr:uid="{00000000-0005-0000-0000-0000CE190000}"/>
    <cellStyle name="20% - Accent1 2 2 4 6 5" xfId="6795" xr:uid="{00000000-0005-0000-0000-0000CF190000}"/>
    <cellStyle name="20% - Accent1 2 2 4 6 5 2" xfId="6796" xr:uid="{00000000-0005-0000-0000-0000D0190000}"/>
    <cellStyle name="20% - Accent1 2 2 4 6 5 2 2" xfId="6797" xr:uid="{00000000-0005-0000-0000-0000D1190000}"/>
    <cellStyle name="20% - Accent1 2 2 4 6 5 2 2 2" xfId="6798" xr:uid="{00000000-0005-0000-0000-0000D2190000}"/>
    <cellStyle name="20% - Accent1 2 2 4 6 5 2 3" xfId="6799" xr:uid="{00000000-0005-0000-0000-0000D3190000}"/>
    <cellStyle name="20% - Accent1 2 2 4 6 5 3" xfId="6800" xr:uid="{00000000-0005-0000-0000-0000D4190000}"/>
    <cellStyle name="20% - Accent1 2 2 4 6 5 3 2" xfId="6801" xr:uid="{00000000-0005-0000-0000-0000D5190000}"/>
    <cellStyle name="20% - Accent1 2 2 4 6 5 4" xfId="6802" xr:uid="{00000000-0005-0000-0000-0000D6190000}"/>
    <cellStyle name="20% - Accent1 2 2 4 6 6" xfId="6803" xr:uid="{00000000-0005-0000-0000-0000D7190000}"/>
    <cellStyle name="20% - Accent1 2 2 4 6 6 2" xfId="6804" xr:uid="{00000000-0005-0000-0000-0000D8190000}"/>
    <cellStyle name="20% - Accent1 2 2 4 6 6 2 2" xfId="6805" xr:uid="{00000000-0005-0000-0000-0000D9190000}"/>
    <cellStyle name="20% - Accent1 2 2 4 6 6 2 2 2" xfId="6806" xr:uid="{00000000-0005-0000-0000-0000DA190000}"/>
    <cellStyle name="20% - Accent1 2 2 4 6 6 2 3" xfId="6807" xr:uid="{00000000-0005-0000-0000-0000DB190000}"/>
    <cellStyle name="20% - Accent1 2 2 4 6 6 3" xfId="6808" xr:uid="{00000000-0005-0000-0000-0000DC190000}"/>
    <cellStyle name="20% - Accent1 2 2 4 6 6 3 2" xfId="6809" xr:uid="{00000000-0005-0000-0000-0000DD190000}"/>
    <cellStyle name="20% - Accent1 2 2 4 6 6 4" xfId="6810" xr:uid="{00000000-0005-0000-0000-0000DE190000}"/>
    <cellStyle name="20% - Accent1 2 2 4 6 7" xfId="6811" xr:uid="{00000000-0005-0000-0000-0000DF190000}"/>
    <cellStyle name="20% - Accent1 2 2 4 6 7 2" xfId="6812" xr:uid="{00000000-0005-0000-0000-0000E0190000}"/>
    <cellStyle name="20% - Accent1 2 2 4 6 7 2 2" xfId="6813" xr:uid="{00000000-0005-0000-0000-0000E1190000}"/>
    <cellStyle name="20% - Accent1 2 2 4 6 7 3" xfId="6814" xr:uid="{00000000-0005-0000-0000-0000E2190000}"/>
    <cellStyle name="20% - Accent1 2 2 4 6 8" xfId="6815" xr:uid="{00000000-0005-0000-0000-0000E3190000}"/>
    <cellStyle name="20% - Accent1 2 2 4 6 8 2" xfId="6816" xr:uid="{00000000-0005-0000-0000-0000E4190000}"/>
    <cellStyle name="20% - Accent1 2 2 4 6 8 2 2" xfId="6817" xr:uid="{00000000-0005-0000-0000-0000E5190000}"/>
    <cellStyle name="20% - Accent1 2 2 4 6 8 3" xfId="6818" xr:uid="{00000000-0005-0000-0000-0000E6190000}"/>
    <cellStyle name="20% - Accent1 2 2 4 6 9" xfId="6819" xr:uid="{00000000-0005-0000-0000-0000E7190000}"/>
    <cellStyle name="20% - Accent1 2 2 4 6 9 2" xfId="6820" xr:uid="{00000000-0005-0000-0000-0000E8190000}"/>
    <cellStyle name="20% - Accent1 2 2 4 7" xfId="6821" xr:uid="{00000000-0005-0000-0000-0000E9190000}"/>
    <cellStyle name="20% - Accent1 2 2 4 7 2" xfId="6822" xr:uid="{00000000-0005-0000-0000-0000EA190000}"/>
    <cellStyle name="20% - Accent1 2 2 4 7 2 2" xfId="6823" xr:uid="{00000000-0005-0000-0000-0000EB190000}"/>
    <cellStyle name="20% - Accent1 2 2 4 7 2 2 2" xfId="6824" xr:uid="{00000000-0005-0000-0000-0000EC190000}"/>
    <cellStyle name="20% - Accent1 2 2 4 7 2 2 2 2" xfId="6825" xr:uid="{00000000-0005-0000-0000-0000ED190000}"/>
    <cellStyle name="20% - Accent1 2 2 4 7 2 2 3" xfId="6826" xr:uid="{00000000-0005-0000-0000-0000EE190000}"/>
    <cellStyle name="20% - Accent1 2 2 4 7 2 3" xfId="6827" xr:uid="{00000000-0005-0000-0000-0000EF190000}"/>
    <cellStyle name="20% - Accent1 2 2 4 7 2 3 2" xfId="6828" xr:uid="{00000000-0005-0000-0000-0000F0190000}"/>
    <cellStyle name="20% - Accent1 2 2 4 7 2 4" xfId="6829" xr:uid="{00000000-0005-0000-0000-0000F1190000}"/>
    <cellStyle name="20% - Accent1 2 2 4 7 3" xfId="6830" xr:uid="{00000000-0005-0000-0000-0000F2190000}"/>
    <cellStyle name="20% - Accent1 2 2 4 7 3 2" xfId="6831" xr:uid="{00000000-0005-0000-0000-0000F3190000}"/>
    <cellStyle name="20% - Accent1 2 2 4 7 3 2 2" xfId="6832" xr:uid="{00000000-0005-0000-0000-0000F4190000}"/>
    <cellStyle name="20% - Accent1 2 2 4 7 3 2 2 2" xfId="6833" xr:uid="{00000000-0005-0000-0000-0000F5190000}"/>
    <cellStyle name="20% - Accent1 2 2 4 7 3 2 3" xfId="6834" xr:uid="{00000000-0005-0000-0000-0000F6190000}"/>
    <cellStyle name="20% - Accent1 2 2 4 7 3 3" xfId="6835" xr:uid="{00000000-0005-0000-0000-0000F7190000}"/>
    <cellStyle name="20% - Accent1 2 2 4 7 3 3 2" xfId="6836" xr:uid="{00000000-0005-0000-0000-0000F8190000}"/>
    <cellStyle name="20% - Accent1 2 2 4 7 3 4" xfId="6837" xr:uid="{00000000-0005-0000-0000-0000F9190000}"/>
    <cellStyle name="20% - Accent1 2 2 4 7 4" xfId="6838" xr:uid="{00000000-0005-0000-0000-0000FA190000}"/>
    <cellStyle name="20% - Accent1 2 2 4 7 4 2" xfId="6839" xr:uid="{00000000-0005-0000-0000-0000FB190000}"/>
    <cellStyle name="20% - Accent1 2 2 4 7 4 2 2" xfId="6840" xr:uid="{00000000-0005-0000-0000-0000FC190000}"/>
    <cellStyle name="20% - Accent1 2 2 4 7 4 2 2 2" xfId="6841" xr:uid="{00000000-0005-0000-0000-0000FD190000}"/>
    <cellStyle name="20% - Accent1 2 2 4 7 4 2 3" xfId="6842" xr:uid="{00000000-0005-0000-0000-0000FE190000}"/>
    <cellStyle name="20% - Accent1 2 2 4 7 4 3" xfId="6843" xr:uid="{00000000-0005-0000-0000-0000FF190000}"/>
    <cellStyle name="20% - Accent1 2 2 4 7 4 3 2" xfId="6844" xr:uid="{00000000-0005-0000-0000-0000001A0000}"/>
    <cellStyle name="20% - Accent1 2 2 4 7 4 4" xfId="6845" xr:uid="{00000000-0005-0000-0000-0000011A0000}"/>
    <cellStyle name="20% - Accent1 2 2 4 7 5" xfId="6846" xr:uid="{00000000-0005-0000-0000-0000021A0000}"/>
    <cellStyle name="20% - Accent1 2 2 4 7 5 2" xfId="6847" xr:uid="{00000000-0005-0000-0000-0000031A0000}"/>
    <cellStyle name="20% - Accent1 2 2 4 7 5 2 2" xfId="6848" xr:uid="{00000000-0005-0000-0000-0000041A0000}"/>
    <cellStyle name="20% - Accent1 2 2 4 7 5 3" xfId="6849" xr:uid="{00000000-0005-0000-0000-0000051A0000}"/>
    <cellStyle name="20% - Accent1 2 2 4 7 6" xfId="6850" xr:uid="{00000000-0005-0000-0000-0000061A0000}"/>
    <cellStyle name="20% - Accent1 2 2 4 7 6 2" xfId="6851" xr:uid="{00000000-0005-0000-0000-0000071A0000}"/>
    <cellStyle name="20% - Accent1 2 2 4 7 6 2 2" xfId="6852" xr:uid="{00000000-0005-0000-0000-0000081A0000}"/>
    <cellStyle name="20% - Accent1 2 2 4 7 6 3" xfId="6853" xr:uid="{00000000-0005-0000-0000-0000091A0000}"/>
    <cellStyle name="20% - Accent1 2 2 4 7 7" xfId="6854" xr:uid="{00000000-0005-0000-0000-00000A1A0000}"/>
    <cellStyle name="20% - Accent1 2 2 4 7 7 2" xfId="6855" xr:uid="{00000000-0005-0000-0000-00000B1A0000}"/>
    <cellStyle name="20% - Accent1 2 2 4 7 8" xfId="6856" xr:uid="{00000000-0005-0000-0000-00000C1A0000}"/>
    <cellStyle name="20% - Accent1 2 2 4 7 8 2" xfId="6857" xr:uid="{00000000-0005-0000-0000-00000D1A0000}"/>
    <cellStyle name="20% - Accent1 2 2 4 7 9" xfId="6858" xr:uid="{00000000-0005-0000-0000-00000E1A0000}"/>
    <cellStyle name="20% - Accent1 2 2 4 8" xfId="6859" xr:uid="{00000000-0005-0000-0000-00000F1A0000}"/>
    <cellStyle name="20% - Accent1 2 2 4 8 2" xfId="6860" xr:uid="{00000000-0005-0000-0000-0000101A0000}"/>
    <cellStyle name="20% - Accent1 2 2 4 8 2 2" xfId="6861" xr:uid="{00000000-0005-0000-0000-0000111A0000}"/>
    <cellStyle name="20% - Accent1 2 2 4 8 2 2 2" xfId="6862" xr:uid="{00000000-0005-0000-0000-0000121A0000}"/>
    <cellStyle name="20% - Accent1 2 2 4 8 2 2 2 2" xfId="6863" xr:uid="{00000000-0005-0000-0000-0000131A0000}"/>
    <cellStyle name="20% - Accent1 2 2 4 8 2 2 3" xfId="6864" xr:uid="{00000000-0005-0000-0000-0000141A0000}"/>
    <cellStyle name="20% - Accent1 2 2 4 8 2 3" xfId="6865" xr:uid="{00000000-0005-0000-0000-0000151A0000}"/>
    <cellStyle name="20% - Accent1 2 2 4 8 2 3 2" xfId="6866" xr:uid="{00000000-0005-0000-0000-0000161A0000}"/>
    <cellStyle name="20% - Accent1 2 2 4 8 2 4" xfId="6867" xr:uid="{00000000-0005-0000-0000-0000171A0000}"/>
    <cellStyle name="20% - Accent1 2 2 4 8 3" xfId="6868" xr:uid="{00000000-0005-0000-0000-0000181A0000}"/>
    <cellStyle name="20% - Accent1 2 2 4 8 3 2" xfId="6869" xr:uid="{00000000-0005-0000-0000-0000191A0000}"/>
    <cellStyle name="20% - Accent1 2 2 4 8 3 2 2" xfId="6870" xr:uid="{00000000-0005-0000-0000-00001A1A0000}"/>
    <cellStyle name="20% - Accent1 2 2 4 8 3 2 2 2" xfId="6871" xr:uid="{00000000-0005-0000-0000-00001B1A0000}"/>
    <cellStyle name="20% - Accent1 2 2 4 8 3 2 3" xfId="6872" xr:uid="{00000000-0005-0000-0000-00001C1A0000}"/>
    <cellStyle name="20% - Accent1 2 2 4 8 3 3" xfId="6873" xr:uid="{00000000-0005-0000-0000-00001D1A0000}"/>
    <cellStyle name="20% - Accent1 2 2 4 8 3 3 2" xfId="6874" xr:uid="{00000000-0005-0000-0000-00001E1A0000}"/>
    <cellStyle name="20% - Accent1 2 2 4 8 3 4" xfId="6875" xr:uid="{00000000-0005-0000-0000-00001F1A0000}"/>
    <cellStyle name="20% - Accent1 2 2 4 8 4" xfId="6876" xr:uid="{00000000-0005-0000-0000-0000201A0000}"/>
    <cellStyle name="20% - Accent1 2 2 4 8 4 2" xfId="6877" xr:uid="{00000000-0005-0000-0000-0000211A0000}"/>
    <cellStyle name="20% - Accent1 2 2 4 8 4 2 2" xfId="6878" xr:uid="{00000000-0005-0000-0000-0000221A0000}"/>
    <cellStyle name="20% - Accent1 2 2 4 8 4 2 2 2" xfId="6879" xr:uid="{00000000-0005-0000-0000-0000231A0000}"/>
    <cellStyle name="20% - Accent1 2 2 4 8 4 2 3" xfId="6880" xr:uid="{00000000-0005-0000-0000-0000241A0000}"/>
    <cellStyle name="20% - Accent1 2 2 4 8 4 3" xfId="6881" xr:uid="{00000000-0005-0000-0000-0000251A0000}"/>
    <cellStyle name="20% - Accent1 2 2 4 8 4 3 2" xfId="6882" xr:uid="{00000000-0005-0000-0000-0000261A0000}"/>
    <cellStyle name="20% - Accent1 2 2 4 8 4 4" xfId="6883" xr:uid="{00000000-0005-0000-0000-0000271A0000}"/>
    <cellStyle name="20% - Accent1 2 2 4 8 5" xfId="6884" xr:uid="{00000000-0005-0000-0000-0000281A0000}"/>
    <cellStyle name="20% - Accent1 2 2 4 8 5 2" xfId="6885" xr:uid="{00000000-0005-0000-0000-0000291A0000}"/>
    <cellStyle name="20% - Accent1 2 2 4 8 5 2 2" xfId="6886" xr:uid="{00000000-0005-0000-0000-00002A1A0000}"/>
    <cellStyle name="20% - Accent1 2 2 4 8 5 3" xfId="6887" xr:uid="{00000000-0005-0000-0000-00002B1A0000}"/>
    <cellStyle name="20% - Accent1 2 2 4 8 6" xfId="6888" xr:uid="{00000000-0005-0000-0000-00002C1A0000}"/>
    <cellStyle name="20% - Accent1 2 2 4 8 6 2" xfId="6889" xr:uid="{00000000-0005-0000-0000-00002D1A0000}"/>
    <cellStyle name="20% - Accent1 2 2 4 8 6 2 2" xfId="6890" xr:uid="{00000000-0005-0000-0000-00002E1A0000}"/>
    <cellStyle name="20% - Accent1 2 2 4 8 6 3" xfId="6891" xr:uid="{00000000-0005-0000-0000-00002F1A0000}"/>
    <cellStyle name="20% - Accent1 2 2 4 8 7" xfId="6892" xr:uid="{00000000-0005-0000-0000-0000301A0000}"/>
    <cellStyle name="20% - Accent1 2 2 4 8 7 2" xfId="6893" xr:uid="{00000000-0005-0000-0000-0000311A0000}"/>
    <cellStyle name="20% - Accent1 2 2 4 8 8" xfId="6894" xr:uid="{00000000-0005-0000-0000-0000321A0000}"/>
    <cellStyle name="20% - Accent1 2 2 4 8 8 2" xfId="6895" xr:uid="{00000000-0005-0000-0000-0000331A0000}"/>
    <cellStyle name="20% - Accent1 2 2 4 8 9" xfId="6896" xr:uid="{00000000-0005-0000-0000-0000341A0000}"/>
    <cellStyle name="20% - Accent1 2 2 4 9" xfId="6897" xr:uid="{00000000-0005-0000-0000-0000351A0000}"/>
    <cellStyle name="20% - Accent1 2 2 4 9 2" xfId="6898" xr:uid="{00000000-0005-0000-0000-0000361A0000}"/>
    <cellStyle name="20% - Accent1 2 2 4 9 2 2" xfId="6899" xr:uid="{00000000-0005-0000-0000-0000371A0000}"/>
    <cellStyle name="20% - Accent1 2 2 4 9 2 2 2" xfId="6900" xr:uid="{00000000-0005-0000-0000-0000381A0000}"/>
    <cellStyle name="20% - Accent1 2 2 4 9 2 3" xfId="6901" xr:uid="{00000000-0005-0000-0000-0000391A0000}"/>
    <cellStyle name="20% - Accent1 2 2 4 9 3" xfId="6902" xr:uid="{00000000-0005-0000-0000-00003A1A0000}"/>
    <cellStyle name="20% - Accent1 2 2 4 9 3 2" xfId="6903" xr:uid="{00000000-0005-0000-0000-00003B1A0000}"/>
    <cellStyle name="20% - Accent1 2 2 4 9 4" xfId="6904" xr:uid="{00000000-0005-0000-0000-00003C1A0000}"/>
    <cellStyle name="20% - Accent1 2 2 5" xfId="6905" xr:uid="{00000000-0005-0000-0000-00003D1A0000}"/>
    <cellStyle name="20% - Accent1 2 2 5 10" xfId="6906" xr:uid="{00000000-0005-0000-0000-00003E1A0000}"/>
    <cellStyle name="20% - Accent1 2 2 5 10 2" xfId="6907" xr:uid="{00000000-0005-0000-0000-00003F1A0000}"/>
    <cellStyle name="20% - Accent1 2 2 5 10 2 2" xfId="6908" xr:uid="{00000000-0005-0000-0000-0000401A0000}"/>
    <cellStyle name="20% - Accent1 2 2 5 10 2 2 2" xfId="6909" xr:uid="{00000000-0005-0000-0000-0000411A0000}"/>
    <cellStyle name="20% - Accent1 2 2 5 10 2 3" xfId="6910" xr:uid="{00000000-0005-0000-0000-0000421A0000}"/>
    <cellStyle name="20% - Accent1 2 2 5 10 3" xfId="6911" xr:uid="{00000000-0005-0000-0000-0000431A0000}"/>
    <cellStyle name="20% - Accent1 2 2 5 10 3 2" xfId="6912" xr:uid="{00000000-0005-0000-0000-0000441A0000}"/>
    <cellStyle name="20% - Accent1 2 2 5 10 4" xfId="6913" xr:uid="{00000000-0005-0000-0000-0000451A0000}"/>
    <cellStyle name="20% - Accent1 2 2 5 11" xfId="6914" xr:uid="{00000000-0005-0000-0000-0000461A0000}"/>
    <cellStyle name="20% - Accent1 2 2 5 11 2" xfId="6915" xr:uid="{00000000-0005-0000-0000-0000471A0000}"/>
    <cellStyle name="20% - Accent1 2 2 5 11 2 2" xfId="6916" xr:uid="{00000000-0005-0000-0000-0000481A0000}"/>
    <cellStyle name="20% - Accent1 2 2 5 11 3" xfId="6917" xr:uid="{00000000-0005-0000-0000-0000491A0000}"/>
    <cellStyle name="20% - Accent1 2 2 5 12" xfId="6918" xr:uid="{00000000-0005-0000-0000-00004A1A0000}"/>
    <cellStyle name="20% - Accent1 2 2 5 12 2" xfId="6919" xr:uid="{00000000-0005-0000-0000-00004B1A0000}"/>
    <cellStyle name="20% - Accent1 2 2 5 12 2 2" xfId="6920" xr:uid="{00000000-0005-0000-0000-00004C1A0000}"/>
    <cellStyle name="20% - Accent1 2 2 5 12 3" xfId="6921" xr:uid="{00000000-0005-0000-0000-00004D1A0000}"/>
    <cellStyle name="20% - Accent1 2 2 5 13" xfId="6922" xr:uid="{00000000-0005-0000-0000-00004E1A0000}"/>
    <cellStyle name="20% - Accent1 2 2 5 13 2" xfId="6923" xr:uid="{00000000-0005-0000-0000-00004F1A0000}"/>
    <cellStyle name="20% - Accent1 2 2 5 14" xfId="6924" xr:uid="{00000000-0005-0000-0000-0000501A0000}"/>
    <cellStyle name="20% - Accent1 2 2 5 14 2" xfId="6925" xr:uid="{00000000-0005-0000-0000-0000511A0000}"/>
    <cellStyle name="20% - Accent1 2 2 5 15" xfId="6926" xr:uid="{00000000-0005-0000-0000-0000521A0000}"/>
    <cellStyle name="20% - Accent1 2 2 5 2" xfId="6927" xr:uid="{00000000-0005-0000-0000-0000531A0000}"/>
    <cellStyle name="20% - Accent1 2 2 5 2 10" xfId="6928" xr:uid="{00000000-0005-0000-0000-0000541A0000}"/>
    <cellStyle name="20% - Accent1 2 2 5 2 10 2" xfId="6929" xr:uid="{00000000-0005-0000-0000-0000551A0000}"/>
    <cellStyle name="20% - Accent1 2 2 5 2 10 2 2" xfId="6930" xr:uid="{00000000-0005-0000-0000-0000561A0000}"/>
    <cellStyle name="20% - Accent1 2 2 5 2 10 3" xfId="6931" xr:uid="{00000000-0005-0000-0000-0000571A0000}"/>
    <cellStyle name="20% - Accent1 2 2 5 2 11" xfId="6932" xr:uid="{00000000-0005-0000-0000-0000581A0000}"/>
    <cellStyle name="20% - Accent1 2 2 5 2 11 2" xfId="6933" xr:uid="{00000000-0005-0000-0000-0000591A0000}"/>
    <cellStyle name="20% - Accent1 2 2 5 2 11 2 2" xfId="6934" xr:uid="{00000000-0005-0000-0000-00005A1A0000}"/>
    <cellStyle name="20% - Accent1 2 2 5 2 11 3" xfId="6935" xr:uid="{00000000-0005-0000-0000-00005B1A0000}"/>
    <cellStyle name="20% - Accent1 2 2 5 2 12" xfId="6936" xr:uid="{00000000-0005-0000-0000-00005C1A0000}"/>
    <cellStyle name="20% - Accent1 2 2 5 2 12 2" xfId="6937" xr:uid="{00000000-0005-0000-0000-00005D1A0000}"/>
    <cellStyle name="20% - Accent1 2 2 5 2 13" xfId="6938" xr:uid="{00000000-0005-0000-0000-00005E1A0000}"/>
    <cellStyle name="20% - Accent1 2 2 5 2 13 2" xfId="6939" xr:uid="{00000000-0005-0000-0000-00005F1A0000}"/>
    <cellStyle name="20% - Accent1 2 2 5 2 14" xfId="6940" xr:uid="{00000000-0005-0000-0000-0000601A0000}"/>
    <cellStyle name="20% - Accent1 2 2 5 2 2" xfId="6941" xr:uid="{00000000-0005-0000-0000-0000611A0000}"/>
    <cellStyle name="20% - Accent1 2 2 5 2 2 10" xfId="6942" xr:uid="{00000000-0005-0000-0000-0000621A0000}"/>
    <cellStyle name="20% - Accent1 2 2 5 2 2 10 2" xfId="6943" xr:uid="{00000000-0005-0000-0000-0000631A0000}"/>
    <cellStyle name="20% - Accent1 2 2 5 2 2 11" xfId="6944" xr:uid="{00000000-0005-0000-0000-0000641A0000}"/>
    <cellStyle name="20% - Accent1 2 2 5 2 2 2" xfId="6945" xr:uid="{00000000-0005-0000-0000-0000651A0000}"/>
    <cellStyle name="20% - Accent1 2 2 5 2 2 2 2" xfId="6946" xr:uid="{00000000-0005-0000-0000-0000661A0000}"/>
    <cellStyle name="20% - Accent1 2 2 5 2 2 2 2 2" xfId="6947" xr:uid="{00000000-0005-0000-0000-0000671A0000}"/>
    <cellStyle name="20% - Accent1 2 2 5 2 2 2 2 2 2" xfId="6948" xr:uid="{00000000-0005-0000-0000-0000681A0000}"/>
    <cellStyle name="20% - Accent1 2 2 5 2 2 2 2 2 2 2" xfId="6949" xr:uid="{00000000-0005-0000-0000-0000691A0000}"/>
    <cellStyle name="20% - Accent1 2 2 5 2 2 2 2 2 3" xfId="6950" xr:uid="{00000000-0005-0000-0000-00006A1A0000}"/>
    <cellStyle name="20% - Accent1 2 2 5 2 2 2 2 3" xfId="6951" xr:uid="{00000000-0005-0000-0000-00006B1A0000}"/>
    <cellStyle name="20% - Accent1 2 2 5 2 2 2 2 3 2" xfId="6952" xr:uid="{00000000-0005-0000-0000-00006C1A0000}"/>
    <cellStyle name="20% - Accent1 2 2 5 2 2 2 2 4" xfId="6953" xr:uid="{00000000-0005-0000-0000-00006D1A0000}"/>
    <cellStyle name="20% - Accent1 2 2 5 2 2 2 3" xfId="6954" xr:uid="{00000000-0005-0000-0000-00006E1A0000}"/>
    <cellStyle name="20% - Accent1 2 2 5 2 2 2 3 2" xfId="6955" xr:uid="{00000000-0005-0000-0000-00006F1A0000}"/>
    <cellStyle name="20% - Accent1 2 2 5 2 2 2 3 2 2" xfId="6956" xr:uid="{00000000-0005-0000-0000-0000701A0000}"/>
    <cellStyle name="20% - Accent1 2 2 5 2 2 2 3 2 2 2" xfId="6957" xr:uid="{00000000-0005-0000-0000-0000711A0000}"/>
    <cellStyle name="20% - Accent1 2 2 5 2 2 2 3 2 3" xfId="6958" xr:uid="{00000000-0005-0000-0000-0000721A0000}"/>
    <cellStyle name="20% - Accent1 2 2 5 2 2 2 3 3" xfId="6959" xr:uid="{00000000-0005-0000-0000-0000731A0000}"/>
    <cellStyle name="20% - Accent1 2 2 5 2 2 2 3 3 2" xfId="6960" xr:uid="{00000000-0005-0000-0000-0000741A0000}"/>
    <cellStyle name="20% - Accent1 2 2 5 2 2 2 3 4" xfId="6961" xr:uid="{00000000-0005-0000-0000-0000751A0000}"/>
    <cellStyle name="20% - Accent1 2 2 5 2 2 2 4" xfId="6962" xr:uid="{00000000-0005-0000-0000-0000761A0000}"/>
    <cellStyle name="20% - Accent1 2 2 5 2 2 2 4 2" xfId="6963" xr:uid="{00000000-0005-0000-0000-0000771A0000}"/>
    <cellStyle name="20% - Accent1 2 2 5 2 2 2 4 2 2" xfId="6964" xr:uid="{00000000-0005-0000-0000-0000781A0000}"/>
    <cellStyle name="20% - Accent1 2 2 5 2 2 2 4 2 2 2" xfId="6965" xr:uid="{00000000-0005-0000-0000-0000791A0000}"/>
    <cellStyle name="20% - Accent1 2 2 5 2 2 2 4 2 3" xfId="6966" xr:uid="{00000000-0005-0000-0000-00007A1A0000}"/>
    <cellStyle name="20% - Accent1 2 2 5 2 2 2 4 3" xfId="6967" xr:uid="{00000000-0005-0000-0000-00007B1A0000}"/>
    <cellStyle name="20% - Accent1 2 2 5 2 2 2 4 3 2" xfId="6968" xr:uid="{00000000-0005-0000-0000-00007C1A0000}"/>
    <cellStyle name="20% - Accent1 2 2 5 2 2 2 4 4" xfId="6969" xr:uid="{00000000-0005-0000-0000-00007D1A0000}"/>
    <cellStyle name="20% - Accent1 2 2 5 2 2 2 5" xfId="6970" xr:uid="{00000000-0005-0000-0000-00007E1A0000}"/>
    <cellStyle name="20% - Accent1 2 2 5 2 2 2 5 2" xfId="6971" xr:uid="{00000000-0005-0000-0000-00007F1A0000}"/>
    <cellStyle name="20% - Accent1 2 2 5 2 2 2 5 2 2" xfId="6972" xr:uid="{00000000-0005-0000-0000-0000801A0000}"/>
    <cellStyle name="20% - Accent1 2 2 5 2 2 2 5 3" xfId="6973" xr:uid="{00000000-0005-0000-0000-0000811A0000}"/>
    <cellStyle name="20% - Accent1 2 2 5 2 2 2 6" xfId="6974" xr:uid="{00000000-0005-0000-0000-0000821A0000}"/>
    <cellStyle name="20% - Accent1 2 2 5 2 2 2 6 2" xfId="6975" xr:uid="{00000000-0005-0000-0000-0000831A0000}"/>
    <cellStyle name="20% - Accent1 2 2 5 2 2 2 6 2 2" xfId="6976" xr:uid="{00000000-0005-0000-0000-0000841A0000}"/>
    <cellStyle name="20% - Accent1 2 2 5 2 2 2 6 3" xfId="6977" xr:uid="{00000000-0005-0000-0000-0000851A0000}"/>
    <cellStyle name="20% - Accent1 2 2 5 2 2 2 7" xfId="6978" xr:uid="{00000000-0005-0000-0000-0000861A0000}"/>
    <cellStyle name="20% - Accent1 2 2 5 2 2 2 7 2" xfId="6979" xr:uid="{00000000-0005-0000-0000-0000871A0000}"/>
    <cellStyle name="20% - Accent1 2 2 5 2 2 2 8" xfId="6980" xr:uid="{00000000-0005-0000-0000-0000881A0000}"/>
    <cellStyle name="20% - Accent1 2 2 5 2 2 2 8 2" xfId="6981" xr:uid="{00000000-0005-0000-0000-0000891A0000}"/>
    <cellStyle name="20% - Accent1 2 2 5 2 2 2 9" xfId="6982" xr:uid="{00000000-0005-0000-0000-00008A1A0000}"/>
    <cellStyle name="20% - Accent1 2 2 5 2 2 3" xfId="6983" xr:uid="{00000000-0005-0000-0000-00008B1A0000}"/>
    <cellStyle name="20% - Accent1 2 2 5 2 2 3 2" xfId="6984" xr:uid="{00000000-0005-0000-0000-00008C1A0000}"/>
    <cellStyle name="20% - Accent1 2 2 5 2 2 3 2 2" xfId="6985" xr:uid="{00000000-0005-0000-0000-00008D1A0000}"/>
    <cellStyle name="20% - Accent1 2 2 5 2 2 3 2 2 2" xfId="6986" xr:uid="{00000000-0005-0000-0000-00008E1A0000}"/>
    <cellStyle name="20% - Accent1 2 2 5 2 2 3 2 2 2 2" xfId="6987" xr:uid="{00000000-0005-0000-0000-00008F1A0000}"/>
    <cellStyle name="20% - Accent1 2 2 5 2 2 3 2 2 3" xfId="6988" xr:uid="{00000000-0005-0000-0000-0000901A0000}"/>
    <cellStyle name="20% - Accent1 2 2 5 2 2 3 2 3" xfId="6989" xr:uid="{00000000-0005-0000-0000-0000911A0000}"/>
    <cellStyle name="20% - Accent1 2 2 5 2 2 3 2 3 2" xfId="6990" xr:uid="{00000000-0005-0000-0000-0000921A0000}"/>
    <cellStyle name="20% - Accent1 2 2 5 2 2 3 2 4" xfId="6991" xr:uid="{00000000-0005-0000-0000-0000931A0000}"/>
    <cellStyle name="20% - Accent1 2 2 5 2 2 3 3" xfId="6992" xr:uid="{00000000-0005-0000-0000-0000941A0000}"/>
    <cellStyle name="20% - Accent1 2 2 5 2 2 3 3 2" xfId="6993" xr:uid="{00000000-0005-0000-0000-0000951A0000}"/>
    <cellStyle name="20% - Accent1 2 2 5 2 2 3 3 2 2" xfId="6994" xr:uid="{00000000-0005-0000-0000-0000961A0000}"/>
    <cellStyle name="20% - Accent1 2 2 5 2 2 3 3 2 2 2" xfId="6995" xr:uid="{00000000-0005-0000-0000-0000971A0000}"/>
    <cellStyle name="20% - Accent1 2 2 5 2 2 3 3 2 3" xfId="6996" xr:uid="{00000000-0005-0000-0000-0000981A0000}"/>
    <cellStyle name="20% - Accent1 2 2 5 2 2 3 3 3" xfId="6997" xr:uid="{00000000-0005-0000-0000-0000991A0000}"/>
    <cellStyle name="20% - Accent1 2 2 5 2 2 3 3 3 2" xfId="6998" xr:uid="{00000000-0005-0000-0000-00009A1A0000}"/>
    <cellStyle name="20% - Accent1 2 2 5 2 2 3 3 4" xfId="6999" xr:uid="{00000000-0005-0000-0000-00009B1A0000}"/>
    <cellStyle name="20% - Accent1 2 2 5 2 2 3 4" xfId="7000" xr:uid="{00000000-0005-0000-0000-00009C1A0000}"/>
    <cellStyle name="20% - Accent1 2 2 5 2 2 3 4 2" xfId="7001" xr:uid="{00000000-0005-0000-0000-00009D1A0000}"/>
    <cellStyle name="20% - Accent1 2 2 5 2 2 3 4 2 2" xfId="7002" xr:uid="{00000000-0005-0000-0000-00009E1A0000}"/>
    <cellStyle name="20% - Accent1 2 2 5 2 2 3 4 2 2 2" xfId="7003" xr:uid="{00000000-0005-0000-0000-00009F1A0000}"/>
    <cellStyle name="20% - Accent1 2 2 5 2 2 3 4 2 3" xfId="7004" xr:uid="{00000000-0005-0000-0000-0000A01A0000}"/>
    <cellStyle name="20% - Accent1 2 2 5 2 2 3 4 3" xfId="7005" xr:uid="{00000000-0005-0000-0000-0000A11A0000}"/>
    <cellStyle name="20% - Accent1 2 2 5 2 2 3 4 3 2" xfId="7006" xr:uid="{00000000-0005-0000-0000-0000A21A0000}"/>
    <cellStyle name="20% - Accent1 2 2 5 2 2 3 4 4" xfId="7007" xr:uid="{00000000-0005-0000-0000-0000A31A0000}"/>
    <cellStyle name="20% - Accent1 2 2 5 2 2 3 5" xfId="7008" xr:uid="{00000000-0005-0000-0000-0000A41A0000}"/>
    <cellStyle name="20% - Accent1 2 2 5 2 2 3 5 2" xfId="7009" xr:uid="{00000000-0005-0000-0000-0000A51A0000}"/>
    <cellStyle name="20% - Accent1 2 2 5 2 2 3 5 2 2" xfId="7010" xr:uid="{00000000-0005-0000-0000-0000A61A0000}"/>
    <cellStyle name="20% - Accent1 2 2 5 2 2 3 5 3" xfId="7011" xr:uid="{00000000-0005-0000-0000-0000A71A0000}"/>
    <cellStyle name="20% - Accent1 2 2 5 2 2 3 6" xfId="7012" xr:uid="{00000000-0005-0000-0000-0000A81A0000}"/>
    <cellStyle name="20% - Accent1 2 2 5 2 2 3 6 2" xfId="7013" xr:uid="{00000000-0005-0000-0000-0000A91A0000}"/>
    <cellStyle name="20% - Accent1 2 2 5 2 2 3 6 2 2" xfId="7014" xr:uid="{00000000-0005-0000-0000-0000AA1A0000}"/>
    <cellStyle name="20% - Accent1 2 2 5 2 2 3 6 3" xfId="7015" xr:uid="{00000000-0005-0000-0000-0000AB1A0000}"/>
    <cellStyle name="20% - Accent1 2 2 5 2 2 3 7" xfId="7016" xr:uid="{00000000-0005-0000-0000-0000AC1A0000}"/>
    <cellStyle name="20% - Accent1 2 2 5 2 2 3 7 2" xfId="7017" xr:uid="{00000000-0005-0000-0000-0000AD1A0000}"/>
    <cellStyle name="20% - Accent1 2 2 5 2 2 3 8" xfId="7018" xr:uid="{00000000-0005-0000-0000-0000AE1A0000}"/>
    <cellStyle name="20% - Accent1 2 2 5 2 2 3 8 2" xfId="7019" xr:uid="{00000000-0005-0000-0000-0000AF1A0000}"/>
    <cellStyle name="20% - Accent1 2 2 5 2 2 3 9" xfId="7020" xr:uid="{00000000-0005-0000-0000-0000B01A0000}"/>
    <cellStyle name="20% - Accent1 2 2 5 2 2 4" xfId="7021" xr:uid="{00000000-0005-0000-0000-0000B11A0000}"/>
    <cellStyle name="20% - Accent1 2 2 5 2 2 4 2" xfId="7022" xr:uid="{00000000-0005-0000-0000-0000B21A0000}"/>
    <cellStyle name="20% - Accent1 2 2 5 2 2 4 2 2" xfId="7023" xr:uid="{00000000-0005-0000-0000-0000B31A0000}"/>
    <cellStyle name="20% - Accent1 2 2 5 2 2 4 2 2 2" xfId="7024" xr:uid="{00000000-0005-0000-0000-0000B41A0000}"/>
    <cellStyle name="20% - Accent1 2 2 5 2 2 4 2 3" xfId="7025" xr:uid="{00000000-0005-0000-0000-0000B51A0000}"/>
    <cellStyle name="20% - Accent1 2 2 5 2 2 4 3" xfId="7026" xr:uid="{00000000-0005-0000-0000-0000B61A0000}"/>
    <cellStyle name="20% - Accent1 2 2 5 2 2 4 3 2" xfId="7027" xr:uid="{00000000-0005-0000-0000-0000B71A0000}"/>
    <cellStyle name="20% - Accent1 2 2 5 2 2 4 4" xfId="7028" xr:uid="{00000000-0005-0000-0000-0000B81A0000}"/>
    <cellStyle name="20% - Accent1 2 2 5 2 2 5" xfId="7029" xr:uid="{00000000-0005-0000-0000-0000B91A0000}"/>
    <cellStyle name="20% - Accent1 2 2 5 2 2 5 2" xfId="7030" xr:uid="{00000000-0005-0000-0000-0000BA1A0000}"/>
    <cellStyle name="20% - Accent1 2 2 5 2 2 5 2 2" xfId="7031" xr:uid="{00000000-0005-0000-0000-0000BB1A0000}"/>
    <cellStyle name="20% - Accent1 2 2 5 2 2 5 2 2 2" xfId="7032" xr:uid="{00000000-0005-0000-0000-0000BC1A0000}"/>
    <cellStyle name="20% - Accent1 2 2 5 2 2 5 2 3" xfId="7033" xr:uid="{00000000-0005-0000-0000-0000BD1A0000}"/>
    <cellStyle name="20% - Accent1 2 2 5 2 2 5 3" xfId="7034" xr:uid="{00000000-0005-0000-0000-0000BE1A0000}"/>
    <cellStyle name="20% - Accent1 2 2 5 2 2 5 3 2" xfId="7035" xr:uid="{00000000-0005-0000-0000-0000BF1A0000}"/>
    <cellStyle name="20% - Accent1 2 2 5 2 2 5 4" xfId="7036" xr:uid="{00000000-0005-0000-0000-0000C01A0000}"/>
    <cellStyle name="20% - Accent1 2 2 5 2 2 6" xfId="7037" xr:uid="{00000000-0005-0000-0000-0000C11A0000}"/>
    <cellStyle name="20% - Accent1 2 2 5 2 2 6 2" xfId="7038" xr:uid="{00000000-0005-0000-0000-0000C21A0000}"/>
    <cellStyle name="20% - Accent1 2 2 5 2 2 6 2 2" xfId="7039" xr:uid="{00000000-0005-0000-0000-0000C31A0000}"/>
    <cellStyle name="20% - Accent1 2 2 5 2 2 6 2 2 2" xfId="7040" xr:uid="{00000000-0005-0000-0000-0000C41A0000}"/>
    <cellStyle name="20% - Accent1 2 2 5 2 2 6 2 3" xfId="7041" xr:uid="{00000000-0005-0000-0000-0000C51A0000}"/>
    <cellStyle name="20% - Accent1 2 2 5 2 2 6 3" xfId="7042" xr:uid="{00000000-0005-0000-0000-0000C61A0000}"/>
    <cellStyle name="20% - Accent1 2 2 5 2 2 6 3 2" xfId="7043" xr:uid="{00000000-0005-0000-0000-0000C71A0000}"/>
    <cellStyle name="20% - Accent1 2 2 5 2 2 6 4" xfId="7044" xr:uid="{00000000-0005-0000-0000-0000C81A0000}"/>
    <cellStyle name="20% - Accent1 2 2 5 2 2 7" xfId="7045" xr:uid="{00000000-0005-0000-0000-0000C91A0000}"/>
    <cellStyle name="20% - Accent1 2 2 5 2 2 7 2" xfId="7046" xr:uid="{00000000-0005-0000-0000-0000CA1A0000}"/>
    <cellStyle name="20% - Accent1 2 2 5 2 2 7 2 2" xfId="7047" xr:uid="{00000000-0005-0000-0000-0000CB1A0000}"/>
    <cellStyle name="20% - Accent1 2 2 5 2 2 7 3" xfId="7048" xr:uid="{00000000-0005-0000-0000-0000CC1A0000}"/>
    <cellStyle name="20% - Accent1 2 2 5 2 2 8" xfId="7049" xr:uid="{00000000-0005-0000-0000-0000CD1A0000}"/>
    <cellStyle name="20% - Accent1 2 2 5 2 2 8 2" xfId="7050" xr:uid="{00000000-0005-0000-0000-0000CE1A0000}"/>
    <cellStyle name="20% - Accent1 2 2 5 2 2 8 2 2" xfId="7051" xr:uid="{00000000-0005-0000-0000-0000CF1A0000}"/>
    <cellStyle name="20% - Accent1 2 2 5 2 2 8 3" xfId="7052" xr:uid="{00000000-0005-0000-0000-0000D01A0000}"/>
    <cellStyle name="20% - Accent1 2 2 5 2 2 9" xfId="7053" xr:uid="{00000000-0005-0000-0000-0000D11A0000}"/>
    <cellStyle name="20% - Accent1 2 2 5 2 2 9 2" xfId="7054" xr:uid="{00000000-0005-0000-0000-0000D21A0000}"/>
    <cellStyle name="20% - Accent1 2 2 5 2 3" xfId="7055" xr:uid="{00000000-0005-0000-0000-0000D31A0000}"/>
    <cellStyle name="20% - Accent1 2 2 5 2 3 10" xfId="7056" xr:uid="{00000000-0005-0000-0000-0000D41A0000}"/>
    <cellStyle name="20% - Accent1 2 2 5 2 3 10 2" xfId="7057" xr:uid="{00000000-0005-0000-0000-0000D51A0000}"/>
    <cellStyle name="20% - Accent1 2 2 5 2 3 11" xfId="7058" xr:uid="{00000000-0005-0000-0000-0000D61A0000}"/>
    <cellStyle name="20% - Accent1 2 2 5 2 3 2" xfId="7059" xr:uid="{00000000-0005-0000-0000-0000D71A0000}"/>
    <cellStyle name="20% - Accent1 2 2 5 2 3 2 2" xfId="7060" xr:uid="{00000000-0005-0000-0000-0000D81A0000}"/>
    <cellStyle name="20% - Accent1 2 2 5 2 3 2 2 2" xfId="7061" xr:uid="{00000000-0005-0000-0000-0000D91A0000}"/>
    <cellStyle name="20% - Accent1 2 2 5 2 3 2 2 2 2" xfId="7062" xr:uid="{00000000-0005-0000-0000-0000DA1A0000}"/>
    <cellStyle name="20% - Accent1 2 2 5 2 3 2 2 2 2 2" xfId="7063" xr:uid="{00000000-0005-0000-0000-0000DB1A0000}"/>
    <cellStyle name="20% - Accent1 2 2 5 2 3 2 2 2 3" xfId="7064" xr:uid="{00000000-0005-0000-0000-0000DC1A0000}"/>
    <cellStyle name="20% - Accent1 2 2 5 2 3 2 2 3" xfId="7065" xr:uid="{00000000-0005-0000-0000-0000DD1A0000}"/>
    <cellStyle name="20% - Accent1 2 2 5 2 3 2 2 3 2" xfId="7066" xr:uid="{00000000-0005-0000-0000-0000DE1A0000}"/>
    <cellStyle name="20% - Accent1 2 2 5 2 3 2 2 4" xfId="7067" xr:uid="{00000000-0005-0000-0000-0000DF1A0000}"/>
    <cellStyle name="20% - Accent1 2 2 5 2 3 2 3" xfId="7068" xr:uid="{00000000-0005-0000-0000-0000E01A0000}"/>
    <cellStyle name="20% - Accent1 2 2 5 2 3 2 3 2" xfId="7069" xr:uid="{00000000-0005-0000-0000-0000E11A0000}"/>
    <cellStyle name="20% - Accent1 2 2 5 2 3 2 3 2 2" xfId="7070" xr:uid="{00000000-0005-0000-0000-0000E21A0000}"/>
    <cellStyle name="20% - Accent1 2 2 5 2 3 2 3 2 2 2" xfId="7071" xr:uid="{00000000-0005-0000-0000-0000E31A0000}"/>
    <cellStyle name="20% - Accent1 2 2 5 2 3 2 3 2 3" xfId="7072" xr:uid="{00000000-0005-0000-0000-0000E41A0000}"/>
    <cellStyle name="20% - Accent1 2 2 5 2 3 2 3 3" xfId="7073" xr:uid="{00000000-0005-0000-0000-0000E51A0000}"/>
    <cellStyle name="20% - Accent1 2 2 5 2 3 2 3 3 2" xfId="7074" xr:uid="{00000000-0005-0000-0000-0000E61A0000}"/>
    <cellStyle name="20% - Accent1 2 2 5 2 3 2 3 4" xfId="7075" xr:uid="{00000000-0005-0000-0000-0000E71A0000}"/>
    <cellStyle name="20% - Accent1 2 2 5 2 3 2 4" xfId="7076" xr:uid="{00000000-0005-0000-0000-0000E81A0000}"/>
    <cellStyle name="20% - Accent1 2 2 5 2 3 2 4 2" xfId="7077" xr:uid="{00000000-0005-0000-0000-0000E91A0000}"/>
    <cellStyle name="20% - Accent1 2 2 5 2 3 2 4 2 2" xfId="7078" xr:uid="{00000000-0005-0000-0000-0000EA1A0000}"/>
    <cellStyle name="20% - Accent1 2 2 5 2 3 2 4 2 2 2" xfId="7079" xr:uid="{00000000-0005-0000-0000-0000EB1A0000}"/>
    <cellStyle name="20% - Accent1 2 2 5 2 3 2 4 2 3" xfId="7080" xr:uid="{00000000-0005-0000-0000-0000EC1A0000}"/>
    <cellStyle name="20% - Accent1 2 2 5 2 3 2 4 3" xfId="7081" xr:uid="{00000000-0005-0000-0000-0000ED1A0000}"/>
    <cellStyle name="20% - Accent1 2 2 5 2 3 2 4 3 2" xfId="7082" xr:uid="{00000000-0005-0000-0000-0000EE1A0000}"/>
    <cellStyle name="20% - Accent1 2 2 5 2 3 2 4 4" xfId="7083" xr:uid="{00000000-0005-0000-0000-0000EF1A0000}"/>
    <cellStyle name="20% - Accent1 2 2 5 2 3 2 5" xfId="7084" xr:uid="{00000000-0005-0000-0000-0000F01A0000}"/>
    <cellStyle name="20% - Accent1 2 2 5 2 3 2 5 2" xfId="7085" xr:uid="{00000000-0005-0000-0000-0000F11A0000}"/>
    <cellStyle name="20% - Accent1 2 2 5 2 3 2 5 2 2" xfId="7086" xr:uid="{00000000-0005-0000-0000-0000F21A0000}"/>
    <cellStyle name="20% - Accent1 2 2 5 2 3 2 5 3" xfId="7087" xr:uid="{00000000-0005-0000-0000-0000F31A0000}"/>
    <cellStyle name="20% - Accent1 2 2 5 2 3 2 6" xfId="7088" xr:uid="{00000000-0005-0000-0000-0000F41A0000}"/>
    <cellStyle name="20% - Accent1 2 2 5 2 3 2 6 2" xfId="7089" xr:uid="{00000000-0005-0000-0000-0000F51A0000}"/>
    <cellStyle name="20% - Accent1 2 2 5 2 3 2 6 2 2" xfId="7090" xr:uid="{00000000-0005-0000-0000-0000F61A0000}"/>
    <cellStyle name="20% - Accent1 2 2 5 2 3 2 6 3" xfId="7091" xr:uid="{00000000-0005-0000-0000-0000F71A0000}"/>
    <cellStyle name="20% - Accent1 2 2 5 2 3 2 7" xfId="7092" xr:uid="{00000000-0005-0000-0000-0000F81A0000}"/>
    <cellStyle name="20% - Accent1 2 2 5 2 3 2 7 2" xfId="7093" xr:uid="{00000000-0005-0000-0000-0000F91A0000}"/>
    <cellStyle name="20% - Accent1 2 2 5 2 3 2 8" xfId="7094" xr:uid="{00000000-0005-0000-0000-0000FA1A0000}"/>
    <cellStyle name="20% - Accent1 2 2 5 2 3 2 8 2" xfId="7095" xr:uid="{00000000-0005-0000-0000-0000FB1A0000}"/>
    <cellStyle name="20% - Accent1 2 2 5 2 3 2 9" xfId="7096" xr:uid="{00000000-0005-0000-0000-0000FC1A0000}"/>
    <cellStyle name="20% - Accent1 2 2 5 2 3 3" xfId="7097" xr:uid="{00000000-0005-0000-0000-0000FD1A0000}"/>
    <cellStyle name="20% - Accent1 2 2 5 2 3 3 2" xfId="7098" xr:uid="{00000000-0005-0000-0000-0000FE1A0000}"/>
    <cellStyle name="20% - Accent1 2 2 5 2 3 3 2 2" xfId="7099" xr:uid="{00000000-0005-0000-0000-0000FF1A0000}"/>
    <cellStyle name="20% - Accent1 2 2 5 2 3 3 2 2 2" xfId="7100" xr:uid="{00000000-0005-0000-0000-0000001B0000}"/>
    <cellStyle name="20% - Accent1 2 2 5 2 3 3 2 2 2 2" xfId="7101" xr:uid="{00000000-0005-0000-0000-0000011B0000}"/>
    <cellStyle name="20% - Accent1 2 2 5 2 3 3 2 2 3" xfId="7102" xr:uid="{00000000-0005-0000-0000-0000021B0000}"/>
    <cellStyle name="20% - Accent1 2 2 5 2 3 3 2 3" xfId="7103" xr:uid="{00000000-0005-0000-0000-0000031B0000}"/>
    <cellStyle name="20% - Accent1 2 2 5 2 3 3 2 3 2" xfId="7104" xr:uid="{00000000-0005-0000-0000-0000041B0000}"/>
    <cellStyle name="20% - Accent1 2 2 5 2 3 3 2 4" xfId="7105" xr:uid="{00000000-0005-0000-0000-0000051B0000}"/>
    <cellStyle name="20% - Accent1 2 2 5 2 3 3 3" xfId="7106" xr:uid="{00000000-0005-0000-0000-0000061B0000}"/>
    <cellStyle name="20% - Accent1 2 2 5 2 3 3 3 2" xfId="7107" xr:uid="{00000000-0005-0000-0000-0000071B0000}"/>
    <cellStyle name="20% - Accent1 2 2 5 2 3 3 3 2 2" xfId="7108" xr:uid="{00000000-0005-0000-0000-0000081B0000}"/>
    <cellStyle name="20% - Accent1 2 2 5 2 3 3 3 2 2 2" xfId="7109" xr:uid="{00000000-0005-0000-0000-0000091B0000}"/>
    <cellStyle name="20% - Accent1 2 2 5 2 3 3 3 2 3" xfId="7110" xr:uid="{00000000-0005-0000-0000-00000A1B0000}"/>
    <cellStyle name="20% - Accent1 2 2 5 2 3 3 3 3" xfId="7111" xr:uid="{00000000-0005-0000-0000-00000B1B0000}"/>
    <cellStyle name="20% - Accent1 2 2 5 2 3 3 3 3 2" xfId="7112" xr:uid="{00000000-0005-0000-0000-00000C1B0000}"/>
    <cellStyle name="20% - Accent1 2 2 5 2 3 3 3 4" xfId="7113" xr:uid="{00000000-0005-0000-0000-00000D1B0000}"/>
    <cellStyle name="20% - Accent1 2 2 5 2 3 3 4" xfId="7114" xr:uid="{00000000-0005-0000-0000-00000E1B0000}"/>
    <cellStyle name="20% - Accent1 2 2 5 2 3 3 4 2" xfId="7115" xr:uid="{00000000-0005-0000-0000-00000F1B0000}"/>
    <cellStyle name="20% - Accent1 2 2 5 2 3 3 4 2 2" xfId="7116" xr:uid="{00000000-0005-0000-0000-0000101B0000}"/>
    <cellStyle name="20% - Accent1 2 2 5 2 3 3 4 2 2 2" xfId="7117" xr:uid="{00000000-0005-0000-0000-0000111B0000}"/>
    <cellStyle name="20% - Accent1 2 2 5 2 3 3 4 2 3" xfId="7118" xr:uid="{00000000-0005-0000-0000-0000121B0000}"/>
    <cellStyle name="20% - Accent1 2 2 5 2 3 3 4 3" xfId="7119" xr:uid="{00000000-0005-0000-0000-0000131B0000}"/>
    <cellStyle name="20% - Accent1 2 2 5 2 3 3 4 3 2" xfId="7120" xr:uid="{00000000-0005-0000-0000-0000141B0000}"/>
    <cellStyle name="20% - Accent1 2 2 5 2 3 3 4 4" xfId="7121" xr:uid="{00000000-0005-0000-0000-0000151B0000}"/>
    <cellStyle name="20% - Accent1 2 2 5 2 3 3 5" xfId="7122" xr:uid="{00000000-0005-0000-0000-0000161B0000}"/>
    <cellStyle name="20% - Accent1 2 2 5 2 3 3 5 2" xfId="7123" xr:uid="{00000000-0005-0000-0000-0000171B0000}"/>
    <cellStyle name="20% - Accent1 2 2 5 2 3 3 5 2 2" xfId="7124" xr:uid="{00000000-0005-0000-0000-0000181B0000}"/>
    <cellStyle name="20% - Accent1 2 2 5 2 3 3 5 3" xfId="7125" xr:uid="{00000000-0005-0000-0000-0000191B0000}"/>
    <cellStyle name="20% - Accent1 2 2 5 2 3 3 6" xfId="7126" xr:uid="{00000000-0005-0000-0000-00001A1B0000}"/>
    <cellStyle name="20% - Accent1 2 2 5 2 3 3 6 2" xfId="7127" xr:uid="{00000000-0005-0000-0000-00001B1B0000}"/>
    <cellStyle name="20% - Accent1 2 2 5 2 3 3 6 2 2" xfId="7128" xr:uid="{00000000-0005-0000-0000-00001C1B0000}"/>
    <cellStyle name="20% - Accent1 2 2 5 2 3 3 6 3" xfId="7129" xr:uid="{00000000-0005-0000-0000-00001D1B0000}"/>
    <cellStyle name="20% - Accent1 2 2 5 2 3 3 7" xfId="7130" xr:uid="{00000000-0005-0000-0000-00001E1B0000}"/>
    <cellStyle name="20% - Accent1 2 2 5 2 3 3 7 2" xfId="7131" xr:uid="{00000000-0005-0000-0000-00001F1B0000}"/>
    <cellStyle name="20% - Accent1 2 2 5 2 3 3 8" xfId="7132" xr:uid="{00000000-0005-0000-0000-0000201B0000}"/>
    <cellStyle name="20% - Accent1 2 2 5 2 3 3 8 2" xfId="7133" xr:uid="{00000000-0005-0000-0000-0000211B0000}"/>
    <cellStyle name="20% - Accent1 2 2 5 2 3 3 9" xfId="7134" xr:uid="{00000000-0005-0000-0000-0000221B0000}"/>
    <cellStyle name="20% - Accent1 2 2 5 2 3 4" xfId="7135" xr:uid="{00000000-0005-0000-0000-0000231B0000}"/>
    <cellStyle name="20% - Accent1 2 2 5 2 3 4 2" xfId="7136" xr:uid="{00000000-0005-0000-0000-0000241B0000}"/>
    <cellStyle name="20% - Accent1 2 2 5 2 3 4 2 2" xfId="7137" xr:uid="{00000000-0005-0000-0000-0000251B0000}"/>
    <cellStyle name="20% - Accent1 2 2 5 2 3 4 2 2 2" xfId="7138" xr:uid="{00000000-0005-0000-0000-0000261B0000}"/>
    <cellStyle name="20% - Accent1 2 2 5 2 3 4 2 3" xfId="7139" xr:uid="{00000000-0005-0000-0000-0000271B0000}"/>
    <cellStyle name="20% - Accent1 2 2 5 2 3 4 3" xfId="7140" xr:uid="{00000000-0005-0000-0000-0000281B0000}"/>
    <cellStyle name="20% - Accent1 2 2 5 2 3 4 3 2" xfId="7141" xr:uid="{00000000-0005-0000-0000-0000291B0000}"/>
    <cellStyle name="20% - Accent1 2 2 5 2 3 4 4" xfId="7142" xr:uid="{00000000-0005-0000-0000-00002A1B0000}"/>
    <cellStyle name="20% - Accent1 2 2 5 2 3 5" xfId="7143" xr:uid="{00000000-0005-0000-0000-00002B1B0000}"/>
    <cellStyle name="20% - Accent1 2 2 5 2 3 5 2" xfId="7144" xr:uid="{00000000-0005-0000-0000-00002C1B0000}"/>
    <cellStyle name="20% - Accent1 2 2 5 2 3 5 2 2" xfId="7145" xr:uid="{00000000-0005-0000-0000-00002D1B0000}"/>
    <cellStyle name="20% - Accent1 2 2 5 2 3 5 2 2 2" xfId="7146" xr:uid="{00000000-0005-0000-0000-00002E1B0000}"/>
    <cellStyle name="20% - Accent1 2 2 5 2 3 5 2 3" xfId="7147" xr:uid="{00000000-0005-0000-0000-00002F1B0000}"/>
    <cellStyle name="20% - Accent1 2 2 5 2 3 5 3" xfId="7148" xr:uid="{00000000-0005-0000-0000-0000301B0000}"/>
    <cellStyle name="20% - Accent1 2 2 5 2 3 5 3 2" xfId="7149" xr:uid="{00000000-0005-0000-0000-0000311B0000}"/>
    <cellStyle name="20% - Accent1 2 2 5 2 3 5 4" xfId="7150" xr:uid="{00000000-0005-0000-0000-0000321B0000}"/>
    <cellStyle name="20% - Accent1 2 2 5 2 3 6" xfId="7151" xr:uid="{00000000-0005-0000-0000-0000331B0000}"/>
    <cellStyle name="20% - Accent1 2 2 5 2 3 6 2" xfId="7152" xr:uid="{00000000-0005-0000-0000-0000341B0000}"/>
    <cellStyle name="20% - Accent1 2 2 5 2 3 6 2 2" xfId="7153" xr:uid="{00000000-0005-0000-0000-0000351B0000}"/>
    <cellStyle name="20% - Accent1 2 2 5 2 3 6 2 2 2" xfId="7154" xr:uid="{00000000-0005-0000-0000-0000361B0000}"/>
    <cellStyle name="20% - Accent1 2 2 5 2 3 6 2 3" xfId="7155" xr:uid="{00000000-0005-0000-0000-0000371B0000}"/>
    <cellStyle name="20% - Accent1 2 2 5 2 3 6 3" xfId="7156" xr:uid="{00000000-0005-0000-0000-0000381B0000}"/>
    <cellStyle name="20% - Accent1 2 2 5 2 3 6 3 2" xfId="7157" xr:uid="{00000000-0005-0000-0000-0000391B0000}"/>
    <cellStyle name="20% - Accent1 2 2 5 2 3 6 4" xfId="7158" xr:uid="{00000000-0005-0000-0000-00003A1B0000}"/>
    <cellStyle name="20% - Accent1 2 2 5 2 3 7" xfId="7159" xr:uid="{00000000-0005-0000-0000-00003B1B0000}"/>
    <cellStyle name="20% - Accent1 2 2 5 2 3 7 2" xfId="7160" xr:uid="{00000000-0005-0000-0000-00003C1B0000}"/>
    <cellStyle name="20% - Accent1 2 2 5 2 3 7 2 2" xfId="7161" xr:uid="{00000000-0005-0000-0000-00003D1B0000}"/>
    <cellStyle name="20% - Accent1 2 2 5 2 3 7 3" xfId="7162" xr:uid="{00000000-0005-0000-0000-00003E1B0000}"/>
    <cellStyle name="20% - Accent1 2 2 5 2 3 8" xfId="7163" xr:uid="{00000000-0005-0000-0000-00003F1B0000}"/>
    <cellStyle name="20% - Accent1 2 2 5 2 3 8 2" xfId="7164" xr:uid="{00000000-0005-0000-0000-0000401B0000}"/>
    <cellStyle name="20% - Accent1 2 2 5 2 3 8 2 2" xfId="7165" xr:uid="{00000000-0005-0000-0000-0000411B0000}"/>
    <cellStyle name="20% - Accent1 2 2 5 2 3 8 3" xfId="7166" xr:uid="{00000000-0005-0000-0000-0000421B0000}"/>
    <cellStyle name="20% - Accent1 2 2 5 2 3 9" xfId="7167" xr:uid="{00000000-0005-0000-0000-0000431B0000}"/>
    <cellStyle name="20% - Accent1 2 2 5 2 3 9 2" xfId="7168" xr:uid="{00000000-0005-0000-0000-0000441B0000}"/>
    <cellStyle name="20% - Accent1 2 2 5 2 4" xfId="7169" xr:uid="{00000000-0005-0000-0000-0000451B0000}"/>
    <cellStyle name="20% - Accent1 2 2 5 2 4 10" xfId="7170" xr:uid="{00000000-0005-0000-0000-0000461B0000}"/>
    <cellStyle name="20% - Accent1 2 2 5 2 4 10 2" xfId="7171" xr:uid="{00000000-0005-0000-0000-0000471B0000}"/>
    <cellStyle name="20% - Accent1 2 2 5 2 4 11" xfId="7172" xr:uid="{00000000-0005-0000-0000-0000481B0000}"/>
    <cellStyle name="20% - Accent1 2 2 5 2 4 2" xfId="7173" xr:uid="{00000000-0005-0000-0000-0000491B0000}"/>
    <cellStyle name="20% - Accent1 2 2 5 2 4 2 2" xfId="7174" xr:uid="{00000000-0005-0000-0000-00004A1B0000}"/>
    <cellStyle name="20% - Accent1 2 2 5 2 4 2 2 2" xfId="7175" xr:uid="{00000000-0005-0000-0000-00004B1B0000}"/>
    <cellStyle name="20% - Accent1 2 2 5 2 4 2 2 2 2" xfId="7176" xr:uid="{00000000-0005-0000-0000-00004C1B0000}"/>
    <cellStyle name="20% - Accent1 2 2 5 2 4 2 2 2 2 2" xfId="7177" xr:uid="{00000000-0005-0000-0000-00004D1B0000}"/>
    <cellStyle name="20% - Accent1 2 2 5 2 4 2 2 2 3" xfId="7178" xr:uid="{00000000-0005-0000-0000-00004E1B0000}"/>
    <cellStyle name="20% - Accent1 2 2 5 2 4 2 2 3" xfId="7179" xr:uid="{00000000-0005-0000-0000-00004F1B0000}"/>
    <cellStyle name="20% - Accent1 2 2 5 2 4 2 2 3 2" xfId="7180" xr:uid="{00000000-0005-0000-0000-0000501B0000}"/>
    <cellStyle name="20% - Accent1 2 2 5 2 4 2 2 4" xfId="7181" xr:uid="{00000000-0005-0000-0000-0000511B0000}"/>
    <cellStyle name="20% - Accent1 2 2 5 2 4 2 3" xfId="7182" xr:uid="{00000000-0005-0000-0000-0000521B0000}"/>
    <cellStyle name="20% - Accent1 2 2 5 2 4 2 3 2" xfId="7183" xr:uid="{00000000-0005-0000-0000-0000531B0000}"/>
    <cellStyle name="20% - Accent1 2 2 5 2 4 2 3 2 2" xfId="7184" xr:uid="{00000000-0005-0000-0000-0000541B0000}"/>
    <cellStyle name="20% - Accent1 2 2 5 2 4 2 3 2 2 2" xfId="7185" xr:uid="{00000000-0005-0000-0000-0000551B0000}"/>
    <cellStyle name="20% - Accent1 2 2 5 2 4 2 3 2 3" xfId="7186" xr:uid="{00000000-0005-0000-0000-0000561B0000}"/>
    <cellStyle name="20% - Accent1 2 2 5 2 4 2 3 3" xfId="7187" xr:uid="{00000000-0005-0000-0000-0000571B0000}"/>
    <cellStyle name="20% - Accent1 2 2 5 2 4 2 3 3 2" xfId="7188" xr:uid="{00000000-0005-0000-0000-0000581B0000}"/>
    <cellStyle name="20% - Accent1 2 2 5 2 4 2 3 4" xfId="7189" xr:uid="{00000000-0005-0000-0000-0000591B0000}"/>
    <cellStyle name="20% - Accent1 2 2 5 2 4 2 4" xfId="7190" xr:uid="{00000000-0005-0000-0000-00005A1B0000}"/>
    <cellStyle name="20% - Accent1 2 2 5 2 4 2 4 2" xfId="7191" xr:uid="{00000000-0005-0000-0000-00005B1B0000}"/>
    <cellStyle name="20% - Accent1 2 2 5 2 4 2 4 2 2" xfId="7192" xr:uid="{00000000-0005-0000-0000-00005C1B0000}"/>
    <cellStyle name="20% - Accent1 2 2 5 2 4 2 4 2 2 2" xfId="7193" xr:uid="{00000000-0005-0000-0000-00005D1B0000}"/>
    <cellStyle name="20% - Accent1 2 2 5 2 4 2 4 2 3" xfId="7194" xr:uid="{00000000-0005-0000-0000-00005E1B0000}"/>
    <cellStyle name="20% - Accent1 2 2 5 2 4 2 4 3" xfId="7195" xr:uid="{00000000-0005-0000-0000-00005F1B0000}"/>
    <cellStyle name="20% - Accent1 2 2 5 2 4 2 4 3 2" xfId="7196" xr:uid="{00000000-0005-0000-0000-0000601B0000}"/>
    <cellStyle name="20% - Accent1 2 2 5 2 4 2 4 4" xfId="7197" xr:uid="{00000000-0005-0000-0000-0000611B0000}"/>
    <cellStyle name="20% - Accent1 2 2 5 2 4 2 5" xfId="7198" xr:uid="{00000000-0005-0000-0000-0000621B0000}"/>
    <cellStyle name="20% - Accent1 2 2 5 2 4 2 5 2" xfId="7199" xr:uid="{00000000-0005-0000-0000-0000631B0000}"/>
    <cellStyle name="20% - Accent1 2 2 5 2 4 2 5 2 2" xfId="7200" xr:uid="{00000000-0005-0000-0000-0000641B0000}"/>
    <cellStyle name="20% - Accent1 2 2 5 2 4 2 5 3" xfId="7201" xr:uid="{00000000-0005-0000-0000-0000651B0000}"/>
    <cellStyle name="20% - Accent1 2 2 5 2 4 2 6" xfId="7202" xr:uid="{00000000-0005-0000-0000-0000661B0000}"/>
    <cellStyle name="20% - Accent1 2 2 5 2 4 2 6 2" xfId="7203" xr:uid="{00000000-0005-0000-0000-0000671B0000}"/>
    <cellStyle name="20% - Accent1 2 2 5 2 4 2 6 2 2" xfId="7204" xr:uid="{00000000-0005-0000-0000-0000681B0000}"/>
    <cellStyle name="20% - Accent1 2 2 5 2 4 2 6 3" xfId="7205" xr:uid="{00000000-0005-0000-0000-0000691B0000}"/>
    <cellStyle name="20% - Accent1 2 2 5 2 4 2 7" xfId="7206" xr:uid="{00000000-0005-0000-0000-00006A1B0000}"/>
    <cellStyle name="20% - Accent1 2 2 5 2 4 2 7 2" xfId="7207" xr:uid="{00000000-0005-0000-0000-00006B1B0000}"/>
    <cellStyle name="20% - Accent1 2 2 5 2 4 2 8" xfId="7208" xr:uid="{00000000-0005-0000-0000-00006C1B0000}"/>
    <cellStyle name="20% - Accent1 2 2 5 2 4 2 8 2" xfId="7209" xr:uid="{00000000-0005-0000-0000-00006D1B0000}"/>
    <cellStyle name="20% - Accent1 2 2 5 2 4 2 9" xfId="7210" xr:uid="{00000000-0005-0000-0000-00006E1B0000}"/>
    <cellStyle name="20% - Accent1 2 2 5 2 4 3" xfId="7211" xr:uid="{00000000-0005-0000-0000-00006F1B0000}"/>
    <cellStyle name="20% - Accent1 2 2 5 2 4 3 2" xfId="7212" xr:uid="{00000000-0005-0000-0000-0000701B0000}"/>
    <cellStyle name="20% - Accent1 2 2 5 2 4 3 2 2" xfId="7213" xr:uid="{00000000-0005-0000-0000-0000711B0000}"/>
    <cellStyle name="20% - Accent1 2 2 5 2 4 3 2 2 2" xfId="7214" xr:uid="{00000000-0005-0000-0000-0000721B0000}"/>
    <cellStyle name="20% - Accent1 2 2 5 2 4 3 2 2 2 2" xfId="7215" xr:uid="{00000000-0005-0000-0000-0000731B0000}"/>
    <cellStyle name="20% - Accent1 2 2 5 2 4 3 2 2 3" xfId="7216" xr:uid="{00000000-0005-0000-0000-0000741B0000}"/>
    <cellStyle name="20% - Accent1 2 2 5 2 4 3 2 3" xfId="7217" xr:uid="{00000000-0005-0000-0000-0000751B0000}"/>
    <cellStyle name="20% - Accent1 2 2 5 2 4 3 2 3 2" xfId="7218" xr:uid="{00000000-0005-0000-0000-0000761B0000}"/>
    <cellStyle name="20% - Accent1 2 2 5 2 4 3 2 4" xfId="7219" xr:uid="{00000000-0005-0000-0000-0000771B0000}"/>
    <cellStyle name="20% - Accent1 2 2 5 2 4 3 3" xfId="7220" xr:uid="{00000000-0005-0000-0000-0000781B0000}"/>
    <cellStyle name="20% - Accent1 2 2 5 2 4 3 3 2" xfId="7221" xr:uid="{00000000-0005-0000-0000-0000791B0000}"/>
    <cellStyle name="20% - Accent1 2 2 5 2 4 3 3 2 2" xfId="7222" xr:uid="{00000000-0005-0000-0000-00007A1B0000}"/>
    <cellStyle name="20% - Accent1 2 2 5 2 4 3 3 2 2 2" xfId="7223" xr:uid="{00000000-0005-0000-0000-00007B1B0000}"/>
    <cellStyle name="20% - Accent1 2 2 5 2 4 3 3 2 3" xfId="7224" xr:uid="{00000000-0005-0000-0000-00007C1B0000}"/>
    <cellStyle name="20% - Accent1 2 2 5 2 4 3 3 3" xfId="7225" xr:uid="{00000000-0005-0000-0000-00007D1B0000}"/>
    <cellStyle name="20% - Accent1 2 2 5 2 4 3 3 3 2" xfId="7226" xr:uid="{00000000-0005-0000-0000-00007E1B0000}"/>
    <cellStyle name="20% - Accent1 2 2 5 2 4 3 3 4" xfId="7227" xr:uid="{00000000-0005-0000-0000-00007F1B0000}"/>
    <cellStyle name="20% - Accent1 2 2 5 2 4 3 4" xfId="7228" xr:uid="{00000000-0005-0000-0000-0000801B0000}"/>
    <cellStyle name="20% - Accent1 2 2 5 2 4 3 4 2" xfId="7229" xr:uid="{00000000-0005-0000-0000-0000811B0000}"/>
    <cellStyle name="20% - Accent1 2 2 5 2 4 3 4 2 2" xfId="7230" xr:uid="{00000000-0005-0000-0000-0000821B0000}"/>
    <cellStyle name="20% - Accent1 2 2 5 2 4 3 4 2 2 2" xfId="7231" xr:uid="{00000000-0005-0000-0000-0000831B0000}"/>
    <cellStyle name="20% - Accent1 2 2 5 2 4 3 4 2 3" xfId="7232" xr:uid="{00000000-0005-0000-0000-0000841B0000}"/>
    <cellStyle name="20% - Accent1 2 2 5 2 4 3 4 3" xfId="7233" xr:uid="{00000000-0005-0000-0000-0000851B0000}"/>
    <cellStyle name="20% - Accent1 2 2 5 2 4 3 4 3 2" xfId="7234" xr:uid="{00000000-0005-0000-0000-0000861B0000}"/>
    <cellStyle name="20% - Accent1 2 2 5 2 4 3 4 4" xfId="7235" xr:uid="{00000000-0005-0000-0000-0000871B0000}"/>
    <cellStyle name="20% - Accent1 2 2 5 2 4 3 5" xfId="7236" xr:uid="{00000000-0005-0000-0000-0000881B0000}"/>
    <cellStyle name="20% - Accent1 2 2 5 2 4 3 5 2" xfId="7237" xr:uid="{00000000-0005-0000-0000-0000891B0000}"/>
    <cellStyle name="20% - Accent1 2 2 5 2 4 3 5 2 2" xfId="7238" xr:uid="{00000000-0005-0000-0000-00008A1B0000}"/>
    <cellStyle name="20% - Accent1 2 2 5 2 4 3 5 3" xfId="7239" xr:uid="{00000000-0005-0000-0000-00008B1B0000}"/>
    <cellStyle name="20% - Accent1 2 2 5 2 4 3 6" xfId="7240" xr:uid="{00000000-0005-0000-0000-00008C1B0000}"/>
    <cellStyle name="20% - Accent1 2 2 5 2 4 3 6 2" xfId="7241" xr:uid="{00000000-0005-0000-0000-00008D1B0000}"/>
    <cellStyle name="20% - Accent1 2 2 5 2 4 3 6 2 2" xfId="7242" xr:uid="{00000000-0005-0000-0000-00008E1B0000}"/>
    <cellStyle name="20% - Accent1 2 2 5 2 4 3 6 3" xfId="7243" xr:uid="{00000000-0005-0000-0000-00008F1B0000}"/>
    <cellStyle name="20% - Accent1 2 2 5 2 4 3 7" xfId="7244" xr:uid="{00000000-0005-0000-0000-0000901B0000}"/>
    <cellStyle name="20% - Accent1 2 2 5 2 4 3 7 2" xfId="7245" xr:uid="{00000000-0005-0000-0000-0000911B0000}"/>
    <cellStyle name="20% - Accent1 2 2 5 2 4 3 8" xfId="7246" xr:uid="{00000000-0005-0000-0000-0000921B0000}"/>
    <cellStyle name="20% - Accent1 2 2 5 2 4 3 8 2" xfId="7247" xr:uid="{00000000-0005-0000-0000-0000931B0000}"/>
    <cellStyle name="20% - Accent1 2 2 5 2 4 3 9" xfId="7248" xr:uid="{00000000-0005-0000-0000-0000941B0000}"/>
    <cellStyle name="20% - Accent1 2 2 5 2 4 4" xfId="7249" xr:uid="{00000000-0005-0000-0000-0000951B0000}"/>
    <cellStyle name="20% - Accent1 2 2 5 2 4 4 2" xfId="7250" xr:uid="{00000000-0005-0000-0000-0000961B0000}"/>
    <cellStyle name="20% - Accent1 2 2 5 2 4 4 2 2" xfId="7251" xr:uid="{00000000-0005-0000-0000-0000971B0000}"/>
    <cellStyle name="20% - Accent1 2 2 5 2 4 4 2 2 2" xfId="7252" xr:uid="{00000000-0005-0000-0000-0000981B0000}"/>
    <cellStyle name="20% - Accent1 2 2 5 2 4 4 2 3" xfId="7253" xr:uid="{00000000-0005-0000-0000-0000991B0000}"/>
    <cellStyle name="20% - Accent1 2 2 5 2 4 4 3" xfId="7254" xr:uid="{00000000-0005-0000-0000-00009A1B0000}"/>
    <cellStyle name="20% - Accent1 2 2 5 2 4 4 3 2" xfId="7255" xr:uid="{00000000-0005-0000-0000-00009B1B0000}"/>
    <cellStyle name="20% - Accent1 2 2 5 2 4 4 4" xfId="7256" xr:uid="{00000000-0005-0000-0000-00009C1B0000}"/>
    <cellStyle name="20% - Accent1 2 2 5 2 4 5" xfId="7257" xr:uid="{00000000-0005-0000-0000-00009D1B0000}"/>
    <cellStyle name="20% - Accent1 2 2 5 2 4 5 2" xfId="7258" xr:uid="{00000000-0005-0000-0000-00009E1B0000}"/>
    <cellStyle name="20% - Accent1 2 2 5 2 4 5 2 2" xfId="7259" xr:uid="{00000000-0005-0000-0000-00009F1B0000}"/>
    <cellStyle name="20% - Accent1 2 2 5 2 4 5 2 2 2" xfId="7260" xr:uid="{00000000-0005-0000-0000-0000A01B0000}"/>
    <cellStyle name="20% - Accent1 2 2 5 2 4 5 2 3" xfId="7261" xr:uid="{00000000-0005-0000-0000-0000A11B0000}"/>
    <cellStyle name="20% - Accent1 2 2 5 2 4 5 3" xfId="7262" xr:uid="{00000000-0005-0000-0000-0000A21B0000}"/>
    <cellStyle name="20% - Accent1 2 2 5 2 4 5 3 2" xfId="7263" xr:uid="{00000000-0005-0000-0000-0000A31B0000}"/>
    <cellStyle name="20% - Accent1 2 2 5 2 4 5 4" xfId="7264" xr:uid="{00000000-0005-0000-0000-0000A41B0000}"/>
    <cellStyle name="20% - Accent1 2 2 5 2 4 6" xfId="7265" xr:uid="{00000000-0005-0000-0000-0000A51B0000}"/>
    <cellStyle name="20% - Accent1 2 2 5 2 4 6 2" xfId="7266" xr:uid="{00000000-0005-0000-0000-0000A61B0000}"/>
    <cellStyle name="20% - Accent1 2 2 5 2 4 6 2 2" xfId="7267" xr:uid="{00000000-0005-0000-0000-0000A71B0000}"/>
    <cellStyle name="20% - Accent1 2 2 5 2 4 6 2 2 2" xfId="7268" xr:uid="{00000000-0005-0000-0000-0000A81B0000}"/>
    <cellStyle name="20% - Accent1 2 2 5 2 4 6 2 3" xfId="7269" xr:uid="{00000000-0005-0000-0000-0000A91B0000}"/>
    <cellStyle name="20% - Accent1 2 2 5 2 4 6 3" xfId="7270" xr:uid="{00000000-0005-0000-0000-0000AA1B0000}"/>
    <cellStyle name="20% - Accent1 2 2 5 2 4 6 3 2" xfId="7271" xr:uid="{00000000-0005-0000-0000-0000AB1B0000}"/>
    <cellStyle name="20% - Accent1 2 2 5 2 4 6 4" xfId="7272" xr:uid="{00000000-0005-0000-0000-0000AC1B0000}"/>
    <cellStyle name="20% - Accent1 2 2 5 2 4 7" xfId="7273" xr:uid="{00000000-0005-0000-0000-0000AD1B0000}"/>
    <cellStyle name="20% - Accent1 2 2 5 2 4 7 2" xfId="7274" xr:uid="{00000000-0005-0000-0000-0000AE1B0000}"/>
    <cellStyle name="20% - Accent1 2 2 5 2 4 7 2 2" xfId="7275" xr:uid="{00000000-0005-0000-0000-0000AF1B0000}"/>
    <cellStyle name="20% - Accent1 2 2 5 2 4 7 3" xfId="7276" xr:uid="{00000000-0005-0000-0000-0000B01B0000}"/>
    <cellStyle name="20% - Accent1 2 2 5 2 4 8" xfId="7277" xr:uid="{00000000-0005-0000-0000-0000B11B0000}"/>
    <cellStyle name="20% - Accent1 2 2 5 2 4 8 2" xfId="7278" xr:uid="{00000000-0005-0000-0000-0000B21B0000}"/>
    <cellStyle name="20% - Accent1 2 2 5 2 4 8 2 2" xfId="7279" xr:uid="{00000000-0005-0000-0000-0000B31B0000}"/>
    <cellStyle name="20% - Accent1 2 2 5 2 4 8 3" xfId="7280" xr:uid="{00000000-0005-0000-0000-0000B41B0000}"/>
    <cellStyle name="20% - Accent1 2 2 5 2 4 9" xfId="7281" xr:uid="{00000000-0005-0000-0000-0000B51B0000}"/>
    <cellStyle name="20% - Accent1 2 2 5 2 4 9 2" xfId="7282" xr:uid="{00000000-0005-0000-0000-0000B61B0000}"/>
    <cellStyle name="20% - Accent1 2 2 5 2 5" xfId="7283" xr:uid="{00000000-0005-0000-0000-0000B71B0000}"/>
    <cellStyle name="20% - Accent1 2 2 5 2 5 2" xfId="7284" xr:uid="{00000000-0005-0000-0000-0000B81B0000}"/>
    <cellStyle name="20% - Accent1 2 2 5 2 5 2 2" xfId="7285" xr:uid="{00000000-0005-0000-0000-0000B91B0000}"/>
    <cellStyle name="20% - Accent1 2 2 5 2 5 2 2 2" xfId="7286" xr:uid="{00000000-0005-0000-0000-0000BA1B0000}"/>
    <cellStyle name="20% - Accent1 2 2 5 2 5 2 2 2 2" xfId="7287" xr:uid="{00000000-0005-0000-0000-0000BB1B0000}"/>
    <cellStyle name="20% - Accent1 2 2 5 2 5 2 2 3" xfId="7288" xr:uid="{00000000-0005-0000-0000-0000BC1B0000}"/>
    <cellStyle name="20% - Accent1 2 2 5 2 5 2 3" xfId="7289" xr:uid="{00000000-0005-0000-0000-0000BD1B0000}"/>
    <cellStyle name="20% - Accent1 2 2 5 2 5 2 3 2" xfId="7290" xr:uid="{00000000-0005-0000-0000-0000BE1B0000}"/>
    <cellStyle name="20% - Accent1 2 2 5 2 5 2 4" xfId="7291" xr:uid="{00000000-0005-0000-0000-0000BF1B0000}"/>
    <cellStyle name="20% - Accent1 2 2 5 2 5 3" xfId="7292" xr:uid="{00000000-0005-0000-0000-0000C01B0000}"/>
    <cellStyle name="20% - Accent1 2 2 5 2 5 3 2" xfId="7293" xr:uid="{00000000-0005-0000-0000-0000C11B0000}"/>
    <cellStyle name="20% - Accent1 2 2 5 2 5 3 2 2" xfId="7294" xr:uid="{00000000-0005-0000-0000-0000C21B0000}"/>
    <cellStyle name="20% - Accent1 2 2 5 2 5 3 2 2 2" xfId="7295" xr:uid="{00000000-0005-0000-0000-0000C31B0000}"/>
    <cellStyle name="20% - Accent1 2 2 5 2 5 3 2 3" xfId="7296" xr:uid="{00000000-0005-0000-0000-0000C41B0000}"/>
    <cellStyle name="20% - Accent1 2 2 5 2 5 3 3" xfId="7297" xr:uid="{00000000-0005-0000-0000-0000C51B0000}"/>
    <cellStyle name="20% - Accent1 2 2 5 2 5 3 3 2" xfId="7298" xr:uid="{00000000-0005-0000-0000-0000C61B0000}"/>
    <cellStyle name="20% - Accent1 2 2 5 2 5 3 4" xfId="7299" xr:uid="{00000000-0005-0000-0000-0000C71B0000}"/>
    <cellStyle name="20% - Accent1 2 2 5 2 5 4" xfId="7300" xr:uid="{00000000-0005-0000-0000-0000C81B0000}"/>
    <cellStyle name="20% - Accent1 2 2 5 2 5 4 2" xfId="7301" xr:uid="{00000000-0005-0000-0000-0000C91B0000}"/>
    <cellStyle name="20% - Accent1 2 2 5 2 5 4 2 2" xfId="7302" xr:uid="{00000000-0005-0000-0000-0000CA1B0000}"/>
    <cellStyle name="20% - Accent1 2 2 5 2 5 4 2 2 2" xfId="7303" xr:uid="{00000000-0005-0000-0000-0000CB1B0000}"/>
    <cellStyle name="20% - Accent1 2 2 5 2 5 4 2 3" xfId="7304" xr:uid="{00000000-0005-0000-0000-0000CC1B0000}"/>
    <cellStyle name="20% - Accent1 2 2 5 2 5 4 3" xfId="7305" xr:uid="{00000000-0005-0000-0000-0000CD1B0000}"/>
    <cellStyle name="20% - Accent1 2 2 5 2 5 4 3 2" xfId="7306" xr:uid="{00000000-0005-0000-0000-0000CE1B0000}"/>
    <cellStyle name="20% - Accent1 2 2 5 2 5 4 4" xfId="7307" xr:uid="{00000000-0005-0000-0000-0000CF1B0000}"/>
    <cellStyle name="20% - Accent1 2 2 5 2 5 5" xfId="7308" xr:uid="{00000000-0005-0000-0000-0000D01B0000}"/>
    <cellStyle name="20% - Accent1 2 2 5 2 5 5 2" xfId="7309" xr:uid="{00000000-0005-0000-0000-0000D11B0000}"/>
    <cellStyle name="20% - Accent1 2 2 5 2 5 5 2 2" xfId="7310" xr:uid="{00000000-0005-0000-0000-0000D21B0000}"/>
    <cellStyle name="20% - Accent1 2 2 5 2 5 5 3" xfId="7311" xr:uid="{00000000-0005-0000-0000-0000D31B0000}"/>
    <cellStyle name="20% - Accent1 2 2 5 2 5 6" xfId="7312" xr:uid="{00000000-0005-0000-0000-0000D41B0000}"/>
    <cellStyle name="20% - Accent1 2 2 5 2 5 6 2" xfId="7313" xr:uid="{00000000-0005-0000-0000-0000D51B0000}"/>
    <cellStyle name="20% - Accent1 2 2 5 2 5 6 2 2" xfId="7314" xr:uid="{00000000-0005-0000-0000-0000D61B0000}"/>
    <cellStyle name="20% - Accent1 2 2 5 2 5 6 3" xfId="7315" xr:uid="{00000000-0005-0000-0000-0000D71B0000}"/>
    <cellStyle name="20% - Accent1 2 2 5 2 5 7" xfId="7316" xr:uid="{00000000-0005-0000-0000-0000D81B0000}"/>
    <cellStyle name="20% - Accent1 2 2 5 2 5 7 2" xfId="7317" xr:uid="{00000000-0005-0000-0000-0000D91B0000}"/>
    <cellStyle name="20% - Accent1 2 2 5 2 5 8" xfId="7318" xr:uid="{00000000-0005-0000-0000-0000DA1B0000}"/>
    <cellStyle name="20% - Accent1 2 2 5 2 5 8 2" xfId="7319" xr:uid="{00000000-0005-0000-0000-0000DB1B0000}"/>
    <cellStyle name="20% - Accent1 2 2 5 2 5 9" xfId="7320" xr:uid="{00000000-0005-0000-0000-0000DC1B0000}"/>
    <cellStyle name="20% - Accent1 2 2 5 2 6" xfId="7321" xr:uid="{00000000-0005-0000-0000-0000DD1B0000}"/>
    <cellStyle name="20% - Accent1 2 2 5 2 6 2" xfId="7322" xr:uid="{00000000-0005-0000-0000-0000DE1B0000}"/>
    <cellStyle name="20% - Accent1 2 2 5 2 6 2 2" xfId="7323" xr:uid="{00000000-0005-0000-0000-0000DF1B0000}"/>
    <cellStyle name="20% - Accent1 2 2 5 2 6 2 2 2" xfId="7324" xr:uid="{00000000-0005-0000-0000-0000E01B0000}"/>
    <cellStyle name="20% - Accent1 2 2 5 2 6 2 2 2 2" xfId="7325" xr:uid="{00000000-0005-0000-0000-0000E11B0000}"/>
    <cellStyle name="20% - Accent1 2 2 5 2 6 2 2 3" xfId="7326" xr:uid="{00000000-0005-0000-0000-0000E21B0000}"/>
    <cellStyle name="20% - Accent1 2 2 5 2 6 2 3" xfId="7327" xr:uid="{00000000-0005-0000-0000-0000E31B0000}"/>
    <cellStyle name="20% - Accent1 2 2 5 2 6 2 3 2" xfId="7328" xr:uid="{00000000-0005-0000-0000-0000E41B0000}"/>
    <cellStyle name="20% - Accent1 2 2 5 2 6 2 4" xfId="7329" xr:uid="{00000000-0005-0000-0000-0000E51B0000}"/>
    <cellStyle name="20% - Accent1 2 2 5 2 6 3" xfId="7330" xr:uid="{00000000-0005-0000-0000-0000E61B0000}"/>
    <cellStyle name="20% - Accent1 2 2 5 2 6 3 2" xfId="7331" xr:uid="{00000000-0005-0000-0000-0000E71B0000}"/>
    <cellStyle name="20% - Accent1 2 2 5 2 6 3 2 2" xfId="7332" xr:uid="{00000000-0005-0000-0000-0000E81B0000}"/>
    <cellStyle name="20% - Accent1 2 2 5 2 6 3 2 2 2" xfId="7333" xr:uid="{00000000-0005-0000-0000-0000E91B0000}"/>
    <cellStyle name="20% - Accent1 2 2 5 2 6 3 2 3" xfId="7334" xr:uid="{00000000-0005-0000-0000-0000EA1B0000}"/>
    <cellStyle name="20% - Accent1 2 2 5 2 6 3 3" xfId="7335" xr:uid="{00000000-0005-0000-0000-0000EB1B0000}"/>
    <cellStyle name="20% - Accent1 2 2 5 2 6 3 3 2" xfId="7336" xr:uid="{00000000-0005-0000-0000-0000EC1B0000}"/>
    <cellStyle name="20% - Accent1 2 2 5 2 6 3 4" xfId="7337" xr:uid="{00000000-0005-0000-0000-0000ED1B0000}"/>
    <cellStyle name="20% - Accent1 2 2 5 2 6 4" xfId="7338" xr:uid="{00000000-0005-0000-0000-0000EE1B0000}"/>
    <cellStyle name="20% - Accent1 2 2 5 2 6 4 2" xfId="7339" xr:uid="{00000000-0005-0000-0000-0000EF1B0000}"/>
    <cellStyle name="20% - Accent1 2 2 5 2 6 4 2 2" xfId="7340" xr:uid="{00000000-0005-0000-0000-0000F01B0000}"/>
    <cellStyle name="20% - Accent1 2 2 5 2 6 4 2 2 2" xfId="7341" xr:uid="{00000000-0005-0000-0000-0000F11B0000}"/>
    <cellStyle name="20% - Accent1 2 2 5 2 6 4 2 3" xfId="7342" xr:uid="{00000000-0005-0000-0000-0000F21B0000}"/>
    <cellStyle name="20% - Accent1 2 2 5 2 6 4 3" xfId="7343" xr:uid="{00000000-0005-0000-0000-0000F31B0000}"/>
    <cellStyle name="20% - Accent1 2 2 5 2 6 4 3 2" xfId="7344" xr:uid="{00000000-0005-0000-0000-0000F41B0000}"/>
    <cellStyle name="20% - Accent1 2 2 5 2 6 4 4" xfId="7345" xr:uid="{00000000-0005-0000-0000-0000F51B0000}"/>
    <cellStyle name="20% - Accent1 2 2 5 2 6 5" xfId="7346" xr:uid="{00000000-0005-0000-0000-0000F61B0000}"/>
    <cellStyle name="20% - Accent1 2 2 5 2 6 5 2" xfId="7347" xr:uid="{00000000-0005-0000-0000-0000F71B0000}"/>
    <cellStyle name="20% - Accent1 2 2 5 2 6 5 2 2" xfId="7348" xr:uid="{00000000-0005-0000-0000-0000F81B0000}"/>
    <cellStyle name="20% - Accent1 2 2 5 2 6 5 3" xfId="7349" xr:uid="{00000000-0005-0000-0000-0000F91B0000}"/>
    <cellStyle name="20% - Accent1 2 2 5 2 6 6" xfId="7350" xr:uid="{00000000-0005-0000-0000-0000FA1B0000}"/>
    <cellStyle name="20% - Accent1 2 2 5 2 6 6 2" xfId="7351" xr:uid="{00000000-0005-0000-0000-0000FB1B0000}"/>
    <cellStyle name="20% - Accent1 2 2 5 2 6 6 2 2" xfId="7352" xr:uid="{00000000-0005-0000-0000-0000FC1B0000}"/>
    <cellStyle name="20% - Accent1 2 2 5 2 6 6 3" xfId="7353" xr:uid="{00000000-0005-0000-0000-0000FD1B0000}"/>
    <cellStyle name="20% - Accent1 2 2 5 2 6 7" xfId="7354" xr:uid="{00000000-0005-0000-0000-0000FE1B0000}"/>
    <cellStyle name="20% - Accent1 2 2 5 2 6 7 2" xfId="7355" xr:uid="{00000000-0005-0000-0000-0000FF1B0000}"/>
    <cellStyle name="20% - Accent1 2 2 5 2 6 8" xfId="7356" xr:uid="{00000000-0005-0000-0000-0000001C0000}"/>
    <cellStyle name="20% - Accent1 2 2 5 2 6 8 2" xfId="7357" xr:uid="{00000000-0005-0000-0000-0000011C0000}"/>
    <cellStyle name="20% - Accent1 2 2 5 2 6 9" xfId="7358" xr:uid="{00000000-0005-0000-0000-0000021C0000}"/>
    <cellStyle name="20% - Accent1 2 2 5 2 7" xfId="7359" xr:uid="{00000000-0005-0000-0000-0000031C0000}"/>
    <cellStyle name="20% - Accent1 2 2 5 2 7 2" xfId="7360" xr:uid="{00000000-0005-0000-0000-0000041C0000}"/>
    <cellStyle name="20% - Accent1 2 2 5 2 7 2 2" xfId="7361" xr:uid="{00000000-0005-0000-0000-0000051C0000}"/>
    <cellStyle name="20% - Accent1 2 2 5 2 7 2 2 2" xfId="7362" xr:uid="{00000000-0005-0000-0000-0000061C0000}"/>
    <cellStyle name="20% - Accent1 2 2 5 2 7 2 3" xfId="7363" xr:uid="{00000000-0005-0000-0000-0000071C0000}"/>
    <cellStyle name="20% - Accent1 2 2 5 2 7 3" xfId="7364" xr:uid="{00000000-0005-0000-0000-0000081C0000}"/>
    <cellStyle name="20% - Accent1 2 2 5 2 7 3 2" xfId="7365" xr:uid="{00000000-0005-0000-0000-0000091C0000}"/>
    <cellStyle name="20% - Accent1 2 2 5 2 7 4" xfId="7366" xr:uid="{00000000-0005-0000-0000-00000A1C0000}"/>
    <cellStyle name="20% - Accent1 2 2 5 2 8" xfId="7367" xr:uid="{00000000-0005-0000-0000-00000B1C0000}"/>
    <cellStyle name="20% - Accent1 2 2 5 2 8 2" xfId="7368" xr:uid="{00000000-0005-0000-0000-00000C1C0000}"/>
    <cellStyle name="20% - Accent1 2 2 5 2 8 2 2" xfId="7369" xr:uid="{00000000-0005-0000-0000-00000D1C0000}"/>
    <cellStyle name="20% - Accent1 2 2 5 2 8 2 2 2" xfId="7370" xr:uid="{00000000-0005-0000-0000-00000E1C0000}"/>
    <cellStyle name="20% - Accent1 2 2 5 2 8 2 3" xfId="7371" xr:uid="{00000000-0005-0000-0000-00000F1C0000}"/>
    <cellStyle name="20% - Accent1 2 2 5 2 8 3" xfId="7372" xr:uid="{00000000-0005-0000-0000-0000101C0000}"/>
    <cellStyle name="20% - Accent1 2 2 5 2 8 3 2" xfId="7373" xr:uid="{00000000-0005-0000-0000-0000111C0000}"/>
    <cellStyle name="20% - Accent1 2 2 5 2 8 4" xfId="7374" xr:uid="{00000000-0005-0000-0000-0000121C0000}"/>
    <cellStyle name="20% - Accent1 2 2 5 2 9" xfId="7375" xr:uid="{00000000-0005-0000-0000-0000131C0000}"/>
    <cellStyle name="20% - Accent1 2 2 5 2 9 2" xfId="7376" xr:uid="{00000000-0005-0000-0000-0000141C0000}"/>
    <cellStyle name="20% - Accent1 2 2 5 2 9 2 2" xfId="7377" xr:uid="{00000000-0005-0000-0000-0000151C0000}"/>
    <cellStyle name="20% - Accent1 2 2 5 2 9 2 2 2" xfId="7378" xr:uid="{00000000-0005-0000-0000-0000161C0000}"/>
    <cellStyle name="20% - Accent1 2 2 5 2 9 2 3" xfId="7379" xr:uid="{00000000-0005-0000-0000-0000171C0000}"/>
    <cellStyle name="20% - Accent1 2 2 5 2 9 3" xfId="7380" xr:uid="{00000000-0005-0000-0000-0000181C0000}"/>
    <cellStyle name="20% - Accent1 2 2 5 2 9 3 2" xfId="7381" xr:uid="{00000000-0005-0000-0000-0000191C0000}"/>
    <cellStyle name="20% - Accent1 2 2 5 2 9 4" xfId="7382" xr:uid="{00000000-0005-0000-0000-00001A1C0000}"/>
    <cellStyle name="20% - Accent1 2 2 5 3" xfId="7383" xr:uid="{00000000-0005-0000-0000-00001B1C0000}"/>
    <cellStyle name="20% - Accent1 2 2 5 3 10" xfId="7384" xr:uid="{00000000-0005-0000-0000-00001C1C0000}"/>
    <cellStyle name="20% - Accent1 2 2 5 3 10 2" xfId="7385" xr:uid="{00000000-0005-0000-0000-00001D1C0000}"/>
    <cellStyle name="20% - Accent1 2 2 5 3 11" xfId="7386" xr:uid="{00000000-0005-0000-0000-00001E1C0000}"/>
    <cellStyle name="20% - Accent1 2 2 5 3 2" xfId="7387" xr:uid="{00000000-0005-0000-0000-00001F1C0000}"/>
    <cellStyle name="20% - Accent1 2 2 5 3 2 2" xfId="7388" xr:uid="{00000000-0005-0000-0000-0000201C0000}"/>
    <cellStyle name="20% - Accent1 2 2 5 3 2 2 2" xfId="7389" xr:uid="{00000000-0005-0000-0000-0000211C0000}"/>
    <cellStyle name="20% - Accent1 2 2 5 3 2 2 2 2" xfId="7390" xr:uid="{00000000-0005-0000-0000-0000221C0000}"/>
    <cellStyle name="20% - Accent1 2 2 5 3 2 2 2 2 2" xfId="7391" xr:uid="{00000000-0005-0000-0000-0000231C0000}"/>
    <cellStyle name="20% - Accent1 2 2 5 3 2 2 2 3" xfId="7392" xr:uid="{00000000-0005-0000-0000-0000241C0000}"/>
    <cellStyle name="20% - Accent1 2 2 5 3 2 2 3" xfId="7393" xr:uid="{00000000-0005-0000-0000-0000251C0000}"/>
    <cellStyle name="20% - Accent1 2 2 5 3 2 2 3 2" xfId="7394" xr:uid="{00000000-0005-0000-0000-0000261C0000}"/>
    <cellStyle name="20% - Accent1 2 2 5 3 2 2 4" xfId="7395" xr:uid="{00000000-0005-0000-0000-0000271C0000}"/>
    <cellStyle name="20% - Accent1 2 2 5 3 2 3" xfId="7396" xr:uid="{00000000-0005-0000-0000-0000281C0000}"/>
    <cellStyle name="20% - Accent1 2 2 5 3 2 3 2" xfId="7397" xr:uid="{00000000-0005-0000-0000-0000291C0000}"/>
    <cellStyle name="20% - Accent1 2 2 5 3 2 3 2 2" xfId="7398" xr:uid="{00000000-0005-0000-0000-00002A1C0000}"/>
    <cellStyle name="20% - Accent1 2 2 5 3 2 3 2 2 2" xfId="7399" xr:uid="{00000000-0005-0000-0000-00002B1C0000}"/>
    <cellStyle name="20% - Accent1 2 2 5 3 2 3 2 3" xfId="7400" xr:uid="{00000000-0005-0000-0000-00002C1C0000}"/>
    <cellStyle name="20% - Accent1 2 2 5 3 2 3 3" xfId="7401" xr:uid="{00000000-0005-0000-0000-00002D1C0000}"/>
    <cellStyle name="20% - Accent1 2 2 5 3 2 3 3 2" xfId="7402" xr:uid="{00000000-0005-0000-0000-00002E1C0000}"/>
    <cellStyle name="20% - Accent1 2 2 5 3 2 3 4" xfId="7403" xr:uid="{00000000-0005-0000-0000-00002F1C0000}"/>
    <cellStyle name="20% - Accent1 2 2 5 3 2 4" xfId="7404" xr:uid="{00000000-0005-0000-0000-0000301C0000}"/>
    <cellStyle name="20% - Accent1 2 2 5 3 2 4 2" xfId="7405" xr:uid="{00000000-0005-0000-0000-0000311C0000}"/>
    <cellStyle name="20% - Accent1 2 2 5 3 2 4 2 2" xfId="7406" xr:uid="{00000000-0005-0000-0000-0000321C0000}"/>
    <cellStyle name="20% - Accent1 2 2 5 3 2 4 2 2 2" xfId="7407" xr:uid="{00000000-0005-0000-0000-0000331C0000}"/>
    <cellStyle name="20% - Accent1 2 2 5 3 2 4 2 3" xfId="7408" xr:uid="{00000000-0005-0000-0000-0000341C0000}"/>
    <cellStyle name="20% - Accent1 2 2 5 3 2 4 3" xfId="7409" xr:uid="{00000000-0005-0000-0000-0000351C0000}"/>
    <cellStyle name="20% - Accent1 2 2 5 3 2 4 3 2" xfId="7410" xr:uid="{00000000-0005-0000-0000-0000361C0000}"/>
    <cellStyle name="20% - Accent1 2 2 5 3 2 4 4" xfId="7411" xr:uid="{00000000-0005-0000-0000-0000371C0000}"/>
    <cellStyle name="20% - Accent1 2 2 5 3 2 5" xfId="7412" xr:uid="{00000000-0005-0000-0000-0000381C0000}"/>
    <cellStyle name="20% - Accent1 2 2 5 3 2 5 2" xfId="7413" xr:uid="{00000000-0005-0000-0000-0000391C0000}"/>
    <cellStyle name="20% - Accent1 2 2 5 3 2 5 2 2" xfId="7414" xr:uid="{00000000-0005-0000-0000-00003A1C0000}"/>
    <cellStyle name="20% - Accent1 2 2 5 3 2 5 3" xfId="7415" xr:uid="{00000000-0005-0000-0000-00003B1C0000}"/>
    <cellStyle name="20% - Accent1 2 2 5 3 2 6" xfId="7416" xr:uid="{00000000-0005-0000-0000-00003C1C0000}"/>
    <cellStyle name="20% - Accent1 2 2 5 3 2 6 2" xfId="7417" xr:uid="{00000000-0005-0000-0000-00003D1C0000}"/>
    <cellStyle name="20% - Accent1 2 2 5 3 2 6 2 2" xfId="7418" xr:uid="{00000000-0005-0000-0000-00003E1C0000}"/>
    <cellStyle name="20% - Accent1 2 2 5 3 2 6 3" xfId="7419" xr:uid="{00000000-0005-0000-0000-00003F1C0000}"/>
    <cellStyle name="20% - Accent1 2 2 5 3 2 7" xfId="7420" xr:uid="{00000000-0005-0000-0000-0000401C0000}"/>
    <cellStyle name="20% - Accent1 2 2 5 3 2 7 2" xfId="7421" xr:uid="{00000000-0005-0000-0000-0000411C0000}"/>
    <cellStyle name="20% - Accent1 2 2 5 3 2 8" xfId="7422" xr:uid="{00000000-0005-0000-0000-0000421C0000}"/>
    <cellStyle name="20% - Accent1 2 2 5 3 2 8 2" xfId="7423" xr:uid="{00000000-0005-0000-0000-0000431C0000}"/>
    <cellStyle name="20% - Accent1 2 2 5 3 2 9" xfId="7424" xr:uid="{00000000-0005-0000-0000-0000441C0000}"/>
    <cellStyle name="20% - Accent1 2 2 5 3 3" xfId="7425" xr:uid="{00000000-0005-0000-0000-0000451C0000}"/>
    <cellStyle name="20% - Accent1 2 2 5 3 3 2" xfId="7426" xr:uid="{00000000-0005-0000-0000-0000461C0000}"/>
    <cellStyle name="20% - Accent1 2 2 5 3 3 2 2" xfId="7427" xr:uid="{00000000-0005-0000-0000-0000471C0000}"/>
    <cellStyle name="20% - Accent1 2 2 5 3 3 2 2 2" xfId="7428" xr:uid="{00000000-0005-0000-0000-0000481C0000}"/>
    <cellStyle name="20% - Accent1 2 2 5 3 3 2 2 2 2" xfId="7429" xr:uid="{00000000-0005-0000-0000-0000491C0000}"/>
    <cellStyle name="20% - Accent1 2 2 5 3 3 2 2 3" xfId="7430" xr:uid="{00000000-0005-0000-0000-00004A1C0000}"/>
    <cellStyle name="20% - Accent1 2 2 5 3 3 2 3" xfId="7431" xr:uid="{00000000-0005-0000-0000-00004B1C0000}"/>
    <cellStyle name="20% - Accent1 2 2 5 3 3 2 3 2" xfId="7432" xr:uid="{00000000-0005-0000-0000-00004C1C0000}"/>
    <cellStyle name="20% - Accent1 2 2 5 3 3 2 4" xfId="7433" xr:uid="{00000000-0005-0000-0000-00004D1C0000}"/>
    <cellStyle name="20% - Accent1 2 2 5 3 3 3" xfId="7434" xr:uid="{00000000-0005-0000-0000-00004E1C0000}"/>
    <cellStyle name="20% - Accent1 2 2 5 3 3 3 2" xfId="7435" xr:uid="{00000000-0005-0000-0000-00004F1C0000}"/>
    <cellStyle name="20% - Accent1 2 2 5 3 3 3 2 2" xfId="7436" xr:uid="{00000000-0005-0000-0000-0000501C0000}"/>
    <cellStyle name="20% - Accent1 2 2 5 3 3 3 2 2 2" xfId="7437" xr:uid="{00000000-0005-0000-0000-0000511C0000}"/>
    <cellStyle name="20% - Accent1 2 2 5 3 3 3 2 3" xfId="7438" xr:uid="{00000000-0005-0000-0000-0000521C0000}"/>
    <cellStyle name="20% - Accent1 2 2 5 3 3 3 3" xfId="7439" xr:uid="{00000000-0005-0000-0000-0000531C0000}"/>
    <cellStyle name="20% - Accent1 2 2 5 3 3 3 3 2" xfId="7440" xr:uid="{00000000-0005-0000-0000-0000541C0000}"/>
    <cellStyle name="20% - Accent1 2 2 5 3 3 3 4" xfId="7441" xr:uid="{00000000-0005-0000-0000-0000551C0000}"/>
    <cellStyle name="20% - Accent1 2 2 5 3 3 4" xfId="7442" xr:uid="{00000000-0005-0000-0000-0000561C0000}"/>
    <cellStyle name="20% - Accent1 2 2 5 3 3 4 2" xfId="7443" xr:uid="{00000000-0005-0000-0000-0000571C0000}"/>
    <cellStyle name="20% - Accent1 2 2 5 3 3 4 2 2" xfId="7444" xr:uid="{00000000-0005-0000-0000-0000581C0000}"/>
    <cellStyle name="20% - Accent1 2 2 5 3 3 4 2 2 2" xfId="7445" xr:uid="{00000000-0005-0000-0000-0000591C0000}"/>
    <cellStyle name="20% - Accent1 2 2 5 3 3 4 2 3" xfId="7446" xr:uid="{00000000-0005-0000-0000-00005A1C0000}"/>
    <cellStyle name="20% - Accent1 2 2 5 3 3 4 3" xfId="7447" xr:uid="{00000000-0005-0000-0000-00005B1C0000}"/>
    <cellStyle name="20% - Accent1 2 2 5 3 3 4 3 2" xfId="7448" xr:uid="{00000000-0005-0000-0000-00005C1C0000}"/>
    <cellStyle name="20% - Accent1 2 2 5 3 3 4 4" xfId="7449" xr:uid="{00000000-0005-0000-0000-00005D1C0000}"/>
    <cellStyle name="20% - Accent1 2 2 5 3 3 5" xfId="7450" xr:uid="{00000000-0005-0000-0000-00005E1C0000}"/>
    <cellStyle name="20% - Accent1 2 2 5 3 3 5 2" xfId="7451" xr:uid="{00000000-0005-0000-0000-00005F1C0000}"/>
    <cellStyle name="20% - Accent1 2 2 5 3 3 5 2 2" xfId="7452" xr:uid="{00000000-0005-0000-0000-0000601C0000}"/>
    <cellStyle name="20% - Accent1 2 2 5 3 3 5 3" xfId="7453" xr:uid="{00000000-0005-0000-0000-0000611C0000}"/>
    <cellStyle name="20% - Accent1 2 2 5 3 3 6" xfId="7454" xr:uid="{00000000-0005-0000-0000-0000621C0000}"/>
    <cellStyle name="20% - Accent1 2 2 5 3 3 6 2" xfId="7455" xr:uid="{00000000-0005-0000-0000-0000631C0000}"/>
    <cellStyle name="20% - Accent1 2 2 5 3 3 6 2 2" xfId="7456" xr:uid="{00000000-0005-0000-0000-0000641C0000}"/>
    <cellStyle name="20% - Accent1 2 2 5 3 3 6 3" xfId="7457" xr:uid="{00000000-0005-0000-0000-0000651C0000}"/>
    <cellStyle name="20% - Accent1 2 2 5 3 3 7" xfId="7458" xr:uid="{00000000-0005-0000-0000-0000661C0000}"/>
    <cellStyle name="20% - Accent1 2 2 5 3 3 7 2" xfId="7459" xr:uid="{00000000-0005-0000-0000-0000671C0000}"/>
    <cellStyle name="20% - Accent1 2 2 5 3 3 8" xfId="7460" xr:uid="{00000000-0005-0000-0000-0000681C0000}"/>
    <cellStyle name="20% - Accent1 2 2 5 3 3 8 2" xfId="7461" xr:uid="{00000000-0005-0000-0000-0000691C0000}"/>
    <cellStyle name="20% - Accent1 2 2 5 3 3 9" xfId="7462" xr:uid="{00000000-0005-0000-0000-00006A1C0000}"/>
    <cellStyle name="20% - Accent1 2 2 5 3 4" xfId="7463" xr:uid="{00000000-0005-0000-0000-00006B1C0000}"/>
    <cellStyle name="20% - Accent1 2 2 5 3 4 2" xfId="7464" xr:uid="{00000000-0005-0000-0000-00006C1C0000}"/>
    <cellStyle name="20% - Accent1 2 2 5 3 4 2 2" xfId="7465" xr:uid="{00000000-0005-0000-0000-00006D1C0000}"/>
    <cellStyle name="20% - Accent1 2 2 5 3 4 2 2 2" xfId="7466" xr:uid="{00000000-0005-0000-0000-00006E1C0000}"/>
    <cellStyle name="20% - Accent1 2 2 5 3 4 2 3" xfId="7467" xr:uid="{00000000-0005-0000-0000-00006F1C0000}"/>
    <cellStyle name="20% - Accent1 2 2 5 3 4 3" xfId="7468" xr:uid="{00000000-0005-0000-0000-0000701C0000}"/>
    <cellStyle name="20% - Accent1 2 2 5 3 4 3 2" xfId="7469" xr:uid="{00000000-0005-0000-0000-0000711C0000}"/>
    <cellStyle name="20% - Accent1 2 2 5 3 4 4" xfId="7470" xr:uid="{00000000-0005-0000-0000-0000721C0000}"/>
    <cellStyle name="20% - Accent1 2 2 5 3 5" xfId="7471" xr:uid="{00000000-0005-0000-0000-0000731C0000}"/>
    <cellStyle name="20% - Accent1 2 2 5 3 5 2" xfId="7472" xr:uid="{00000000-0005-0000-0000-0000741C0000}"/>
    <cellStyle name="20% - Accent1 2 2 5 3 5 2 2" xfId="7473" xr:uid="{00000000-0005-0000-0000-0000751C0000}"/>
    <cellStyle name="20% - Accent1 2 2 5 3 5 2 2 2" xfId="7474" xr:uid="{00000000-0005-0000-0000-0000761C0000}"/>
    <cellStyle name="20% - Accent1 2 2 5 3 5 2 3" xfId="7475" xr:uid="{00000000-0005-0000-0000-0000771C0000}"/>
    <cellStyle name="20% - Accent1 2 2 5 3 5 3" xfId="7476" xr:uid="{00000000-0005-0000-0000-0000781C0000}"/>
    <cellStyle name="20% - Accent1 2 2 5 3 5 3 2" xfId="7477" xr:uid="{00000000-0005-0000-0000-0000791C0000}"/>
    <cellStyle name="20% - Accent1 2 2 5 3 5 4" xfId="7478" xr:uid="{00000000-0005-0000-0000-00007A1C0000}"/>
    <cellStyle name="20% - Accent1 2 2 5 3 6" xfId="7479" xr:uid="{00000000-0005-0000-0000-00007B1C0000}"/>
    <cellStyle name="20% - Accent1 2 2 5 3 6 2" xfId="7480" xr:uid="{00000000-0005-0000-0000-00007C1C0000}"/>
    <cellStyle name="20% - Accent1 2 2 5 3 6 2 2" xfId="7481" xr:uid="{00000000-0005-0000-0000-00007D1C0000}"/>
    <cellStyle name="20% - Accent1 2 2 5 3 6 2 2 2" xfId="7482" xr:uid="{00000000-0005-0000-0000-00007E1C0000}"/>
    <cellStyle name="20% - Accent1 2 2 5 3 6 2 3" xfId="7483" xr:uid="{00000000-0005-0000-0000-00007F1C0000}"/>
    <cellStyle name="20% - Accent1 2 2 5 3 6 3" xfId="7484" xr:uid="{00000000-0005-0000-0000-0000801C0000}"/>
    <cellStyle name="20% - Accent1 2 2 5 3 6 3 2" xfId="7485" xr:uid="{00000000-0005-0000-0000-0000811C0000}"/>
    <cellStyle name="20% - Accent1 2 2 5 3 6 4" xfId="7486" xr:uid="{00000000-0005-0000-0000-0000821C0000}"/>
    <cellStyle name="20% - Accent1 2 2 5 3 7" xfId="7487" xr:uid="{00000000-0005-0000-0000-0000831C0000}"/>
    <cellStyle name="20% - Accent1 2 2 5 3 7 2" xfId="7488" xr:uid="{00000000-0005-0000-0000-0000841C0000}"/>
    <cellStyle name="20% - Accent1 2 2 5 3 7 2 2" xfId="7489" xr:uid="{00000000-0005-0000-0000-0000851C0000}"/>
    <cellStyle name="20% - Accent1 2 2 5 3 7 3" xfId="7490" xr:uid="{00000000-0005-0000-0000-0000861C0000}"/>
    <cellStyle name="20% - Accent1 2 2 5 3 8" xfId="7491" xr:uid="{00000000-0005-0000-0000-0000871C0000}"/>
    <cellStyle name="20% - Accent1 2 2 5 3 8 2" xfId="7492" xr:uid="{00000000-0005-0000-0000-0000881C0000}"/>
    <cellStyle name="20% - Accent1 2 2 5 3 8 2 2" xfId="7493" xr:uid="{00000000-0005-0000-0000-0000891C0000}"/>
    <cellStyle name="20% - Accent1 2 2 5 3 8 3" xfId="7494" xr:uid="{00000000-0005-0000-0000-00008A1C0000}"/>
    <cellStyle name="20% - Accent1 2 2 5 3 9" xfId="7495" xr:uid="{00000000-0005-0000-0000-00008B1C0000}"/>
    <cellStyle name="20% - Accent1 2 2 5 3 9 2" xfId="7496" xr:uid="{00000000-0005-0000-0000-00008C1C0000}"/>
    <cellStyle name="20% - Accent1 2 2 5 4" xfId="7497" xr:uid="{00000000-0005-0000-0000-00008D1C0000}"/>
    <cellStyle name="20% - Accent1 2 2 5 4 10" xfId="7498" xr:uid="{00000000-0005-0000-0000-00008E1C0000}"/>
    <cellStyle name="20% - Accent1 2 2 5 4 10 2" xfId="7499" xr:uid="{00000000-0005-0000-0000-00008F1C0000}"/>
    <cellStyle name="20% - Accent1 2 2 5 4 11" xfId="7500" xr:uid="{00000000-0005-0000-0000-0000901C0000}"/>
    <cellStyle name="20% - Accent1 2 2 5 4 2" xfId="7501" xr:uid="{00000000-0005-0000-0000-0000911C0000}"/>
    <cellStyle name="20% - Accent1 2 2 5 4 2 2" xfId="7502" xr:uid="{00000000-0005-0000-0000-0000921C0000}"/>
    <cellStyle name="20% - Accent1 2 2 5 4 2 2 2" xfId="7503" xr:uid="{00000000-0005-0000-0000-0000931C0000}"/>
    <cellStyle name="20% - Accent1 2 2 5 4 2 2 2 2" xfId="7504" xr:uid="{00000000-0005-0000-0000-0000941C0000}"/>
    <cellStyle name="20% - Accent1 2 2 5 4 2 2 2 2 2" xfId="7505" xr:uid="{00000000-0005-0000-0000-0000951C0000}"/>
    <cellStyle name="20% - Accent1 2 2 5 4 2 2 2 3" xfId="7506" xr:uid="{00000000-0005-0000-0000-0000961C0000}"/>
    <cellStyle name="20% - Accent1 2 2 5 4 2 2 3" xfId="7507" xr:uid="{00000000-0005-0000-0000-0000971C0000}"/>
    <cellStyle name="20% - Accent1 2 2 5 4 2 2 3 2" xfId="7508" xr:uid="{00000000-0005-0000-0000-0000981C0000}"/>
    <cellStyle name="20% - Accent1 2 2 5 4 2 2 4" xfId="7509" xr:uid="{00000000-0005-0000-0000-0000991C0000}"/>
    <cellStyle name="20% - Accent1 2 2 5 4 2 3" xfId="7510" xr:uid="{00000000-0005-0000-0000-00009A1C0000}"/>
    <cellStyle name="20% - Accent1 2 2 5 4 2 3 2" xfId="7511" xr:uid="{00000000-0005-0000-0000-00009B1C0000}"/>
    <cellStyle name="20% - Accent1 2 2 5 4 2 3 2 2" xfId="7512" xr:uid="{00000000-0005-0000-0000-00009C1C0000}"/>
    <cellStyle name="20% - Accent1 2 2 5 4 2 3 2 2 2" xfId="7513" xr:uid="{00000000-0005-0000-0000-00009D1C0000}"/>
    <cellStyle name="20% - Accent1 2 2 5 4 2 3 2 3" xfId="7514" xr:uid="{00000000-0005-0000-0000-00009E1C0000}"/>
    <cellStyle name="20% - Accent1 2 2 5 4 2 3 3" xfId="7515" xr:uid="{00000000-0005-0000-0000-00009F1C0000}"/>
    <cellStyle name="20% - Accent1 2 2 5 4 2 3 3 2" xfId="7516" xr:uid="{00000000-0005-0000-0000-0000A01C0000}"/>
    <cellStyle name="20% - Accent1 2 2 5 4 2 3 4" xfId="7517" xr:uid="{00000000-0005-0000-0000-0000A11C0000}"/>
    <cellStyle name="20% - Accent1 2 2 5 4 2 4" xfId="7518" xr:uid="{00000000-0005-0000-0000-0000A21C0000}"/>
    <cellStyle name="20% - Accent1 2 2 5 4 2 4 2" xfId="7519" xr:uid="{00000000-0005-0000-0000-0000A31C0000}"/>
    <cellStyle name="20% - Accent1 2 2 5 4 2 4 2 2" xfId="7520" xr:uid="{00000000-0005-0000-0000-0000A41C0000}"/>
    <cellStyle name="20% - Accent1 2 2 5 4 2 4 2 2 2" xfId="7521" xr:uid="{00000000-0005-0000-0000-0000A51C0000}"/>
    <cellStyle name="20% - Accent1 2 2 5 4 2 4 2 3" xfId="7522" xr:uid="{00000000-0005-0000-0000-0000A61C0000}"/>
    <cellStyle name="20% - Accent1 2 2 5 4 2 4 3" xfId="7523" xr:uid="{00000000-0005-0000-0000-0000A71C0000}"/>
    <cellStyle name="20% - Accent1 2 2 5 4 2 4 3 2" xfId="7524" xr:uid="{00000000-0005-0000-0000-0000A81C0000}"/>
    <cellStyle name="20% - Accent1 2 2 5 4 2 4 4" xfId="7525" xr:uid="{00000000-0005-0000-0000-0000A91C0000}"/>
    <cellStyle name="20% - Accent1 2 2 5 4 2 5" xfId="7526" xr:uid="{00000000-0005-0000-0000-0000AA1C0000}"/>
    <cellStyle name="20% - Accent1 2 2 5 4 2 5 2" xfId="7527" xr:uid="{00000000-0005-0000-0000-0000AB1C0000}"/>
    <cellStyle name="20% - Accent1 2 2 5 4 2 5 2 2" xfId="7528" xr:uid="{00000000-0005-0000-0000-0000AC1C0000}"/>
    <cellStyle name="20% - Accent1 2 2 5 4 2 5 3" xfId="7529" xr:uid="{00000000-0005-0000-0000-0000AD1C0000}"/>
    <cellStyle name="20% - Accent1 2 2 5 4 2 6" xfId="7530" xr:uid="{00000000-0005-0000-0000-0000AE1C0000}"/>
    <cellStyle name="20% - Accent1 2 2 5 4 2 6 2" xfId="7531" xr:uid="{00000000-0005-0000-0000-0000AF1C0000}"/>
    <cellStyle name="20% - Accent1 2 2 5 4 2 6 2 2" xfId="7532" xr:uid="{00000000-0005-0000-0000-0000B01C0000}"/>
    <cellStyle name="20% - Accent1 2 2 5 4 2 6 3" xfId="7533" xr:uid="{00000000-0005-0000-0000-0000B11C0000}"/>
    <cellStyle name="20% - Accent1 2 2 5 4 2 7" xfId="7534" xr:uid="{00000000-0005-0000-0000-0000B21C0000}"/>
    <cellStyle name="20% - Accent1 2 2 5 4 2 7 2" xfId="7535" xr:uid="{00000000-0005-0000-0000-0000B31C0000}"/>
    <cellStyle name="20% - Accent1 2 2 5 4 2 8" xfId="7536" xr:uid="{00000000-0005-0000-0000-0000B41C0000}"/>
    <cellStyle name="20% - Accent1 2 2 5 4 2 8 2" xfId="7537" xr:uid="{00000000-0005-0000-0000-0000B51C0000}"/>
    <cellStyle name="20% - Accent1 2 2 5 4 2 9" xfId="7538" xr:uid="{00000000-0005-0000-0000-0000B61C0000}"/>
    <cellStyle name="20% - Accent1 2 2 5 4 3" xfId="7539" xr:uid="{00000000-0005-0000-0000-0000B71C0000}"/>
    <cellStyle name="20% - Accent1 2 2 5 4 3 2" xfId="7540" xr:uid="{00000000-0005-0000-0000-0000B81C0000}"/>
    <cellStyle name="20% - Accent1 2 2 5 4 3 2 2" xfId="7541" xr:uid="{00000000-0005-0000-0000-0000B91C0000}"/>
    <cellStyle name="20% - Accent1 2 2 5 4 3 2 2 2" xfId="7542" xr:uid="{00000000-0005-0000-0000-0000BA1C0000}"/>
    <cellStyle name="20% - Accent1 2 2 5 4 3 2 2 2 2" xfId="7543" xr:uid="{00000000-0005-0000-0000-0000BB1C0000}"/>
    <cellStyle name="20% - Accent1 2 2 5 4 3 2 2 3" xfId="7544" xr:uid="{00000000-0005-0000-0000-0000BC1C0000}"/>
    <cellStyle name="20% - Accent1 2 2 5 4 3 2 3" xfId="7545" xr:uid="{00000000-0005-0000-0000-0000BD1C0000}"/>
    <cellStyle name="20% - Accent1 2 2 5 4 3 2 3 2" xfId="7546" xr:uid="{00000000-0005-0000-0000-0000BE1C0000}"/>
    <cellStyle name="20% - Accent1 2 2 5 4 3 2 4" xfId="7547" xr:uid="{00000000-0005-0000-0000-0000BF1C0000}"/>
    <cellStyle name="20% - Accent1 2 2 5 4 3 3" xfId="7548" xr:uid="{00000000-0005-0000-0000-0000C01C0000}"/>
    <cellStyle name="20% - Accent1 2 2 5 4 3 3 2" xfId="7549" xr:uid="{00000000-0005-0000-0000-0000C11C0000}"/>
    <cellStyle name="20% - Accent1 2 2 5 4 3 3 2 2" xfId="7550" xr:uid="{00000000-0005-0000-0000-0000C21C0000}"/>
    <cellStyle name="20% - Accent1 2 2 5 4 3 3 2 2 2" xfId="7551" xr:uid="{00000000-0005-0000-0000-0000C31C0000}"/>
    <cellStyle name="20% - Accent1 2 2 5 4 3 3 2 3" xfId="7552" xr:uid="{00000000-0005-0000-0000-0000C41C0000}"/>
    <cellStyle name="20% - Accent1 2 2 5 4 3 3 3" xfId="7553" xr:uid="{00000000-0005-0000-0000-0000C51C0000}"/>
    <cellStyle name="20% - Accent1 2 2 5 4 3 3 3 2" xfId="7554" xr:uid="{00000000-0005-0000-0000-0000C61C0000}"/>
    <cellStyle name="20% - Accent1 2 2 5 4 3 3 4" xfId="7555" xr:uid="{00000000-0005-0000-0000-0000C71C0000}"/>
    <cellStyle name="20% - Accent1 2 2 5 4 3 4" xfId="7556" xr:uid="{00000000-0005-0000-0000-0000C81C0000}"/>
    <cellStyle name="20% - Accent1 2 2 5 4 3 4 2" xfId="7557" xr:uid="{00000000-0005-0000-0000-0000C91C0000}"/>
    <cellStyle name="20% - Accent1 2 2 5 4 3 4 2 2" xfId="7558" xr:uid="{00000000-0005-0000-0000-0000CA1C0000}"/>
    <cellStyle name="20% - Accent1 2 2 5 4 3 4 2 2 2" xfId="7559" xr:uid="{00000000-0005-0000-0000-0000CB1C0000}"/>
    <cellStyle name="20% - Accent1 2 2 5 4 3 4 2 3" xfId="7560" xr:uid="{00000000-0005-0000-0000-0000CC1C0000}"/>
    <cellStyle name="20% - Accent1 2 2 5 4 3 4 3" xfId="7561" xr:uid="{00000000-0005-0000-0000-0000CD1C0000}"/>
    <cellStyle name="20% - Accent1 2 2 5 4 3 4 3 2" xfId="7562" xr:uid="{00000000-0005-0000-0000-0000CE1C0000}"/>
    <cellStyle name="20% - Accent1 2 2 5 4 3 4 4" xfId="7563" xr:uid="{00000000-0005-0000-0000-0000CF1C0000}"/>
    <cellStyle name="20% - Accent1 2 2 5 4 3 5" xfId="7564" xr:uid="{00000000-0005-0000-0000-0000D01C0000}"/>
    <cellStyle name="20% - Accent1 2 2 5 4 3 5 2" xfId="7565" xr:uid="{00000000-0005-0000-0000-0000D11C0000}"/>
    <cellStyle name="20% - Accent1 2 2 5 4 3 5 2 2" xfId="7566" xr:uid="{00000000-0005-0000-0000-0000D21C0000}"/>
    <cellStyle name="20% - Accent1 2 2 5 4 3 5 3" xfId="7567" xr:uid="{00000000-0005-0000-0000-0000D31C0000}"/>
    <cellStyle name="20% - Accent1 2 2 5 4 3 6" xfId="7568" xr:uid="{00000000-0005-0000-0000-0000D41C0000}"/>
    <cellStyle name="20% - Accent1 2 2 5 4 3 6 2" xfId="7569" xr:uid="{00000000-0005-0000-0000-0000D51C0000}"/>
    <cellStyle name="20% - Accent1 2 2 5 4 3 6 2 2" xfId="7570" xr:uid="{00000000-0005-0000-0000-0000D61C0000}"/>
    <cellStyle name="20% - Accent1 2 2 5 4 3 6 3" xfId="7571" xr:uid="{00000000-0005-0000-0000-0000D71C0000}"/>
    <cellStyle name="20% - Accent1 2 2 5 4 3 7" xfId="7572" xr:uid="{00000000-0005-0000-0000-0000D81C0000}"/>
    <cellStyle name="20% - Accent1 2 2 5 4 3 7 2" xfId="7573" xr:uid="{00000000-0005-0000-0000-0000D91C0000}"/>
    <cellStyle name="20% - Accent1 2 2 5 4 3 8" xfId="7574" xr:uid="{00000000-0005-0000-0000-0000DA1C0000}"/>
    <cellStyle name="20% - Accent1 2 2 5 4 3 8 2" xfId="7575" xr:uid="{00000000-0005-0000-0000-0000DB1C0000}"/>
    <cellStyle name="20% - Accent1 2 2 5 4 3 9" xfId="7576" xr:uid="{00000000-0005-0000-0000-0000DC1C0000}"/>
    <cellStyle name="20% - Accent1 2 2 5 4 4" xfId="7577" xr:uid="{00000000-0005-0000-0000-0000DD1C0000}"/>
    <cellStyle name="20% - Accent1 2 2 5 4 4 2" xfId="7578" xr:uid="{00000000-0005-0000-0000-0000DE1C0000}"/>
    <cellStyle name="20% - Accent1 2 2 5 4 4 2 2" xfId="7579" xr:uid="{00000000-0005-0000-0000-0000DF1C0000}"/>
    <cellStyle name="20% - Accent1 2 2 5 4 4 2 2 2" xfId="7580" xr:uid="{00000000-0005-0000-0000-0000E01C0000}"/>
    <cellStyle name="20% - Accent1 2 2 5 4 4 2 3" xfId="7581" xr:uid="{00000000-0005-0000-0000-0000E11C0000}"/>
    <cellStyle name="20% - Accent1 2 2 5 4 4 3" xfId="7582" xr:uid="{00000000-0005-0000-0000-0000E21C0000}"/>
    <cellStyle name="20% - Accent1 2 2 5 4 4 3 2" xfId="7583" xr:uid="{00000000-0005-0000-0000-0000E31C0000}"/>
    <cellStyle name="20% - Accent1 2 2 5 4 4 4" xfId="7584" xr:uid="{00000000-0005-0000-0000-0000E41C0000}"/>
    <cellStyle name="20% - Accent1 2 2 5 4 5" xfId="7585" xr:uid="{00000000-0005-0000-0000-0000E51C0000}"/>
    <cellStyle name="20% - Accent1 2 2 5 4 5 2" xfId="7586" xr:uid="{00000000-0005-0000-0000-0000E61C0000}"/>
    <cellStyle name="20% - Accent1 2 2 5 4 5 2 2" xfId="7587" xr:uid="{00000000-0005-0000-0000-0000E71C0000}"/>
    <cellStyle name="20% - Accent1 2 2 5 4 5 2 2 2" xfId="7588" xr:uid="{00000000-0005-0000-0000-0000E81C0000}"/>
    <cellStyle name="20% - Accent1 2 2 5 4 5 2 3" xfId="7589" xr:uid="{00000000-0005-0000-0000-0000E91C0000}"/>
    <cellStyle name="20% - Accent1 2 2 5 4 5 3" xfId="7590" xr:uid="{00000000-0005-0000-0000-0000EA1C0000}"/>
    <cellStyle name="20% - Accent1 2 2 5 4 5 3 2" xfId="7591" xr:uid="{00000000-0005-0000-0000-0000EB1C0000}"/>
    <cellStyle name="20% - Accent1 2 2 5 4 5 4" xfId="7592" xr:uid="{00000000-0005-0000-0000-0000EC1C0000}"/>
    <cellStyle name="20% - Accent1 2 2 5 4 6" xfId="7593" xr:uid="{00000000-0005-0000-0000-0000ED1C0000}"/>
    <cellStyle name="20% - Accent1 2 2 5 4 6 2" xfId="7594" xr:uid="{00000000-0005-0000-0000-0000EE1C0000}"/>
    <cellStyle name="20% - Accent1 2 2 5 4 6 2 2" xfId="7595" xr:uid="{00000000-0005-0000-0000-0000EF1C0000}"/>
    <cellStyle name="20% - Accent1 2 2 5 4 6 2 2 2" xfId="7596" xr:uid="{00000000-0005-0000-0000-0000F01C0000}"/>
    <cellStyle name="20% - Accent1 2 2 5 4 6 2 3" xfId="7597" xr:uid="{00000000-0005-0000-0000-0000F11C0000}"/>
    <cellStyle name="20% - Accent1 2 2 5 4 6 3" xfId="7598" xr:uid="{00000000-0005-0000-0000-0000F21C0000}"/>
    <cellStyle name="20% - Accent1 2 2 5 4 6 3 2" xfId="7599" xr:uid="{00000000-0005-0000-0000-0000F31C0000}"/>
    <cellStyle name="20% - Accent1 2 2 5 4 6 4" xfId="7600" xr:uid="{00000000-0005-0000-0000-0000F41C0000}"/>
    <cellStyle name="20% - Accent1 2 2 5 4 7" xfId="7601" xr:uid="{00000000-0005-0000-0000-0000F51C0000}"/>
    <cellStyle name="20% - Accent1 2 2 5 4 7 2" xfId="7602" xr:uid="{00000000-0005-0000-0000-0000F61C0000}"/>
    <cellStyle name="20% - Accent1 2 2 5 4 7 2 2" xfId="7603" xr:uid="{00000000-0005-0000-0000-0000F71C0000}"/>
    <cellStyle name="20% - Accent1 2 2 5 4 7 3" xfId="7604" xr:uid="{00000000-0005-0000-0000-0000F81C0000}"/>
    <cellStyle name="20% - Accent1 2 2 5 4 8" xfId="7605" xr:uid="{00000000-0005-0000-0000-0000F91C0000}"/>
    <cellStyle name="20% - Accent1 2 2 5 4 8 2" xfId="7606" xr:uid="{00000000-0005-0000-0000-0000FA1C0000}"/>
    <cellStyle name="20% - Accent1 2 2 5 4 8 2 2" xfId="7607" xr:uid="{00000000-0005-0000-0000-0000FB1C0000}"/>
    <cellStyle name="20% - Accent1 2 2 5 4 8 3" xfId="7608" xr:uid="{00000000-0005-0000-0000-0000FC1C0000}"/>
    <cellStyle name="20% - Accent1 2 2 5 4 9" xfId="7609" xr:uid="{00000000-0005-0000-0000-0000FD1C0000}"/>
    <cellStyle name="20% - Accent1 2 2 5 4 9 2" xfId="7610" xr:uid="{00000000-0005-0000-0000-0000FE1C0000}"/>
    <cellStyle name="20% - Accent1 2 2 5 5" xfId="7611" xr:uid="{00000000-0005-0000-0000-0000FF1C0000}"/>
    <cellStyle name="20% - Accent1 2 2 5 5 10" xfId="7612" xr:uid="{00000000-0005-0000-0000-0000001D0000}"/>
    <cellStyle name="20% - Accent1 2 2 5 5 10 2" xfId="7613" xr:uid="{00000000-0005-0000-0000-0000011D0000}"/>
    <cellStyle name="20% - Accent1 2 2 5 5 11" xfId="7614" xr:uid="{00000000-0005-0000-0000-0000021D0000}"/>
    <cellStyle name="20% - Accent1 2 2 5 5 2" xfId="7615" xr:uid="{00000000-0005-0000-0000-0000031D0000}"/>
    <cellStyle name="20% - Accent1 2 2 5 5 2 2" xfId="7616" xr:uid="{00000000-0005-0000-0000-0000041D0000}"/>
    <cellStyle name="20% - Accent1 2 2 5 5 2 2 2" xfId="7617" xr:uid="{00000000-0005-0000-0000-0000051D0000}"/>
    <cellStyle name="20% - Accent1 2 2 5 5 2 2 2 2" xfId="7618" xr:uid="{00000000-0005-0000-0000-0000061D0000}"/>
    <cellStyle name="20% - Accent1 2 2 5 5 2 2 2 2 2" xfId="7619" xr:uid="{00000000-0005-0000-0000-0000071D0000}"/>
    <cellStyle name="20% - Accent1 2 2 5 5 2 2 2 3" xfId="7620" xr:uid="{00000000-0005-0000-0000-0000081D0000}"/>
    <cellStyle name="20% - Accent1 2 2 5 5 2 2 3" xfId="7621" xr:uid="{00000000-0005-0000-0000-0000091D0000}"/>
    <cellStyle name="20% - Accent1 2 2 5 5 2 2 3 2" xfId="7622" xr:uid="{00000000-0005-0000-0000-00000A1D0000}"/>
    <cellStyle name="20% - Accent1 2 2 5 5 2 2 4" xfId="7623" xr:uid="{00000000-0005-0000-0000-00000B1D0000}"/>
    <cellStyle name="20% - Accent1 2 2 5 5 2 3" xfId="7624" xr:uid="{00000000-0005-0000-0000-00000C1D0000}"/>
    <cellStyle name="20% - Accent1 2 2 5 5 2 3 2" xfId="7625" xr:uid="{00000000-0005-0000-0000-00000D1D0000}"/>
    <cellStyle name="20% - Accent1 2 2 5 5 2 3 2 2" xfId="7626" xr:uid="{00000000-0005-0000-0000-00000E1D0000}"/>
    <cellStyle name="20% - Accent1 2 2 5 5 2 3 2 2 2" xfId="7627" xr:uid="{00000000-0005-0000-0000-00000F1D0000}"/>
    <cellStyle name="20% - Accent1 2 2 5 5 2 3 2 3" xfId="7628" xr:uid="{00000000-0005-0000-0000-0000101D0000}"/>
    <cellStyle name="20% - Accent1 2 2 5 5 2 3 3" xfId="7629" xr:uid="{00000000-0005-0000-0000-0000111D0000}"/>
    <cellStyle name="20% - Accent1 2 2 5 5 2 3 3 2" xfId="7630" xr:uid="{00000000-0005-0000-0000-0000121D0000}"/>
    <cellStyle name="20% - Accent1 2 2 5 5 2 3 4" xfId="7631" xr:uid="{00000000-0005-0000-0000-0000131D0000}"/>
    <cellStyle name="20% - Accent1 2 2 5 5 2 4" xfId="7632" xr:uid="{00000000-0005-0000-0000-0000141D0000}"/>
    <cellStyle name="20% - Accent1 2 2 5 5 2 4 2" xfId="7633" xr:uid="{00000000-0005-0000-0000-0000151D0000}"/>
    <cellStyle name="20% - Accent1 2 2 5 5 2 4 2 2" xfId="7634" xr:uid="{00000000-0005-0000-0000-0000161D0000}"/>
    <cellStyle name="20% - Accent1 2 2 5 5 2 4 2 2 2" xfId="7635" xr:uid="{00000000-0005-0000-0000-0000171D0000}"/>
    <cellStyle name="20% - Accent1 2 2 5 5 2 4 2 3" xfId="7636" xr:uid="{00000000-0005-0000-0000-0000181D0000}"/>
    <cellStyle name="20% - Accent1 2 2 5 5 2 4 3" xfId="7637" xr:uid="{00000000-0005-0000-0000-0000191D0000}"/>
    <cellStyle name="20% - Accent1 2 2 5 5 2 4 3 2" xfId="7638" xr:uid="{00000000-0005-0000-0000-00001A1D0000}"/>
    <cellStyle name="20% - Accent1 2 2 5 5 2 4 4" xfId="7639" xr:uid="{00000000-0005-0000-0000-00001B1D0000}"/>
    <cellStyle name="20% - Accent1 2 2 5 5 2 5" xfId="7640" xr:uid="{00000000-0005-0000-0000-00001C1D0000}"/>
    <cellStyle name="20% - Accent1 2 2 5 5 2 5 2" xfId="7641" xr:uid="{00000000-0005-0000-0000-00001D1D0000}"/>
    <cellStyle name="20% - Accent1 2 2 5 5 2 5 2 2" xfId="7642" xr:uid="{00000000-0005-0000-0000-00001E1D0000}"/>
    <cellStyle name="20% - Accent1 2 2 5 5 2 5 3" xfId="7643" xr:uid="{00000000-0005-0000-0000-00001F1D0000}"/>
    <cellStyle name="20% - Accent1 2 2 5 5 2 6" xfId="7644" xr:uid="{00000000-0005-0000-0000-0000201D0000}"/>
    <cellStyle name="20% - Accent1 2 2 5 5 2 6 2" xfId="7645" xr:uid="{00000000-0005-0000-0000-0000211D0000}"/>
    <cellStyle name="20% - Accent1 2 2 5 5 2 6 2 2" xfId="7646" xr:uid="{00000000-0005-0000-0000-0000221D0000}"/>
    <cellStyle name="20% - Accent1 2 2 5 5 2 6 3" xfId="7647" xr:uid="{00000000-0005-0000-0000-0000231D0000}"/>
    <cellStyle name="20% - Accent1 2 2 5 5 2 7" xfId="7648" xr:uid="{00000000-0005-0000-0000-0000241D0000}"/>
    <cellStyle name="20% - Accent1 2 2 5 5 2 7 2" xfId="7649" xr:uid="{00000000-0005-0000-0000-0000251D0000}"/>
    <cellStyle name="20% - Accent1 2 2 5 5 2 8" xfId="7650" xr:uid="{00000000-0005-0000-0000-0000261D0000}"/>
    <cellStyle name="20% - Accent1 2 2 5 5 2 8 2" xfId="7651" xr:uid="{00000000-0005-0000-0000-0000271D0000}"/>
    <cellStyle name="20% - Accent1 2 2 5 5 2 9" xfId="7652" xr:uid="{00000000-0005-0000-0000-0000281D0000}"/>
    <cellStyle name="20% - Accent1 2 2 5 5 3" xfId="7653" xr:uid="{00000000-0005-0000-0000-0000291D0000}"/>
    <cellStyle name="20% - Accent1 2 2 5 5 3 2" xfId="7654" xr:uid="{00000000-0005-0000-0000-00002A1D0000}"/>
    <cellStyle name="20% - Accent1 2 2 5 5 3 2 2" xfId="7655" xr:uid="{00000000-0005-0000-0000-00002B1D0000}"/>
    <cellStyle name="20% - Accent1 2 2 5 5 3 2 2 2" xfId="7656" xr:uid="{00000000-0005-0000-0000-00002C1D0000}"/>
    <cellStyle name="20% - Accent1 2 2 5 5 3 2 2 2 2" xfId="7657" xr:uid="{00000000-0005-0000-0000-00002D1D0000}"/>
    <cellStyle name="20% - Accent1 2 2 5 5 3 2 2 3" xfId="7658" xr:uid="{00000000-0005-0000-0000-00002E1D0000}"/>
    <cellStyle name="20% - Accent1 2 2 5 5 3 2 3" xfId="7659" xr:uid="{00000000-0005-0000-0000-00002F1D0000}"/>
    <cellStyle name="20% - Accent1 2 2 5 5 3 2 3 2" xfId="7660" xr:uid="{00000000-0005-0000-0000-0000301D0000}"/>
    <cellStyle name="20% - Accent1 2 2 5 5 3 2 4" xfId="7661" xr:uid="{00000000-0005-0000-0000-0000311D0000}"/>
    <cellStyle name="20% - Accent1 2 2 5 5 3 3" xfId="7662" xr:uid="{00000000-0005-0000-0000-0000321D0000}"/>
    <cellStyle name="20% - Accent1 2 2 5 5 3 3 2" xfId="7663" xr:uid="{00000000-0005-0000-0000-0000331D0000}"/>
    <cellStyle name="20% - Accent1 2 2 5 5 3 3 2 2" xfId="7664" xr:uid="{00000000-0005-0000-0000-0000341D0000}"/>
    <cellStyle name="20% - Accent1 2 2 5 5 3 3 2 2 2" xfId="7665" xr:uid="{00000000-0005-0000-0000-0000351D0000}"/>
    <cellStyle name="20% - Accent1 2 2 5 5 3 3 2 3" xfId="7666" xr:uid="{00000000-0005-0000-0000-0000361D0000}"/>
    <cellStyle name="20% - Accent1 2 2 5 5 3 3 3" xfId="7667" xr:uid="{00000000-0005-0000-0000-0000371D0000}"/>
    <cellStyle name="20% - Accent1 2 2 5 5 3 3 3 2" xfId="7668" xr:uid="{00000000-0005-0000-0000-0000381D0000}"/>
    <cellStyle name="20% - Accent1 2 2 5 5 3 3 4" xfId="7669" xr:uid="{00000000-0005-0000-0000-0000391D0000}"/>
    <cellStyle name="20% - Accent1 2 2 5 5 3 4" xfId="7670" xr:uid="{00000000-0005-0000-0000-00003A1D0000}"/>
    <cellStyle name="20% - Accent1 2 2 5 5 3 4 2" xfId="7671" xr:uid="{00000000-0005-0000-0000-00003B1D0000}"/>
    <cellStyle name="20% - Accent1 2 2 5 5 3 4 2 2" xfId="7672" xr:uid="{00000000-0005-0000-0000-00003C1D0000}"/>
    <cellStyle name="20% - Accent1 2 2 5 5 3 4 2 2 2" xfId="7673" xr:uid="{00000000-0005-0000-0000-00003D1D0000}"/>
    <cellStyle name="20% - Accent1 2 2 5 5 3 4 2 3" xfId="7674" xr:uid="{00000000-0005-0000-0000-00003E1D0000}"/>
    <cellStyle name="20% - Accent1 2 2 5 5 3 4 3" xfId="7675" xr:uid="{00000000-0005-0000-0000-00003F1D0000}"/>
    <cellStyle name="20% - Accent1 2 2 5 5 3 4 3 2" xfId="7676" xr:uid="{00000000-0005-0000-0000-0000401D0000}"/>
    <cellStyle name="20% - Accent1 2 2 5 5 3 4 4" xfId="7677" xr:uid="{00000000-0005-0000-0000-0000411D0000}"/>
    <cellStyle name="20% - Accent1 2 2 5 5 3 5" xfId="7678" xr:uid="{00000000-0005-0000-0000-0000421D0000}"/>
    <cellStyle name="20% - Accent1 2 2 5 5 3 5 2" xfId="7679" xr:uid="{00000000-0005-0000-0000-0000431D0000}"/>
    <cellStyle name="20% - Accent1 2 2 5 5 3 5 2 2" xfId="7680" xr:uid="{00000000-0005-0000-0000-0000441D0000}"/>
    <cellStyle name="20% - Accent1 2 2 5 5 3 5 3" xfId="7681" xr:uid="{00000000-0005-0000-0000-0000451D0000}"/>
    <cellStyle name="20% - Accent1 2 2 5 5 3 6" xfId="7682" xr:uid="{00000000-0005-0000-0000-0000461D0000}"/>
    <cellStyle name="20% - Accent1 2 2 5 5 3 6 2" xfId="7683" xr:uid="{00000000-0005-0000-0000-0000471D0000}"/>
    <cellStyle name="20% - Accent1 2 2 5 5 3 6 2 2" xfId="7684" xr:uid="{00000000-0005-0000-0000-0000481D0000}"/>
    <cellStyle name="20% - Accent1 2 2 5 5 3 6 3" xfId="7685" xr:uid="{00000000-0005-0000-0000-0000491D0000}"/>
    <cellStyle name="20% - Accent1 2 2 5 5 3 7" xfId="7686" xr:uid="{00000000-0005-0000-0000-00004A1D0000}"/>
    <cellStyle name="20% - Accent1 2 2 5 5 3 7 2" xfId="7687" xr:uid="{00000000-0005-0000-0000-00004B1D0000}"/>
    <cellStyle name="20% - Accent1 2 2 5 5 3 8" xfId="7688" xr:uid="{00000000-0005-0000-0000-00004C1D0000}"/>
    <cellStyle name="20% - Accent1 2 2 5 5 3 8 2" xfId="7689" xr:uid="{00000000-0005-0000-0000-00004D1D0000}"/>
    <cellStyle name="20% - Accent1 2 2 5 5 3 9" xfId="7690" xr:uid="{00000000-0005-0000-0000-00004E1D0000}"/>
    <cellStyle name="20% - Accent1 2 2 5 5 4" xfId="7691" xr:uid="{00000000-0005-0000-0000-00004F1D0000}"/>
    <cellStyle name="20% - Accent1 2 2 5 5 4 2" xfId="7692" xr:uid="{00000000-0005-0000-0000-0000501D0000}"/>
    <cellStyle name="20% - Accent1 2 2 5 5 4 2 2" xfId="7693" xr:uid="{00000000-0005-0000-0000-0000511D0000}"/>
    <cellStyle name="20% - Accent1 2 2 5 5 4 2 2 2" xfId="7694" xr:uid="{00000000-0005-0000-0000-0000521D0000}"/>
    <cellStyle name="20% - Accent1 2 2 5 5 4 2 3" xfId="7695" xr:uid="{00000000-0005-0000-0000-0000531D0000}"/>
    <cellStyle name="20% - Accent1 2 2 5 5 4 3" xfId="7696" xr:uid="{00000000-0005-0000-0000-0000541D0000}"/>
    <cellStyle name="20% - Accent1 2 2 5 5 4 3 2" xfId="7697" xr:uid="{00000000-0005-0000-0000-0000551D0000}"/>
    <cellStyle name="20% - Accent1 2 2 5 5 4 4" xfId="7698" xr:uid="{00000000-0005-0000-0000-0000561D0000}"/>
    <cellStyle name="20% - Accent1 2 2 5 5 5" xfId="7699" xr:uid="{00000000-0005-0000-0000-0000571D0000}"/>
    <cellStyle name="20% - Accent1 2 2 5 5 5 2" xfId="7700" xr:uid="{00000000-0005-0000-0000-0000581D0000}"/>
    <cellStyle name="20% - Accent1 2 2 5 5 5 2 2" xfId="7701" xr:uid="{00000000-0005-0000-0000-0000591D0000}"/>
    <cellStyle name="20% - Accent1 2 2 5 5 5 2 2 2" xfId="7702" xr:uid="{00000000-0005-0000-0000-00005A1D0000}"/>
    <cellStyle name="20% - Accent1 2 2 5 5 5 2 3" xfId="7703" xr:uid="{00000000-0005-0000-0000-00005B1D0000}"/>
    <cellStyle name="20% - Accent1 2 2 5 5 5 3" xfId="7704" xr:uid="{00000000-0005-0000-0000-00005C1D0000}"/>
    <cellStyle name="20% - Accent1 2 2 5 5 5 3 2" xfId="7705" xr:uid="{00000000-0005-0000-0000-00005D1D0000}"/>
    <cellStyle name="20% - Accent1 2 2 5 5 5 4" xfId="7706" xr:uid="{00000000-0005-0000-0000-00005E1D0000}"/>
    <cellStyle name="20% - Accent1 2 2 5 5 6" xfId="7707" xr:uid="{00000000-0005-0000-0000-00005F1D0000}"/>
    <cellStyle name="20% - Accent1 2 2 5 5 6 2" xfId="7708" xr:uid="{00000000-0005-0000-0000-0000601D0000}"/>
    <cellStyle name="20% - Accent1 2 2 5 5 6 2 2" xfId="7709" xr:uid="{00000000-0005-0000-0000-0000611D0000}"/>
    <cellStyle name="20% - Accent1 2 2 5 5 6 2 2 2" xfId="7710" xr:uid="{00000000-0005-0000-0000-0000621D0000}"/>
    <cellStyle name="20% - Accent1 2 2 5 5 6 2 3" xfId="7711" xr:uid="{00000000-0005-0000-0000-0000631D0000}"/>
    <cellStyle name="20% - Accent1 2 2 5 5 6 3" xfId="7712" xr:uid="{00000000-0005-0000-0000-0000641D0000}"/>
    <cellStyle name="20% - Accent1 2 2 5 5 6 3 2" xfId="7713" xr:uid="{00000000-0005-0000-0000-0000651D0000}"/>
    <cellStyle name="20% - Accent1 2 2 5 5 6 4" xfId="7714" xr:uid="{00000000-0005-0000-0000-0000661D0000}"/>
    <cellStyle name="20% - Accent1 2 2 5 5 7" xfId="7715" xr:uid="{00000000-0005-0000-0000-0000671D0000}"/>
    <cellStyle name="20% - Accent1 2 2 5 5 7 2" xfId="7716" xr:uid="{00000000-0005-0000-0000-0000681D0000}"/>
    <cellStyle name="20% - Accent1 2 2 5 5 7 2 2" xfId="7717" xr:uid="{00000000-0005-0000-0000-0000691D0000}"/>
    <cellStyle name="20% - Accent1 2 2 5 5 7 3" xfId="7718" xr:uid="{00000000-0005-0000-0000-00006A1D0000}"/>
    <cellStyle name="20% - Accent1 2 2 5 5 8" xfId="7719" xr:uid="{00000000-0005-0000-0000-00006B1D0000}"/>
    <cellStyle name="20% - Accent1 2 2 5 5 8 2" xfId="7720" xr:uid="{00000000-0005-0000-0000-00006C1D0000}"/>
    <cellStyle name="20% - Accent1 2 2 5 5 8 2 2" xfId="7721" xr:uid="{00000000-0005-0000-0000-00006D1D0000}"/>
    <cellStyle name="20% - Accent1 2 2 5 5 8 3" xfId="7722" xr:uid="{00000000-0005-0000-0000-00006E1D0000}"/>
    <cellStyle name="20% - Accent1 2 2 5 5 9" xfId="7723" xr:uid="{00000000-0005-0000-0000-00006F1D0000}"/>
    <cellStyle name="20% - Accent1 2 2 5 5 9 2" xfId="7724" xr:uid="{00000000-0005-0000-0000-0000701D0000}"/>
    <cellStyle name="20% - Accent1 2 2 5 6" xfId="7725" xr:uid="{00000000-0005-0000-0000-0000711D0000}"/>
    <cellStyle name="20% - Accent1 2 2 5 6 2" xfId="7726" xr:uid="{00000000-0005-0000-0000-0000721D0000}"/>
    <cellStyle name="20% - Accent1 2 2 5 6 2 2" xfId="7727" xr:uid="{00000000-0005-0000-0000-0000731D0000}"/>
    <cellStyle name="20% - Accent1 2 2 5 6 2 2 2" xfId="7728" xr:uid="{00000000-0005-0000-0000-0000741D0000}"/>
    <cellStyle name="20% - Accent1 2 2 5 6 2 2 2 2" xfId="7729" xr:uid="{00000000-0005-0000-0000-0000751D0000}"/>
    <cellStyle name="20% - Accent1 2 2 5 6 2 2 3" xfId="7730" xr:uid="{00000000-0005-0000-0000-0000761D0000}"/>
    <cellStyle name="20% - Accent1 2 2 5 6 2 3" xfId="7731" xr:uid="{00000000-0005-0000-0000-0000771D0000}"/>
    <cellStyle name="20% - Accent1 2 2 5 6 2 3 2" xfId="7732" xr:uid="{00000000-0005-0000-0000-0000781D0000}"/>
    <cellStyle name="20% - Accent1 2 2 5 6 2 4" xfId="7733" xr:uid="{00000000-0005-0000-0000-0000791D0000}"/>
    <cellStyle name="20% - Accent1 2 2 5 6 3" xfId="7734" xr:uid="{00000000-0005-0000-0000-00007A1D0000}"/>
    <cellStyle name="20% - Accent1 2 2 5 6 3 2" xfId="7735" xr:uid="{00000000-0005-0000-0000-00007B1D0000}"/>
    <cellStyle name="20% - Accent1 2 2 5 6 3 2 2" xfId="7736" xr:uid="{00000000-0005-0000-0000-00007C1D0000}"/>
    <cellStyle name="20% - Accent1 2 2 5 6 3 2 2 2" xfId="7737" xr:uid="{00000000-0005-0000-0000-00007D1D0000}"/>
    <cellStyle name="20% - Accent1 2 2 5 6 3 2 3" xfId="7738" xr:uid="{00000000-0005-0000-0000-00007E1D0000}"/>
    <cellStyle name="20% - Accent1 2 2 5 6 3 3" xfId="7739" xr:uid="{00000000-0005-0000-0000-00007F1D0000}"/>
    <cellStyle name="20% - Accent1 2 2 5 6 3 3 2" xfId="7740" xr:uid="{00000000-0005-0000-0000-0000801D0000}"/>
    <cellStyle name="20% - Accent1 2 2 5 6 3 4" xfId="7741" xr:uid="{00000000-0005-0000-0000-0000811D0000}"/>
    <cellStyle name="20% - Accent1 2 2 5 6 4" xfId="7742" xr:uid="{00000000-0005-0000-0000-0000821D0000}"/>
    <cellStyle name="20% - Accent1 2 2 5 6 4 2" xfId="7743" xr:uid="{00000000-0005-0000-0000-0000831D0000}"/>
    <cellStyle name="20% - Accent1 2 2 5 6 4 2 2" xfId="7744" xr:uid="{00000000-0005-0000-0000-0000841D0000}"/>
    <cellStyle name="20% - Accent1 2 2 5 6 4 2 2 2" xfId="7745" xr:uid="{00000000-0005-0000-0000-0000851D0000}"/>
    <cellStyle name="20% - Accent1 2 2 5 6 4 2 3" xfId="7746" xr:uid="{00000000-0005-0000-0000-0000861D0000}"/>
    <cellStyle name="20% - Accent1 2 2 5 6 4 3" xfId="7747" xr:uid="{00000000-0005-0000-0000-0000871D0000}"/>
    <cellStyle name="20% - Accent1 2 2 5 6 4 3 2" xfId="7748" xr:uid="{00000000-0005-0000-0000-0000881D0000}"/>
    <cellStyle name="20% - Accent1 2 2 5 6 4 4" xfId="7749" xr:uid="{00000000-0005-0000-0000-0000891D0000}"/>
    <cellStyle name="20% - Accent1 2 2 5 6 5" xfId="7750" xr:uid="{00000000-0005-0000-0000-00008A1D0000}"/>
    <cellStyle name="20% - Accent1 2 2 5 6 5 2" xfId="7751" xr:uid="{00000000-0005-0000-0000-00008B1D0000}"/>
    <cellStyle name="20% - Accent1 2 2 5 6 5 2 2" xfId="7752" xr:uid="{00000000-0005-0000-0000-00008C1D0000}"/>
    <cellStyle name="20% - Accent1 2 2 5 6 5 3" xfId="7753" xr:uid="{00000000-0005-0000-0000-00008D1D0000}"/>
    <cellStyle name="20% - Accent1 2 2 5 6 6" xfId="7754" xr:uid="{00000000-0005-0000-0000-00008E1D0000}"/>
    <cellStyle name="20% - Accent1 2 2 5 6 6 2" xfId="7755" xr:uid="{00000000-0005-0000-0000-00008F1D0000}"/>
    <cellStyle name="20% - Accent1 2 2 5 6 6 2 2" xfId="7756" xr:uid="{00000000-0005-0000-0000-0000901D0000}"/>
    <cellStyle name="20% - Accent1 2 2 5 6 6 3" xfId="7757" xr:uid="{00000000-0005-0000-0000-0000911D0000}"/>
    <cellStyle name="20% - Accent1 2 2 5 6 7" xfId="7758" xr:uid="{00000000-0005-0000-0000-0000921D0000}"/>
    <cellStyle name="20% - Accent1 2 2 5 6 7 2" xfId="7759" xr:uid="{00000000-0005-0000-0000-0000931D0000}"/>
    <cellStyle name="20% - Accent1 2 2 5 6 8" xfId="7760" xr:uid="{00000000-0005-0000-0000-0000941D0000}"/>
    <cellStyle name="20% - Accent1 2 2 5 6 8 2" xfId="7761" xr:uid="{00000000-0005-0000-0000-0000951D0000}"/>
    <cellStyle name="20% - Accent1 2 2 5 6 9" xfId="7762" xr:uid="{00000000-0005-0000-0000-0000961D0000}"/>
    <cellStyle name="20% - Accent1 2 2 5 7" xfId="7763" xr:uid="{00000000-0005-0000-0000-0000971D0000}"/>
    <cellStyle name="20% - Accent1 2 2 5 7 2" xfId="7764" xr:uid="{00000000-0005-0000-0000-0000981D0000}"/>
    <cellStyle name="20% - Accent1 2 2 5 7 2 2" xfId="7765" xr:uid="{00000000-0005-0000-0000-0000991D0000}"/>
    <cellStyle name="20% - Accent1 2 2 5 7 2 2 2" xfId="7766" xr:uid="{00000000-0005-0000-0000-00009A1D0000}"/>
    <cellStyle name="20% - Accent1 2 2 5 7 2 2 2 2" xfId="7767" xr:uid="{00000000-0005-0000-0000-00009B1D0000}"/>
    <cellStyle name="20% - Accent1 2 2 5 7 2 2 3" xfId="7768" xr:uid="{00000000-0005-0000-0000-00009C1D0000}"/>
    <cellStyle name="20% - Accent1 2 2 5 7 2 3" xfId="7769" xr:uid="{00000000-0005-0000-0000-00009D1D0000}"/>
    <cellStyle name="20% - Accent1 2 2 5 7 2 3 2" xfId="7770" xr:uid="{00000000-0005-0000-0000-00009E1D0000}"/>
    <cellStyle name="20% - Accent1 2 2 5 7 2 4" xfId="7771" xr:uid="{00000000-0005-0000-0000-00009F1D0000}"/>
    <cellStyle name="20% - Accent1 2 2 5 7 3" xfId="7772" xr:uid="{00000000-0005-0000-0000-0000A01D0000}"/>
    <cellStyle name="20% - Accent1 2 2 5 7 3 2" xfId="7773" xr:uid="{00000000-0005-0000-0000-0000A11D0000}"/>
    <cellStyle name="20% - Accent1 2 2 5 7 3 2 2" xfId="7774" xr:uid="{00000000-0005-0000-0000-0000A21D0000}"/>
    <cellStyle name="20% - Accent1 2 2 5 7 3 2 2 2" xfId="7775" xr:uid="{00000000-0005-0000-0000-0000A31D0000}"/>
    <cellStyle name="20% - Accent1 2 2 5 7 3 2 3" xfId="7776" xr:uid="{00000000-0005-0000-0000-0000A41D0000}"/>
    <cellStyle name="20% - Accent1 2 2 5 7 3 3" xfId="7777" xr:uid="{00000000-0005-0000-0000-0000A51D0000}"/>
    <cellStyle name="20% - Accent1 2 2 5 7 3 3 2" xfId="7778" xr:uid="{00000000-0005-0000-0000-0000A61D0000}"/>
    <cellStyle name="20% - Accent1 2 2 5 7 3 4" xfId="7779" xr:uid="{00000000-0005-0000-0000-0000A71D0000}"/>
    <cellStyle name="20% - Accent1 2 2 5 7 4" xfId="7780" xr:uid="{00000000-0005-0000-0000-0000A81D0000}"/>
    <cellStyle name="20% - Accent1 2 2 5 7 4 2" xfId="7781" xr:uid="{00000000-0005-0000-0000-0000A91D0000}"/>
    <cellStyle name="20% - Accent1 2 2 5 7 4 2 2" xfId="7782" xr:uid="{00000000-0005-0000-0000-0000AA1D0000}"/>
    <cellStyle name="20% - Accent1 2 2 5 7 4 2 2 2" xfId="7783" xr:uid="{00000000-0005-0000-0000-0000AB1D0000}"/>
    <cellStyle name="20% - Accent1 2 2 5 7 4 2 3" xfId="7784" xr:uid="{00000000-0005-0000-0000-0000AC1D0000}"/>
    <cellStyle name="20% - Accent1 2 2 5 7 4 3" xfId="7785" xr:uid="{00000000-0005-0000-0000-0000AD1D0000}"/>
    <cellStyle name="20% - Accent1 2 2 5 7 4 3 2" xfId="7786" xr:uid="{00000000-0005-0000-0000-0000AE1D0000}"/>
    <cellStyle name="20% - Accent1 2 2 5 7 4 4" xfId="7787" xr:uid="{00000000-0005-0000-0000-0000AF1D0000}"/>
    <cellStyle name="20% - Accent1 2 2 5 7 5" xfId="7788" xr:uid="{00000000-0005-0000-0000-0000B01D0000}"/>
    <cellStyle name="20% - Accent1 2 2 5 7 5 2" xfId="7789" xr:uid="{00000000-0005-0000-0000-0000B11D0000}"/>
    <cellStyle name="20% - Accent1 2 2 5 7 5 2 2" xfId="7790" xr:uid="{00000000-0005-0000-0000-0000B21D0000}"/>
    <cellStyle name="20% - Accent1 2 2 5 7 5 3" xfId="7791" xr:uid="{00000000-0005-0000-0000-0000B31D0000}"/>
    <cellStyle name="20% - Accent1 2 2 5 7 6" xfId="7792" xr:uid="{00000000-0005-0000-0000-0000B41D0000}"/>
    <cellStyle name="20% - Accent1 2 2 5 7 6 2" xfId="7793" xr:uid="{00000000-0005-0000-0000-0000B51D0000}"/>
    <cellStyle name="20% - Accent1 2 2 5 7 6 2 2" xfId="7794" xr:uid="{00000000-0005-0000-0000-0000B61D0000}"/>
    <cellStyle name="20% - Accent1 2 2 5 7 6 3" xfId="7795" xr:uid="{00000000-0005-0000-0000-0000B71D0000}"/>
    <cellStyle name="20% - Accent1 2 2 5 7 7" xfId="7796" xr:uid="{00000000-0005-0000-0000-0000B81D0000}"/>
    <cellStyle name="20% - Accent1 2 2 5 7 7 2" xfId="7797" xr:uid="{00000000-0005-0000-0000-0000B91D0000}"/>
    <cellStyle name="20% - Accent1 2 2 5 7 8" xfId="7798" xr:uid="{00000000-0005-0000-0000-0000BA1D0000}"/>
    <cellStyle name="20% - Accent1 2 2 5 7 8 2" xfId="7799" xr:uid="{00000000-0005-0000-0000-0000BB1D0000}"/>
    <cellStyle name="20% - Accent1 2 2 5 7 9" xfId="7800" xr:uid="{00000000-0005-0000-0000-0000BC1D0000}"/>
    <cellStyle name="20% - Accent1 2 2 5 8" xfId="7801" xr:uid="{00000000-0005-0000-0000-0000BD1D0000}"/>
    <cellStyle name="20% - Accent1 2 2 5 8 2" xfId="7802" xr:uid="{00000000-0005-0000-0000-0000BE1D0000}"/>
    <cellStyle name="20% - Accent1 2 2 5 8 2 2" xfId="7803" xr:uid="{00000000-0005-0000-0000-0000BF1D0000}"/>
    <cellStyle name="20% - Accent1 2 2 5 8 2 2 2" xfId="7804" xr:uid="{00000000-0005-0000-0000-0000C01D0000}"/>
    <cellStyle name="20% - Accent1 2 2 5 8 2 3" xfId="7805" xr:uid="{00000000-0005-0000-0000-0000C11D0000}"/>
    <cellStyle name="20% - Accent1 2 2 5 8 3" xfId="7806" xr:uid="{00000000-0005-0000-0000-0000C21D0000}"/>
    <cellStyle name="20% - Accent1 2 2 5 8 3 2" xfId="7807" xr:uid="{00000000-0005-0000-0000-0000C31D0000}"/>
    <cellStyle name="20% - Accent1 2 2 5 8 4" xfId="7808" xr:uid="{00000000-0005-0000-0000-0000C41D0000}"/>
    <cellStyle name="20% - Accent1 2 2 5 9" xfId="7809" xr:uid="{00000000-0005-0000-0000-0000C51D0000}"/>
    <cellStyle name="20% - Accent1 2 2 5 9 2" xfId="7810" xr:uid="{00000000-0005-0000-0000-0000C61D0000}"/>
    <cellStyle name="20% - Accent1 2 2 5 9 2 2" xfId="7811" xr:uid="{00000000-0005-0000-0000-0000C71D0000}"/>
    <cellStyle name="20% - Accent1 2 2 5 9 2 2 2" xfId="7812" xr:uid="{00000000-0005-0000-0000-0000C81D0000}"/>
    <cellStyle name="20% - Accent1 2 2 5 9 2 3" xfId="7813" xr:uid="{00000000-0005-0000-0000-0000C91D0000}"/>
    <cellStyle name="20% - Accent1 2 2 5 9 3" xfId="7814" xr:uid="{00000000-0005-0000-0000-0000CA1D0000}"/>
    <cellStyle name="20% - Accent1 2 2 5 9 3 2" xfId="7815" xr:uid="{00000000-0005-0000-0000-0000CB1D0000}"/>
    <cellStyle name="20% - Accent1 2 2 5 9 4" xfId="7816" xr:uid="{00000000-0005-0000-0000-0000CC1D0000}"/>
    <cellStyle name="20% - Accent1 2 2 6" xfId="7817" xr:uid="{00000000-0005-0000-0000-0000CD1D0000}"/>
    <cellStyle name="20% - Accent1 2 2 6 10" xfId="7818" xr:uid="{00000000-0005-0000-0000-0000CE1D0000}"/>
    <cellStyle name="20% - Accent1 2 2 6 10 2" xfId="7819" xr:uid="{00000000-0005-0000-0000-0000CF1D0000}"/>
    <cellStyle name="20% - Accent1 2 2 6 10 2 2" xfId="7820" xr:uid="{00000000-0005-0000-0000-0000D01D0000}"/>
    <cellStyle name="20% - Accent1 2 2 6 10 3" xfId="7821" xr:uid="{00000000-0005-0000-0000-0000D11D0000}"/>
    <cellStyle name="20% - Accent1 2 2 6 11" xfId="7822" xr:uid="{00000000-0005-0000-0000-0000D21D0000}"/>
    <cellStyle name="20% - Accent1 2 2 6 11 2" xfId="7823" xr:uid="{00000000-0005-0000-0000-0000D31D0000}"/>
    <cellStyle name="20% - Accent1 2 2 6 11 2 2" xfId="7824" xr:uid="{00000000-0005-0000-0000-0000D41D0000}"/>
    <cellStyle name="20% - Accent1 2 2 6 11 3" xfId="7825" xr:uid="{00000000-0005-0000-0000-0000D51D0000}"/>
    <cellStyle name="20% - Accent1 2 2 6 12" xfId="7826" xr:uid="{00000000-0005-0000-0000-0000D61D0000}"/>
    <cellStyle name="20% - Accent1 2 2 6 12 2" xfId="7827" xr:uid="{00000000-0005-0000-0000-0000D71D0000}"/>
    <cellStyle name="20% - Accent1 2 2 6 13" xfId="7828" xr:uid="{00000000-0005-0000-0000-0000D81D0000}"/>
    <cellStyle name="20% - Accent1 2 2 6 13 2" xfId="7829" xr:uid="{00000000-0005-0000-0000-0000D91D0000}"/>
    <cellStyle name="20% - Accent1 2 2 6 14" xfId="7830" xr:uid="{00000000-0005-0000-0000-0000DA1D0000}"/>
    <cellStyle name="20% - Accent1 2 2 6 2" xfId="7831" xr:uid="{00000000-0005-0000-0000-0000DB1D0000}"/>
    <cellStyle name="20% - Accent1 2 2 6 2 10" xfId="7832" xr:uid="{00000000-0005-0000-0000-0000DC1D0000}"/>
    <cellStyle name="20% - Accent1 2 2 6 2 10 2" xfId="7833" xr:uid="{00000000-0005-0000-0000-0000DD1D0000}"/>
    <cellStyle name="20% - Accent1 2 2 6 2 11" xfId="7834" xr:uid="{00000000-0005-0000-0000-0000DE1D0000}"/>
    <cellStyle name="20% - Accent1 2 2 6 2 2" xfId="7835" xr:uid="{00000000-0005-0000-0000-0000DF1D0000}"/>
    <cellStyle name="20% - Accent1 2 2 6 2 2 2" xfId="7836" xr:uid="{00000000-0005-0000-0000-0000E01D0000}"/>
    <cellStyle name="20% - Accent1 2 2 6 2 2 2 2" xfId="7837" xr:uid="{00000000-0005-0000-0000-0000E11D0000}"/>
    <cellStyle name="20% - Accent1 2 2 6 2 2 2 2 2" xfId="7838" xr:uid="{00000000-0005-0000-0000-0000E21D0000}"/>
    <cellStyle name="20% - Accent1 2 2 6 2 2 2 2 2 2" xfId="7839" xr:uid="{00000000-0005-0000-0000-0000E31D0000}"/>
    <cellStyle name="20% - Accent1 2 2 6 2 2 2 2 3" xfId="7840" xr:uid="{00000000-0005-0000-0000-0000E41D0000}"/>
    <cellStyle name="20% - Accent1 2 2 6 2 2 2 3" xfId="7841" xr:uid="{00000000-0005-0000-0000-0000E51D0000}"/>
    <cellStyle name="20% - Accent1 2 2 6 2 2 2 3 2" xfId="7842" xr:uid="{00000000-0005-0000-0000-0000E61D0000}"/>
    <cellStyle name="20% - Accent1 2 2 6 2 2 2 4" xfId="7843" xr:uid="{00000000-0005-0000-0000-0000E71D0000}"/>
    <cellStyle name="20% - Accent1 2 2 6 2 2 3" xfId="7844" xr:uid="{00000000-0005-0000-0000-0000E81D0000}"/>
    <cellStyle name="20% - Accent1 2 2 6 2 2 3 2" xfId="7845" xr:uid="{00000000-0005-0000-0000-0000E91D0000}"/>
    <cellStyle name="20% - Accent1 2 2 6 2 2 3 2 2" xfId="7846" xr:uid="{00000000-0005-0000-0000-0000EA1D0000}"/>
    <cellStyle name="20% - Accent1 2 2 6 2 2 3 2 2 2" xfId="7847" xr:uid="{00000000-0005-0000-0000-0000EB1D0000}"/>
    <cellStyle name="20% - Accent1 2 2 6 2 2 3 2 3" xfId="7848" xr:uid="{00000000-0005-0000-0000-0000EC1D0000}"/>
    <cellStyle name="20% - Accent1 2 2 6 2 2 3 3" xfId="7849" xr:uid="{00000000-0005-0000-0000-0000ED1D0000}"/>
    <cellStyle name="20% - Accent1 2 2 6 2 2 3 3 2" xfId="7850" xr:uid="{00000000-0005-0000-0000-0000EE1D0000}"/>
    <cellStyle name="20% - Accent1 2 2 6 2 2 3 4" xfId="7851" xr:uid="{00000000-0005-0000-0000-0000EF1D0000}"/>
    <cellStyle name="20% - Accent1 2 2 6 2 2 4" xfId="7852" xr:uid="{00000000-0005-0000-0000-0000F01D0000}"/>
    <cellStyle name="20% - Accent1 2 2 6 2 2 4 2" xfId="7853" xr:uid="{00000000-0005-0000-0000-0000F11D0000}"/>
    <cellStyle name="20% - Accent1 2 2 6 2 2 4 2 2" xfId="7854" xr:uid="{00000000-0005-0000-0000-0000F21D0000}"/>
    <cellStyle name="20% - Accent1 2 2 6 2 2 4 2 2 2" xfId="7855" xr:uid="{00000000-0005-0000-0000-0000F31D0000}"/>
    <cellStyle name="20% - Accent1 2 2 6 2 2 4 2 3" xfId="7856" xr:uid="{00000000-0005-0000-0000-0000F41D0000}"/>
    <cellStyle name="20% - Accent1 2 2 6 2 2 4 3" xfId="7857" xr:uid="{00000000-0005-0000-0000-0000F51D0000}"/>
    <cellStyle name="20% - Accent1 2 2 6 2 2 4 3 2" xfId="7858" xr:uid="{00000000-0005-0000-0000-0000F61D0000}"/>
    <cellStyle name="20% - Accent1 2 2 6 2 2 4 4" xfId="7859" xr:uid="{00000000-0005-0000-0000-0000F71D0000}"/>
    <cellStyle name="20% - Accent1 2 2 6 2 2 5" xfId="7860" xr:uid="{00000000-0005-0000-0000-0000F81D0000}"/>
    <cellStyle name="20% - Accent1 2 2 6 2 2 5 2" xfId="7861" xr:uid="{00000000-0005-0000-0000-0000F91D0000}"/>
    <cellStyle name="20% - Accent1 2 2 6 2 2 5 2 2" xfId="7862" xr:uid="{00000000-0005-0000-0000-0000FA1D0000}"/>
    <cellStyle name="20% - Accent1 2 2 6 2 2 5 3" xfId="7863" xr:uid="{00000000-0005-0000-0000-0000FB1D0000}"/>
    <cellStyle name="20% - Accent1 2 2 6 2 2 6" xfId="7864" xr:uid="{00000000-0005-0000-0000-0000FC1D0000}"/>
    <cellStyle name="20% - Accent1 2 2 6 2 2 6 2" xfId="7865" xr:uid="{00000000-0005-0000-0000-0000FD1D0000}"/>
    <cellStyle name="20% - Accent1 2 2 6 2 2 6 2 2" xfId="7866" xr:uid="{00000000-0005-0000-0000-0000FE1D0000}"/>
    <cellStyle name="20% - Accent1 2 2 6 2 2 6 3" xfId="7867" xr:uid="{00000000-0005-0000-0000-0000FF1D0000}"/>
    <cellStyle name="20% - Accent1 2 2 6 2 2 7" xfId="7868" xr:uid="{00000000-0005-0000-0000-0000001E0000}"/>
    <cellStyle name="20% - Accent1 2 2 6 2 2 7 2" xfId="7869" xr:uid="{00000000-0005-0000-0000-0000011E0000}"/>
    <cellStyle name="20% - Accent1 2 2 6 2 2 8" xfId="7870" xr:uid="{00000000-0005-0000-0000-0000021E0000}"/>
    <cellStyle name="20% - Accent1 2 2 6 2 2 8 2" xfId="7871" xr:uid="{00000000-0005-0000-0000-0000031E0000}"/>
    <cellStyle name="20% - Accent1 2 2 6 2 2 9" xfId="7872" xr:uid="{00000000-0005-0000-0000-0000041E0000}"/>
    <cellStyle name="20% - Accent1 2 2 6 2 3" xfId="7873" xr:uid="{00000000-0005-0000-0000-0000051E0000}"/>
    <cellStyle name="20% - Accent1 2 2 6 2 3 2" xfId="7874" xr:uid="{00000000-0005-0000-0000-0000061E0000}"/>
    <cellStyle name="20% - Accent1 2 2 6 2 3 2 2" xfId="7875" xr:uid="{00000000-0005-0000-0000-0000071E0000}"/>
    <cellStyle name="20% - Accent1 2 2 6 2 3 2 2 2" xfId="7876" xr:uid="{00000000-0005-0000-0000-0000081E0000}"/>
    <cellStyle name="20% - Accent1 2 2 6 2 3 2 2 2 2" xfId="7877" xr:uid="{00000000-0005-0000-0000-0000091E0000}"/>
    <cellStyle name="20% - Accent1 2 2 6 2 3 2 2 3" xfId="7878" xr:uid="{00000000-0005-0000-0000-00000A1E0000}"/>
    <cellStyle name="20% - Accent1 2 2 6 2 3 2 3" xfId="7879" xr:uid="{00000000-0005-0000-0000-00000B1E0000}"/>
    <cellStyle name="20% - Accent1 2 2 6 2 3 2 3 2" xfId="7880" xr:uid="{00000000-0005-0000-0000-00000C1E0000}"/>
    <cellStyle name="20% - Accent1 2 2 6 2 3 2 4" xfId="7881" xr:uid="{00000000-0005-0000-0000-00000D1E0000}"/>
    <cellStyle name="20% - Accent1 2 2 6 2 3 3" xfId="7882" xr:uid="{00000000-0005-0000-0000-00000E1E0000}"/>
    <cellStyle name="20% - Accent1 2 2 6 2 3 3 2" xfId="7883" xr:uid="{00000000-0005-0000-0000-00000F1E0000}"/>
    <cellStyle name="20% - Accent1 2 2 6 2 3 3 2 2" xfId="7884" xr:uid="{00000000-0005-0000-0000-0000101E0000}"/>
    <cellStyle name="20% - Accent1 2 2 6 2 3 3 2 2 2" xfId="7885" xr:uid="{00000000-0005-0000-0000-0000111E0000}"/>
    <cellStyle name="20% - Accent1 2 2 6 2 3 3 2 3" xfId="7886" xr:uid="{00000000-0005-0000-0000-0000121E0000}"/>
    <cellStyle name="20% - Accent1 2 2 6 2 3 3 3" xfId="7887" xr:uid="{00000000-0005-0000-0000-0000131E0000}"/>
    <cellStyle name="20% - Accent1 2 2 6 2 3 3 3 2" xfId="7888" xr:uid="{00000000-0005-0000-0000-0000141E0000}"/>
    <cellStyle name="20% - Accent1 2 2 6 2 3 3 4" xfId="7889" xr:uid="{00000000-0005-0000-0000-0000151E0000}"/>
    <cellStyle name="20% - Accent1 2 2 6 2 3 4" xfId="7890" xr:uid="{00000000-0005-0000-0000-0000161E0000}"/>
    <cellStyle name="20% - Accent1 2 2 6 2 3 4 2" xfId="7891" xr:uid="{00000000-0005-0000-0000-0000171E0000}"/>
    <cellStyle name="20% - Accent1 2 2 6 2 3 4 2 2" xfId="7892" xr:uid="{00000000-0005-0000-0000-0000181E0000}"/>
    <cellStyle name="20% - Accent1 2 2 6 2 3 4 2 2 2" xfId="7893" xr:uid="{00000000-0005-0000-0000-0000191E0000}"/>
    <cellStyle name="20% - Accent1 2 2 6 2 3 4 2 3" xfId="7894" xr:uid="{00000000-0005-0000-0000-00001A1E0000}"/>
    <cellStyle name="20% - Accent1 2 2 6 2 3 4 3" xfId="7895" xr:uid="{00000000-0005-0000-0000-00001B1E0000}"/>
    <cellStyle name="20% - Accent1 2 2 6 2 3 4 3 2" xfId="7896" xr:uid="{00000000-0005-0000-0000-00001C1E0000}"/>
    <cellStyle name="20% - Accent1 2 2 6 2 3 4 4" xfId="7897" xr:uid="{00000000-0005-0000-0000-00001D1E0000}"/>
    <cellStyle name="20% - Accent1 2 2 6 2 3 5" xfId="7898" xr:uid="{00000000-0005-0000-0000-00001E1E0000}"/>
    <cellStyle name="20% - Accent1 2 2 6 2 3 5 2" xfId="7899" xr:uid="{00000000-0005-0000-0000-00001F1E0000}"/>
    <cellStyle name="20% - Accent1 2 2 6 2 3 5 2 2" xfId="7900" xr:uid="{00000000-0005-0000-0000-0000201E0000}"/>
    <cellStyle name="20% - Accent1 2 2 6 2 3 5 3" xfId="7901" xr:uid="{00000000-0005-0000-0000-0000211E0000}"/>
    <cellStyle name="20% - Accent1 2 2 6 2 3 6" xfId="7902" xr:uid="{00000000-0005-0000-0000-0000221E0000}"/>
    <cellStyle name="20% - Accent1 2 2 6 2 3 6 2" xfId="7903" xr:uid="{00000000-0005-0000-0000-0000231E0000}"/>
    <cellStyle name="20% - Accent1 2 2 6 2 3 6 2 2" xfId="7904" xr:uid="{00000000-0005-0000-0000-0000241E0000}"/>
    <cellStyle name="20% - Accent1 2 2 6 2 3 6 3" xfId="7905" xr:uid="{00000000-0005-0000-0000-0000251E0000}"/>
    <cellStyle name="20% - Accent1 2 2 6 2 3 7" xfId="7906" xr:uid="{00000000-0005-0000-0000-0000261E0000}"/>
    <cellStyle name="20% - Accent1 2 2 6 2 3 7 2" xfId="7907" xr:uid="{00000000-0005-0000-0000-0000271E0000}"/>
    <cellStyle name="20% - Accent1 2 2 6 2 3 8" xfId="7908" xr:uid="{00000000-0005-0000-0000-0000281E0000}"/>
    <cellStyle name="20% - Accent1 2 2 6 2 3 8 2" xfId="7909" xr:uid="{00000000-0005-0000-0000-0000291E0000}"/>
    <cellStyle name="20% - Accent1 2 2 6 2 3 9" xfId="7910" xr:uid="{00000000-0005-0000-0000-00002A1E0000}"/>
    <cellStyle name="20% - Accent1 2 2 6 2 4" xfId="7911" xr:uid="{00000000-0005-0000-0000-00002B1E0000}"/>
    <cellStyle name="20% - Accent1 2 2 6 2 4 2" xfId="7912" xr:uid="{00000000-0005-0000-0000-00002C1E0000}"/>
    <cellStyle name="20% - Accent1 2 2 6 2 4 2 2" xfId="7913" xr:uid="{00000000-0005-0000-0000-00002D1E0000}"/>
    <cellStyle name="20% - Accent1 2 2 6 2 4 2 2 2" xfId="7914" xr:uid="{00000000-0005-0000-0000-00002E1E0000}"/>
    <cellStyle name="20% - Accent1 2 2 6 2 4 2 3" xfId="7915" xr:uid="{00000000-0005-0000-0000-00002F1E0000}"/>
    <cellStyle name="20% - Accent1 2 2 6 2 4 3" xfId="7916" xr:uid="{00000000-0005-0000-0000-0000301E0000}"/>
    <cellStyle name="20% - Accent1 2 2 6 2 4 3 2" xfId="7917" xr:uid="{00000000-0005-0000-0000-0000311E0000}"/>
    <cellStyle name="20% - Accent1 2 2 6 2 4 4" xfId="7918" xr:uid="{00000000-0005-0000-0000-0000321E0000}"/>
    <cellStyle name="20% - Accent1 2 2 6 2 5" xfId="7919" xr:uid="{00000000-0005-0000-0000-0000331E0000}"/>
    <cellStyle name="20% - Accent1 2 2 6 2 5 2" xfId="7920" xr:uid="{00000000-0005-0000-0000-0000341E0000}"/>
    <cellStyle name="20% - Accent1 2 2 6 2 5 2 2" xfId="7921" xr:uid="{00000000-0005-0000-0000-0000351E0000}"/>
    <cellStyle name="20% - Accent1 2 2 6 2 5 2 2 2" xfId="7922" xr:uid="{00000000-0005-0000-0000-0000361E0000}"/>
    <cellStyle name="20% - Accent1 2 2 6 2 5 2 3" xfId="7923" xr:uid="{00000000-0005-0000-0000-0000371E0000}"/>
    <cellStyle name="20% - Accent1 2 2 6 2 5 3" xfId="7924" xr:uid="{00000000-0005-0000-0000-0000381E0000}"/>
    <cellStyle name="20% - Accent1 2 2 6 2 5 3 2" xfId="7925" xr:uid="{00000000-0005-0000-0000-0000391E0000}"/>
    <cellStyle name="20% - Accent1 2 2 6 2 5 4" xfId="7926" xr:uid="{00000000-0005-0000-0000-00003A1E0000}"/>
    <cellStyle name="20% - Accent1 2 2 6 2 6" xfId="7927" xr:uid="{00000000-0005-0000-0000-00003B1E0000}"/>
    <cellStyle name="20% - Accent1 2 2 6 2 6 2" xfId="7928" xr:uid="{00000000-0005-0000-0000-00003C1E0000}"/>
    <cellStyle name="20% - Accent1 2 2 6 2 6 2 2" xfId="7929" xr:uid="{00000000-0005-0000-0000-00003D1E0000}"/>
    <cellStyle name="20% - Accent1 2 2 6 2 6 2 2 2" xfId="7930" xr:uid="{00000000-0005-0000-0000-00003E1E0000}"/>
    <cellStyle name="20% - Accent1 2 2 6 2 6 2 3" xfId="7931" xr:uid="{00000000-0005-0000-0000-00003F1E0000}"/>
    <cellStyle name="20% - Accent1 2 2 6 2 6 3" xfId="7932" xr:uid="{00000000-0005-0000-0000-0000401E0000}"/>
    <cellStyle name="20% - Accent1 2 2 6 2 6 3 2" xfId="7933" xr:uid="{00000000-0005-0000-0000-0000411E0000}"/>
    <cellStyle name="20% - Accent1 2 2 6 2 6 4" xfId="7934" xr:uid="{00000000-0005-0000-0000-0000421E0000}"/>
    <cellStyle name="20% - Accent1 2 2 6 2 7" xfId="7935" xr:uid="{00000000-0005-0000-0000-0000431E0000}"/>
    <cellStyle name="20% - Accent1 2 2 6 2 7 2" xfId="7936" xr:uid="{00000000-0005-0000-0000-0000441E0000}"/>
    <cellStyle name="20% - Accent1 2 2 6 2 7 2 2" xfId="7937" xr:uid="{00000000-0005-0000-0000-0000451E0000}"/>
    <cellStyle name="20% - Accent1 2 2 6 2 7 3" xfId="7938" xr:uid="{00000000-0005-0000-0000-0000461E0000}"/>
    <cellStyle name="20% - Accent1 2 2 6 2 8" xfId="7939" xr:uid="{00000000-0005-0000-0000-0000471E0000}"/>
    <cellStyle name="20% - Accent1 2 2 6 2 8 2" xfId="7940" xr:uid="{00000000-0005-0000-0000-0000481E0000}"/>
    <cellStyle name="20% - Accent1 2 2 6 2 8 2 2" xfId="7941" xr:uid="{00000000-0005-0000-0000-0000491E0000}"/>
    <cellStyle name="20% - Accent1 2 2 6 2 8 3" xfId="7942" xr:uid="{00000000-0005-0000-0000-00004A1E0000}"/>
    <cellStyle name="20% - Accent1 2 2 6 2 9" xfId="7943" xr:uid="{00000000-0005-0000-0000-00004B1E0000}"/>
    <cellStyle name="20% - Accent1 2 2 6 2 9 2" xfId="7944" xr:uid="{00000000-0005-0000-0000-00004C1E0000}"/>
    <cellStyle name="20% - Accent1 2 2 6 3" xfId="7945" xr:uid="{00000000-0005-0000-0000-00004D1E0000}"/>
    <cellStyle name="20% - Accent1 2 2 6 3 10" xfId="7946" xr:uid="{00000000-0005-0000-0000-00004E1E0000}"/>
    <cellStyle name="20% - Accent1 2 2 6 3 10 2" xfId="7947" xr:uid="{00000000-0005-0000-0000-00004F1E0000}"/>
    <cellStyle name="20% - Accent1 2 2 6 3 11" xfId="7948" xr:uid="{00000000-0005-0000-0000-0000501E0000}"/>
    <cellStyle name="20% - Accent1 2 2 6 3 2" xfId="7949" xr:uid="{00000000-0005-0000-0000-0000511E0000}"/>
    <cellStyle name="20% - Accent1 2 2 6 3 2 2" xfId="7950" xr:uid="{00000000-0005-0000-0000-0000521E0000}"/>
    <cellStyle name="20% - Accent1 2 2 6 3 2 2 2" xfId="7951" xr:uid="{00000000-0005-0000-0000-0000531E0000}"/>
    <cellStyle name="20% - Accent1 2 2 6 3 2 2 2 2" xfId="7952" xr:uid="{00000000-0005-0000-0000-0000541E0000}"/>
    <cellStyle name="20% - Accent1 2 2 6 3 2 2 2 2 2" xfId="7953" xr:uid="{00000000-0005-0000-0000-0000551E0000}"/>
    <cellStyle name="20% - Accent1 2 2 6 3 2 2 2 3" xfId="7954" xr:uid="{00000000-0005-0000-0000-0000561E0000}"/>
    <cellStyle name="20% - Accent1 2 2 6 3 2 2 3" xfId="7955" xr:uid="{00000000-0005-0000-0000-0000571E0000}"/>
    <cellStyle name="20% - Accent1 2 2 6 3 2 2 3 2" xfId="7956" xr:uid="{00000000-0005-0000-0000-0000581E0000}"/>
    <cellStyle name="20% - Accent1 2 2 6 3 2 2 4" xfId="7957" xr:uid="{00000000-0005-0000-0000-0000591E0000}"/>
    <cellStyle name="20% - Accent1 2 2 6 3 2 3" xfId="7958" xr:uid="{00000000-0005-0000-0000-00005A1E0000}"/>
    <cellStyle name="20% - Accent1 2 2 6 3 2 3 2" xfId="7959" xr:uid="{00000000-0005-0000-0000-00005B1E0000}"/>
    <cellStyle name="20% - Accent1 2 2 6 3 2 3 2 2" xfId="7960" xr:uid="{00000000-0005-0000-0000-00005C1E0000}"/>
    <cellStyle name="20% - Accent1 2 2 6 3 2 3 2 2 2" xfId="7961" xr:uid="{00000000-0005-0000-0000-00005D1E0000}"/>
    <cellStyle name="20% - Accent1 2 2 6 3 2 3 2 3" xfId="7962" xr:uid="{00000000-0005-0000-0000-00005E1E0000}"/>
    <cellStyle name="20% - Accent1 2 2 6 3 2 3 3" xfId="7963" xr:uid="{00000000-0005-0000-0000-00005F1E0000}"/>
    <cellStyle name="20% - Accent1 2 2 6 3 2 3 3 2" xfId="7964" xr:uid="{00000000-0005-0000-0000-0000601E0000}"/>
    <cellStyle name="20% - Accent1 2 2 6 3 2 3 4" xfId="7965" xr:uid="{00000000-0005-0000-0000-0000611E0000}"/>
    <cellStyle name="20% - Accent1 2 2 6 3 2 4" xfId="7966" xr:uid="{00000000-0005-0000-0000-0000621E0000}"/>
    <cellStyle name="20% - Accent1 2 2 6 3 2 4 2" xfId="7967" xr:uid="{00000000-0005-0000-0000-0000631E0000}"/>
    <cellStyle name="20% - Accent1 2 2 6 3 2 4 2 2" xfId="7968" xr:uid="{00000000-0005-0000-0000-0000641E0000}"/>
    <cellStyle name="20% - Accent1 2 2 6 3 2 4 2 2 2" xfId="7969" xr:uid="{00000000-0005-0000-0000-0000651E0000}"/>
    <cellStyle name="20% - Accent1 2 2 6 3 2 4 2 3" xfId="7970" xr:uid="{00000000-0005-0000-0000-0000661E0000}"/>
    <cellStyle name="20% - Accent1 2 2 6 3 2 4 3" xfId="7971" xr:uid="{00000000-0005-0000-0000-0000671E0000}"/>
    <cellStyle name="20% - Accent1 2 2 6 3 2 4 3 2" xfId="7972" xr:uid="{00000000-0005-0000-0000-0000681E0000}"/>
    <cellStyle name="20% - Accent1 2 2 6 3 2 4 4" xfId="7973" xr:uid="{00000000-0005-0000-0000-0000691E0000}"/>
    <cellStyle name="20% - Accent1 2 2 6 3 2 5" xfId="7974" xr:uid="{00000000-0005-0000-0000-00006A1E0000}"/>
    <cellStyle name="20% - Accent1 2 2 6 3 2 5 2" xfId="7975" xr:uid="{00000000-0005-0000-0000-00006B1E0000}"/>
    <cellStyle name="20% - Accent1 2 2 6 3 2 5 2 2" xfId="7976" xr:uid="{00000000-0005-0000-0000-00006C1E0000}"/>
    <cellStyle name="20% - Accent1 2 2 6 3 2 5 3" xfId="7977" xr:uid="{00000000-0005-0000-0000-00006D1E0000}"/>
    <cellStyle name="20% - Accent1 2 2 6 3 2 6" xfId="7978" xr:uid="{00000000-0005-0000-0000-00006E1E0000}"/>
    <cellStyle name="20% - Accent1 2 2 6 3 2 6 2" xfId="7979" xr:uid="{00000000-0005-0000-0000-00006F1E0000}"/>
    <cellStyle name="20% - Accent1 2 2 6 3 2 6 2 2" xfId="7980" xr:uid="{00000000-0005-0000-0000-0000701E0000}"/>
    <cellStyle name="20% - Accent1 2 2 6 3 2 6 3" xfId="7981" xr:uid="{00000000-0005-0000-0000-0000711E0000}"/>
    <cellStyle name="20% - Accent1 2 2 6 3 2 7" xfId="7982" xr:uid="{00000000-0005-0000-0000-0000721E0000}"/>
    <cellStyle name="20% - Accent1 2 2 6 3 2 7 2" xfId="7983" xr:uid="{00000000-0005-0000-0000-0000731E0000}"/>
    <cellStyle name="20% - Accent1 2 2 6 3 2 8" xfId="7984" xr:uid="{00000000-0005-0000-0000-0000741E0000}"/>
    <cellStyle name="20% - Accent1 2 2 6 3 2 8 2" xfId="7985" xr:uid="{00000000-0005-0000-0000-0000751E0000}"/>
    <cellStyle name="20% - Accent1 2 2 6 3 2 9" xfId="7986" xr:uid="{00000000-0005-0000-0000-0000761E0000}"/>
    <cellStyle name="20% - Accent1 2 2 6 3 3" xfId="7987" xr:uid="{00000000-0005-0000-0000-0000771E0000}"/>
    <cellStyle name="20% - Accent1 2 2 6 3 3 2" xfId="7988" xr:uid="{00000000-0005-0000-0000-0000781E0000}"/>
    <cellStyle name="20% - Accent1 2 2 6 3 3 2 2" xfId="7989" xr:uid="{00000000-0005-0000-0000-0000791E0000}"/>
    <cellStyle name="20% - Accent1 2 2 6 3 3 2 2 2" xfId="7990" xr:uid="{00000000-0005-0000-0000-00007A1E0000}"/>
    <cellStyle name="20% - Accent1 2 2 6 3 3 2 2 2 2" xfId="7991" xr:uid="{00000000-0005-0000-0000-00007B1E0000}"/>
    <cellStyle name="20% - Accent1 2 2 6 3 3 2 2 3" xfId="7992" xr:uid="{00000000-0005-0000-0000-00007C1E0000}"/>
    <cellStyle name="20% - Accent1 2 2 6 3 3 2 3" xfId="7993" xr:uid="{00000000-0005-0000-0000-00007D1E0000}"/>
    <cellStyle name="20% - Accent1 2 2 6 3 3 2 3 2" xfId="7994" xr:uid="{00000000-0005-0000-0000-00007E1E0000}"/>
    <cellStyle name="20% - Accent1 2 2 6 3 3 2 4" xfId="7995" xr:uid="{00000000-0005-0000-0000-00007F1E0000}"/>
    <cellStyle name="20% - Accent1 2 2 6 3 3 3" xfId="7996" xr:uid="{00000000-0005-0000-0000-0000801E0000}"/>
    <cellStyle name="20% - Accent1 2 2 6 3 3 3 2" xfId="7997" xr:uid="{00000000-0005-0000-0000-0000811E0000}"/>
    <cellStyle name="20% - Accent1 2 2 6 3 3 3 2 2" xfId="7998" xr:uid="{00000000-0005-0000-0000-0000821E0000}"/>
    <cellStyle name="20% - Accent1 2 2 6 3 3 3 2 2 2" xfId="7999" xr:uid="{00000000-0005-0000-0000-0000831E0000}"/>
    <cellStyle name="20% - Accent1 2 2 6 3 3 3 2 3" xfId="8000" xr:uid="{00000000-0005-0000-0000-0000841E0000}"/>
    <cellStyle name="20% - Accent1 2 2 6 3 3 3 3" xfId="8001" xr:uid="{00000000-0005-0000-0000-0000851E0000}"/>
    <cellStyle name="20% - Accent1 2 2 6 3 3 3 3 2" xfId="8002" xr:uid="{00000000-0005-0000-0000-0000861E0000}"/>
    <cellStyle name="20% - Accent1 2 2 6 3 3 3 4" xfId="8003" xr:uid="{00000000-0005-0000-0000-0000871E0000}"/>
    <cellStyle name="20% - Accent1 2 2 6 3 3 4" xfId="8004" xr:uid="{00000000-0005-0000-0000-0000881E0000}"/>
    <cellStyle name="20% - Accent1 2 2 6 3 3 4 2" xfId="8005" xr:uid="{00000000-0005-0000-0000-0000891E0000}"/>
    <cellStyle name="20% - Accent1 2 2 6 3 3 4 2 2" xfId="8006" xr:uid="{00000000-0005-0000-0000-00008A1E0000}"/>
    <cellStyle name="20% - Accent1 2 2 6 3 3 4 2 2 2" xfId="8007" xr:uid="{00000000-0005-0000-0000-00008B1E0000}"/>
    <cellStyle name="20% - Accent1 2 2 6 3 3 4 2 3" xfId="8008" xr:uid="{00000000-0005-0000-0000-00008C1E0000}"/>
    <cellStyle name="20% - Accent1 2 2 6 3 3 4 3" xfId="8009" xr:uid="{00000000-0005-0000-0000-00008D1E0000}"/>
    <cellStyle name="20% - Accent1 2 2 6 3 3 4 3 2" xfId="8010" xr:uid="{00000000-0005-0000-0000-00008E1E0000}"/>
    <cellStyle name="20% - Accent1 2 2 6 3 3 4 4" xfId="8011" xr:uid="{00000000-0005-0000-0000-00008F1E0000}"/>
    <cellStyle name="20% - Accent1 2 2 6 3 3 5" xfId="8012" xr:uid="{00000000-0005-0000-0000-0000901E0000}"/>
    <cellStyle name="20% - Accent1 2 2 6 3 3 5 2" xfId="8013" xr:uid="{00000000-0005-0000-0000-0000911E0000}"/>
    <cellStyle name="20% - Accent1 2 2 6 3 3 5 2 2" xfId="8014" xr:uid="{00000000-0005-0000-0000-0000921E0000}"/>
    <cellStyle name="20% - Accent1 2 2 6 3 3 5 3" xfId="8015" xr:uid="{00000000-0005-0000-0000-0000931E0000}"/>
    <cellStyle name="20% - Accent1 2 2 6 3 3 6" xfId="8016" xr:uid="{00000000-0005-0000-0000-0000941E0000}"/>
    <cellStyle name="20% - Accent1 2 2 6 3 3 6 2" xfId="8017" xr:uid="{00000000-0005-0000-0000-0000951E0000}"/>
    <cellStyle name="20% - Accent1 2 2 6 3 3 6 2 2" xfId="8018" xr:uid="{00000000-0005-0000-0000-0000961E0000}"/>
    <cellStyle name="20% - Accent1 2 2 6 3 3 6 3" xfId="8019" xr:uid="{00000000-0005-0000-0000-0000971E0000}"/>
    <cellStyle name="20% - Accent1 2 2 6 3 3 7" xfId="8020" xr:uid="{00000000-0005-0000-0000-0000981E0000}"/>
    <cellStyle name="20% - Accent1 2 2 6 3 3 7 2" xfId="8021" xr:uid="{00000000-0005-0000-0000-0000991E0000}"/>
    <cellStyle name="20% - Accent1 2 2 6 3 3 8" xfId="8022" xr:uid="{00000000-0005-0000-0000-00009A1E0000}"/>
    <cellStyle name="20% - Accent1 2 2 6 3 3 8 2" xfId="8023" xr:uid="{00000000-0005-0000-0000-00009B1E0000}"/>
    <cellStyle name="20% - Accent1 2 2 6 3 3 9" xfId="8024" xr:uid="{00000000-0005-0000-0000-00009C1E0000}"/>
    <cellStyle name="20% - Accent1 2 2 6 3 4" xfId="8025" xr:uid="{00000000-0005-0000-0000-00009D1E0000}"/>
    <cellStyle name="20% - Accent1 2 2 6 3 4 2" xfId="8026" xr:uid="{00000000-0005-0000-0000-00009E1E0000}"/>
    <cellStyle name="20% - Accent1 2 2 6 3 4 2 2" xfId="8027" xr:uid="{00000000-0005-0000-0000-00009F1E0000}"/>
    <cellStyle name="20% - Accent1 2 2 6 3 4 2 2 2" xfId="8028" xr:uid="{00000000-0005-0000-0000-0000A01E0000}"/>
    <cellStyle name="20% - Accent1 2 2 6 3 4 2 3" xfId="8029" xr:uid="{00000000-0005-0000-0000-0000A11E0000}"/>
    <cellStyle name="20% - Accent1 2 2 6 3 4 3" xfId="8030" xr:uid="{00000000-0005-0000-0000-0000A21E0000}"/>
    <cellStyle name="20% - Accent1 2 2 6 3 4 3 2" xfId="8031" xr:uid="{00000000-0005-0000-0000-0000A31E0000}"/>
    <cellStyle name="20% - Accent1 2 2 6 3 4 4" xfId="8032" xr:uid="{00000000-0005-0000-0000-0000A41E0000}"/>
    <cellStyle name="20% - Accent1 2 2 6 3 5" xfId="8033" xr:uid="{00000000-0005-0000-0000-0000A51E0000}"/>
    <cellStyle name="20% - Accent1 2 2 6 3 5 2" xfId="8034" xr:uid="{00000000-0005-0000-0000-0000A61E0000}"/>
    <cellStyle name="20% - Accent1 2 2 6 3 5 2 2" xfId="8035" xr:uid="{00000000-0005-0000-0000-0000A71E0000}"/>
    <cellStyle name="20% - Accent1 2 2 6 3 5 2 2 2" xfId="8036" xr:uid="{00000000-0005-0000-0000-0000A81E0000}"/>
    <cellStyle name="20% - Accent1 2 2 6 3 5 2 3" xfId="8037" xr:uid="{00000000-0005-0000-0000-0000A91E0000}"/>
    <cellStyle name="20% - Accent1 2 2 6 3 5 3" xfId="8038" xr:uid="{00000000-0005-0000-0000-0000AA1E0000}"/>
    <cellStyle name="20% - Accent1 2 2 6 3 5 3 2" xfId="8039" xr:uid="{00000000-0005-0000-0000-0000AB1E0000}"/>
    <cellStyle name="20% - Accent1 2 2 6 3 5 4" xfId="8040" xr:uid="{00000000-0005-0000-0000-0000AC1E0000}"/>
    <cellStyle name="20% - Accent1 2 2 6 3 6" xfId="8041" xr:uid="{00000000-0005-0000-0000-0000AD1E0000}"/>
    <cellStyle name="20% - Accent1 2 2 6 3 6 2" xfId="8042" xr:uid="{00000000-0005-0000-0000-0000AE1E0000}"/>
    <cellStyle name="20% - Accent1 2 2 6 3 6 2 2" xfId="8043" xr:uid="{00000000-0005-0000-0000-0000AF1E0000}"/>
    <cellStyle name="20% - Accent1 2 2 6 3 6 2 2 2" xfId="8044" xr:uid="{00000000-0005-0000-0000-0000B01E0000}"/>
    <cellStyle name="20% - Accent1 2 2 6 3 6 2 3" xfId="8045" xr:uid="{00000000-0005-0000-0000-0000B11E0000}"/>
    <cellStyle name="20% - Accent1 2 2 6 3 6 3" xfId="8046" xr:uid="{00000000-0005-0000-0000-0000B21E0000}"/>
    <cellStyle name="20% - Accent1 2 2 6 3 6 3 2" xfId="8047" xr:uid="{00000000-0005-0000-0000-0000B31E0000}"/>
    <cellStyle name="20% - Accent1 2 2 6 3 6 4" xfId="8048" xr:uid="{00000000-0005-0000-0000-0000B41E0000}"/>
    <cellStyle name="20% - Accent1 2 2 6 3 7" xfId="8049" xr:uid="{00000000-0005-0000-0000-0000B51E0000}"/>
    <cellStyle name="20% - Accent1 2 2 6 3 7 2" xfId="8050" xr:uid="{00000000-0005-0000-0000-0000B61E0000}"/>
    <cellStyle name="20% - Accent1 2 2 6 3 7 2 2" xfId="8051" xr:uid="{00000000-0005-0000-0000-0000B71E0000}"/>
    <cellStyle name="20% - Accent1 2 2 6 3 7 3" xfId="8052" xr:uid="{00000000-0005-0000-0000-0000B81E0000}"/>
    <cellStyle name="20% - Accent1 2 2 6 3 8" xfId="8053" xr:uid="{00000000-0005-0000-0000-0000B91E0000}"/>
    <cellStyle name="20% - Accent1 2 2 6 3 8 2" xfId="8054" xr:uid="{00000000-0005-0000-0000-0000BA1E0000}"/>
    <cellStyle name="20% - Accent1 2 2 6 3 8 2 2" xfId="8055" xr:uid="{00000000-0005-0000-0000-0000BB1E0000}"/>
    <cellStyle name="20% - Accent1 2 2 6 3 8 3" xfId="8056" xr:uid="{00000000-0005-0000-0000-0000BC1E0000}"/>
    <cellStyle name="20% - Accent1 2 2 6 3 9" xfId="8057" xr:uid="{00000000-0005-0000-0000-0000BD1E0000}"/>
    <cellStyle name="20% - Accent1 2 2 6 3 9 2" xfId="8058" xr:uid="{00000000-0005-0000-0000-0000BE1E0000}"/>
    <cellStyle name="20% - Accent1 2 2 6 4" xfId="8059" xr:uid="{00000000-0005-0000-0000-0000BF1E0000}"/>
    <cellStyle name="20% - Accent1 2 2 6 4 10" xfId="8060" xr:uid="{00000000-0005-0000-0000-0000C01E0000}"/>
    <cellStyle name="20% - Accent1 2 2 6 4 10 2" xfId="8061" xr:uid="{00000000-0005-0000-0000-0000C11E0000}"/>
    <cellStyle name="20% - Accent1 2 2 6 4 11" xfId="8062" xr:uid="{00000000-0005-0000-0000-0000C21E0000}"/>
    <cellStyle name="20% - Accent1 2 2 6 4 2" xfId="8063" xr:uid="{00000000-0005-0000-0000-0000C31E0000}"/>
    <cellStyle name="20% - Accent1 2 2 6 4 2 2" xfId="8064" xr:uid="{00000000-0005-0000-0000-0000C41E0000}"/>
    <cellStyle name="20% - Accent1 2 2 6 4 2 2 2" xfId="8065" xr:uid="{00000000-0005-0000-0000-0000C51E0000}"/>
    <cellStyle name="20% - Accent1 2 2 6 4 2 2 2 2" xfId="8066" xr:uid="{00000000-0005-0000-0000-0000C61E0000}"/>
    <cellStyle name="20% - Accent1 2 2 6 4 2 2 2 2 2" xfId="8067" xr:uid="{00000000-0005-0000-0000-0000C71E0000}"/>
    <cellStyle name="20% - Accent1 2 2 6 4 2 2 2 3" xfId="8068" xr:uid="{00000000-0005-0000-0000-0000C81E0000}"/>
    <cellStyle name="20% - Accent1 2 2 6 4 2 2 3" xfId="8069" xr:uid="{00000000-0005-0000-0000-0000C91E0000}"/>
    <cellStyle name="20% - Accent1 2 2 6 4 2 2 3 2" xfId="8070" xr:uid="{00000000-0005-0000-0000-0000CA1E0000}"/>
    <cellStyle name="20% - Accent1 2 2 6 4 2 2 4" xfId="8071" xr:uid="{00000000-0005-0000-0000-0000CB1E0000}"/>
    <cellStyle name="20% - Accent1 2 2 6 4 2 3" xfId="8072" xr:uid="{00000000-0005-0000-0000-0000CC1E0000}"/>
    <cellStyle name="20% - Accent1 2 2 6 4 2 3 2" xfId="8073" xr:uid="{00000000-0005-0000-0000-0000CD1E0000}"/>
    <cellStyle name="20% - Accent1 2 2 6 4 2 3 2 2" xfId="8074" xr:uid="{00000000-0005-0000-0000-0000CE1E0000}"/>
    <cellStyle name="20% - Accent1 2 2 6 4 2 3 2 2 2" xfId="8075" xr:uid="{00000000-0005-0000-0000-0000CF1E0000}"/>
    <cellStyle name="20% - Accent1 2 2 6 4 2 3 2 3" xfId="8076" xr:uid="{00000000-0005-0000-0000-0000D01E0000}"/>
    <cellStyle name="20% - Accent1 2 2 6 4 2 3 3" xfId="8077" xr:uid="{00000000-0005-0000-0000-0000D11E0000}"/>
    <cellStyle name="20% - Accent1 2 2 6 4 2 3 3 2" xfId="8078" xr:uid="{00000000-0005-0000-0000-0000D21E0000}"/>
    <cellStyle name="20% - Accent1 2 2 6 4 2 3 4" xfId="8079" xr:uid="{00000000-0005-0000-0000-0000D31E0000}"/>
    <cellStyle name="20% - Accent1 2 2 6 4 2 4" xfId="8080" xr:uid="{00000000-0005-0000-0000-0000D41E0000}"/>
    <cellStyle name="20% - Accent1 2 2 6 4 2 4 2" xfId="8081" xr:uid="{00000000-0005-0000-0000-0000D51E0000}"/>
    <cellStyle name="20% - Accent1 2 2 6 4 2 4 2 2" xfId="8082" xr:uid="{00000000-0005-0000-0000-0000D61E0000}"/>
    <cellStyle name="20% - Accent1 2 2 6 4 2 4 2 2 2" xfId="8083" xr:uid="{00000000-0005-0000-0000-0000D71E0000}"/>
    <cellStyle name="20% - Accent1 2 2 6 4 2 4 2 3" xfId="8084" xr:uid="{00000000-0005-0000-0000-0000D81E0000}"/>
    <cellStyle name="20% - Accent1 2 2 6 4 2 4 3" xfId="8085" xr:uid="{00000000-0005-0000-0000-0000D91E0000}"/>
    <cellStyle name="20% - Accent1 2 2 6 4 2 4 3 2" xfId="8086" xr:uid="{00000000-0005-0000-0000-0000DA1E0000}"/>
    <cellStyle name="20% - Accent1 2 2 6 4 2 4 4" xfId="8087" xr:uid="{00000000-0005-0000-0000-0000DB1E0000}"/>
    <cellStyle name="20% - Accent1 2 2 6 4 2 5" xfId="8088" xr:uid="{00000000-0005-0000-0000-0000DC1E0000}"/>
    <cellStyle name="20% - Accent1 2 2 6 4 2 5 2" xfId="8089" xr:uid="{00000000-0005-0000-0000-0000DD1E0000}"/>
    <cellStyle name="20% - Accent1 2 2 6 4 2 5 2 2" xfId="8090" xr:uid="{00000000-0005-0000-0000-0000DE1E0000}"/>
    <cellStyle name="20% - Accent1 2 2 6 4 2 5 3" xfId="8091" xr:uid="{00000000-0005-0000-0000-0000DF1E0000}"/>
    <cellStyle name="20% - Accent1 2 2 6 4 2 6" xfId="8092" xr:uid="{00000000-0005-0000-0000-0000E01E0000}"/>
    <cellStyle name="20% - Accent1 2 2 6 4 2 6 2" xfId="8093" xr:uid="{00000000-0005-0000-0000-0000E11E0000}"/>
    <cellStyle name="20% - Accent1 2 2 6 4 2 6 2 2" xfId="8094" xr:uid="{00000000-0005-0000-0000-0000E21E0000}"/>
    <cellStyle name="20% - Accent1 2 2 6 4 2 6 3" xfId="8095" xr:uid="{00000000-0005-0000-0000-0000E31E0000}"/>
    <cellStyle name="20% - Accent1 2 2 6 4 2 7" xfId="8096" xr:uid="{00000000-0005-0000-0000-0000E41E0000}"/>
    <cellStyle name="20% - Accent1 2 2 6 4 2 7 2" xfId="8097" xr:uid="{00000000-0005-0000-0000-0000E51E0000}"/>
    <cellStyle name="20% - Accent1 2 2 6 4 2 8" xfId="8098" xr:uid="{00000000-0005-0000-0000-0000E61E0000}"/>
    <cellStyle name="20% - Accent1 2 2 6 4 2 8 2" xfId="8099" xr:uid="{00000000-0005-0000-0000-0000E71E0000}"/>
    <cellStyle name="20% - Accent1 2 2 6 4 2 9" xfId="8100" xr:uid="{00000000-0005-0000-0000-0000E81E0000}"/>
    <cellStyle name="20% - Accent1 2 2 6 4 3" xfId="8101" xr:uid="{00000000-0005-0000-0000-0000E91E0000}"/>
    <cellStyle name="20% - Accent1 2 2 6 4 3 2" xfId="8102" xr:uid="{00000000-0005-0000-0000-0000EA1E0000}"/>
    <cellStyle name="20% - Accent1 2 2 6 4 3 2 2" xfId="8103" xr:uid="{00000000-0005-0000-0000-0000EB1E0000}"/>
    <cellStyle name="20% - Accent1 2 2 6 4 3 2 2 2" xfId="8104" xr:uid="{00000000-0005-0000-0000-0000EC1E0000}"/>
    <cellStyle name="20% - Accent1 2 2 6 4 3 2 2 2 2" xfId="8105" xr:uid="{00000000-0005-0000-0000-0000ED1E0000}"/>
    <cellStyle name="20% - Accent1 2 2 6 4 3 2 2 3" xfId="8106" xr:uid="{00000000-0005-0000-0000-0000EE1E0000}"/>
    <cellStyle name="20% - Accent1 2 2 6 4 3 2 3" xfId="8107" xr:uid="{00000000-0005-0000-0000-0000EF1E0000}"/>
    <cellStyle name="20% - Accent1 2 2 6 4 3 2 3 2" xfId="8108" xr:uid="{00000000-0005-0000-0000-0000F01E0000}"/>
    <cellStyle name="20% - Accent1 2 2 6 4 3 2 4" xfId="8109" xr:uid="{00000000-0005-0000-0000-0000F11E0000}"/>
    <cellStyle name="20% - Accent1 2 2 6 4 3 3" xfId="8110" xr:uid="{00000000-0005-0000-0000-0000F21E0000}"/>
    <cellStyle name="20% - Accent1 2 2 6 4 3 3 2" xfId="8111" xr:uid="{00000000-0005-0000-0000-0000F31E0000}"/>
    <cellStyle name="20% - Accent1 2 2 6 4 3 3 2 2" xfId="8112" xr:uid="{00000000-0005-0000-0000-0000F41E0000}"/>
    <cellStyle name="20% - Accent1 2 2 6 4 3 3 2 2 2" xfId="8113" xr:uid="{00000000-0005-0000-0000-0000F51E0000}"/>
    <cellStyle name="20% - Accent1 2 2 6 4 3 3 2 3" xfId="8114" xr:uid="{00000000-0005-0000-0000-0000F61E0000}"/>
    <cellStyle name="20% - Accent1 2 2 6 4 3 3 3" xfId="8115" xr:uid="{00000000-0005-0000-0000-0000F71E0000}"/>
    <cellStyle name="20% - Accent1 2 2 6 4 3 3 3 2" xfId="8116" xr:uid="{00000000-0005-0000-0000-0000F81E0000}"/>
    <cellStyle name="20% - Accent1 2 2 6 4 3 3 4" xfId="8117" xr:uid="{00000000-0005-0000-0000-0000F91E0000}"/>
    <cellStyle name="20% - Accent1 2 2 6 4 3 4" xfId="8118" xr:uid="{00000000-0005-0000-0000-0000FA1E0000}"/>
    <cellStyle name="20% - Accent1 2 2 6 4 3 4 2" xfId="8119" xr:uid="{00000000-0005-0000-0000-0000FB1E0000}"/>
    <cellStyle name="20% - Accent1 2 2 6 4 3 4 2 2" xfId="8120" xr:uid="{00000000-0005-0000-0000-0000FC1E0000}"/>
    <cellStyle name="20% - Accent1 2 2 6 4 3 4 2 2 2" xfId="8121" xr:uid="{00000000-0005-0000-0000-0000FD1E0000}"/>
    <cellStyle name="20% - Accent1 2 2 6 4 3 4 2 3" xfId="8122" xr:uid="{00000000-0005-0000-0000-0000FE1E0000}"/>
    <cellStyle name="20% - Accent1 2 2 6 4 3 4 3" xfId="8123" xr:uid="{00000000-0005-0000-0000-0000FF1E0000}"/>
    <cellStyle name="20% - Accent1 2 2 6 4 3 4 3 2" xfId="8124" xr:uid="{00000000-0005-0000-0000-0000001F0000}"/>
    <cellStyle name="20% - Accent1 2 2 6 4 3 4 4" xfId="8125" xr:uid="{00000000-0005-0000-0000-0000011F0000}"/>
    <cellStyle name="20% - Accent1 2 2 6 4 3 5" xfId="8126" xr:uid="{00000000-0005-0000-0000-0000021F0000}"/>
    <cellStyle name="20% - Accent1 2 2 6 4 3 5 2" xfId="8127" xr:uid="{00000000-0005-0000-0000-0000031F0000}"/>
    <cellStyle name="20% - Accent1 2 2 6 4 3 5 2 2" xfId="8128" xr:uid="{00000000-0005-0000-0000-0000041F0000}"/>
    <cellStyle name="20% - Accent1 2 2 6 4 3 5 3" xfId="8129" xr:uid="{00000000-0005-0000-0000-0000051F0000}"/>
    <cellStyle name="20% - Accent1 2 2 6 4 3 6" xfId="8130" xr:uid="{00000000-0005-0000-0000-0000061F0000}"/>
    <cellStyle name="20% - Accent1 2 2 6 4 3 6 2" xfId="8131" xr:uid="{00000000-0005-0000-0000-0000071F0000}"/>
    <cellStyle name="20% - Accent1 2 2 6 4 3 6 2 2" xfId="8132" xr:uid="{00000000-0005-0000-0000-0000081F0000}"/>
    <cellStyle name="20% - Accent1 2 2 6 4 3 6 3" xfId="8133" xr:uid="{00000000-0005-0000-0000-0000091F0000}"/>
    <cellStyle name="20% - Accent1 2 2 6 4 3 7" xfId="8134" xr:uid="{00000000-0005-0000-0000-00000A1F0000}"/>
    <cellStyle name="20% - Accent1 2 2 6 4 3 7 2" xfId="8135" xr:uid="{00000000-0005-0000-0000-00000B1F0000}"/>
    <cellStyle name="20% - Accent1 2 2 6 4 3 8" xfId="8136" xr:uid="{00000000-0005-0000-0000-00000C1F0000}"/>
    <cellStyle name="20% - Accent1 2 2 6 4 3 8 2" xfId="8137" xr:uid="{00000000-0005-0000-0000-00000D1F0000}"/>
    <cellStyle name="20% - Accent1 2 2 6 4 3 9" xfId="8138" xr:uid="{00000000-0005-0000-0000-00000E1F0000}"/>
    <cellStyle name="20% - Accent1 2 2 6 4 4" xfId="8139" xr:uid="{00000000-0005-0000-0000-00000F1F0000}"/>
    <cellStyle name="20% - Accent1 2 2 6 4 4 2" xfId="8140" xr:uid="{00000000-0005-0000-0000-0000101F0000}"/>
    <cellStyle name="20% - Accent1 2 2 6 4 4 2 2" xfId="8141" xr:uid="{00000000-0005-0000-0000-0000111F0000}"/>
    <cellStyle name="20% - Accent1 2 2 6 4 4 2 2 2" xfId="8142" xr:uid="{00000000-0005-0000-0000-0000121F0000}"/>
    <cellStyle name="20% - Accent1 2 2 6 4 4 2 3" xfId="8143" xr:uid="{00000000-0005-0000-0000-0000131F0000}"/>
    <cellStyle name="20% - Accent1 2 2 6 4 4 3" xfId="8144" xr:uid="{00000000-0005-0000-0000-0000141F0000}"/>
    <cellStyle name="20% - Accent1 2 2 6 4 4 3 2" xfId="8145" xr:uid="{00000000-0005-0000-0000-0000151F0000}"/>
    <cellStyle name="20% - Accent1 2 2 6 4 4 4" xfId="8146" xr:uid="{00000000-0005-0000-0000-0000161F0000}"/>
    <cellStyle name="20% - Accent1 2 2 6 4 5" xfId="8147" xr:uid="{00000000-0005-0000-0000-0000171F0000}"/>
    <cellStyle name="20% - Accent1 2 2 6 4 5 2" xfId="8148" xr:uid="{00000000-0005-0000-0000-0000181F0000}"/>
    <cellStyle name="20% - Accent1 2 2 6 4 5 2 2" xfId="8149" xr:uid="{00000000-0005-0000-0000-0000191F0000}"/>
    <cellStyle name="20% - Accent1 2 2 6 4 5 2 2 2" xfId="8150" xr:uid="{00000000-0005-0000-0000-00001A1F0000}"/>
    <cellStyle name="20% - Accent1 2 2 6 4 5 2 3" xfId="8151" xr:uid="{00000000-0005-0000-0000-00001B1F0000}"/>
    <cellStyle name="20% - Accent1 2 2 6 4 5 3" xfId="8152" xr:uid="{00000000-0005-0000-0000-00001C1F0000}"/>
    <cellStyle name="20% - Accent1 2 2 6 4 5 3 2" xfId="8153" xr:uid="{00000000-0005-0000-0000-00001D1F0000}"/>
    <cellStyle name="20% - Accent1 2 2 6 4 5 4" xfId="8154" xr:uid="{00000000-0005-0000-0000-00001E1F0000}"/>
    <cellStyle name="20% - Accent1 2 2 6 4 6" xfId="8155" xr:uid="{00000000-0005-0000-0000-00001F1F0000}"/>
    <cellStyle name="20% - Accent1 2 2 6 4 6 2" xfId="8156" xr:uid="{00000000-0005-0000-0000-0000201F0000}"/>
    <cellStyle name="20% - Accent1 2 2 6 4 6 2 2" xfId="8157" xr:uid="{00000000-0005-0000-0000-0000211F0000}"/>
    <cellStyle name="20% - Accent1 2 2 6 4 6 2 2 2" xfId="8158" xr:uid="{00000000-0005-0000-0000-0000221F0000}"/>
    <cellStyle name="20% - Accent1 2 2 6 4 6 2 3" xfId="8159" xr:uid="{00000000-0005-0000-0000-0000231F0000}"/>
    <cellStyle name="20% - Accent1 2 2 6 4 6 3" xfId="8160" xr:uid="{00000000-0005-0000-0000-0000241F0000}"/>
    <cellStyle name="20% - Accent1 2 2 6 4 6 3 2" xfId="8161" xr:uid="{00000000-0005-0000-0000-0000251F0000}"/>
    <cellStyle name="20% - Accent1 2 2 6 4 6 4" xfId="8162" xr:uid="{00000000-0005-0000-0000-0000261F0000}"/>
    <cellStyle name="20% - Accent1 2 2 6 4 7" xfId="8163" xr:uid="{00000000-0005-0000-0000-0000271F0000}"/>
    <cellStyle name="20% - Accent1 2 2 6 4 7 2" xfId="8164" xr:uid="{00000000-0005-0000-0000-0000281F0000}"/>
    <cellStyle name="20% - Accent1 2 2 6 4 7 2 2" xfId="8165" xr:uid="{00000000-0005-0000-0000-0000291F0000}"/>
    <cellStyle name="20% - Accent1 2 2 6 4 7 3" xfId="8166" xr:uid="{00000000-0005-0000-0000-00002A1F0000}"/>
    <cellStyle name="20% - Accent1 2 2 6 4 8" xfId="8167" xr:uid="{00000000-0005-0000-0000-00002B1F0000}"/>
    <cellStyle name="20% - Accent1 2 2 6 4 8 2" xfId="8168" xr:uid="{00000000-0005-0000-0000-00002C1F0000}"/>
    <cellStyle name="20% - Accent1 2 2 6 4 8 2 2" xfId="8169" xr:uid="{00000000-0005-0000-0000-00002D1F0000}"/>
    <cellStyle name="20% - Accent1 2 2 6 4 8 3" xfId="8170" xr:uid="{00000000-0005-0000-0000-00002E1F0000}"/>
    <cellStyle name="20% - Accent1 2 2 6 4 9" xfId="8171" xr:uid="{00000000-0005-0000-0000-00002F1F0000}"/>
    <cellStyle name="20% - Accent1 2 2 6 4 9 2" xfId="8172" xr:uid="{00000000-0005-0000-0000-0000301F0000}"/>
    <cellStyle name="20% - Accent1 2 2 6 5" xfId="8173" xr:uid="{00000000-0005-0000-0000-0000311F0000}"/>
    <cellStyle name="20% - Accent1 2 2 6 5 2" xfId="8174" xr:uid="{00000000-0005-0000-0000-0000321F0000}"/>
    <cellStyle name="20% - Accent1 2 2 6 5 2 2" xfId="8175" xr:uid="{00000000-0005-0000-0000-0000331F0000}"/>
    <cellStyle name="20% - Accent1 2 2 6 5 2 2 2" xfId="8176" xr:uid="{00000000-0005-0000-0000-0000341F0000}"/>
    <cellStyle name="20% - Accent1 2 2 6 5 2 2 2 2" xfId="8177" xr:uid="{00000000-0005-0000-0000-0000351F0000}"/>
    <cellStyle name="20% - Accent1 2 2 6 5 2 2 3" xfId="8178" xr:uid="{00000000-0005-0000-0000-0000361F0000}"/>
    <cellStyle name="20% - Accent1 2 2 6 5 2 3" xfId="8179" xr:uid="{00000000-0005-0000-0000-0000371F0000}"/>
    <cellStyle name="20% - Accent1 2 2 6 5 2 3 2" xfId="8180" xr:uid="{00000000-0005-0000-0000-0000381F0000}"/>
    <cellStyle name="20% - Accent1 2 2 6 5 2 4" xfId="8181" xr:uid="{00000000-0005-0000-0000-0000391F0000}"/>
    <cellStyle name="20% - Accent1 2 2 6 5 3" xfId="8182" xr:uid="{00000000-0005-0000-0000-00003A1F0000}"/>
    <cellStyle name="20% - Accent1 2 2 6 5 3 2" xfId="8183" xr:uid="{00000000-0005-0000-0000-00003B1F0000}"/>
    <cellStyle name="20% - Accent1 2 2 6 5 3 2 2" xfId="8184" xr:uid="{00000000-0005-0000-0000-00003C1F0000}"/>
    <cellStyle name="20% - Accent1 2 2 6 5 3 2 2 2" xfId="8185" xr:uid="{00000000-0005-0000-0000-00003D1F0000}"/>
    <cellStyle name="20% - Accent1 2 2 6 5 3 2 3" xfId="8186" xr:uid="{00000000-0005-0000-0000-00003E1F0000}"/>
    <cellStyle name="20% - Accent1 2 2 6 5 3 3" xfId="8187" xr:uid="{00000000-0005-0000-0000-00003F1F0000}"/>
    <cellStyle name="20% - Accent1 2 2 6 5 3 3 2" xfId="8188" xr:uid="{00000000-0005-0000-0000-0000401F0000}"/>
    <cellStyle name="20% - Accent1 2 2 6 5 3 4" xfId="8189" xr:uid="{00000000-0005-0000-0000-0000411F0000}"/>
    <cellStyle name="20% - Accent1 2 2 6 5 4" xfId="8190" xr:uid="{00000000-0005-0000-0000-0000421F0000}"/>
    <cellStyle name="20% - Accent1 2 2 6 5 4 2" xfId="8191" xr:uid="{00000000-0005-0000-0000-0000431F0000}"/>
    <cellStyle name="20% - Accent1 2 2 6 5 4 2 2" xfId="8192" xr:uid="{00000000-0005-0000-0000-0000441F0000}"/>
    <cellStyle name="20% - Accent1 2 2 6 5 4 2 2 2" xfId="8193" xr:uid="{00000000-0005-0000-0000-0000451F0000}"/>
    <cellStyle name="20% - Accent1 2 2 6 5 4 2 3" xfId="8194" xr:uid="{00000000-0005-0000-0000-0000461F0000}"/>
    <cellStyle name="20% - Accent1 2 2 6 5 4 3" xfId="8195" xr:uid="{00000000-0005-0000-0000-0000471F0000}"/>
    <cellStyle name="20% - Accent1 2 2 6 5 4 3 2" xfId="8196" xr:uid="{00000000-0005-0000-0000-0000481F0000}"/>
    <cellStyle name="20% - Accent1 2 2 6 5 4 4" xfId="8197" xr:uid="{00000000-0005-0000-0000-0000491F0000}"/>
    <cellStyle name="20% - Accent1 2 2 6 5 5" xfId="8198" xr:uid="{00000000-0005-0000-0000-00004A1F0000}"/>
    <cellStyle name="20% - Accent1 2 2 6 5 5 2" xfId="8199" xr:uid="{00000000-0005-0000-0000-00004B1F0000}"/>
    <cellStyle name="20% - Accent1 2 2 6 5 5 2 2" xfId="8200" xr:uid="{00000000-0005-0000-0000-00004C1F0000}"/>
    <cellStyle name="20% - Accent1 2 2 6 5 5 3" xfId="8201" xr:uid="{00000000-0005-0000-0000-00004D1F0000}"/>
    <cellStyle name="20% - Accent1 2 2 6 5 6" xfId="8202" xr:uid="{00000000-0005-0000-0000-00004E1F0000}"/>
    <cellStyle name="20% - Accent1 2 2 6 5 6 2" xfId="8203" xr:uid="{00000000-0005-0000-0000-00004F1F0000}"/>
    <cellStyle name="20% - Accent1 2 2 6 5 6 2 2" xfId="8204" xr:uid="{00000000-0005-0000-0000-0000501F0000}"/>
    <cellStyle name="20% - Accent1 2 2 6 5 6 3" xfId="8205" xr:uid="{00000000-0005-0000-0000-0000511F0000}"/>
    <cellStyle name="20% - Accent1 2 2 6 5 7" xfId="8206" xr:uid="{00000000-0005-0000-0000-0000521F0000}"/>
    <cellStyle name="20% - Accent1 2 2 6 5 7 2" xfId="8207" xr:uid="{00000000-0005-0000-0000-0000531F0000}"/>
    <cellStyle name="20% - Accent1 2 2 6 5 8" xfId="8208" xr:uid="{00000000-0005-0000-0000-0000541F0000}"/>
    <cellStyle name="20% - Accent1 2 2 6 5 8 2" xfId="8209" xr:uid="{00000000-0005-0000-0000-0000551F0000}"/>
    <cellStyle name="20% - Accent1 2 2 6 5 9" xfId="8210" xr:uid="{00000000-0005-0000-0000-0000561F0000}"/>
    <cellStyle name="20% - Accent1 2 2 6 6" xfId="8211" xr:uid="{00000000-0005-0000-0000-0000571F0000}"/>
    <cellStyle name="20% - Accent1 2 2 6 6 2" xfId="8212" xr:uid="{00000000-0005-0000-0000-0000581F0000}"/>
    <cellStyle name="20% - Accent1 2 2 6 6 2 2" xfId="8213" xr:uid="{00000000-0005-0000-0000-0000591F0000}"/>
    <cellStyle name="20% - Accent1 2 2 6 6 2 2 2" xfId="8214" xr:uid="{00000000-0005-0000-0000-00005A1F0000}"/>
    <cellStyle name="20% - Accent1 2 2 6 6 2 2 2 2" xfId="8215" xr:uid="{00000000-0005-0000-0000-00005B1F0000}"/>
    <cellStyle name="20% - Accent1 2 2 6 6 2 2 3" xfId="8216" xr:uid="{00000000-0005-0000-0000-00005C1F0000}"/>
    <cellStyle name="20% - Accent1 2 2 6 6 2 3" xfId="8217" xr:uid="{00000000-0005-0000-0000-00005D1F0000}"/>
    <cellStyle name="20% - Accent1 2 2 6 6 2 3 2" xfId="8218" xr:uid="{00000000-0005-0000-0000-00005E1F0000}"/>
    <cellStyle name="20% - Accent1 2 2 6 6 2 4" xfId="8219" xr:uid="{00000000-0005-0000-0000-00005F1F0000}"/>
    <cellStyle name="20% - Accent1 2 2 6 6 3" xfId="8220" xr:uid="{00000000-0005-0000-0000-0000601F0000}"/>
    <cellStyle name="20% - Accent1 2 2 6 6 3 2" xfId="8221" xr:uid="{00000000-0005-0000-0000-0000611F0000}"/>
    <cellStyle name="20% - Accent1 2 2 6 6 3 2 2" xfId="8222" xr:uid="{00000000-0005-0000-0000-0000621F0000}"/>
    <cellStyle name="20% - Accent1 2 2 6 6 3 2 2 2" xfId="8223" xr:uid="{00000000-0005-0000-0000-0000631F0000}"/>
    <cellStyle name="20% - Accent1 2 2 6 6 3 2 3" xfId="8224" xr:uid="{00000000-0005-0000-0000-0000641F0000}"/>
    <cellStyle name="20% - Accent1 2 2 6 6 3 3" xfId="8225" xr:uid="{00000000-0005-0000-0000-0000651F0000}"/>
    <cellStyle name="20% - Accent1 2 2 6 6 3 3 2" xfId="8226" xr:uid="{00000000-0005-0000-0000-0000661F0000}"/>
    <cellStyle name="20% - Accent1 2 2 6 6 3 4" xfId="8227" xr:uid="{00000000-0005-0000-0000-0000671F0000}"/>
    <cellStyle name="20% - Accent1 2 2 6 6 4" xfId="8228" xr:uid="{00000000-0005-0000-0000-0000681F0000}"/>
    <cellStyle name="20% - Accent1 2 2 6 6 4 2" xfId="8229" xr:uid="{00000000-0005-0000-0000-0000691F0000}"/>
    <cellStyle name="20% - Accent1 2 2 6 6 4 2 2" xfId="8230" xr:uid="{00000000-0005-0000-0000-00006A1F0000}"/>
    <cellStyle name="20% - Accent1 2 2 6 6 4 2 2 2" xfId="8231" xr:uid="{00000000-0005-0000-0000-00006B1F0000}"/>
    <cellStyle name="20% - Accent1 2 2 6 6 4 2 3" xfId="8232" xr:uid="{00000000-0005-0000-0000-00006C1F0000}"/>
    <cellStyle name="20% - Accent1 2 2 6 6 4 3" xfId="8233" xr:uid="{00000000-0005-0000-0000-00006D1F0000}"/>
    <cellStyle name="20% - Accent1 2 2 6 6 4 3 2" xfId="8234" xr:uid="{00000000-0005-0000-0000-00006E1F0000}"/>
    <cellStyle name="20% - Accent1 2 2 6 6 4 4" xfId="8235" xr:uid="{00000000-0005-0000-0000-00006F1F0000}"/>
    <cellStyle name="20% - Accent1 2 2 6 6 5" xfId="8236" xr:uid="{00000000-0005-0000-0000-0000701F0000}"/>
    <cellStyle name="20% - Accent1 2 2 6 6 5 2" xfId="8237" xr:uid="{00000000-0005-0000-0000-0000711F0000}"/>
    <cellStyle name="20% - Accent1 2 2 6 6 5 2 2" xfId="8238" xr:uid="{00000000-0005-0000-0000-0000721F0000}"/>
    <cellStyle name="20% - Accent1 2 2 6 6 5 3" xfId="8239" xr:uid="{00000000-0005-0000-0000-0000731F0000}"/>
    <cellStyle name="20% - Accent1 2 2 6 6 6" xfId="8240" xr:uid="{00000000-0005-0000-0000-0000741F0000}"/>
    <cellStyle name="20% - Accent1 2 2 6 6 6 2" xfId="8241" xr:uid="{00000000-0005-0000-0000-0000751F0000}"/>
    <cellStyle name="20% - Accent1 2 2 6 6 6 2 2" xfId="8242" xr:uid="{00000000-0005-0000-0000-0000761F0000}"/>
    <cellStyle name="20% - Accent1 2 2 6 6 6 3" xfId="8243" xr:uid="{00000000-0005-0000-0000-0000771F0000}"/>
    <cellStyle name="20% - Accent1 2 2 6 6 7" xfId="8244" xr:uid="{00000000-0005-0000-0000-0000781F0000}"/>
    <cellStyle name="20% - Accent1 2 2 6 6 7 2" xfId="8245" xr:uid="{00000000-0005-0000-0000-0000791F0000}"/>
    <cellStyle name="20% - Accent1 2 2 6 6 8" xfId="8246" xr:uid="{00000000-0005-0000-0000-00007A1F0000}"/>
    <cellStyle name="20% - Accent1 2 2 6 6 8 2" xfId="8247" xr:uid="{00000000-0005-0000-0000-00007B1F0000}"/>
    <cellStyle name="20% - Accent1 2 2 6 6 9" xfId="8248" xr:uid="{00000000-0005-0000-0000-00007C1F0000}"/>
    <cellStyle name="20% - Accent1 2 2 6 7" xfId="8249" xr:uid="{00000000-0005-0000-0000-00007D1F0000}"/>
    <cellStyle name="20% - Accent1 2 2 6 7 2" xfId="8250" xr:uid="{00000000-0005-0000-0000-00007E1F0000}"/>
    <cellStyle name="20% - Accent1 2 2 6 7 2 2" xfId="8251" xr:uid="{00000000-0005-0000-0000-00007F1F0000}"/>
    <cellStyle name="20% - Accent1 2 2 6 7 2 2 2" xfId="8252" xr:uid="{00000000-0005-0000-0000-0000801F0000}"/>
    <cellStyle name="20% - Accent1 2 2 6 7 2 3" xfId="8253" xr:uid="{00000000-0005-0000-0000-0000811F0000}"/>
    <cellStyle name="20% - Accent1 2 2 6 7 3" xfId="8254" xr:uid="{00000000-0005-0000-0000-0000821F0000}"/>
    <cellStyle name="20% - Accent1 2 2 6 7 3 2" xfId="8255" xr:uid="{00000000-0005-0000-0000-0000831F0000}"/>
    <cellStyle name="20% - Accent1 2 2 6 7 4" xfId="8256" xr:uid="{00000000-0005-0000-0000-0000841F0000}"/>
    <cellStyle name="20% - Accent1 2 2 6 8" xfId="8257" xr:uid="{00000000-0005-0000-0000-0000851F0000}"/>
    <cellStyle name="20% - Accent1 2 2 6 8 2" xfId="8258" xr:uid="{00000000-0005-0000-0000-0000861F0000}"/>
    <cellStyle name="20% - Accent1 2 2 6 8 2 2" xfId="8259" xr:uid="{00000000-0005-0000-0000-0000871F0000}"/>
    <cellStyle name="20% - Accent1 2 2 6 8 2 2 2" xfId="8260" xr:uid="{00000000-0005-0000-0000-0000881F0000}"/>
    <cellStyle name="20% - Accent1 2 2 6 8 2 3" xfId="8261" xr:uid="{00000000-0005-0000-0000-0000891F0000}"/>
    <cellStyle name="20% - Accent1 2 2 6 8 3" xfId="8262" xr:uid="{00000000-0005-0000-0000-00008A1F0000}"/>
    <cellStyle name="20% - Accent1 2 2 6 8 3 2" xfId="8263" xr:uid="{00000000-0005-0000-0000-00008B1F0000}"/>
    <cellStyle name="20% - Accent1 2 2 6 8 4" xfId="8264" xr:uid="{00000000-0005-0000-0000-00008C1F0000}"/>
    <cellStyle name="20% - Accent1 2 2 6 9" xfId="8265" xr:uid="{00000000-0005-0000-0000-00008D1F0000}"/>
    <cellStyle name="20% - Accent1 2 2 6 9 2" xfId="8266" xr:uid="{00000000-0005-0000-0000-00008E1F0000}"/>
    <cellStyle name="20% - Accent1 2 2 6 9 2 2" xfId="8267" xr:uid="{00000000-0005-0000-0000-00008F1F0000}"/>
    <cellStyle name="20% - Accent1 2 2 6 9 2 2 2" xfId="8268" xr:uid="{00000000-0005-0000-0000-0000901F0000}"/>
    <cellStyle name="20% - Accent1 2 2 6 9 2 3" xfId="8269" xr:uid="{00000000-0005-0000-0000-0000911F0000}"/>
    <cellStyle name="20% - Accent1 2 2 6 9 3" xfId="8270" xr:uid="{00000000-0005-0000-0000-0000921F0000}"/>
    <cellStyle name="20% - Accent1 2 2 6 9 3 2" xfId="8271" xr:uid="{00000000-0005-0000-0000-0000931F0000}"/>
    <cellStyle name="20% - Accent1 2 2 6 9 4" xfId="8272" xr:uid="{00000000-0005-0000-0000-0000941F0000}"/>
    <cellStyle name="20% - Accent1 2 2 7" xfId="8273" xr:uid="{00000000-0005-0000-0000-0000951F0000}"/>
    <cellStyle name="20% - Accent1 2 2 7 10" xfId="8274" xr:uid="{00000000-0005-0000-0000-0000961F0000}"/>
    <cellStyle name="20% - Accent1 2 2 7 10 2" xfId="8275" xr:uid="{00000000-0005-0000-0000-0000971F0000}"/>
    <cellStyle name="20% - Accent1 2 2 7 11" xfId="8276" xr:uid="{00000000-0005-0000-0000-0000981F0000}"/>
    <cellStyle name="20% - Accent1 2 2 7 11 2" xfId="8277" xr:uid="{00000000-0005-0000-0000-0000991F0000}"/>
    <cellStyle name="20% - Accent1 2 2 7 12" xfId="8278" xr:uid="{00000000-0005-0000-0000-00009A1F0000}"/>
    <cellStyle name="20% - Accent1 2 2 7 2" xfId="8279" xr:uid="{00000000-0005-0000-0000-00009B1F0000}"/>
    <cellStyle name="20% - Accent1 2 2 7 2 10" xfId="8280" xr:uid="{00000000-0005-0000-0000-00009C1F0000}"/>
    <cellStyle name="20% - Accent1 2 2 7 2 10 2" xfId="8281" xr:uid="{00000000-0005-0000-0000-00009D1F0000}"/>
    <cellStyle name="20% - Accent1 2 2 7 2 11" xfId="8282" xr:uid="{00000000-0005-0000-0000-00009E1F0000}"/>
    <cellStyle name="20% - Accent1 2 2 7 2 2" xfId="8283" xr:uid="{00000000-0005-0000-0000-00009F1F0000}"/>
    <cellStyle name="20% - Accent1 2 2 7 2 2 2" xfId="8284" xr:uid="{00000000-0005-0000-0000-0000A01F0000}"/>
    <cellStyle name="20% - Accent1 2 2 7 2 2 2 2" xfId="8285" xr:uid="{00000000-0005-0000-0000-0000A11F0000}"/>
    <cellStyle name="20% - Accent1 2 2 7 2 2 2 2 2" xfId="8286" xr:uid="{00000000-0005-0000-0000-0000A21F0000}"/>
    <cellStyle name="20% - Accent1 2 2 7 2 2 2 2 2 2" xfId="8287" xr:uid="{00000000-0005-0000-0000-0000A31F0000}"/>
    <cellStyle name="20% - Accent1 2 2 7 2 2 2 2 3" xfId="8288" xr:uid="{00000000-0005-0000-0000-0000A41F0000}"/>
    <cellStyle name="20% - Accent1 2 2 7 2 2 2 3" xfId="8289" xr:uid="{00000000-0005-0000-0000-0000A51F0000}"/>
    <cellStyle name="20% - Accent1 2 2 7 2 2 2 3 2" xfId="8290" xr:uid="{00000000-0005-0000-0000-0000A61F0000}"/>
    <cellStyle name="20% - Accent1 2 2 7 2 2 2 4" xfId="8291" xr:uid="{00000000-0005-0000-0000-0000A71F0000}"/>
    <cellStyle name="20% - Accent1 2 2 7 2 2 3" xfId="8292" xr:uid="{00000000-0005-0000-0000-0000A81F0000}"/>
    <cellStyle name="20% - Accent1 2 2 7 2 2 3 2" xfId="8293" xr:uid="{00000000-0005-0000-0000-0000A91F0000}"/>
    <cellStyle name="20% - Accent1 2 2 7 2 2 3 2 2" xfId="8294" xr:uid="{00000000-0005-0000-0000-0000AA1F0000}"/>
    <cellStyle name="20% - Accent1 2 2 7 2 2 3 2 2 2" xfId="8295" xr:uid="{00000000-0005-0000-0000-0000AB1F0000}"/>
    <cellStyle name="20% - Accent1 2 2 7 2 2 3 2 3" xfId="8296" xr:uid="{00000000-0005-0000-0000-0000AC1F0000}"/>
    <cellStyle name="20% - Accent1 2 2 7 2 2 3 3" xfId="8297" xr:uid="{00000000-0005-0000-0000-0000AD1F0000}"/>
    <cellStyle name="20% - Accent1 2 2 7 2 2 3 3 2" xfId="8298" xr:uid="{00000000-0005-0000-0000-0000AE1F0000}"/>
    <cellStyle name="20% - Accent1 2 2 7 2 2 3 4" xfId="8299" xr:uid="{00000000-0005-0000-0000-0000AF1F0000}"/>
    <cellStyle name="20% - Accent1 2 2 7 2 2 4" xfId="8300" xr:uid="{00000000-0005-0000-0000-0000B01F0000}"/>
    <cellStyle name="20% - Accent1 2 2 7 2 2 4 2" xfId="8301" xr:uid="{00000000-0005-0000-0000-0000B11F0000}"/>
    <cellStyle name="20% - Accent1 2 2 7 2 2 4 2 2" xfId="8302" xr:uid="{00000000-0005-0000-0000-0000B21F0000}"/>
    <cellStyle name="20% - Accent1 2 2 7 2 2 4 2 2 2" xfId="8303" xr:uid="{00000000-0005-0000-0000-0000B31F0000}"/>
    <cellStyle name="20% - Accent1 2 2 7 2 2 4 2 3" xfId="8304" xr:uid="{00000000-0005-0000-0000-0000B41F0000}"/>
    <cellStyle name="20% - Accent1 2 2 7 2 2 4 3" xfId="8305" xr:uid="{00000000-0005-0000-0000-0000B51F0000}"/>
    <cellStyle name="20% - Accent1 2 2 7 2 2 4 3 2" xfId="8306" xr:uid="{00000000-0005-0000-0000-0000B61F0000}"/>
    <cellStyle name="20% - Accent1 2 2 7 2 2 4 4" xfId="8307" xr:uid="{00000000-0005-0000-0000-0000B71F0000}"/>
    <cellStyle name="20% - Accent1 2 2 7 2 2 5" xfId="8308" xr:uid="{00000000-0005-0000-0000-0000B81F0000}"/>
    <cellStyle name="20% - Accent1 2 2 7 2 2 5 2" xfId="8309" xr:uid="{00000000-0005-0000-0000-0000B91F0000}"/>
    <cellStyle name="20% - Accent1 2 2 7 2 2 5 2 2" xfId="8310" xr:uid="{00000000-0005-0000-0000-0000BA1F0000}"/>
    <cellStyle name="20% - Accent1 2 2 7 2 2 5 3" xfId="8311" xr:uid="{00000000-0005-0000-0000-0000BB1F0000}"/>
    <cellStyle name="20% - Accent1 2 2 7 2 2 6" xfId="8312" xr:uid="{00000000-0005-0000-0000-0000BC1F0000}"/>
    <cellStyle name="20% - Accent1 2 2 7 2 2 6 2" xfId="8313" xr:uid="{00000000-0005-0000-0000-0000BD1F0000}"/>
    <cellStyle name="20% - Accent1 2 2 7 2 2 6 2 2" xfId="8314" xr:uid="{00000000-0005-0000-0000-0000BE1F0000}"/>
    <cellStyle name="20% - Accent1 2 2 7 2 2 6 3" xfId="8315" xr:uid="{00000000-0005-0000-0000-0000BF1F0000}"/>
    <cellStyle name="20% - Accent1 2 2 7 2 2 7" xfId="8316" xr:uid="{00000000-0005-0000-0000-0000C01F0000}"/>
    <cellStyle name="20% - Accent1 2 2 7 2 2 7 2" xfId="8317" xr:uid="{00000000-0005-0000-0000-0000C11F0000}"/>
    <cellStyle name="20% - Accent1 2 2 7 2 2 8" xfId="8318" xr:uid="{00000000-0005-0000-0000-0000C21F0000}"/>
    <cellStyle name="20% - Accent1 2 2 7 2 2 8 2" xfId="8319" xr:uid="{00000000-0005-0000-0000-0000C31F0000}"/>
    <cellStyle name="20% - Accent1 2 2 7 2 2 9" xfId="8320" xr:uid="{00000000-0005-0000-0000-0000C41F0000}"/>
    <cellStyle name="20% - Accent1 2 2 7 2 3" xfId="8321" xr:uid="{00000000-0005-0000-0000-0000C51F0000}"/>
    <cellStyle name="20% - Accent1 2 2 7 2 3 2" xfId="8322" xr:uid="{00000000-0005-0000-0000-0000C61F0000}"/>
    <cellStyle name="20% - Accent1 2 2 7 2 3 2 2" xfId="8323" xr:uid="{00000000-0005-0000-0000-0000C71F0000}"/>
    <cellStyle name="20% - Accent1 2 2 7 2 3 2 2 2" xfId="8324" xr:uid="{00000000-0005-0000-0000-0000C81F0000}"/>
    <cellStyle name="20% - Accent1 2 2 7 2 3 2 2 2 2" xfId="8325" xr:uid="{00000000-0005-0000-0000-0000C91F0000}"/>
    <cellStyle name="20% - Accent1 2 2 7 2 3 2 2 3" xfId="8326" xr:uid="{00000000-0005-0000-0000-0000CA1F0000}"/>
    <cellStyle name="20% - Accent1 2 2 7 2 3 2 3" xfId="8327" xr:uid="{00000000-0005-0000-0000-0000CB1F0000}"/>
    <cellStyle name="20% - Accent1 2 2 7 2 3 2 3 2" xfId="8328" xr:uid="{00000000-0005-0000-0000-0000CC1F0000}"/>
    <cellStyle name="20% - Accent1 2 2 7 2 3 2 4" xfId="8329" xr:uid="{00000000-0005-0000-0000-0000CD1F0000}"/>
    <cellStyle name="20% - Accent1 2 2 7 2 3 3" xfId="8330" xr:uid="{00000000-0005-0000-0000-0000CE1F0000}"/>
    <cellStyle name="20% - Accent1 2 2 7 2 3 3 2" xfId="8331" xr:uid="{00000000-0005-0000-0000-0000CF1F0000}"/>
    <cellStyle name="20% - Accent1 2 2 7 2 3 3 2 2" xfId="8332" xr:uid="{00000000-0005-0000-0000-0000D01F0000}"/>
    <cellStyle name="20% - Accent1 2 2 7 2 3 3 2 2 2" xfId="8333" xr:uid="{00000000-0005-0000-0000-0000D11F0000}"/>
    <cellStyle name="20% - Accent1 2 2 7 2 3 3 2 3" xfId="8334" xr:uid="{00000000-0005-0000-0000-0000D21F0000}"/>
    <cellStyle name="20% - Accent1 2 2 7 2 3 3 3" xfId="8335" xr:uid="{00000000-0005-0000-0000-0000D31F0000}"/>
    <cellStyle name="20% - Accent1 2 2 7 2 3 3 3 2" xfId="8336" xr:uid="{00000000-0005-0000-0000-0000D41F0000}"/>
    <cellStyle name="20% - Accent1 2 2 7 2 3 3 4" xfId="8337" xr:uid="{00000000-0005-0000-0000-0000D51F0000}"/>
    <cellStyle name="20% - Accent1 2 2 7 2 3 4" xfId="8338" xr:uid="{00000000-0005-0000-0000-0000D61F0000}"/>
    <cellStyle name="20% - Accent1 2 2 7 2 3 4 2" xfId="8339" xr:uid="{00000000-0005-0000-0000-0000D71F0000}"/>
    <cellStyle name="20% - Accent1 2 2 7 2 3 4 2 2" xfId="8340" xr:uid="{00000000-0005-0000-0000-0000D81F0000}"/>
    <cellStyle name="20% - Accent1 2 2 7 2 3 4 2 2 2" xfId="8341" xr:uid="{00000000-0005-0000-0000-0000D91F0000}"/>
    <cellStyle name="20% - Accent1 2 2 7 2 3 4 2 3" xfId="8342" xr:uid="{00000000-0005-0000-0000-0000DA1F0000}"/>
    <cellStyle name="20% - Accent1 2 2 7 2 3 4 3" xfId="8343" xr:uid="{00000000-0005-0000-0000-0000DB1F0000}"/>
    <cellStyle name="20% - Accent1 2 2 7 2 3 4 3 2" xfId="8344" xr:uid="{00000000-0005-0000-0000-0000DC1F0000}"/>
    <cellStyle name="20% - Accent1 2 2 7 2 3 4 4" xfId="8345" xr:uid="{00000000-0005-0000-0000-0000DD1F0000}"/>
    <cellStyle name="20% - Accent1 2 2 7 2 3 5" xfId="8346" xr:uid="{00000000-0005-0000-0000-0000DE1F0000}"/>
    <cellStyle name="20% - Accent1 2 2 7 2 3 5 2" xfId="8347" xr:uid="{00000000-0005-0000-0000-0000DF1F0000}"/>
    <cellStyle name="20% - Accent1 2 2 7 2 3 5 2 2" xfId="8348" xr:uid="{00000000-0005-0000-0000-0000E01F0000}"/>
    <cellStyle name="20% - Accent1 2 2 7 2 3 5 3" xfId="8349" xr:uid="{00000000-0005-0000-0000-0000E11F0000}"/>
    <cellStyle name="20% - Accent1 2 2 7 2 3 6" xfId="8350" xr:uid="{00000000-0005-0000-0000-0000E21F0000}"/>
    <cellStyle name="20% - Accent1 2 2 7 2 3 6 2" xfId="8351" xr:uid="{00000000-0005-0000-0000-0000E31F0000}"/>
    <cellStyle name="20% - Accent1 2 2 7 2 3 6 2 2" xfId="8352" xr:uid="{00000000-0005-0000-0000-0000E41F0000}"/>
    <cellStyle name="20% - Accent1 2 2 7 2 3 6 3" xfId="8353" xr:uid="{00000000-0005-0000-0000-0000E51F0000}"/>
    <cellStyle name="20% - Accent1 2 2 7 2 3 7" xfId="8354" xr:uid="{00000000-0005-0000-0000-0000E61F0000}"/>
    <cellStyle name="20% - Accent1 2 2 7 2 3 7 2" xfId="8355" xr:uid="{00000000-0005-0000-0000-0000E71F0000}"/>
    <cellStyle name="20% - Accent1 2 2 7 2 3 8" xfId="8356" xr:uid="{00000000-0005-0000-0000-0000E81F0000}"/>
    <cellStyle name="20% - Accent1 2 2 7 2 3 8 2" xfId="8357" xr:uid="{00000000-0005-0000-0000-0000E91F0000}"/>
    <cellStyle name="20% - Accent1 2 2 7 2 3 9" xfId="8358" xr:uid="{00000000-0005-0000-0000-0000EA1F0000}"/>
    <cellStyle name="20% - Accent1 2 2 7 2 4" xfId="8359" xr:uid="{00000000-0005-0000-0000-0000EB1F0000}"/>
    <cellStyle name="20% - Accent1 2 2 7 2 4 2" xfId="8360" xr:uid="{00000000-0005-0000-0000-0000EC1F0000}"/>
    <cellStyle name="20% - Accent1 2 2 7 2 4 2 2" xfId="8361" xr:uid="{00000000-0005-0000-0000-0000ED1F0000}"/>
    <cellStyle name="20% - Accent1 2 2 7 2 4 2 2 2" xfId="8362" xr:uid="{00000000-0005-0000-0000-0000EE1F0000}"/>
    <cellStyle name="20% - Accent1 2 2 7 2 4 2 3" xfId="8363" xr:uid="{00000000-0005-0000-0000-0000EF1F0000}"/>
    <cellStyle name="20% - Accent1 2 2 7 2 4 3" xfId="8364" xr:uid="{00000000-0005-0000-0000-0000F01F0000}"/>
    <cellStyle name="20% - Accent1 2 2 7 2 4 3 2" xfId="8365" xr:uid="{00000000-0005-0000-0000-0000F11F0000}"/>
    <cellStyle name="20% - Accent1 2 2 7 2 4 4" xfId="8366" xr:uid="{00000000-0005-0000-0000-0000F21F0000}"/>
    <cellStyle name="20% - Accent1 2 2 7 2 5" xfId="8367" xr:uid="{00000000-0005-0000-0000-0000F31F0000}"/>
    <cellStyle name="20% - Accent1 2 2 7 2 5 2" xfId="8368" xr:uid="{00000000-0005-0000-0000-0000F41F0000}"/>
    <cellStyle name="20% - Accent1 2 2 7 2 5 2 2" xfId="8369" xr:uid="{00000000-0005-0000-0000-0000F51F0000}"/>
    <cellStyle name="20% - Accent1 2 2 7 2 5 2 2 2" xfId="8370" xr:uid="{00000000-0005-0000-0000-0000F61F0000}"/>
    <cellStyle name="20% - Accent1 2 2 7 2 5 2 3" xfId="8371" xr:uid="{00000000-0005-0000-0000-0000F71F0000}"/>
    <cellStyle name="20% - Accent1 2 2 7 2 5 3" xfId="8372" xr:uid="{00000000-0005-0000-0000-0000F81F0000}"/>
    <cellStyle name="20% - Accent1 2 2 7 2 5 3 2" xfId="8373" xr:uid="{00000000-0005-0000-0000-0000F91F0000}"/>
    <cellStyle name="20% - Accent1 2 2 7 2 5 4" xfId="8374" xr:uid="{00000000-0005-0000-0000-0000FA1F0000}"/>
    <cellStyle name="20% - Accent1 2 2 7 2 6" xfId="8375" xr:uid="{00000000-0005-0000-0000-0000FB1F0000}"/>
    <cellStyle name="20% - Accent1 2 2 7 2 6 2" xfId="8376" xr:uid="{00000000-0005-0000-0000-0000FC1F0000}"/>
    <cellStyle name="20% - Accent1 2 2 7 2 6 2 2" xfId="8377" xr:uid="{00000000-0005-0000-0000-0000FD1F0000}"/>
    <cellStyle name="20% - Accent1 2 2 7 2 6 2 2 2" xfId="8378" xr:uid="{00000000-0005-0000-0000-0000FE1F0000}"/>
    <cellStyle name="20% - Accent1 2 2 7 2 6 2 3" xfId="8379" xr:uid="{00000000-0005-0000-0000-0000FF1F0000}"/>
    <cellStyle name="20% - Accent1 2 2 7 2 6 3" xfId="8380" xr:uid="{00000000-0005-0000-0000-000000200000}"/>
    <cellStyle name="20% - Accent1 2 2 7 2 6 3 2" xfId="8381" xr:uid="{00000000-0005-0000-0000-000001200000}"/>
    <cellStyle name="20% - Accent1 2 2 7 2 6 4" xfId="8382" xr:uid="{00000000-0005-0000-0000-000002200000}"/>
    <cellStyle name="20% - Accent1 2 2 7 2 7" xfId="8383" xr:uid="{00000000-0005-0000-0000-000003200000}"/>
    <cellStyle name="20% - Accent1 2 2 7 2 7 2" xfId="8384" xr:uid="{00000000-0005-0000-0000-000004200000}"/>
    <cellStyle name="20% - Accent1 2 2 7 2 7 2 2" xfId="8385" xr:uid="{00000000-0005-0000-0000-000005200000}"/>
    <cellStyle name="20% - Accent1 2 2 7 2 7 3" xfId="8386" xr:uid="{00000000-0005-0000-0000-000006200000}"/>
    <cellStyle name="20% - Accent1 2 2 7 2 8" xfId="8387" xr:uid="{00000000-0005-0000-0000-000007200000}"/>
    <cellStyle name="20% - Accent1 2 2 7 2 8 2" xfId="8388" xr:uid="{00000000-0005-0000-0000-000008200000}"/>
    <cellStyle name="20% - Accent1 2 2 7 2 8 2 2" xfId="8389" xr:uid="{00000000-0005-0000-0000-000009200000}"/>
    <cellStyle name="20% - Accent1 2 2 7 2 8 3" xfId="8390" xr:uid="{00000000-0005-0000-0000-00000A200000}"/>
    <cellStyle name="20% - Accent1 2 2 7 2 9" xfId="8391" xr:uid="{00000000-0005-0000-0000-00000B200000}"/>
    <cellStyle name="20% - Accent1 2 2 7 2 9 2" xfId="8392" xr:uid="{00000000-0005-0000-0000-00000C200000}"/>
    <cellStyle name="20% - Accent1 2 2 7 3" xfId="8393" xr:uid="{00000000-0005-0000-0000-00000D200000}"/>
    <cellStyle name="20% - Accent1 2 2 7 3 2" xfId="8394" xr:uid="{00000000-0005-0000-0000-00000E200000}"/>
    <cellStyle name="20% - Accent1 2 2 7 3 2 2" xfId="8395" xr:uid="{00000000-0005-0000-0000-00000F200000}"/>
    <cellStyle name="20% - Accent1 2 2 7 3 2 2 2" xfId="8396" xr:uid="{00000000-0005-0000-0000-000010200000}"/>
    <cellStyle name="20% - Accent1 2 2 7 3 2 2 2 2" xfId="8397" xr:uid="{00000000-0005-0000-0000-000011200000}"/>
    <cellStyle name="20% - Accent1 2 2 7 3 2 2 3" xfId="8398" xr:uid="{00000000-0005-0000-0000-000012200000}"/>
    <cellStyle name="20% - Accent1 2 2 7 3 2 3" xfId="8399" xr:uid="{00000000-0005-0000-0000-000013200000}"/>
    <cellStyle name="20% - Accent1 2 2 7 3 2 3 2" xfId="8400" xr:uid="{00000000-0005-0000-0000-000014200000}"/>
    <cellStyle name="20% - Accent1 2 2 7 3 2 4" xfId="8401" xr:uid="{00000000-0005-0000-0000-000015200000}"/>
    <cellStyle name="20% - Accent1 2 2 7 3 3" xfId="8402" xr:uid="{00000000-0005-0000-0000-000016200000}"/>
    <cellStyle name="20% - Accent1 2 2 7 3 3 2" xfId="8403" xr:uid="{00000000-0005-0000-0000-000017200000}"/>
    <cellStyle name="20% - Accent1 2 2 7 3 3 2 2" xfId="8404" xr:uid="{00000000-0005-0000-0000-000018200000}"/>
    <cellStyle name="20% - Accent1 2 2 7 3 3 2 2 2" xfId="8405" xr:uid="{00000000-0005-0000-0000-000019200000}"/>
    <cellStyle name="20% - Accent1 2 2 7 3 3 2 3" xfId="8406" xr:uid="{00000000-0005-0000-0000-00001A200000}"/>
    <cellStyle name="20% - Accent1 2 2 7 3 3 3" xfId="8407" xr:uid="{00000000-0005-0000-0000-00001B200000}"/>
    <cellStyle name="20% - Accent1 2 2 7 3 3 3 2" xfId="8408" xr:uid="{00000000-0005-0000-0000-00001C200000}"/>
    <cellStyle name="20% - Accent1 2 2 7 3 3 4" xfId="8409" xr:uid="{00000000-0005-0000-0000-00001D200000}"/>
    <cellStyle name="20% - Accent1 2 2 7 3 4" xfId="8410" xr:uid="{00000000-0005-0000-0000-00001E200000}"/>
    <cellStyle name="20% - Accent1 2 2 7 3 4 2" xfId="8411" xr:uid="{00000000-0005-0000-0000-00001F200000}"/>
    <cellStyle name="20% - Accent1 2 2 7 3 4 2 2" xfId="8412" xr:uid="{00000000-0005-0000-0000-000020200000}"/>
    <cellStyle name="20% - Accent1 2 2 7 3 4 2 2 2" xfId="8413" xr:uid="{00000000-0005-0000-0000-000021200000}"/>
    <cellStyle name="20% - Accent1 2 2 7 3 4 2 3" xfId="8414" xr:uid="{00000000-0005-0000-0000-000022200000}"/>
    <cellStyle name="20% - Accent1 2 2 7 3 4 3" xfId="8415" xr:uid="{00000000-0005-0000-0000-000023200000}"/>
    <cellStyle name="20% - Accent1 2 2 7 3 4 3 2" xfId="8416" xr:uid="{00000000-0005-0000-0000-000024200000}"/>
    <cellStyle name="20% - Accent1 2 2 7 3 4 4" xfId="8417" xr:uid="{00000000-0005-0000-0000-000025200000}"/>
    <cellStyle name="20% - Accent1 2 2 7 3 5" xfId="8418" xr:uid="{00000000-0005-0000-0000-000026200000}"/>
    <cellStyle name="20% - Accent1 2 2 7 3 5 2" xfId="8419" xr:uid="{00000000-0005-0000-0000-000027200000}"/>
    <cellStyle name="20% - Accent1 2 2 7 3 5 2 2" xfId="8420" xr:uid="{00000000-0005-0000-0000-000028200000}"/>
    <cellStyle name="20% - Accent1 2 2 7 3 5 3" xfId="8421" xr:uid="{00000000-0005-0000-0000-000029200000}"/>
    <cellStyle name="20% - Accent1 2 2 7 3 6" xfId="8422" xr:uid="{00000000-0005-0000-0000-00002A200000}"/>
    <cellStyle name="20% - Accent1 2 2 7 3 6 2" xfId="8423" xr:uid="{00000000-0005-0000-0000-00002B200000}"/>
    <cellStyle name="20% - Accent1 2 2 7 3 6 2 2" xfId="8424" xr:uid="{00000000-0005-0000-0000-00002C200000}"/>
    <cellStyle name="20% - Accent1 2 2 7 3 6 3" xfId="8425" xr:uid="{00000000-0005-0000-0000-00002D200000}"/>
    <cellStyle name="20% - Accent1 2 2 7 3 7" xfId="8426" xr:uid="{00000000-0005-0000-0000-00002E200000}"/>
    <cellStyle name="20% - Accent1 2 2 7 3 7 2" xfId="8427" xr:uid="{00000000-0005-0000-0000-00002F200000}"/>
    <cellStyle name="20% - Accent1 2 2 7 3 8" xfId="8428" xr:uid="{00000000-0005-0000-0000-000030200000}"/>
    <cellStyle name="20% - Accent1 2 2 7 3 8 2" xfId="8429" xr:uid="{00000000-0005-0000-0000-000031200000}"/>
    <cellStyle name="20% - Accent1 2 2 7 3 9" xfId="8430" xr:uid="{00000000-0005-0000-0000-000032200000}"/>
    <cellStyle name="20% - Accent1 2 2 7 4" xfId="8431" xr:uid="{00000000-0005-0000-0000-000033200000}"/>
    <cellStyle name="20% - Accent1 2 2 7 4 2" xfId="8432" xr:uid="{00000000-0005-0000-0000-000034200000}"/>
    <cellStyle name="20% - Accent1 2 2 7 4 2 2" xfId="8433" xr:uid="{00000000-0005-0000-0000-000035200000}"/>
    <cellStyle name="20% - Accent1 2 2 7 4 2 2 2" xfId="8434" xr:uid="{00000000-0005-0000-0000-000036200000}"/>
    <cellStyle name="20% - Accent1 2 2 7 4 2 2 2 2" xfId="8435" xr:uid="{00000000-0005-0000-0000-000037200000}"/>
    <cellStyle name="20% - Accent1 2 2 7 4 2 2 3" xfId="8436" xr:uid="{00000000-0005-0000-0000-000038200000}"/>
    <cellStyle name="20% - Accent1 2 2 7 4 2 3" xfId="8437" xr:uid="{00000000-0005-0000-0000-000039200000}"/>
    <cellStyle name="20% - Accent1 2 2 7 4 2 3 2" xfId="8438" xr:uid="{00000000-0005-0000-0000-00003A200000}"/>
    <cellStyle name="20% - Accent1 2 2 7 4 2 4" xfId="8439" xr:uid="{00000000-0005-0000-0000-00003B200000}"/>
    <cellStyle name="20% - Accent1 2 2 7 4 3" xfId="8440" xr:uid="{00000000-0005-0000-0000-00003C200000}"/>
    <cellStyle name="20% - Accent1 2 2 7 4 3 2" xfId="8441" xr:uid="{00000000-0005-0000-0000-00003D200000}"/>
    <cellStyle name="20% - Accent1 2 2 7 4 3 2 2" xfId="8442" xr:uid="{00000000-0005-0000-0000-00003E200000}"/>
    <cellStyle name="20% - Accent1 2 2 7 4 3 2 2 2" xfId="8443" xr:uid="{00000000-0005-0000-0000-00003F200000}"/>
    <cellStyle name="20% - Accent1 2 2 7 4 3 2 3" xfId="8444" xr:uid="{00000000-0005-0000-0000-000040200000}"/>
    <cellStyle name="20% - Accent1 2 2 7 4 3 3" xfId="8445" xr:uid="{00000000-0005-0000-0000-000041200000}"/>
    <cellStyle name="20% - Accent1 2 2 7 4 3 3 2" xfId="8446" xr:uid="{00000000-0005-0000-0000-000042200000}"/>
    <cellStyle name="20% - Accent1 2 2 7 4 3 4" xfId="8447" xr:uid="{00000000-0005-0000-0000-000043200000}"/>
    <cellStyle name="20% - Accent1 2 2 7 4 4" xfId="8448" xr:uid="{00000000-0005-0000-0000-000044200000}"/>
    <cellStyle name="20% - Accent1 2 2 7 4 4 2" xfId="8449" xr:uid="{00000000-0005-0000-0000-000045200000}"/>
    <cellStyle name="20% - Accent1 2 2 7 4 4 2 2" xfId="8450" xr:uid="{00000000-0005-0000-0000-000046200000}"/>
    <cellStyle name="20% - Accent1 2 2 7 4 4 2 2 2" xfId="8451" xr:uid="{00000000-0005-0000-0000-000047200000}"/>
    <cellStyle name="20% - Accent1 2 2 7 4 4 2 3" xfId="8452" xr:uid="{00000000-0005-0000-0000-000048200000}"/>
    <cellStyle name="20% - Accent1 2 2 7 4 4 3" xfId="8453" xr:uid="{00000000-0005-0000-0000-000049200000}"/>
    <cellStyle name="20% - Accent1 2 2 7 4 4 3 2" xfId="8454" xr:uid="{00000000-0005-0000-0000-00004A200000}"/>
    <cellStyle name="20% - Accent1 2 2 7 4 4 4" xfId="8455" xr:uid="{00000000-0005-0000-0000-00004B200000}"/>
    <cellStyle name="20% - Accent1 2 2 7 4 5" xfId="8456" xr:uid="{00000000-0005-0000-0000-00004C200000}"/>
    <cellStyle name="20% - Accent1 2 2 7 4 5 2" xfId="8457" xr:uid="{00000000-0005-0000-0000-00004D200000}"/>
    <cellStyle name="20% - Accent1 2 2 7 4 5 2 2" xfId="8458" xr:uid="{00000000-0005-0000-0000-00004E200000}"/>
    <cellStyle name="20% - Accent1 2 2 7 4 5 3" xfId="8459" xr:uid="{00000000-0005-0000-0000-00004F200000}"/>
    <cellStyle name="20% - Accent1 2 2 7 4 6" xfId="8460" xr:uid="{00000000-0005-0000-0000-000050200000}"/>
    <cellStyle name="20% - Accent1 2 2 7 4 6 2" xfId="8461" xr:uid="{00000000-0005-0000-0000-000051200000}"/>
    <cellStyle name="20% - Accent1 2 2 7 4 6 2 2" xfId="8462" xr:uid="{00000000-0005-0000-0000-000052200000}"/>
    <cellStyle name="20% - Accent1 2 2 7 4 6 3" xfId="8463" xr:uid="{00000000-0005-0000-0000-000053200000}"/>
    <cellStyle name="20% - Accent1 2 2 7 4 7" xfId="8464" xr:uid="{00000000-0005-0000-0000-000054200000}"/>
    <cellStyle name="20% - Accent1 2 2 7 4 7 2" xfId="8465" xr:uid="{00000000-0005-0000-0000-000055200000}"/>
    <cellStyle name="20% - Accent1 2 2 7 4 8" xfId="8466" xr:uid="{00000000-0005-0000-0000-000056200000}"/>
    <cellStyle name="20% - Accent1 2 2 7 4 8 2" xfId="8467" xr:uid="{00000000-0005-0000-0000-000057200000}"/>
    <cellStyle name="20% - Accent1 2 2 7 4 9" xfId="8468" xr:uid="{00000000-0005-0000-0000-000058200000}"/>
    <cellStyle name="20% - Accent1 2 2 7 5" xfId="8469" xr:uid="{00000000-0005-0000-0000-000059200000}"/>
    <cellStyle name="20% - Accent1 2 2 7 5 2" xfId="8470" xr:uid="{00000000-0005-0000-0000-00005A200000}"/>
    <cellStyle name="20% - Accent1 2 2 7 5 2 2" xfId="8471" xr:uid="{00000000-0005-0000-0000-00005B200000}"/>
    <cellStyle name="20% - Accent1 2 2 7 5 2 2 2" xfId="8472" xr:uid="{00000000-0005-0000-0000-00005C200000}"/>
    <cellStyle name="20% - Accent1 2 2 7 5 2 3" xfId="8473" xr:uid="{00000000-0005-0000-0000-00005D200000}"/>
    <cellStyle name="20% - Accent1 2 2 7 5 3" xfId="8474" xr:uid="{00000000-0005-0000-0000-00005E200000}"/>
    <cellStyle name="20% - Accent1 2 2 7 5 3 2" xfId="8475" xr:uid="{00000000-0005-0000-0000-00005F200000}"/>
    <cellStyle name="20% - Accent1 2 2 7 5 4" xfId="8476" xr:uid="{00000000-0005-0000-0000-000060200000}"/>
    <cellStyle name="20% - Accent1 2 2 7 6" xfId="8477" xr:uid="{00000000-0005-0000-0000-000061200000}"/>
    <cellStyle name="20% - Accent1 2 2 7 6 2" xfId="8478" xr:uid="{00000000-0005-0000-0000-000062200000}"/>
    <cellStyle name="20% - Accent1 2 2 7 6 2 2" xfId="8479" xr:uid="{00000000-0005-0000-0000-000063200000}"/>
    <cellStyle name="20% - Accent1 2 2 7 6 2 2 2" xfId="8480" xr:uid="{00000000-0005-0000-0000-000064200000}"/>
    <cellStyle name="20% - Accent1 2 2 7 6 2 3" xfId="8481" xr:uid="{00000000-0005-0000-0000-000065200000}"/>
    <cellStyle name="20% - Accent1 2 2 7 6 3" xfId="8482" xr:uid="{00000000-0005-0000-0000-000066200000}"/>
    <cellStyle name="20% - Accent1 2 2 7 6 3 2" xfId="8483" xr:uid="{00000000-0005-0000-0000-000067200000}"/>
    <cellStyle name="20% - Accent1 2 2 7 6 4" xfId="8484" xr:uid="{00000000-0005-0000-0000-000068200000}"/>
    <cellStyle name="20% - Accent1 2 2 7 7" xfId="8485" xr:uid="{00000000-0005-0000-0000-000069200000}"/>
    <cellStyle name="20% - Accent1 2 2 7 7 2" xfId="8486" xr:uid="{00000000-0005-0000-0000-00006A200000}"/>
    <cellStyle name="20% - Accent1 2 2 7 7 2 2" xfId="8487" xr:uid="{00000000-0005-0000-0000-00006B200000}"/>
    <cellStyle name="20% - Accent1 2 2 7 7 2 2 2" xfId="8488" xr:uid="{00000000-0005-0000-0000-00006C200000}"/>
    <cellStyle name="20% - Accent1 2 2 7 7 2 3" xfId="8489" xr:uid="{00000000-0005-0000-0000-00006D200000}"/>
    <cellStyle name="20% - Accent1 2 2 7 7 3" xfId="8490" xr:uid="{00000000-0005-0000-0000-00006E200000}"/>
    <cellStyle name="20% - Accent1 2 2 7 7 3 2" xfId="8491" xr:uid="{00000000-0005-0000-0000-00006F200000}"/>
    <cellStyle name="20% - Accent1 2 2 7 7 4" xfId="8492" xr:uid="{00000000-0005-0000-0000-000070200000}"/>
    <cellStyle name="20% - Accent1 2 2 7 8" xfId="8493" xr:uid="{00000000-0005-0000-0000-000071200000}"/>
    <cellStyle name="20% - Accent1 2 2 7 8 2" xfId="8494" xr:uid="{00000000-0005-0000-0000-000072200000}"/>
    <cellStyle name="20% - Accent1 2 2 7 8 2 2" xfId="8495" xr:uid="{00000000-0005-0000-0000-000073200000}"/>
    <cellStyle name="20% - Accent1 2 2 7 8 3" xfId="8496" xr:uid="{00000000-0005-0000-0000-000074200000}"/>
    <cellStyle name="20% - Accent1 2 2 7 9" xfId="8497" xr:uid="{00000000-0005-0000-0000-000075200000}"/>
    <cellStyle name="20% - Accent1 2 2 7 9 2" xfId="8498" xr:uid="{00000000-0005-0000-0000-000076200000}"/>
    <cellStyle name="20% - Accent1 2 2 7 9 2 2" xfId="8499" xr:uid="{00000000-0005-0000-0000-000077200000}"/>
    <cellStyle name="20% - Accent1 2 2 7 9 3" xfId="8500" xr:uid="{00000000-0005-0000-0000-000078200000}"/>
    <cellStyle name="20% - Accent1 2 2 8" xfId="8501" xr:uid="{00000000-0005-0000-0000-000079200000}"/>
    <cellStyle name="20% - Accent1 2 2 8 10" xfId="8502" xr:uid="{00000000-0005-0000-0000-00007A200000}"/>
    <cellStyle name="20% - Accent1 2 2 8 10 2" xfId="8503" xr:uid="{00000000-0005-0000-0000-00007B200000}"/>
    <cellStyle name="20% - Accent1 2 2 8 11" xfId="8504" xr:uid="{00000000-0005-0000-0000-00007C200000}"/>
    <cellStyle name="20% - Accent1 2 2 8 2" xfId="8505" xr:uid="{00000000-0005-0000-0000-00007D200000}"/>
    <cellStyle name="20% - Accent1 2 2 8 2 2" xfId="8506" xr:uid="{00000000-0005-0000-0000-00007E200000}"/>
    <cellStyle name="20% - Accent1 2 2 8 2 2 2" xfId="8507" xr:uid="{00000000-0005-0000-0000-00007F200000}"/>
    <cellStyle name="20% - Accent1 2 2 8 2 2 2 2" xfId="8508" xr:uid="{00000000-0005-0000-0000-000080200000}"/>
    <cellStyle name="20% - Accent1 2 2 8 2 2 2 2 2" xfId="8509" xr:uid="{00000000-0005-0000-0000-000081200000}"/>
    <cellStyle name="20% - Accent1 2 2 8 2 2 2 3" xfId="8510" xr:uid="{00000000-0005-0000-0000-000082200000}"/>
    <cellStyle name="20% - Accent1 2 2 8 2 2 3" xfId="8511" xr:uid="{00000000-0005-0000-0000-000083200000}"/>
    <cellStyle name="20% - Accent1 2 2 8 2 2 3 2" xfId="8512" xr:uid="{00000000-0005-0000-0000-000084200000}"/>
    <cellStyle name="20% - Accent1 2 2 8 2 2 4" xfId="8513" xr:uid="{00000000-0005-0000-0000-000085200000}"/>
    <cellStyle name="20% - Accent1 2 2 8 2 3" xfId="8514" xr:uid="{00000000-0005-0000-0000-000086200000}"/>
    <cellStyle name="20% - Accent1 2 2 8 2 3 2" xfId="8515" xr:uid="{00000000-0005-0000-0000-000087200000}"/>
    <cellStyle name="20% - Accent1 2 2 8 2 3 2 2" xfId="8516" xr:uid="{00000000-0005-0000-0000-000088200000}"/>
    <cellStyle name="20% - Accent1 2 2 8 2 3 2 2 2" xfId="8517" xr:uid="{00000000-0005-0000-0000-000089200000}"/>
    <cellStyle name="20% - Accent1 2 2 8 2 3 2 3" xfId="8518" xr:uid="{00000000-0005-0000-0000-00008A200000}"/>
    <cellStyle name="20% - Accent1 2 2 8 2 3 3" xfId="8519" xr:uid="{00000000-0005-0000-0000-00008B200000}"/>
    <cellStyle name="20% - Accent1 2 2 8 2 3 3 2" xfId="8520" xr:uid="{00000000-0005-0000-0000-00008C200000}"/>
    <cellStyle name="20% - Accent1 2 2 8 2 3 4" xfId="8521" xr:uid="{00000000-0005-0000-0000-00008D200000}"/>
    <cellStyle name="20% - Accent1 2 2 8 2 4" xfId="8522" xr:uid="{00000000-0005-0000-0000-00008E200000}"/>
    <cellStyle name="20% - Accent1 2 2 8 2 4 2" xfId="8523" xr:uid="{00000000-0005-0000-0000-00008F200000}"/>
    <cellStyle name="20% - Accent1 2 2 8 2 4 2 2" xfId="8524" xr:uid="{00000000-0005-0000-0000-000090200000}"/>
    <cellStyle name="20% - Accent1 2 2 8 2 4 2 2 2" xfId="8525" xr:uid="{00000000-0005-0000-0000-000091200000}"/>
    <cellStyle name="20% - Accent1 2 2 8 2 4 2 3" xfId="8526" xr:uid="{00000000-0005-0000-0000-000092200000}"/>
    <cellStyle name="20% - Accent1 2 2 8 2 4 3" xfId="8527" xr:uid="{00000000-0005-0000-0000-000093200000}"/>
    <cellStyle name="20% - Accent1 2 2 8 2 4 3 2" xfId="8528" xr:uid="{00000000-0005-0000-0000-000094200000}"/>
    <cellStyle name="20% - Accent1 2 2 8 2 4 4" xfId="8529" xr:uid="{00000000-0005-0000-0000-000095200000}"/>
    <cellStyle name="20% - Accent1 2 2 8 2 5" xfId="8530" xr:uid="{00000000-0005-0000-0000-000096200000}"/>
    <cellStyle name="20% - Accent1 2 2 8 2 5 2" xfId="8531" xr:uid="{00000000-0005-0000-0000-000097200000}"/>
    <cellStyle name="20% - Accent1 2 2 8 2 5 2 2" xfId="8532" xr:uid="{00000000-0005-0000-0000-000098200000}"/>
    <cellStyle name="20% - Accent1 2 2 8 2 5 3" xfId="8533" xr:uid="{00000000-0005-0000-0000-000099200000}"/>
    <cellStyle name="20% - Accent1 2 2 8 2 6" xfId="8534" xr:uid="{00000000-0005-0000-0000-00009A200000}"/>
    <cellStyle name="20% - Accent1 2 2 8 2 6 2" xfId="8535" xr:uid="{00000000-0005-0000-0000-00009B200000}"/>
    <cellStyle name="20% - Accent1 2 2 8 2 6 2 2" xfId="8536" xr:uid="{00000000-0005-0000-0000-00009C200000}"/>
    <cellStyle name="20% - Accent1 2 2 8 2 6 3" xfId="8537" xr:uid="{00000000-0005-0000-0000-00009D200000}"/>
    <cellStyle name="20% - Accent1 2 2 8 2 7" xfId="8538" xr:uid="{00000000-0005-0000-0000-00009E200000}"/>
    <cellStyle name="20% - Accent1 2 2 8 2 7 2" xfId="8539" xr:uid="{00000000-0005-0000-0000-00009F200000}"/>
    <cellStyle name="20% - Accent1 2 2 8 2 8" xfId="8540" xr:uid="{00000000-0005-0000-0000-0000A0200000}"/>
    <cellStyle name="20% - Accent1 2 2 8 2 8 2" xfId="8541" xr:uid="{00000000-0005-0000-0000-0000A1200000}"/>
    <cellStyle name="20% - Accent1 2 2 8 2 9" xfId="8542" xr:uid="{00000000-0005-0000-0000-0000A2200000}"/>
    <cellStyle name="20% - Accent1 2 2 8 3" xfId="8543" xr:uid="{00000000-0005-0000-0000-0000A3200000}"/>
    <cellStyle name="20% - Accent1 2 2 8 3 2" xfId="8544" xr:uid="{00000000-0005-0000-0000-0000A4200000}"/>
    <cellStyle name="20% - Accent1 2 2 8 3 2 2" xfId="8545" xr:uid="{00000000-0005-0000-0000-0000A5200000}"/>
    <cellStyle name="20% - Accent1 2 2 8 3 2 2 2" xfId="8546" xr:uid="{00000000-0005-0000-0000-0000A6200000}"/>
    <cellStyle name="20% - Accent1 2 2 8 3 2 2 2 2" xfId="8547" xr:uid="{00000000-0005-0000-0000-0000A7200000}"/>
    <cellStyle name="20% - Accent1 2 2 8 3 2 2 3" xfId="8548" xr:uid="{00000000-0005-0000-0000-0000A8200000}"/>
    <cellStyle name="20% - Accent1 2 2 8 3 2 3" xfId="8549" xr:uid="{00000000-0005-0000-0000-0000A9200000}"/>
    <cellStyle name="20% - Accent1 2 2 8 3 2 3 2" xfId="8550" xr:uid="{00000000-0005-0000-0000-0000AA200000}"/>
    <cellStyle name="20% - Accent1 2 2 8 3 2 4" xfId="8551" xr:uid="{00000000-0005-0000-0000-0000AB200000}"/>
    <cellStyle name="20% - Accent1 2 2 8 3 3" xfId="8552" xr:uid="{00000000-0005-0000-0000-0000AC200000}"/>
    <cellStyle name="20% - Accent1 2 2 8 3 3 2" xfId="8553" xr:uid="{00000000-0005-0000-0000-0000AD200000}"/>
    <cellStyle name="20% - Accent1 2 2 8 3 3 2 2" xfId="8554" xr:uid="{00000000-0005-0000-0000-0000AE200000}"/>
    <cellStyle name="20% - Accent1 2 2 8 3 3 2 2 2" xfId="8555" xr:uid="{00000000-0005-0000-0000-0000AF200000}"/>
    <cellStyle name="20% - Accent1 2 2 8 3 3 2 3" xfId="8556" xr:uid="{00000000-0005-0000-0000-0000B0200000}"/>
    <cellStyle name="20% - Accent1 2 2 8 3 3 3" xfId="8557" xr:uid="{00000000-0005-0000-0000-0000B1200000}"/>
    <cellStyle name="20% - Accent1 2 2 8 3 3 3 2" xfId="8558" xr:uid="{00000000-0005-0000-0000-0000B2200000}"/>
    <cellStyle name="20% - Accent1 2 2 8 3 3 4" xfId="8559" xr:uid="{00000000-0005-0000-0000-0000B3200000}"/>
    <cellStyle name="20% - Accent1 2 2 8 3 4" xfId="8560" xr:uid="{00000000-0005-0000-0000-0000B4200000}"/>
    <cellStyle name="20% - Accent1 2 2 8 3 4 2" xfId="8561" xr:uid="{00000000-0005-0000-0000-0000B5200000}"/>
    <cellStyle name="20% - Accent1 2 2 8 3 4 2 2" xfId="8562" xr:uid="{00000000-0005-0000-0000-0000B6200000}"/>
    <cellStyle name="20% - Accent1 2 2 8 3 4 2 2 2" xfId="8563" xr:uid="{00000000-0005-0000-0000-0000B7200000}"/>
    <cellStyle name="20% - Accent1 2 2 8 3 4 2 3" xfId="8564" xr:uid="{00000000-0005-0000-0000-0000B8200000}"/>
    <cellStyle name="20% - Accent1 2 2 8 3 4 3" xfId="8565" xr:uid="{00000000-0005-0000-0000-0000B9200000}"/>
    <cellStyle name="20% - Accent1 2 2 8 3 4 3 2" xfId="8566" xr:uid="{00000000-0005-0000-0000-0000BA200000}"/>
    <cellStyle name="20% - Accent1 2 2 8 3 4 4" xfId="8567" xr:uid="{00000000-0005-0000-0000-0000BB200000}"/>
    <cellStyle name="20% - Accent1 2 2 8 3 5" xfId="8568" xr:uid="{00000000-0005-0000-0000-0000BC200000}"/>
    <cellStyle name="20% - Accent1 2 2 8 3 5 2" xfId="8569" xr:uid="{00000000-0005-0000-0000-0000BD200000}"/>
    <cellStyle name="20% - Accent1 2 2 8 3 5 2 2" xfId="8570" xr:uid="{00000000-0005-0000-0000-0000BE200000}"/>
    <cellStyle name="20% - Accent1 2 2 8 3 5 3" xfId="8571" xr:uid="{00000000-0005-0000-0000-0000BF200000}"/>
    <cellStyle name="20% - Accent1 2 2 8 3 6" xfId="8572" xr:uid="{00000000-0005-0000-0000-0000C0200000}"/>
    <cellStyle name="20% - Accent1 2 2 8 3 6 2" xfId="8573" xr:uid="{00000000-0005-0000-0000-0000C1200000}"/>
    <cellStyle name="20% - Accent1 2 2 8 3 6 2 2" xfId="8574" xr:uid="{00000000-0005-0000-0000-0000C2200000}"/>
    <cellStyle name="20% - Accent1 2 2 8 3 6 3" xfId="8575" xr:uid="{00000000-0005-0000-0000-0000C3200000}"/>
    <cellStyle name="20% - Accent1 2 2 8 3 7" xfId="8576" xr:uid="{00000000-0005-0000-0000-0000C4200000}"/>
    <cellStyle name="20% - Accent1 2 2 8 3 7 2" xfId="8577" xr:uid="{00000000-0005-0000-0000-0000C5200000}"/>
    <cellStyle name="20% - Accent1 2 2 8 3 8" xfId="8578" xr:uid="{00000000-0005-0000-0000-0000C6200000}"/>
    <cellStyle name="20% - Accent1 2 2 8 3 8 2" xfId="8579" xr:uid="{00000000-0005-0000-0000-0000C7200000}"/>
    <cellStyle name="20% - Accent1 2 2 8 3 9" xfId="8580" xr:uid="{00000000-0005-0000-0000-0000C8200000}"/>
    <cellStyle name="20% - Accent1 2 2 8 4" xfId="8581" xr:uid="{00000000-0005-0000-0000-0000C9200000}"/>
    <cellStyle name="20% - Accent1 2 2 8 4 2" xfId="8582" xr:uid="{00000000-0005-0000-0000-0000CA200000}"/>
    <cellStyle name="20% - Accent1 2 2 8 4 2 2" xfId="8583" xr:uid="{00000000-0005-0000-0000-0000CB200000}"/>
    <cellStyle name="20% - Accent1 2 2 8 4 2 2 2" xfId="8584" xr:uid="{00000000-0005-0000-0000-0000CC200000}"/>
    <cellStyle name="20% - Accent1 2 2 8 4 2 3" xfId="8585" xr:uid="{00000000-0005-0000-0000-0000CD200000}"/>
    <cellStyle name="20% - Accent1 2 2 8 4 3" xfId="8586" xr:uid="{00000000-0005-0000-0000-0000CE200000}"/>
    <cellStyle name="20% - Accent1 2 2 8 4 3 2" xfId="8587" xr:uid="{00000000-0005-0000-0000-0000CF200000}"/>
    <cellStyle name="20% - Accent1 2 2 8 4 4" xfId="8588" xr:uid="{00000000-0005-0000-0000-0000D0200000}"/>
    <cellStyle name="20% - Accent1 2 2 8 5" xfId="8589" xr:uid="{00000000-0005-0000-0000-0000D1200000}"/>
    <cellStyle name="20% - Accent1 2 2 8 5 2" xfId="8590" xr:uid="{00000000-0005-0000-0000-0000D2200000}"/>
    <cellStyle name="20% - Accent1 2 2 8 5 2 2" xfId="8591" xr:uid="{00000000-0005-0000-0000-0000D3200000}"/>
    <cellStyle name="20% - Accent1 2 2 8 5 2 2 2" xfId="8592" xr:uid="{00000000-0005-0000-0000-0000D4200000}"/>
    <cellStyle name="20% - Accent1 2 2 8 5 2 3" xfId="8593" xr:uid="{00000000-0005-0000-0000-0000D5200000}"/>
    <cellStyle name="20% - Accent1 2 2 8 5 3" xfId="8594" xr:uid="{00000000-0005-0000-0000-0000D6200000}"/>
    <cellStyle name="20% - Accent1 2 2 8 5 3 2" xfId="8595" xr:uid="{00000000-0005-0000-0000-0000D7200000}"/>
    <cellStyle name="20% - Accent1 2 2 8 5 4" xfId="8596" xr:uid="{00000000-0005-0000-0000-0000D8200000}"/>
    <cellStyle name="20% - Accent1 2 2 8 6" xfId="8597" xr:uid="{00000000-0005-0000-0000-0000D9200000}"/>
    <cellStyle name="20% - Accent1 2 2 8 6 2" xfId="8598" xr:uid="{00000000-0005-0000-0000-0000DA200000}"/>
    <cellStyle name="20% - Accent1 2 2 8 6 2 2" xfId="8599" xr:uid="{00000000-0005-0000-0000-0000DB200000}"/>
    <cellStyle name="20% - Accent1 2 2 8 6 2 2 2" xfId="8600" xr:uid="{00000000-0005-0000-0000-0000DC200000}"/>
    <cellStyle name="20% - Accent1 2 2 8 6 2 3" xfId="8601" xr:uid="{00000000-0005-0000-0000-0000DD200000}"/>
    <cellStyle name="20% - Accent1 2 2 8 6 3" xfId="8602" xr:uid="{00000000-0005-0000-0000-0000DE200000}"/>
    <cellStyle name="20% - Accent1 2 2 8 6 3 2" xfId="8603" xr:uid="{00000000-0005-0000-0000-0000DF200000}"/>
    <cellStyle name="20% - Accent1 2 2 8 6 4" xfId="8604" xr:uid="{00000000-0005-0000-0000-0000E0200000}"/>
    <cellStyle name="20% - Accent1 2 2 8 7" xfId="8605" xr:uid="{00000000-0005-0000-0000-0000E1200000}"/>
    <cellStyle name="20% - Accent1 2 2 8 7 2" xfId="8606" xr:uid="{00000000-0005-0000-0000-0000E2200000}"/>
    <cellStyle name="20% - Accent1 2 2 8 7 2 2" xfId="8607" xr:uid="{00000000-0005-0000-0000-0000E3200000}"/>
    <cellStyle name="20% - Accent1 2 2 8 7 3" xfId="8608" xr:uid="{00000000-0005-0000-0000-0000E4200000}"/>
    <cellStyle name="20% - Accent1 2 2 8 8" xfId="8609" xr:uid="{00000000-0005-0000-0000-0000E5200000}"/>
    <cellStyle name="20% - Accent1 2 2 8 8 2" xfId="8610" xr:uid="{00000000-0005-0000-0000-0000E6200000}"/>
    <cellStyle name="20% - Accent1 2 2 8 8 2 2" xfId="8611" xr:uid="{00000000-0005-0000-0000-0000E7200000}"/>
    <cellStyle name="20% - Accent1 2 2 8 8 3" xfId="8612" xr:uid="{00000000-0005-0000-0000-0000E8200000}"/>
    <cellStyle name="20% - Accent1 2 2 8 9" xfId="8613" xr:uid="{00000000-0005-0000-0000-0000E9200000}"/>
    <cellStyle name="20% - Accent1 2 2 8 9 2" xfId="8614" xr:uid="{00000000-0005-0000-0000-0000EA200000}"/>
    <cellStyle name="20% - Accent1 2 2 9" xfId="8615" xr:uid="{00000000-0005-0000-0000-0000EB200000}"/>
    <cellStyle name="20% - Accent1 2 2 9 10" xfId="8616" xr:uid="{00000000-0005-0000-0000-0000EC200000}"/>
    <cellStyle name="20% - Accent1 2 2 9 10 2" xfId="8617" xr:uid="{00000000-0005-0000-0000-0000ED200000}"/>
    <cellStyle name="20% - Accent1 2 2 9 11" xfId="8618" xr:uid="{00000000-0005-0000-0000-0000EE200000}"/>
    <cellStyle name="20% - Accent1 2 2 9 2" xfId="8619" xr:uid="{00000000-0005-0000-0000-0000EF200000}"/>
    <cellStyle name="20% - Accent1 2 2 9 2 2" xfId="8620" xr:uid="{00000000-0005-0000-0000-0000F0200000}"/>
    <cellStyle name="20% - Accent1 2 2 9 2 2 2" xfId="8621" xr:uid="{00000000-0005-0000-0000-0000F1200000}"/>
    <cellStyle name="20% - Accent1 2 2 9 2 2 2 2" xfId="8622" xr:uid="{00000000-0005-0000-0000-0000F2200000}"/>
    <cellStyle name="20% - Accent1 2 2 9 2 2 2 2 2" xfId="8623" xr:uid="{00000000-0005-0000-0000-0000F3200000}"/>
    <cellStyle name="20% - Accent1 2 2 9 2 2 2 3" xfId="8624" xr:uid="{00000000-0005-0000-0000-0000F4200000}"/>
    <cellStyle name="20% - Accent1 2 2 9 2 2 3" xfId="8625" xr:uid="{00000000-0005-0000-0000-0000F5200000}"/>
    <cellStyle name="20% - Accent1 2 2 9 2 2 3 2" xfId="8626" xr:uid="{00000000-0005-0000-0000-0000F6200000}"/>
    <cellStyle name="20% - Accent1 2 2 9 2 2 4" xfId="8627" xr:uid="{00000000-0005-0000-0000-0000F7200000}"/>
    <cellStyle name="20% - Accent1 2 2 9 2 3" xfId="8628" xr:uid="{00000000-0005-0000-0000-0000F8200000}"/>
    <cellStyle name="20% - Accent1 2 2 9 2 3 2" xfId="8629" xr:uid="{00000000-0005-0000-0000-0000F9200000}"/>
    <cellStyle name="20% - Accent1 2 2 9 2 3 2 2" xfId="8630" xr:uid="{00000000-0005-0000-0000-0000FA200000}"/>
    <cellStyle name="20% - Accent1 2 2 9 2 3 2 2 2" xfId="8631" xr:uid="{00000000-0005-0000-0000-0000FB200000}"/>
    <cellStyle name="20% - Accent1 2 2 9 2 3 2 3" xfId="8632" xr:uid="{00000000-0005-0000-0000-0000FC200000}"/>
    <cellStyle name="20% - Accent1 2 2 9 2 3 3" xfId="8633" xr:uid="{00000000-0005-0000-0000-0000FD200000}"/>
    <cellStyle name="20% - Accent1 2 2 9 2 3 3 2" xfId="8634" xr:uid="{00000000-0005-0000-0000-0000FE200000}"/>
    <cellStyle name="20% - Accent1 2 2 9 2 3 4" xfId="8635" xr:uid="{00000000-0005-0000-0000-0000FF200000}"/>
    <cellStyle name="20% - Accent1 2 2 9 2 4" xfId="8636" xr:uid="{00000000-0005-0000-0000-000000210000}"/>
    <cellStyle name="20% - Accent1 2 2 9 2 4 2" xfId="8637" xr:uid="{00000000-0005-0000-0000-000001210000}"/>
    <cellStyle name="20% - Accent1 2 2 9 2 4 2 2" xfId="8638" xr:uid="{00000000-0005-0000-0000-000002210000}"/>
    <cellStyle name="20% - Accent1 2 2 9 2 4 2 2 2" xfId="8639" xr:uid="{00000000-0005-0000-0000-000003210000}"/>
    <cellStyle name="20% - Accent1 2 2 9 2 4 2 3" xfId="8640" xr:uid="{00000000-0005-0000-0000-000004210000}"/>
    <cellStyle name="20% - Accent1 2 2 9 2 4 3" xfId="8641" xr:uid="{00000000-0005-0000-0000-000005210000}"/>
    <cellStyle name="20% - Accent1 2 2 9 2 4 3 2" xfId="8642" xr:uid="{00000000-0005-0000-0000-000006210000}"/>
    <cellStyle name="20% - Accent1 2 2 9 2 4 4" xfId="8643" xr:uid="{00000000-0005-0000-0000-000007210000}"/>
    <cellStyle name="20% - Accent1 2 2 9 2 5" xfId="8644" xr:uid="{00000000-0005-0000-0000-000008210000}"/>
    <cellStyle name="20% - Accent1 2 2 9 2 5 2" xfId="8645" xr:uid="{00000000-0005-0000-0000-000009210000}"/>
    <cellStyle name="20% - Accent1 2 2 9 2 5 2 2" xfId="8646" xr:uid="{00000000-0005-0000-0000-00000A210000}"/>
    <cellStyle name="20% - Accent1 2 2 9 2 5 3" xfId="8647" xr:uid="{00000000-0005-0000-0000-00000B210000}"/>
    <cellStyle name="20% - Accent1 2 2 9 2 6" xfId="8648" xr:uid="{00000000-0005-0000-0000-00000C210000}"/>
    <cellStyle name="20% - Accent1 2 2 9 2 6 2" xfId="8649" xr:uid="{00000000-0005-0000-0000-00000D210000}"/>
    <cellStyle name="20% - Accent1 2 2 9 2 6 2 2" xfId="8650" xr:uid="{00000000-0005-0000-0000-00000E210000}"/>
    <cellStyle name="20% - Accent1 2 2 9 2 6 3" xfId="8651" xr:uid="{00000000-0005-0000-0000-00000F210000}"/>
    <cellStyle name="20% - Accent1 2 2 9 2 7" xfId="8652" xr:uid="{00000000-0005-0000-0000-000010210000}"/>
    <cellStyle name="20% - Accent1 2 2 9 2 7 2" xfId="8653" xr:uid="{00000000-0005-0000-0000-000011210000}"/>
    <cellStyle name="20% - Accent1 2 2 9 2 8" xfId="8654" xr:uid="{00000000-0005-0000-0000-000012210000}"/>
    <cellStyle name="20% - Accent1 2 2 9 2 8 2" xfId="8655" xr:uid="{00000000-0005-0000-0000-000013210000}"/>
    <cellStyle name="20% - Accent1 2 2 9 2 9" xfId="8656" xr:uid="{00000000-0005-0000-0000-000014210000}"/>
    <cellStyle name="20% - Accent1 2 2 9 3" xfId="8657" xr:uid="{00000000-0005-0000-0000-000015210000}"/>
    <cellStyle name="20% - Accent1 2 2 9 3 2" xfId="8658" xr:uid="{00000000-0005-0000-0000-000016210000}"/>
    <cellStyle name="20% - Accent1 2 2 9 3 2 2" xfId="8659" xr:uid="{00000000-0005-0000-0000-000017210000}"/>
    <cellStyle name="20% - Accent1 2 2 9 3 2 2 2" xfId="8660" xr:uid="{00000000-0005-0000-0000-000018210000}"/>
    <cellStyle name="20% - Accent1 2 2 9 3 2 2 2 2" xfId="8661" xr:uid="{00000000-0005-0000-0000-000019210000}"/>
    <cellStyle name="20% - Accent1 2 2 9 3 2 2 3" xfId="8662" xr:uid="{00000000-0005-0000-0000-00001A210000}"/>
    <cellStyle name="20% - Accent1 2 2 9 3 2 3" xfId="8663" xr:uid="{00000000-0005-0000-0000-00001B210000}"/>
    <cellStyle name="20% - Accent1 2 2 9 3 2 3 2" xfId="8664" xr:uid="{00000000-0005-0000-0000-00001C210000}"/>
    <cellStyle name="20% - Accent1 2 2 9 3 2 4" xfId="8665" xr:uid="{00000000-0005-0000-0000-00001D210000}"/>
    <cellStyle name="20% - Accent1 2 2 9 3 3" xfId="8666" xr:uid="{00000000-0005-0000-0000-00001E210000}"/>
    <cellStyle name="20% - Accent1 2 2 9 3 3 2" xfId="8667" xr:uid="{00000000-0005-0000-0000-00001F210000}"/>
    <cellStyle name="20% - Accent1 2 2 9 3 3 2 2" xfId="8668" xr:uid="{00000000-0005-0000-0000-000020210000}"/>
    <cellStyle name="20% - Accent1 2 2 9 3 3 2 2 2" xfId="8669" xr:uid="{00000000-0005-0000-0000-000021210000}"/>
    <cellStyle name="20% - Accent1 2 2 9 3 3 2 3" xfId="8670" xr:uid="{00000000-0005-0000-0000-000022210000}"/>
    <cellStyle name="20% - Accent1 2 2 9 3 3 3" xfId="8671" xr:uid="{00000000-0005-0000-0000-000023210000}"/>
    <cellStyle name="20% - Accent1 2 2 9 3 3 3 2" xfId="8672" xr:uid="{00000000-0005-0000-0000-000024210000}"/>
    <cellStyle name="20% - Accent1 2 2 9 3 3 4" xfId="8673" xr:uid="{00000000-0005-0000-0000-000025210000}"/>
    <cellStyle name="20% - Accent1 2 2 9 3 4" xfId="8674" xr:uid="{00000000-0005-0000-0000-000026210000}"/>
    <cellStyle name="20% - Accent1 2 2 9 3 4 2" xfId="8675" xr:uid="{00000000-0005-0000-0000-000027210000}"/>
    <cellStyle name="20% - Accent1 2 2 9 3 4 2 2" xfId="8676" xr:uid="{00000000-0005-0000-0000-000028210000}"/>
    <cellStyle name="20% - Accent1 2 2 9 3 4 2 2 2" xfId="8677" xr:uid="{00000000-0005-0000-0000-000029210000}"/>
    <cellStyle name="20% - Accent1 2 2 9 3 4 2 3" xfId="8678" xr:uid="{00000000-0005-0000-0000-00002A210000}"/>
    <cellStyle name="20% - Accent1 2 2 9 3 4 3" xfId="8679" xr:uid="{00000000-0005-0000-0000-00002B210000}"/>
    <cellStyle name="20% - Accent1 2 2 9 3 4 3 2" xfId="8680" xr:uid="{00000000-0005-0000-0000-00002C210000}"/>
    <cellStyle name="20% - Accent1 2 2 9 3 4 4" xfId="8681" xr:uid="{00000000-0005-0000-0000-00002D210000}"/>
    <cellStyle name="20% - Accent1 2 2 9 3 5" xfId="8682" xr:uid="{00000000-0005-0000-0000-00002E210000}"/>
    <cellStyle name="20% - Accent1 2 2 9 3 5 2" xfId="8683" xr:uid="{00000000-0005-0000-0000-00002F210000}"/>
    <cellStyle name="20% - Accent1 2 2 9 3 5 2 2" xfId="8684" xr:uid="{00000000-0005-0000-0000-000030210000}"/>
    <cellStyle name="20% - Accent1 2 2 9 3 5 3" xfId="8685" xr:uid="{00000000-0005-0000-0000-000031210000}"/>
    <cellStyle name="20% - Accent1 2 2 9 3 6" xfId="8686" xr:uid="{00000000-0005-0000-0000-000032210000}"/>
    <cellStyle name="20% - Accent1 2 2 9 3 6 2" xfId="8687" xr:uid="{00000000-0005-0000-0000-000033210000}"/>
    <cellStyle name="20% - Accent1 2 2 9 3 6 2 2" xfId="8688" xr:uid="{00000000-0005-0000-0000-000034210000}"/>
    <cellStyle name="20% - Accent1 2 2 9 3 6 3" xfId="8689" xr:uid="{00000000-0005-0000-0000-000035210000}"/>
    <cellStyle name="20% - Accent1 2 2 9 3 7" xfId="8690" xr:uid="{00000000-0005-0000-0000-000036210000}"/>
    <cellStyle name="20% - Accent1 2 2 9 3 7 2" xfId="8691" xr:uid="{00000000-0005-0000-0000-000037210000}"/>
    <cellStyle name="20% - Accent1 2 2 9 3 8" xfId="8692" xr:uid="{00000000-0005-0000-0000-000038210000}"/>
    <cellStyle name="20% - Accent1 2 2 9 3 8 2" xfId="8693" xr:uid="{00000000-0005-0000-0000-000039210000}"/>
    <cellStyle name="20% - Accent1 2 2 9 3 9" xfId="8694" xr:uid="{00000000-0005-0000-0000-00003A210000}"/>
    <cellStyle name="20% - Accent1 2 2 9 4" xfId="8695" xr:uid="{00000000-0005-0000-0000-00003B210000}"/>
    <cellStyle name="20% - Accent1 2 2 9 4 2" xfId="8696" xr:uid="{00000000-0005-0000-0000-00003C210000}"/>
    <cellStyle name="20% - Accent1 2 2 9 4 2 2" xfId="8697" xr:uid="{00000000-0005-0000-0000-00003D210000}"/>
    <cellStyle name="20% - Accent1 2 2 9 4 2 2 2" xfId="8698" xr:uid="{00000000-0005-0000-0000-00003E210000}"/>
    <cellStyle name="20% - Accent1 2 2 9 4 2 3" xfId="8699" xr:uid="{00000000-0005-0000-0000-00003F210000}"/>
    <cellStyle name="20% - Accent1 2 2 9 4 3" xfId="8700" xr:uid="{00000000-0005-0000-0000-000040210000}"/>
    <cellStyle name="20% - Accent1 2 2 9 4 3 2" xfId="8701" xr:uid="{00000000-0005-0000-0000-000041210000}"/>
    <cellStyle name="20% - Accent1 2 2 9 4 4" xfId="8702" xr:uid="{00000000-0005-0000-0000-000042210000}"/>
    <cellStyle name="20% - Accent1 2 2 9 5" xfId="8703" xr:uid="{00000000-0005-0000-0000-000043210000}"/>
    <cellStyle name="20% - Accent1 2 2 9 5 2" xfId="8704" xr:uid="{00000000-0005-0000-0000-000044210000}"/>
    <cellStyle name="20% - Accent1 2 2 9 5 2 2" xfId="8705" xr:uid="{00000000-0005-0000-0000-000045210000}"/>
    <cellStyle name="20% - Accent1 2 2 9 5 2 2 2" xfId="8706" xr:uid="{00000000-0005-0000-0000-000046210000}"/>
    <cellStyle name="20% - Accent1 2 2 9 5 2 3" xfId="8707" xr:uid="{00000000-0005-0000-0000-000047210000}"/>
    <cellStyle name="20% - Accent1 2 2 9 5 3" xfId="8708" xr:uid="{00000000-0005-0000-0000-000048210000}"/>
    <cellStyle name="20% - Accent1 2 2 9 5 3 2" xfId="8709" xr:uid="{00000000-0005-0000-0000-000049210000}"/>
    <cellStyle name="20% - Accent1 2 2 9 5 4" xfId="8710" xr:uid="{00000000-0005-0000-0000-00004A210000}"/>
    <cellStyle name="20% - Accent1 2 2 9 6" xfId="8711" xr:uid="{00000000-0005-0000-0000-00004B210000}"/>
    <cellStyle name="20% - Accent1 2 2 9 6 2" xfId="8712" xr:uid="{00000000-0005-0000-0000-00004C210000}"/>
    <cellStyle name="20% - Accent1 2 2 9 6 2 2" xfId="8713" xr:uid="{00000000-0005-0000-0000-00004D210000}"/>
    <cellStyle name="20% - Accent1 2 2 9 6 2 2 2" xfId="8714" xr:uid="{00000000-0005-0000-0000-00004E210000}"/>
    <cellStyle name="20% - Accent1 2 2 9 6 2 3" xfId="8715" xr:uid="{00000000-0005-0000-0000-00004F210000}"/>
    <cellStyle name="20% - Accent1 2 2 9 6 3" xfId="8716" xr:uid="{00000000-0005-0000-0000-000050210000}"/>
    <cellStyle name="20% - Accent1 2 2 9 6 3 2" xfId="8717" xr:uid="{00000000-0005-0000-0000-000051210000}"/>
    <cellStyle name="20% - Accent1 2 2 9 6 4" xfId="8718" xr:uid="{00000000-0005-0000-0000-000052210000}"/>
    <cellStyle name="20% - Accent1 2 2 9 7" xfId="8719" xr:uid="{00000000-0005-0000-0000-000053210000}"/>
    <cellStyle name="20% - Accent1 2 2 9 7 2" xfId="8720" xr:uid="{00000000-0005-0000-0000-000054210000}"/>
    <cellStyle name="20% - Accent1 2 2 9 7 2 2" xfId="8721" xr:uid="{00000000-0005-0000-0000-000055210000}"/>
    <cellStyle name="20% - Accent1 2 2 9 7 3" xfId="8722" xr:uid="{00000000-0005-0000-0000-000056210000}"/>
    <cellStyle name="20% - Accent1 2 2 9 8" xfId="8723" xr:uid="{00000000-0005-0000-0000-000057210000}"/>
    <cellStyle name="20% - Accent1 2 2 9 8 2" xfId="8724" xr:uid="{00000000-0005-0000-0000-000058210000}"/>
    <cellStyle name="20% - Accent1 2 2 9 8 2 2" xfId="8725" xr:uid="{00000000-0005-0000-0000-000059210000}"/>
    <cellStyle name="20% - Accent1 2 2 9 8 3" xfId="8726" xr:uid="{00000000-0005-0000-0000-00005A210000}"/>
    <cellStyle name="20% - Accent1 2 2 9 9" xfId="8727" xr:uid="{00000000-0005-0000-0000-00005B210000}"/>
    <cellStyle name="20% - Accent1 2 2 9 9 2" xfId="8728" xr:uid="{00000000-0005-0000-0000-00005C210000}"/>
    <cellStyle name="20% - Accent1 2 20" xfId="8729" xr:uid="{00000000-0005-0000-0000-00005D210000}"/>
    <cellStyle name="20% - Accent1 2 20 2" xfId="8730" xr:uid="{00000000-0005-0000-0000-00005E210000}"/>
    <cellStyle name="20% - Accent1 2 21" xfId="8731" xr:uid="{00000000-0005-0000-0000-00005F210000}"/>
    <cellStyle name="20% - Accent1 2 22" xfId="8732" xr:uid="{00000000-0005-0000-0000-000060210000}"/>
    <cellStyle name="20% - Accent1 2 3" xfId="8733" xr:uid="{00000000-0005-0000-0000-000061210000}"/>
    <cellStyle name="20% - Accent1 2 3 10" xfId="8734" xr:uid="{00000000-0005-0000-0000-000062210000}"/>
    <cellStyle name="20% - Accent1 2 3 10 2" xfId="8735" xr:uid="{00000000-0005-0000-0000-000063210000}"/>
    <cellStyle name="20% - Accent1 2 3 10 2 2" xfId="8736" xr:uid="{00000000-0005-0000-0000-000064210000}"/>
    <cellStyle name="20% - Accent1 2 3 10 2 2 2" xfId="8737" xr:uid="{00000000-0005-0000-0000-000065210000}"/>
    <cellStyle name="20% - Accent1 2 3 10 2 3" xfId="8738" xr:uid="{00000000-0005-0000-0000-000066210000}"/>
    <cellStyle name="20% - Accent1 2 3 10 3" xfId="8739" xr:uid="{00000000-0005-0000-0000-000067210000}"/>
    <cellStyle name="20% - Accent1 2 3 10 3 2" xfId="8740" xr:uid="{00000000-0005-0000-0000-000068210000}"/>
    <cellStyle name="20% - Accent1 2 3 10 4" xfId="8741" xr:uid="{00000000-0005-0000-0000-000069210000}"/>
    <cellStyle name="20% - Accent1 2 3 11" xfId="8742" xr:uid="{00000000-0005-0000-0000-00006A210000}"/>
    <cellStyle name="20% - Accent1 2 3 11 2" xfId="8743" xr:uid="{00000000-0005-0000-0000-00006B210000}"/>
    <cellStyle name="20% - Accent1 2 3 11 2 2" xfId="8744" xr:uid="{00000000-0005-0000-0000-00006C210000}"/>
    <cellStyle name="20% - Accent1 2 3 11 2 2 2" xfId="8745" xr:uid="{00000000-0005-0000-0000-00006D210000}"/>
    <cellStyle name="20% - Accent1 2 3 11 2 3" xfId="8746" xr:uid="{00000000-0005-0000-0000-00006E210000}"/>
    <cellStyle name="20% - Accent1 2 3 11 3" xfId="8747" xr:uid="{00000000-0005-0000-0000-00006F210000}"/>
    <cellStyle name="20% - Accent1 2 3 11 3 2" xfId="8748" xr:uid="{00000000-0005-0000-0000-000070210000}"/>
    <cellStyle name="20% - Accent1 2 3 11 4" xfId="8749" xr:uid="{00000000-0005-0000-0000-000071210000}"/>
    <cellStyle name="20% - Accent1 2 3 12" xfId="8750" xr:uid="{00000000-0005-0000-0000-000072210000}"/>
    <cellStyle name="20% - Accent1 2 3 12 2" xfId="8751" xr:uid="{00000000-0005-0000-0000-000073210000}"/>
    <cellStyle name="20% - Accent1 2 3 12 2 2" xfId="8752" xr:uid="{00000000-0005-0000-0000-000074210000}"/>
    <cellStyle name="20% - Accent1 2 3 12 3" xfId="8753" xr:uid="{00000000-0005-0000-0000-000075210000}"/>
    <cellStyle name="20% - Accent1 2 3 13" xfId="8754" xr:uid="{00000000-0005-0000-0000-000076210000}"/>
    <cellStyle name="20% - Accent1 2 3 13 2" xfId="8755" xr:uid="{00000000-0005-0000-0000-000077210000}"/>
    <cellStyle name="20% - Accent1 2 3 13 2 2" xfId="8756" xr:uid="{00000000-0005-0000-0000-000078210000}"/>
    <cellStyle name="20% - Accent1 2 3 13 3" xfId="8757" xr:uid="{00000000-0005-0000-0000-000079210000}"/>
    <cellStyle name="20% - Accent1 2 3 14" xfId="8758" xr:uid="{00000000-0005-0000-0000-00007A210000}"/>
    <cellStyle name="20% - Accent1 2 3 14 2" xfId="8759" xr:uid="{00000000-0005-0000-0000-00007B210000}"/>
    <cellStyle name="20% - Accent1 2 3 15" xfId="8760" xr:uid="{00000000-0005-0000-0000-00007C210000}"/>
    <cellStyle name="20% - Accent1 2 3 15 2" xfId="8761" xr:uid="{00000000-0005-0000-0000-00007D210000}"/>
    <cellStyle name="20% - Accent1 2 3 16" xfId="8762" xr:uid="{00000000-0005-0000-0000-00007E210000}"/>
    <cellStyle name="20% - Accent1 2 3 2" xfId="8763" xr:uid="{00000000-0005-0000-0000-00007F210000}"/>
    <cellStyle name="20% - Accent1 2 3 2 10" xfId="8764" xr:uid="{00000000-0005-0000-0000-000080210000}"/>
    <cellStyle name="20% - Accent1 2 3 2 10 2" xfId="8765" xr:uid="{00000000-0005-0000-0000-000081210000}"/>
    <cellStyle name="20% - Accent1 2 3 2 10 2 2" xfId="8766" xr:uid="{00000000-0005-0000-0000-000082210000}"/>
    <cellStyle name="20% - Accent1 2 3 2 10 2 2 2" xfId="8767" xr:uid="{00000000-0005-0000-0000-000083210000}"/>
    <cellStyle name="20% - Accent1 2 3 2 10 2 3" xfId="8768" xr:uid="{00000000-0005-0000-0000-000084210000}"/>
    <cellStyle name="20% - Accent1 2 3 2 10 3" xfId="8769" xr:uid="{00000000-0005-0000-0000-000085210000}"/>
    <cellStyle name="20% - Accent1 2 3 2 10 3 2" xfId="8770" xr:uid="{00000000-0005-0000-0000-000086210000}"/>
    <cellStyle name="20% - Accent1 2 3 2 10 4" xfId="8771" xr:uid="{00000000-0005-0000-0000-000087210000}"/>
    <cellStyle name="20% - Accent1 2 3 2 11" xfId="8772" xr:uid="{00000000-0005-0000-0000-000088210000}"/>
    <cellStyle name="20% - Accent1 2 3 2 11 2" xfId="8773" xr:uid="{00000000-0005-0000-0000-000089210000}"/>
    <cellStyle name="20% - Accent1 2 3 2 11 2 2" xfId="8774" xr:uid="{00000000-0005-0000-0000-00008A210000}"/>
    <cellStyle name="20% - Accent1 2 3 2 11 3" xfId="8775" xr:uid="{00000000-0005-0000-0000-00008B210000}"/>
    <cellStyle name="20% - Accent1 2 3 2 12" xfId="8776" xr:uid="{00000000-0005-0000-0000-00008C210000}"/>
    <cellStyle name="20% - Accent1 2 3 2 12 2" xfId="8777" xr:uid="{00000000-0005-0000-0000-00008D210000}"/>
    <cellStyle name="20% - Accent1 2 3 2 12 2 2" xfId="8778" xr:uid="{00000000-0005-0000-0000-00008E210000}"/>
    <cellStyle name="20% - Accent1 2 3 2 12 3" xfId="8779" xr:uid="{00000000-0005-0000-0000-00008F210000}"/>
    <cellStyle name="20% - Accent1 2 3 2 13" xfId="8780" xr:uid="{00000000-0005-0000-0000-000090210000}"/>
    <cellStyle name="20% - Accent1 2 3 2 13 2" xfId="8781" xr:uid="{00000000-0005-0000-0000-000091210000}"/>
    <cellStyle name="20% - Accent1 2 3 2 14" xfId="8782" xr:uid="{00000000-0005-0000-0000-000092210000}"/>
    <cellStyle name="20% - Accent1 2 3 2 14 2" xfId="8783" xr:uid="{00000000-0005-0000-0000-000093210000}"/>
    <cellStyle name="20% - Accent1 2 3 2 15" xfId="8784" xr:uid="{00000000-0005-0000-0000-000094210000}"/>
    <cellStyle name="20% - Accent1 2 3 2 2" xfId="8785" xr:uid="{00000000-0005-0000-0000-000095210000}"/>
    <cellStyle name="20% - Accent1 2 3 2 2 10" xfId="8786" xr:uid="{00000000-0005-0000-0000-000096210000}"/>
    <cellStyle name="20% - Accent1 2 3 2 2 10 2" xfId="8787" xr:uid="{00000000-0005-0000-0000-000097210000}"/>
    <cellStyle name="20% - Accent1 2 3 2 2 10 2 2" xfId="8788" xr:uid="{00000000-0005-0000-0000-000098210000}"/>
    <cellStyle name="20% - Accent1 2 3 2 2 10 3" xfId="8789" xr:uid="{00000000-0005-0000-0000-000099210000}"/>
    <cellStyle name="20% - Accent1 2 3 2 2 11" xfId="8790" xr:uid="{00000000-0005-0000-0000-00009A210000}"/>
    <cellStyle name="20% - Accent1 2 3 2 2 11 2" xfId="8791" xr:uid="{00000000-0005-0000-0000-00009B210000}"/>
    <cellStyle name="20% - Accent1 2 3 2 2 11 2 2" xfId="8792" xr:uid="{00000000-0005-0000-0000-00009C210000}"/>
    <cellStyle name="20% - Accent1 2 3 2 2 11 3" xfId="8793" xr:uid="{00000000-0005-0000-0000-00009D210000}"/>
    <cellStyle name="20% - Accent1 2 3 2 2 12" xfId="8794" xr:uid="{00000000-0005-0000-0000-00009E210000}"/>
    <cellStyle name="20% - Accent1 2 3 2 2 12 2" xfId="8795" xr:uid="{00000000-0005-0000-0000-00009F210000}"/>
    <cellStyle name="20% - Accent1 2 3 2 2 13" xfId="8796" xr:uid="{00000000-0005-0000-0000-0000A0210000}"/>
    <cellStyle name="20% - Accent1 2 3 2 2 13 2" xfId="8797" xr:uid="{00000000-0005-0000-0000-0000A1210000}"/>
    <cellStyle name="20% - Accent1 2 3 2 2 14" xfId="8798" xr:uid="{00000000-0005-0000-0000-0000A2210000}"/>
    <cellStyle name="20% - Accent1 2 3 2 2 2" xfId="8799" xr:uid="{00000000-0005-0000-0000-0000A3210000}"/>
    <cellStyle name="20% - Accent1 2 3 2 2 2 10" xfId="8800" xr:uid="{00000000-0005-0000-0000-0000A4210000}"/>
    <cellStyle name="20% - Accent1 2 3 2 2 2 10 2" xfId="8801" xr:uid="{00000000-0005-0000-0000-0000A5210000}"/>
    <cellStyle name="20% - Accent1 2 3 2 2 2 11" xfId="8802" xr:uid="{00000000-0005-0000-0000-0000A6210000}"/>
    <cellStyle name="20% - Accent1 2 3 2 2 2 2" xfId="8803" xr:uid="{00000000-0005-0000-0000-0000A7210000}"/>
    <cellStyle name="20% - Accent1 2 3 2 2 2 2 2" xfId="8804" xr:uid="{00000000-0005-0000-0000-0000A8210000}"/>
    <cellStyle name="20% - Accent1 2 3 2 2 2 2 2 2" xfId="8805" xr:uid="{00000000-0005-0000-0000-0000A9210000}"/>
    <cellStyle name="20% - Accent1 2 3 2 2 2 2 2 2 2" xfId="8806" xr:uid="{00000000-0005-0000-0000-0000AA210000}"/>
    <cellStyle name="20% - Accent1 2 3 2 2 2 2 2 2 2 2" xfId="8807" xr:uid="{00000000-0005-0000-0000-0000AB210000}"/>
    <cellStyle name="20% - Accent1 2 3 2 2 2 2 2 2 3" xfId="8808" xr:uid="{00000000-0005-0000-0000-0000AC210000}"/>
    <cellStyle name="20% - Accent1 2 3 2 2 2 2 2 3" xfId="8809" xr:uid="{00000000-0005-0000-0000-0000AD210000}"/>
    <cellStyle name="20% - Accent1 2 3 2 2 2 2 2 3 2" xfId="8810" xr:uid="{00000000-0005-0000-0000-0000AE210000}"/>
    <cellStyle name="20% - Accent1 2 3 2 2 2 2 2 4" xfId="8811" xr:uid="{00000000-0005-0000-0000-0000AF210000}"/>
    <cellStyle name="20% - Accent1 2 3 2 2 2 2 3" xfId="8812" xr:uid="{00000000-0005-0000-0000-0000B0210000}"/>
    <cellStyle name="20% - Accent1 2 3 2 2 2 2 3 2" xfId="8813" xr:uid="{00000000-0005-0000-0000-0000B1210000}"/>
    <cellStyle name="20% - Accent1 2 3 2 2 2 2 3 2 2" xfId="8814" xr:uid="{00000000-0005-0000-0000-0000B2210000}"/>
    <cellStyle name="20% - Accent1 2 3 2 2 2 2 3 2 2 2" xfId="8815" xr:uid="{00000000-0005-0000-0000-0000B3210000}"/>
    <cellStyle name="20% - Accent1 2 3 2 2 2 2 3 2 3" xfId="8816" xr:uid="{00000000-0005-0000-0000-0000B4210000}"/>
    <cellStyle name="20% - Accent1 2 3 2 2 2 2 3 3" xfId="8817" xr:uid="{00000000-0005-0000-0000-0000B5210000}"/>
    <cellStyle name="20% - Accent1 2 3 2 2 2 2 3 3 2" xfId="8818" xr:uid="{00000000-0005-0000-0000-0000B6210000}"/>
    <cellStyle name="20% - Accent1 2 3 2 2 2 2 3 4" xfId="8819" xr:uid="{00000000-0005-0000-0000-0000B7210000}"/>
    <cellStyle name="20% - Accent1 2 3 2 2 2 2 4" xfId="8820" xr:uid="{00000000-0005-0000-0000-0000B8210000}"/>
    <cellStyle name="20% - Accent1 2 3 2 2 2 2 4 2" xfId="8821" xr:uid="{00000000-0005-0000-0000-0000B9210000}"/>
    <cellStyle name="20% - Accent1 2 3 2 2 2 2 4 2 2" xfId="8822" xr:uid="{00000000-0005-0000-0000-0000BA210000}"/>
    <cellStyle name="20% - Accent1 2 3 2 2 2 2 4 2 2 2" xfId="8823" xr:uid="{00000000-0005-0000-0000-0000BB210000}"/>
    <cellStyle name="20% - Accent1 2 3 2 2 2 2 4 2 3" xfId="8824" xr:uid="{00000000-0005-0000-0000-0000BC210000}"/>
    <cellStyle name="20% - Accent1 2 3 2 2 2 2 4 3" xfId="8825" xr:uid="{00000000-0005-0000-0000-0000BD210000}"/>
    <cellStyle name="20% - Accent1 2 3 2 2 2 2 4 3 2" xfId="8826" xr:uid="{00000000-0005-0000-0000-0000BE210000}"/>
    <cellStyle name="20% - Accent1 2 3 2 2 2 2 4 4" xfId="8827" xr:uid="{00000000-0005-0000-0000-0000BF210000}"/>
    <cellStyle name="20% - Accent1 2 3 2 2 2 2 5" xfId="8828" xr:uid="{00000000-0005-0000-0000-0000C0210000}"/>
    <cellStyle name="20% - Accent1 2 3 2 2 2 2 5 2" xfId="8829" xr:uid="{00000000-0005-0000-0000-0000C1210000}"/>
    <cellStyle name="20% - Accent1 2 3 2 2 2 2 5 2 2" xfId="8830" xr:uid="{00000000-0005-0000-0000-0000C2210000}"/>
    <cellStyle name="20% - Accent1 2 3 2 2 2 2 5 3" xfId="8831" xr:uid="{00000000-0005-0000-0000-0000C3210000}"/>
    <cellStyle name="20% - Accent1 2 3 2 2 2 2 6" xfId="8832" xr:uid="{00000000-0005-0000-0000-0000C4210000}"/>
    <cellStyle name="20% - Accent1 2 3 2 2 2 2 6 2" xfId="8833" xr:uid="{00000000-0005-0000-0000-0000C5210000}"/>
    <cellStyle name="20% - Accent1 2 3 2 2 2 2 6 2 2" xfId="8834" xr:uid="{00000000-0005-0000-0000-0000C6210000}"/>
    <cellStyle name="20% - Accent1 2 3 2 2 2 2 6 3" xfId="8835" xr:uid="{00000000-0005-0000-0000-0000C7210000}"/>
    <cellStyle name="20% - Accent1 2 3 2 2 2 2 7" xfId="8836" xr:uid="{00000000-0005-0000-0000-0000C8210000}"/>
    <cellStyle name="20% - Accent1 2 3 2 2 2 2 7 2" xfId="8837" xr:uid="{00000000-0005-0000-0000-0000C9210000}"/>
    <cellStyle name="20% - Accent1 2 3 2 2 2 2 8" xfId="8838" xr:uid="{00000000-0005-0000-0000-0000CA210000}"/>
    <cellStyle name="20% - Accent1 2 3 2 2 2 2 8 2" xfId="8839" xr:uid="{00000000-0005-0000-0000-0000CB210000}"/>
    <cellStyle name="20% - Accent1 2 3 2 2 2 2 9" xfId="8840" xr:uid="{00000000-0005-0000-0000-0000CC210000}"/>
    <cellStyle name="20% - Accent1 2 3 2 2 2 3" xfId="8841" xr:uid="{00000000-0005-0000-0000-0000CD210000}"/>
    <cellStyle name="20% - Accent1 2 3 2 2 2 3 2" xfId="8842" xr:uid="{00000000-0005-0000-0000-0000CE210000}"/>
    <cellStyle name="20% - Accent1 2 3 2 2 2 3 2 2" xfId="8843" xr:uid="{00000000-0005-0000-0000-0000CF210000}"/>
    <cellStyle name="20% - Accent1 2 3 2 2 2 3 2 2 2" xfId="8844" xr:uid="{00000000-0005-0000-0000-0000D0210000}"/>
    <cellStyle name="20% - Accent1 2 3 2 2 2 3 2 2 2 2" xfId="8845" xr:uid="{00000000-0005-0000-0000-0000D1210000}"/>
    <cellStyle name="20% - Accent1 2 3 2 2 2 3 2 2 3" xfId="8846" xr:uid="{00000000-0005-0000-0000-0000D2210000}"/>
    <cellStyle name="20% - Accent1 2 3 2 2 2 3 2 3" xfId="8847" xr:uid="{00000000-0005-0000-0000-0000D3210000}"/>
    <cellStyle name="20% - Accent1 2 3 2 2 2 3 2 3 2" xfId="8848" xr:uid="{00000000-0005-0000-0000-0000D4210000}"/>
    <cellStyle name="20% - Accent1 2 3 2 2 2 3 2 4" xfId="8849" xr:uid="{00000000-0005-0000-0000-0000D5210000}"/>
    <cellStyle name="20% - Accent1 2 3 2 2 2 3 3" xfId="8850" xr:uid="{00000000-0005-0000-0000-0000D6210000}"/>
    <cellStyle name="20% - Accent1 2 3 2 2 2 3 3 2" xfId="8851" xr:uid="{00000000-0005-0000-0000-0000D7210000}"/>
    <cellStyle name="20% - Accent1 2 3 2 2 2 3 3 2 2" xfId="8852" xr:uid="{00000000-0005-0000-0000-0000D8210000}"/>
    <cellStyle name="20% - Accent1 2 3 2 2 2 3 3 2 2 2" xfId="8853" xr:uid="{00000000-0005-0000-0000-0000D9210000}"/>
    <cellStyle name="20% - Accent1 2 3 2 2 2 3 3 2 3" xfId="8854" xr:uid="{00000000-0005-0000-0000-0000DA210000}"/>
    <cellStyle name="20% - Accent1 2 3 2 2 2 3 3 3" xfId="8855" xr:uid="{00000000-0005-0000-0000-0000DB210000}"/>
    <cellStyle name="20% - Accent1 2 3 2 2 2 3 3 3 2" xfId="8856" xr:uid="{00000000-0005-0000-0000-0000DC210000}"/>
    <cellStyle name="20% - Accent1 2 3 2 2 2 3 3 4" xfId="8857" xr:uid="{00000000-0005-0000-0000-0000DD210000}"/>
    <cellStyle name="20% - Accent1 2 3 2 2 2 3 4" xfId="8858" xr:uid="{00000000-0005-0000-0000-0000DE210000}"/>
    <cellStyle name="20% - Accent1 2 3 2 2 2 3 4 2" xfId="8859" xr:uid="{00000000-0005-0000-0000-0000DF210000}"/>
    <cellStyle name="20% - Accent1 2 3 2 2 2 3 4 2 2" xfId="8860" xr:uid="{00000000-0005-0000-0000-0000E0210000}"/>
    <cellStyle name="20% - Accent1 2 3 2 2 2 3 4 2 2 2" xfId="8861" xr:uid="{00000000-0005-0000-0000-0000E1210000}"/>
    <cellStyle name="20% - Accent1 2 3 2 2 2 3 4 2 3" xfId="8862" xr:uid="{00000000-0005-0000-0000-0000E2210000}"/>
    <cellStyle name="20% - Accent1 2 3 2 2 2 3 4 3" xfId="8863" xr:uid="{00000000-0005-0000-0000-0000E3210000}"/>
    <cellStyle name="20% - Accent1 2 3 2 2 2 3 4 3 2" xfId="8864" xr:uid="{00000000-0005-0000-0000-0000E4210000}"/>
    <cellStyle name="20% - Accent1 2 3 2 2 2 3 4 4" xfId="8865" xr:uid="{00000000-0005-0000-0000-0000E5210000}"/>
    <cellStyle name="20% - Accent1 2 3 2 2 2 3 5" xfId="8866" xr:uid="{00000000-0005-0000-0000-0000E6210000}"/>
    <cellStyle name="20% - Accent1 2 3 2 2 2 3 5 2" xfId="8867" xr:uid="{00000000-0005-0000-0000-0000E7210000}"/>
    <cellStyle name="20% - Accent1 2 3 2 2 2 3 5 2 2" xfId="8868" xr:uid="{00000000-0005-0000-0000-0000E8210000}"/>
    <cellStyle name="20% - Accent1 2 3 2 2 2 3 5 3" xfId="8869" xr:uid="{00000000-0005-0000-0000-0000E9210000}"/>
    <cellStyle name="20% - Accent1 2 3 2 2 2 3 6" xfId="8870" xr:uid="{00000000-0005-0000-0000-0000EA210000}"/>
    <cellStyle name="20% - Accent1 2 3 2 2 2 3 6 2" xfId="8871" xr:uid="{00000000-0005-0000-0000-0000EB210000}"/>
    <cellStyle name="20% - Accent1 2 3 2 2 2 3 6 2 2" xfId="8872" xr:uid="{00000000-0005-0000-0000-0000EC210000}"/>
    <cellStyle name="20% - Accent1 2 3 2 2 2 3 6 3" xfId="8873" xr:uid="{00000000-0005-0000-0000-0000ED210000}"/>
    <cellStyle name="20% - Accent1 2 3 2 2 2 3 7" xfId="8874" xr:uid="{00000000-0005-0000-0000-0000EE210000}"/>
    <cellStyle name="20% - Accent1 2 3 2 2 2 3 7 2" xfId="8875" xr:uid="{00000000-0005-0000-0000-0000EF210000}"/>
    <cellStyle name="20% - Accent1 2 3 2 2 2 3 8" xfId="8876" xr:uid="{00000000-0005-0000-0000-0000F0210000}"/>
    <cellStyle name="20% - Accent1 2 3 2 2 2 3 8 2" xfId="8877" xr:uid="{00000000-0005-0000-0000-0000F1210000}"/>
    <cellStyle name="20% - Accent1 2 3 2 2 2 3 9" xfId="8878" xr:uid="{00000000-0005-0000-0000-0000F2210000}"/>
    <cellStyle name="20% - Accent1 2 3 2 2 2 4" xfId="8879" xr:uid="{00000000-0005-0000-0000-0000F3210000}"/>
    <cellStyle name="20% - Accent1 2 3 2 2 2 4 2" xfId="8880" xr:uid="{00000000-0005-0000-0000-0000F4210000}"/>
    <cellStyle name="20% - Accent1 2 3 2 2 2 4 2 2" xfId="8881" xr:uid="{00000000-0005-0000-0000-0000F5210000}"/>
    <cellStyle name="20% - Accent1 2 3 2 2 2 4 2 2 2" xfId="8882" xr:uid="{00000000-0005-0000-0000-0000F6210000}"/>
    <cellStyle name="20% - Accent1 2 3 2 2 2 4 2 3" xfId="8883" xr:uid="{00000000-0005-0000-0000-0000F7210000}"/>
    <cellStyle name="20% - Accent1 2 3 2 2 2 4 3" xfId="8884" xr:uid="{00000000-0005-0000-0000-0000F8210000}"/>
    <cellStyle name="20% - Accent1 2 3 2 2 2 4 3 2" xfId="8885" xr:uid="{00000000-0005-0000-0000-0000F9210000}"/>
    <cellStyle name="20% - Accent1 2 3 2 2 2 4 4" xfId="8886" xr:uid="{00000000-0005-0000-0000-0000FA210000}"/>
    <cellStyle name="20% - Accent1 2 3 2 2 2 5" xfId="8887" xr:uid="{00000000-0005-0000-0000-0000FB210000}"/>
    <cellStyle name="20% - Accent1 2 3 2 2 2 5 2" xfId="8888" xr:uid="{00000000-0005-0000-0000-0000FC210000}"/>
    <cellStyle name="20% - Accent1 2 3 2 2 2 5 2 2" xfId="8889" xr:uid="{00000000-0005-0000-0000-0000FD210000}"/>
    <cellStyle name="20% - Accent1 2 3 2 2 2 5 2 2 2" xfId="8890" xr:uid="{00000000-0005-0000-0000-0000FE210000}"/>
    <cellStyle name="20% - Accent1 2 3 2 2 2 5 2 3" xfId="8891" xr:uid="{00000000-0005-0000-0000-0000FF210000}"/>
    <cellStyle name="20% - Accent1 2 3 2 2 2 5 3" xfId="8892" xr:uid="{00000000-0005-0000-0000-000000220000}"/>
    <cellStyle name="20% - Accent1 2 3 2 2 2 5 3 2" xfId="8893" xr:uid="{00000000-0005-0000-0000-000001220000}"/>
    <cellStyle name="20% - Accent1 2 3 2 2 2 5 4" xfId="8894" xr:uid="{00000000-0005-0000-0000-000002220000}"/>
    <cellStyle name="20% - Accent1 2 3 2 2 2 6" xfId="8895" xr:uid="{00000000-0005-0000-0000-000003220000}"/>
    <cellStyle name="20% - Accent1 2 3 2 2 2 6 2" xfId="8896" xr:uid="{00000000-0005-0000-0000-000004220000}"/>
    <cellStyle name="20% - Accent1 2 3 2 2 2 6 2 2" xfId="8897" xr:uid="{00000000-0005-0000-0000-000005220000}"/>
    <cellStyle name="20% - Accent1 2 3 2 2 2 6 2 2 2" xfId="8898" xr:uid="{00000000-0005-0000-0000-000006220000}"/>
    <cellStyle name="20% - Accent1 2 3 2 2 2 6 2 3" xfId="8899" xr:uid="{00000000-0005-0000-0000-000007220000}"/>
    <cellStyle name="20% - Accent1 2 3 2 2 2 6 3" xfId="8900" xr:uid="{00000000-0005-0000-0000-000008220000}"/>
    <cellStyle name="20% - Accent1 2 3 2 2 2 6 3 2" xfId="8901" xr:uid="{00000000-0005-0000-0000-000009220000}"/>
    <cellStyle name="20% - Accent1 2 3 2 2 2 6 4" xfId="8902" xr:uid="{00000000-0005-0000-0000-00000A220000}"/>
    <cellStyle name="20% - Accent1 2 3 2 2 2 7" xfId="8903" xr:uid="{00000000-0005-0000-0000-00000B220000}"/>
    <cellStyle name="20% - Accent1 2 3 2 2 2 7 2" xfId="8904" xr:uid="{00000000-0005-0000-0000-00000C220000}"/>
    <cellStyle name="20% - Accent1 2 3 2 2 2 7 2 2" xfId="8905" xr:uid="{00000000-0005-0000-0000-00000D220000}"/>
    <cellStyle name="20% - Accent1 2 3 2 2 2 7 3" xfId="8906" xr:uid="{00000000-0005-0000-0000-00000E220000}"/>
    <cellStyle name="20% - Accent1 2 3 2 2 2 8" xfId="8907" xr:uid="{00000000-0005-0000-0000-00000F220000}"/>
    <cellStyle name="20% - Accent1 2 3 2 2 2 8 2" xfId="8908" xr:uid="{00000000-0005-0000-0000-000010220000}"/>
    <cellStyle name="20% - Accent1 2 3 2 2 2 8 2 2" xfId="8909" xr:uid="{00000000-0005-0000-0000-000011220000}"/>
    <cellStyle name="20% - Accent1 2 3 2 2 2 8 3" xfId="8910" xr:uid="{00000000-0005-0000-0000-000012220000}"/>
    <cellStyle name="20% - Accent1 2 3 2 2 2 9" xfId="8911" xr:uid="{00000000-0005-0000-0000-000013220000}"/>
    <cellStyle name="20% - Accent1 2 3 2 2 2 9 2" xfId="8912" xr:uid="{00000000-0005-0000-0000-000014220000}"/>
    <cellStyle name="20% - Accent1 2 3 2 2 3" xfId="8913" xr:uid="{00000000-0005-0000-0000-000015220000}"/>
    <cellStyle name="20% - Accent1 2 3 2 2 3 10" xfId="8914" xr:uid="{00000000-0005-0000-0000-000016220000}"/>
    <cellStyle name="20% - Accent1 2 3 2 2 3 10 2" xfId="8915" xr:uid="{00000000-0005-0000-0000-000017220000}"/>
    <cellStyle name="20% - Accent1 2 3 2 2 3 11" xfId="8916" xr:uid="{00000000-0005-0000-0000-000018220000}"/>
    <cellStyle name="20% - Accent1 2 3 2 2 3 2" xfId="8917" xr:uid="{00000000-0005-0000-0000-000019220000}"/>
    <cellStyle name="20% - Accent1 2 3 2 2 3 2 2" xfId="8918" xr:uid="{00000000-0005-0000-0000-00001A220000}"/>
    <cellStyle name="20% - Accent1 2 3 2 2 3 2 2 2" xfId="8919" xr:uid="{00000000-0005-0000-0000-00001B220000}"/>
    <cellStyle name="20% - Accent1 2 3 2 2 3 2 2 2 2" xfId="8920" xr:uid="{00000000-0005-0000-0000-00001C220000}"/>
    <cellStyle name="20% - Accent1 2 3 2 2 3 2 2 2 2 2" xfId="8921" xr:uid="{00000000-0005-0000-0000-00001D220000}"/>
    <cellStyle name="20% - Accent1 2 3 2 2 3 2 2 2 3" xfId="8922" xr:uid="{00000000-0005-0000-0000-00001E220000}"/>
    <cellStyle name="20% - Accent1 2 3 2 2 3 2 2 3" xfId="8923" xr:uid="{00000000-0005-0000-0000-00001F220000}"/>
    <cellStyle name="20% - Accent1 2 3 2 2 3 2 2 3 2" xfId="8924" xr:uid="{00000000-0005-0000-0000-000020220000}"/>
    <cellStyle name="20% - Accent1 2 3 2 2 3 2 2 4" xfId="8925" xr:uid="{00000000-0005-0000-0000-000021220000}"/>
    <cellStyle name="20% - Accent1 2 3 2 2 3 2 3" xfId="8926" xr:uid="{00000000-0005-0000-0000-000022220000}"/>
    <cellStyle name="20% - Accent1 2 3 2 2 3 2 3 2" xfId="8927" xr:uid="{00000000-0005-0000-0000-000023220000}"/>
    <cellStyle name="20% - Accent1 2 3 2 2 3 2 3 2 2" xfId="8928" xr:uid="{00000000-0005-0000-0000-000024220000}"/>
    <cellStyle name="20% - Accent1 2 3 2 2 3 2 3 2 2 2" xfId="8929" xr:uid="{00000000-0005-0000-0000-000025220000}"/>
    <cellStyle name="20% - Accent1 2 3 2 2 3 2 3 2 3" xfId="8930" xr:uid="{00000000-0005-0000-0000-000026220000}"/>
    <cellStyle name="20% - Accent1 2 3 2 2 3 2 3 3" xfId="8931" xr:uid="{00000000-0005-0000-0000-000027220000}"/>
    <cellStyle name="20% - Accent1 2 3 2 2 3 2 3 3 2" xfId="8932" xr:uid="{00000000-0005-0000-0000-000028220000}"/>
    <cellStyle name="20% - Accent1 2 3 2 2 3 2 3 4" xfId="8933" xr:uid="{00000000-0005-0000-0000-000029220000}"/>
    <cellStyle name="20% - Accent1 2 3 2 2 3 2 4" xfId="8934" xr:uid="{00000000-0005-0000-0000-00002A220000}"/>
    <cellStyle name="20% - Accent1 2 3 2 2 3 2 4 2" xfId="8935" xr:uid="{00000000-0005-0000-0000-00002B220000}"/>
    <cellStyle name="20% - Accent1 2 3 2 2 3 2 4 2 2" xfId="8936" xr:uid="{00000000-0005-0000-0000-00002C220000}"/>
    <cellStyle name="20% - Accent1 2 3 2 2 3 2 4 2 2 2" xfId="8937" xr:uid="{00000000-0005-0000-0000-00002D220000}"/>
    <cellStyle name="20% - Accent1 2 3 2 2 3 2 4 2 3" xfId="8938" xr:uid="{00000000-0005-0000-0000-00002E220000}"/>
    <cellStyle name="20% - Accent1 2 3 2 2 3 2 4 3" xfId="8939" xr:uid="{00000000-0005-0000-0000-00002F220000}"/>
    <cellStyle name="20% - Accent1 2 3 2 2 3 2 4 3 2" xfId="8940" xr:uid="{00000000-0005-0000-0000-000030220000}"/>
    <cellStyle name="20% - Accent1 2 3 2 2 3 2 4 4" xfId="8941" xr:uid="{00000000-0005-0000-0000-000031220000}"/>
    <cellStyle name="20% - Accent1 2 3 2 2 3 2 5" xfId="8942" xr:uid="{00000000-0005-0000-0000-000032220000}"/>
    <cellStyle name="20% - Accent1 2 3 2 2 3 2 5 2" xfId="8943" xr:uid="{00000000-0005-0000-0000-000033220000}"/>
    <cellStyle name="20% - Accent1 2 3 2 2 3 2 5 2 2" xfId="8944" xr:uid="{00000000-0005-0000-0000-000034220000}"/>
    <cellStyle name="20% - Accent1 2 3 2 2 3 2 5 3" xfId="8945" xr:uid="{00000000-0005-0000-0000-000035220000}"/>
    <cellStyle name="20% - Accent1 2 3 2 2 3 2 6" xfId="8946" xr:uid="{00000000-0005-0000-0000-000036220000}"/>
    <cellStyle name="20% - Accent1 2 3 2 2 3 2 6 2" xfId="8947" xr:uid="{00000000-0005-0000-0000-000037220000}"/>
    <cellStyle name="20% - Accent1 2 3 2 2 3 2 6 2 2" xfId="8948" xr:uid="{00000000-0005-0000-0000-000038220000}"/>
    <cellStyle name="20% - Accent1 2 3 2 2 3 2 6 3" xfId="8949" xr:uid="{00000000-0005-0000-0000-000039220000}"/>
    <cellStyle name="20% - Accent1 2 3 2 2 3 2 7" xfId="8950" xr:uid="{00000000-0005-0000-0000-00003A220000}"/>
    <cellStyle name="20% - Accent1 2 3 2 2 3 2 7 2" xfId="8951" xr:uid="{00000000-0005-0000-0000-00003B220000}"/>
    <cellStyle name="20% - Accent1 2 3 2 2 3 2 8" xfId="8952" xr:uid="{00000000-0005-0000-0000-00003C220000}"/>
    <cellStyle name="20% - Accent1 2 3 2 2 3 2 8 2" xfId="8953" xr:uid="{00000000-0005-0000-0000-00003D220000}"/>
    <cellStyle name="20% - Accent1 2 3 2 2 3 2 9" xfId="8954" xr:uid="{00000000-0005-0000-0000-00003E220000}"/>
    <cellStyle name="20% - Accent1 2 3 2 2 3 3" xfId="8955" xr:uid="{00000000-0005-0000-0000-00003F220000}"/>
    <cellStyle name="20% - Accent1 2 3 2 2 3 3 2" xfId="8956" xr:uid="{00000000-0005-0000-0000-000040220000}"/>
    <cellStyle name="20% - Accent1 2 3 2 2 3 3 2 2" xfId="8957" xr:uid="{00000000-0005-0000-0000-000041220000}"/>
    <cellStyle name="20% - Accent1 2 3 2 2 3 3 2 2 2" xfId="8958" xr:uid="{00000000-0005-0000-0000-000042220000}"/>
    <cellStyle name="20% - Accent1 2 3 2 2 3 3 2 2 2 2" xfId="8959" xr:uid="{00000000-0005-0000-0000-000043220000}"/>
    <cellStyle name="20% - Accent1 2 3 2 2 3 3 2 2 3" xfId="8960" xr:uid="{00000000-0005-0000-0000-000044220000}"/>
    <cellStyle name="20% - Accent1 2 3 2 2 3 3 2 3" xfId="8961" xr:uid="{00000000-0005-0000-0000-000045220000}"/>
    <cellStyle name="20% - Accent1 2 3 2 2 3 3 2 3 2" xfId="8962" xr:uid="{00000000-0005-0000-0000-000046220000}"/>
    <cellStyle name="20% - Accent1 2 3 2 2 3 3 2 4" xfId="8963" xr:uid="{00000000-0005-0000-0000-000047220000}"/>
    <cellStyle name="20% - Accent1 2 3 2 2 3 3 3" xfId="8964" xr:uid="{00000000-0005-0000-0000-000048220000}"/>
    <cellStyle name="20% - Accent1 2 3 2 2 3 3 3 2" xfId="8965" xr:uid="{00000000-0005-0000-0000-000049220000}"/>
    <cellStyle name="20% - Accent1 2 3 2 2 3 3 3 2 2" xfId="8966" xr:uid="{00000000-0005-0000-0000-00004A220000}"/>
    <cellStyle name="20% - Accent1 2 3 2 2 3 3 3 2 2 2" xfId="8967" xr:uid="{00000000-0005-0000-0000-00004B220000}"/>
    <cellStyle name="20% - Accent1 2 3 2 2 3 3 3 2 3" xfId="8968" xr:uid="{00000000-0005-0000-0000-00004C220000}"/>
    <cellStyle name="20% - Accent1 2 3 2 2 3 3 3 3" xfId="8969" xr:uid="{00000000-0005-0000-0000-00004D220000}"/>
    <cellStyle name="20% - Accent1 2 3 2 2 3 3 3 3 2" xfId="8970" xr:uid="{00000000-0005-0000-0000-00004E220000}"/>
    <cellStyle name="20% - Accent1 2 3 2 2 3 3 3 4" xfId="8971" xr:uid="{00000000-0005-0000-0000-00004F220000}"/>
    <cellStyle name="20% - Accent1 2 3 2 2 3 3 4" xfId="8972" xr:uid="{00000000-0005-0000-0000-000050220000}"/>
    <cellStyle name="20% - Accent1 2 3 2 2 3 3 4 2" xfId="8973" xr:uid="{00000000-0005-0000-0000-000051220000}"/>
    <cellStyle name="20% - Accent1 2 3 2 2 3 3 4 2 2" xfId="8974" xr:uid="{00000000-0005-0000-0000-000052220000}"/>
    <cellStyle name="20% - Accent1 2 3 2 2 3 3 4 2 2 2" xfId="8975" xr:uid="{00000000-0005-0000-0000-000053220000}"/>
    <cellStyle name="20% - Accent1 2 3 2 2 3 3 4 2 3" xfId="8976" xr:uid="{00000000-0005-0000-0000-000054220000}"/>
    <cellStyle name="20% - Accent1 2 3 2 2 3 3 4 3" xfId="8977" xr:uid="{00000000-0005-0000-0000-000055220000}"/>
    <cellStyle name="20% - Accent1 2 3 2 2 3 3 4 3 2" xfId="8978" xr:uid="{00000000-0005-0000-0000-000056220000}"/>
    <cellStyle name="20% - Accent1 2 3 2 2 3 3 4 4" xfId="8979" xr:uid="{00000000-0005-0000-0000-000057220000}"/>
    <cellStyle name="20% - Accent1 2 3 2 2 3 3 5" xfId="8980" xr:uid="{00000000-0005-0000-0000-000058220000}"/>
    <cellStyle name="20% - Accent1 2 3 2 2 3 3 5 2" xfId="8981" xr:uid="{00000000-0005-0000-0000-000059220000}"/>
    <cellStyle name="20% - Accent1 2 3 2 2 3 3 5 2 2" xfId="8982" xr:uid="{00000000-0005-0000-0000-00005A220000}"/>
    <cellStyle name="20% - Accent1 2 3 2 2 3 3 5 3" xfId="8983" xr:uid="{00000000-0005-0000-0000-00005B220000}"/>
    <cellStyle name="20% - Accent1 2 3 2 2 3 3 6" xfId="8984" xr:uid="{00000000-0005-0000-0000-00005C220000}"/>
    <cellStyle name="20% - Accent1 2 3 2 2 3 3 6 2" xfId="8985" xr:uid="{00000000-0005-0000-0000-00005D220000}"/>
    <cellStyle name="20% - Accent1 2 3 2 2 3 3 6 2 2" xfId="8986" xr:uid="{00000000-0005-0000-0000-00005E220000}"/>
    <cellStyle name="20% - Accent1 2 3 2 2 3 3 6 3" xfId="8987" xr:uid="{00000000-0005-0000-0000-00005F220000}"/>
    <cellStyle name="20% - Accent1 2 3 2 2 3 3 7" xfId="8988" xr:uid="{00000000-0005-0000-0000-000060220000}"/>
    <cellStyle name="20% - Accent1 2 3 2 2 3 3 7 2" xfId="8989" xr:uid="{00000000-0005-0000-0000-000061220000}"/>
    <cellStyle name="20% - Accent1 2 3 2 2 3 3 8" xfId="8990" xr:uid="{00000000-0005-0000-0000-000062220000}"/>
    <cellStyle name="20% - Accent1 2 3 2 2 3 3 8 2" xfId="8991" xr:uid="{00000000-0005-0000-0000-000063220000}"/>
    <cellStyle name="20% - Accent1 2 3 2 2 3 3 9" xfId="8992" xr:uid="{00000000-0005-0000-0000-000064220000}"/>
    <cellStyle name="20% - Accent1 2 3 2 2 3 4" xfId="8993" xr:uid="{00000000-0005-0000-0000-000065220000}"/>
    <cellStyle name="20% - Accent1 2 3 2 2 3 4 2" xfId="8994" xr:uid="{00000000-0005-0000-0000-000066220000}"/>
    <cellStyle name="20% - Accent1 2 3 2 2 3 4 2 2" xfId="8995" xr:uid="{00000000-0005-0000-0000-000067220000}"/>
    <cellStyle name="20% - Accent1 2 3 2 2 3 4 2 2 2" xfId="8996" xr:uid="{00000000-0005-0000-0000-000068220000}"/>
    <cellStyle name="20% - Accent1 2 3 2 2 3 4 2 3" xfId="8997" xr:uid="{00000000-0005-0000-0000-000069220000}"/>
    <cellStyle name="20% - Accent1 2 3 2 2 3 4 3" xfId="8998" xr:uid="{00000000-0005-0000-0000-00006A220000}"/>
    <cellStyle name="20% - Accent1 2 3 2 2 3 4 3 2" xfId="8999" xr:uid="{00000000-0005-0000-0000-00006B220000}"/>
    <cellStyle name="20% - Accent1 2 3 2 2 3 4 4" xfId="9000" xr:uid="{00000000-0005-0000-0000-00006C220000}"/>
    <cellStyle name="20% - Accent1 2 3 2 2 3 5" xfId="9001" xr:uid="{00000000-0005-0000-0000-00006D220000}"/>
    <cellStyle name="20% - Accent1 2 3 2 2 3 5 2" xfId="9002" xr:uid="{00000000-0005-0000-0000-00006E220000}"/>
    <cellStyle name="20% - Accent1 2 3 2 2 3 5 2 2" xfId="9003" xr:uid="{00000000-0005-0000-0000-00006F220000}"/>
    <cellStyle name="20% - Accent1 2 3 2 2 3 5 2 2 2" xfId="9004" xr:uid="{00000000-0005-0000-0000-000070220000}"/>
    <cellStyle name="20% - Accent1 2 3 2 2 3 5 2 3" xfId="9005" xr:uid="{00000000-0005-0000-0000-000071220000}"/>
    <cellStyle name="20% - Accent1 2 3 2 2 3 5 3" xfId="9006" xr:uid="{00000000-0005-0000-0000-000072220000}"/>
    <cellStyle name="20% - Accent1 2 3 2 2 3 5 3 2" xfId="9007" xr:uid="{00000000-0005-0000-0000-000073220000}"/>
    <cellStyle name="20% - Accent1 2 3 2 2 3 5 4" xfId="9008" xr:uid="{00000000-0005-0000-0000-000074220000}"/>
    <cellStyle name="20% - Accent1 2 3 2 2 3 6" xfId="9009" xr:uid="{00000000-0005-0000-0000-000075220000}"/>
    <cellStyle name="20% - Accent1 2 3 2 2 3 6 2" xfId="9010" xr:uid="{00000000-0005-0000-0000-000076220000}"/>
    <cellStyle name="20% - Accent1 2 3 2 2 3 6 2 2" xfId="9011" xr:uid="{00000000-0005-0000-0000-000077220000}"/>
    <cellStyle name="20% - Accent1 2 3 2 2 3 6 2 2 2" xfId="9012" xr:uid="{00000000-0005-0000-0000-000078220000}"/>
    <cellStyle name="20% - Accent1 2 3 2 2 3 6 2 3" xfId="9013" xr:uid="{00000000-0005-0000-0000-000079220000}"/>
    <cellStyle name="20% - Accent1 2 3 2 2 3 6 3" xfId="9014" xr:uid="{00000000-0005-0000-0000-00007A220000}"/>
    <cellStyle name="20% - Accent1 2 3 2 2 3 6 3 2" xfId="9015" xr:uid="{00000000-0005-0000-0000-00007B220000}"/>
    <cellStyle name="20% - Accent1 2 3 2 2 3 6 4" xfId="9016" xr:uid="{00000000-0005-0000-0000-00007C220000}"/>
    <cellStyle name="20% - Accent1 2 3 2 2 3 7" xfId="9017" xr:uid="{00000000-0005-0000-0000-00007D220000}"/>
    <cellStyle name="20% - Accent1 2 3 2 2 3 7 2" xfId="9018" xr:uid="{00000000-0005-0000-0000-00007E220000}"/>
    <cellStyle name="20% - Accent1 2 3 2 2 3 7 2 2" xfId="9019" xr:uid="{00000000-0005-0000-0000-00007F220000}"/>
    <cellStyle name="20% - Accent1 2 3 2 2 3 7 3" xfId="9020" xr:uid="{00000000-0005-0000-0000-000080220000}"/>
    <cellStyle name="20% - Accent1 2 3 2 2 3 8" xfId="9021" xr:uid="{00000000-0005-0000-0000-000081220000}"/>
    <cellStyle name="20% - Accent1 2 3 2 2 3 8 2" xfId="9022" xr:uid="{00000000-0005-0000-0000-000082220000}"/>
    <cellStyle name="20% - Accent1 2 3 2 2 3 8 2 2" xfId="9023" xr:uid="{00000000-0005-0000-0000-000083220000}"/>
    <cellStyle name="20% - Accent1 2 3 2 2 3 8 3" xfId="9024" xr:uid="{00000000-0005-0000-0000-000084220000}"/>
    <cellStyle name="20% - Accent1 2 3 2 2 3 9" xfId="9025" xr:uid="{00000000-0005-0000-0000-000085220000}"/>
    <cellStyle name="20% - Accent1 2 3 2 2 3 9 2" xfId="9026" xr:uid="{00000000-0005-0000-0000-000086220000}"/>
    <cellStyle name="20% - Accent1 2 3 2 2 4" xfId="9027" xr:uid="{00000000-0005-0000-0000-000087220000}"/>
    <cellStyle name="20% - Accent1 2 3 2 2 4 10" xfId="9028" xr:uid="{00000000-0005-0000-0000-000088220000}"/>
    <cellStyle name="20% - Accent1 2 3 2 2 4 10 2" xfId="9029" xr:uid="{00000000-0005-0000-0000-000089220000}"/>
    <cellStyle name="20% - Accent1 2 3 2 2 4 11" xfId="9030" xr:uid="{00000000-0005-0000-0000-00008A220000}"/>
    <cellStyle name="20% - Accent1 2 3 2 2 4 2" xfId="9031" xr:uid="{00000000-0005-0000-0000-00008B220000}"/>
    <cellStyle name="20% - Accent1 2 3 2 2 4 2 2" xfId="9032" xr:uid="{00000000-0005-0000-0000-00008C220000}"/>
    <cellStyle name="20% - Accent1 2 3 2 2 4 2 2 2" xfId="9033" xr:uid="{00000000-0005-0000-0000-00008D220000}"/>
    <cellStyle name="20% - Accent1 2 3 2 2 4 2 2 2 2" xfId="9034" xr:uid="{00000000-0005-0000-0000-00008E220000}"/>
    <cellStyle name="20% - Accent1 2 3 2 2 4 2 2 2 2 2" xfId="9035" xr:uid="{00000000-0005-0000-0000-00008F220000}"/>
    <cellStyle name="20% - Accent1 2 3 2 2 4 2 2 2 3" xfId="9036" xr:uid="{00000000-0005-0000-0000-000090220000}"/>
    <cellStyle name="20% - Accent1 2 3 2 2 4 2 2 3" xfId="9037" xr:uid="{00000000-0005-0000-0000-000091220000}"/>
    <cellStyle name="20% - Accent1 2 3 2 2 4 2 2 3 2" xfId="9038" xr:uid="{00000000-0005-0000-0000-000092220000}"/>
    <cellStyle name="20% - Accent1 2 3 2 2 4 2 2 4" xfId="9039" xr:uid="{00000000-0005-0000-0000-000093220000}"/>
    <cellStyle name="20% - Accent1 2 3 2 2 4 2 3" xfId="9040" xr:uid="{00000000-0005-0000-0000-000094220000}"/>
    <cellStyle name="20% - Accent1 2 3 2 2 4 2 3 2" xfId="9041" xr:uid="{00000000-0005-0000-0000-000095220000}"/>
    <cellStyle name="20% - Accent1 2 3 2 2 4 2 3 2 2" xfId="9042" xr:uid="{00000000-0005-0000-0000-000096220000}"/>
    <cellStyle name="20% - Accent1 2 3 2 2 4 2 3 2 2 2" xfId="9043" xr:uid="{00000000-0005-0000-0000-000097220000}"/>
    <cellStyle name="20% - Accent1 2 3 2 2 4 2 3 2 3" xfId="9044" xr:uid="{00000000-0005-0000-0000-000098220000}"/>
    <cellStyle name="20% - Accent1 2 3 2 2 4 2 3 3" xfId="9045" xr:uid="{00000000-0005-0000-0000-000099220000}"/>
    <cellStyle name="20% - Accent1 2 3 2 2 4 2 3 3 2" xfId="9046" xr:uid="{00000000-0005-0000-0000-00009A220000}"/>
    <cellStyle name="20% - Accent1 2 3 2 2 4 2 3 4" xfId="9047" xr:uid="{00000000-0005-0000-0000-00009B220000}"/>
    <cellStyle name="20% - Accent1 2 3 2 2 4 2 4" xfId="9048" xr:uid="{00000000-0005-0000-0000-00009C220000}"/>
    <cellStyle name="20% - Accent1 2 3 2 2 4 2 4 2" xfId="9049" xr:uid="{00000000-0005-0000-0000-00009D220000}"/>
    <cellStyle name="20% - Accent1 2 3 2 2 4 2 4 2 2" xfId="9050" xr:uid="{00000000-0005-0000-0000-00009E220000}"/>
    <cellStyle name="20% - Accent1 2 3 2 2 4 2 4 2 2 2" xfId="9051" xr:uid="{00000000-0005-0000-0000-00009F220000}"/>
    <cellStyle name="20% - Accent1 2 3 2 2 4 2 4 2 3" xfId="9052" xr:uid="{00000000-0005-0000-0000-0000A0220000}"/>
    <cellStyle name="20% - Accent1 2 3 2 2 4 2 4 3" xfId="9053" xr:uid="{00000000-0005-0000-0000-0000A1220000}"/>
    <cellStyle name="20% - Accent1 2 3 2 2 4 2 4 3 2" xfId="9054" xr:uid="{00000000-0005-0000-0000-0000A2220000}"/>
    <cellStyle name="20% - Accent1 2 3 2 2 4 2 4 4" xfId="9055" xr:uid="{00000000-0005-0000-0000-0000A3220000}"/>
    <cellStyle name="20% - Accent1 2 3 2 2 4 2 5" xfId="9056" xr:uid="{00000000-0005-0000-0000-0000A4220000}"/>
    <cellStyle name="20% - Accent1 2 3 2 2 4 2 5 2" xfId="9057" xr:uid="{00000000-0005-0000-0000-0000A5220000}"/>
    <cellStyle name="20% - Accent1 2 3 2 2 4 2 5 2 2" xfId="9058" xr:uid="{00000000-0005-0000-0000-0000A6220000}"/>
    <cellStyle name="20% - Accent1 2 3 2 2 4 2 5 3" xfId="9059" xr:uid="{00000000-0005-0000-0000-0000A7220000}"/>
    <cellStyle name="20% - Accent1 2 3 2 2 4 2 6" xfId="9060" xr:uid="{00000000-0005-0000-0000-0000A8220000}"/>
    <cellStyle name="20% - Accent1 2 3 2 2 4 2 6 2" xfId="9061" xr:uid="{00000000-0005-0000-0000-0000A9220000}"/>
    <cellStyle name="20% - Accent1 2 3 2 2 4 2 6 2 2" xfId="9062" xr:uid="{00000000-0005-0000-0000-0000AA220000}"/>
    <cellStyle name="20% - Accent1 2 3 2 2 4 2 6 3" xfId="9063" xr:uid="{00000000-0005-0000-0000-0000AB220000}"/>
    <cellStyle name="20% - Accent1 2 3 2 2 4 2 7" xfId="9064" xr:uid="{00000000-0005-0000-0000-0000AC220000}"/>
    <cellStyle name="20% - Accent1 2 3 2 2 4 2 7 2" xfId="9065" xr:uid="{00000000-0005-0000-0000-0000AD220000}"/>
    <cellStyle name="20% - Accent1 2 3 2 2 4 2 8" xfId="9066" xr:uid="{00000000-0005-0000-0000-0000AE220000}"/>
    <cellStyle name="20% - Accent1 2 3 2 2 4 2 8 2" xfId="9067" xr:uid="{00000000-0005-0000-0000-0000AF220000}"/>
    <cellStyle name="20% - Accent1 2 3 2 2 4 2 9" xfId="9068" xr:uid="{00000000-0005-0000-0000-0000B0220000}"/>
    <cellStyle name="20% - Accent1 2 3 2 2 4 3" xfId="9069" xr:uid="{00000000-0005-0000-0000-0000B1220000}"/>
    <cellStyle name="20% - Accent1 2 3 2 2 4 3 2" xfId="9070" xr:uid="{00000000-0005-0000-0000-0000B2220000}"/>
    <cellStyle name="20% - Accent1 2 3 2 2 4 3 2 2" xfId="9071" xr:uid="{00000000-0005-0000-0000-0000B3220000}"/>
    <cellStyle name="20% - Accent1 2 3 2 2 4 3 2 2 2" xfId="9072" xr:uid="{00000000-0005-0000-0000-0000B4220000}"/>
    <cellStyle name="20% - Accent1 2 3 2 2 4 3 2 2 2 2" xfId="9073" xr:uid="{00000000-0005-0000-0000-0000B5220000}"/>
    <cellStyle name="20% - Accent1 2 3 2 2 4 3 2 2 3" xfId="9074" xr:uid="{00000000-0005-0000-0000-0000B6220000}"/>
    <cellStyle name="20% - Accent1 2 3 2 2 4 3 2 3" xfId="9075" xr:uid="{00000000-0005-0000-0000-0000B7220000}"/>
    <cellStyle name="20% - Accent1 2 3 2 2 4 3 2 3 2" xfId="9076" xr:uid="{00000000-0005-0000-0000-0000B8220000}"/>
    <cellStyle name="20% - Accent1 2 3 2 2 4 3 2 4" xfId="9077" xr:uid="{00000000-0005-0000-0000-0000B9220000}"/>
    <cellStyle name="20% - Accent1 2 3 2 2 4 3 3" xfId="9078" xr:uid="{00000000-0005-0000-0000-0000BA220000}"/>
    <cellStyle name="20% - Accent1 2 3 2 2 4 3 3 2" xfId="9079" xr:uid="{00000000-0005-0000-0000-0000BB220000}"/>
    <cellStyle name="20% - Accent1 2 3 2 2 4 3 3 2 2" xfId="9080" xr:uid="{00000000-0005-0000-0000-0000BC220000}"/>
    <cellStyle name="20% - Accent1 2 3 2 2 4 3 3 2 2 2" xfId="9081" xr:uid="{00000000-0005-0000-0000-0000BD220000}"/>
    <cellStyle name="20% - Accent1 2 3 2 2 4 3 3 2 3" xfId="9082" xr:uid="{00000000-0005-0000-0000-0000BE220000}"/>
    <cellStyle name="20% - Accent1 2 3 2 2 4 3 3 3" xfId="9083" xr:uid="{00000000-0005-0000-0000-0000BF220000}"/>
    <cellStyle name="20% - Accent1 2 3 2 2 4 3 3 3 2" xfId="9084" xr:uid="{00000000-0005-0000-0000-0000C0220000}"/>
    <cellStyle name="20% - Accent1 2 3 2 2 4 3 3 4" xfId="9085" xr:uid="{00000000-0005-0000-0000-0000C1220000}"/>
    <cellStyle name="20% - Accent1 2 3 2 2 4 3 4" xfId="9086" xr:uid="{00000000-0005-0000-0000-0000C2220000}"/>
    <cellStyle name="20% - Accent1 2 3 2 2 4 3 4 2" xfId="9087" xr:uid="{00000000-0005-0000-0000-0000C3220000}"/>
    <cellStyle name="20% - Accent1 2 3 2 2 4 3 4 2 2" xfId="9088" xr:uid="{00000000-0005-0000-0000-0000C4220000}"/>
    <cellStyle name="20% - Accent1 2 3 2 2 4 3 4 2 2 2" xfId="9089" xr:uid="{00000000-0005-0000-0000-0000C5220000}"/>
    <cellStyle name="20% - Accent1 2 3 2 2 4 3 4 2 3" xfId="9090" xr:uid="{00000000-0005-0000-0000-0000C6220000}"/>
    <cellStyle name="20% - Accent1 2 3 2 2 4 3 4 3" xfId="9091" xr:uid="{00000000-0005-0000-0000-0000C7220000}"/>
    <cellStyle name="20% - Accent1 2 3 2 2 4 3 4 3 2" xfId="9092" xr:uid="{00000000-0005-0000-0000-0000C8220000}"/>
    <cellStyle name="20% - Accent1 2 3 2 2 4 3 4 4" xfId="9093" xr:uid="{00000000-0005-0000-0000-0000C9220000}"/>
    <cellStyle name="20% - Accent1 2 3 2 2 4 3 5" xfId="9094" xr:uid="{00000000-0005-0000-0000-0000CA220000}"/>
    <cellStyle name="20% - Accent1 2 3 2 2 4 3 5 2" xfId="9095" xr:uid="{00000000-0005-0000-0000-0000CB220000}"/>
    <cellStyle name="20% - Accent1 2 3 2 2 4 3 5 2 2" xfId="9096" xr:uid="{00000000-0005-0000-0000-0000CC220000}"/>
    <cellStyle name="20% - Accent1 2 3 2 2 4 3 5 3" xfId="9097" xr:uid="{00000000-0005-0000-0000-0000CD220000}"/>
    <cellStyle name="20% - Accent1 2 3 2 2 4 3 6" xfId="9098" xr:uid="{00000000-0005-0000-0000-0000CE220000}"/>
    <cellStyle name="20% - Accent1 2 3 2 2 4 3 6 2" xfId="9099" xr:uid="{00000000-0005-0000-0000-0000CF220000}"/>
    <cellStyle name="20% - Accent1 2 3 2 2 4 3 6 2 2" xfId="9100" xr:uid="{00000000-0005-0000-0000-0000D0220000}"/>
    <cellStyle name="20% - Accent1 2 3 2 2 4 3 6 3" xfId="9101" xr:uid="{00000000-0005-0000-0000-0000D1220000}"/>
    <cellStyle name="20% - Accent1 2 3 2 2 4 3 7" xfId="9102" xr:uid="{00000000-0005-0000-0000-0000D2220000}"/>
    <cellStyle name="20% - Accent1 2 3 2 2 4 3 7 2" xfId="9103" xr:uid="{00000000-0005-0000-0000-0000D3220000}"/>
    <cellStyle name="20% - Accent1 2 3 2 2 4 3 8" xfId="9104" xr:uid="{00000000-0005-0000-0000-0000D4220000}"/>
    <cellStyle name="20% - Accent1 2 3 2 2 4 3 8 2" xfId="9105" xr:uid="{00000000-0005-0000-0000-0000D5220000}"/>
    <cellStyle name="20% - Accent1 2 3 2 2 4 3 9" xfId="9106" xr:uid="{00000000-0005-0000-0000-0000D6220000}"/>
    <cellStyle name="20% - Accent1 2 3 2 2 4 4" xfId="9107" xr:uid="{00000000-0005-0000-0000-0000D7220000}"/>
    <cellStyle name="20% - Accent1 2 3 2 2 4 4 2" xfId="9108" xr:uid="{00000000-0005-0000-0000-0000D8220000}"/>
    <cellStyle name="20% - Accent1 2 3 2 2 4 4 2 2" xfId="9109" xr:uid="{00000000-0005-0000-0000-0000D9220000}"/>
    <cellStyle name="20% - Accent1 2 3 2 2 4 4 2 2 2" xfId="9110" xr:uid="{00000000-0005-0000-0000-0000DA220000}"/>
    <cellStyle name="20% - Accent1 2 3 2 2 4 4 2 3" xfId="9111" xr:uid="{00000000-0005-0000-0000-0000DB220000}"/>
    <cellStyle name="20% - Accent1 2 3 2 2 4 4 3" xfId="9112" xr:uid="{00000000-0005-0000-0000-0000DC220000}"/>
    <cellStyle name="20% - Accent1 2 3 2 2 4 4 3 2" xfId="9113" xr:uid="{00000000-0005-0000-0000-0000DD220000}"/>
    <cellStyle name="20% - Accent1 2 3 2 2 4 4 4" xfId="9114" xr:uid="{00000000-0005-0000-0000-0000DE220000}"/>
    <cellStyle name="20% - Accent1 2 3 2 2 4 5" xfId="9115" xr:uid="{00000000-0005-0000-0000-0000DF220000}"/>
    <cellStyle name="20% - Accent1 2 3 2 2 4 5 2" xfId="9116" xr:uid="{00000000-0005-0000-0000-0000E0220000}"/>
    <cellStyle name="20% - Accent1 2 3 2 2 4 5 2 2" xfId="9117" xr:uid="{00000000-0005-0000-0000-0000E1220000}"/>
    <cellStyle name="20% - Accent1 2 3 2 2 4 5 2 2 2" xfId="9118" xr:uid="{00000000-0005-0000-0000-0000E2220000}"/>
    <cellStyle name="20% - Accent1 2 3 2 2 4 5 2 3" xfId="9119" xr:uid="{00000000-0005-0000-0000-0000E3220000}"/>
    <cellStyle name="20% - Accent1 2 3 2 2 4 5 3" xfId="9120" xr:uid="{00000000-0005-0000-0000-0000E4220000}"/>
    <cellStyle name="20% - Accent1 2 3 2 2 4 5 3 2" xfId="9121" xr:uid="{00000000-0005-0000-0000-0000E5220000}"/>
    <cellStyle name="20% - Accent1 2 3 2 2 4 5 4" xfId="9122" xr:uid="{00000000-0005-0000-0000-0000E6220000}"/>
    <cellStyle name="20% - Accent1 2 3 2 2 4 6" xfId="9123" xr:uid="{00000000-0005-0000-0000-0000E7220000}"/>
    <cellStyle name="20% - Accent1 2 3 2 2 4 6 2" xfId="9124" xr:uid="{00000000-0005-0000-0000-0000E8220000}"/>
    <cellStyle name="20% - Accent1 2 3 2 2 4 6 2 2" xfId="9125" xr:uid="{00000000-0005-0000-0000-0000E9220000}"/>
    <cellStyle name="20% - Accent1 2 3 2 2 4 6 2 2 2" xfId="9126" xr:uid="{00000000-0005-0000-0000-0000EA220000}"/>
    <cellStyle name="20% - Accent1 2 3 2 2 4 6 2 3" xfId="9127" xr:uid="{00000000-0005-0000-0000-0000EB220000}"/>
    <cellStyle name="20% - Accent1 2 3 2 2 4 6 3" xfId="9128" xr:uid="{00000000-0005-0000-0000-0000EC220000}"/>
    <cellStyle name="20% - Accent1 2 3 2 2 4 6 3 2" xfId="9129" xr:uid="{00000000-0005-0000-0000-0000ED220000}"/>
    <cellStyle name="20% - Accent1 2 3 2 2 4 6 4" xfId="9130" xr:uid="{00000000-0005-0000-0000-0000EE220000}"/>
    <cellStyle name="20% - Accent1 2 3 2 2 4 7" xfId="9131" xr:uid="{00000000-0005-0000-0000-0000EF220000}"/>
    <cellStyle name="20% - Accent1 2 3 2 2 4 7 2" xfId="9132" xr:uid="{00000000-0005-0000-0000-0000F0220000}"/>
    <cellStyle name="20% - Accent1 2 3 2 2 4 7 2 2" xfId="9133" xr:uid="{00000000-0005-0000-0000-0000F1220000}"/>
    <cellStyle name="20% - Accent1 2 3 2 2 4 7 3" xfId="9134" xr:uid="{00000000-0005-0000-0000-0000F2220000}"/>
    <cellStyle name="20% - Accent1 2 3 2 2 4 8" xfId="9135" xr:uid="{00000000-0005-0000-0000-0000F3220000}"/>
    <cellStyle name="20% - Accent1 2 3 2 2 4 8 2" xfId="9136" xr:uid="{00000000-0005-0000-0000-0000F4220000}"/>
    <cellStyle name="20% - Accent1 2 3 2 2 4 8 2 2" xfId="9137" xr:uid="{00000000-0005-0000-0000-0000F5220000}"/>
    <cellStyle name="20% - Accent1 2 3 2 2 4 8 3" xfId="9138" xr:uid="{00000000-0005-0000-0000-0000F6220000}"/>
    <cellStyle name="20% - Accent1 2 3 2 2 4 9" xfId="9139" xr:uid="{00000000-0005-0000-0000-0000F7220000}"/>
    <cellStyle name="20% - Accent1 2 3 2 2 4 9 2" xfId="9140" xr:uid="{00000000-0005-0000-0000-0000F8220000}"/>
    <cellStyle name="20% - Accent1 2 3 2 2 5" xfId="9141" xr:uid="{00000000-0005-0000-0000-0000F9220000}"/>
    <cellStyle name="20% - Accent1 2 3 2 2 5 2" xfId="9142" xr:uid="{00000000-0005-0000-0000-0000FA220000}"/>
    <cellStyle name="20% - Accent1 2 3 2 2 5 2 2" xfId="9143" xr:uid="{00000000-0005-0000-0000-0000FB220000}"/>
    <cellStyle name="20% - Accent1 2 3 2 2 5 2 2 2" xfId="9144" xr:uid="{00000000-0005-0000-0000-0000FC220000}"/>
    <cellStyle name="20% - Accent1 2 3 2 2 5 2 2 2 2" xfId="9145" xr:uid="{00000000-0005-0000-0000-0000FD220000}"/>
    <cellStyle name="20% - Accent1 2 3 2 2 5 2 2 3" xfId="9146" xr:uid="{00000000-0005-0000-0000-0000FE220000}"/>
    <cellStyle name="20% - Accent1 2 3 2 2 5 2 3" xfId="9147" xr:uid="{00000000-0005-0000-0000-0000FF220000}"/>
    <cellStyle name="20% - Accent1 2 3 2 2 5 2 3 2" xfId="9148" xr:uid="{00000000-0005-0000-0000-000000230000}"/>
    <cellStyle name="20% - Accent1 2 3 2 2 5 2 4" xfId="9149" xr:uid="{00000000-0005-0000-0000-000001230000}"/>
    <cellStyle name="20% - Accent1 2 3 2 2 5 3" xfId="9150" xr:uid="{00000000-0005-0000-0000-000002230000}"/>
    <cellStyle name="20% - Accent1 2 3 2 2 5 3 2" xfId="9151" xr:uid="{00000000-0005-0000-0000-000003230000}"/>
    <cellStyle name="20% - Accent1 2 3 2 2 5 3 2 2" xfId="9152" xr:uid="{00000000-0005-0000-0000-000004230000}"/>
    <cellStyle name="20% - Accent1 2 3 2 2 5 3 2 2 2" xfId="9153" xr:uid="{00000000-0005-0000-0000-000005230000}"/>
    <cellStyle name="20% - Accent1 2 3 2 2 5 3 2 3" xfId="9154" xr:uid="{00000000-0005-0000-0000-000006230000}"/>
    <cellStyle name="20% - Accent1 2 3 2 2 5 3 3" xfId="9155" xr:uid="{00000000-0005-0000-0000-000007230000}"/>
    <cellStyle name="20% - Accent1 2 3 2 2 5 3 3 2" xfId="9156" xr:uid="{00000000-0005-0000-0000-000008230000}"/>
    <cellStyle name="20% - Accent1 2 3 2 2 5 3 4" xfId="9157" xr:uid="{00000000-0005-0000-0000-000009230000}"/>
    <cellStyle name="20% - Accent1 2 3 2 2 5 4" xfId="9158" xr:uid="{00000000-0005-0000-0000-00000A230000}"/>
    <cellStyle name="20% - Accent1 2 3 2 2 5 4 2" xfId="9159" xr:uid="{00000000-0005-0000-0000-00000B230000}"/>
    <cellStyle name="20% - Accent1 2 3 2 2 5 4 2 2" xfId="9160" xr:uid="{00000000-0005-0000-0000-00000C230000}"/>
    <cellStyle name="20% - Accent1 2 3 2 2 5 4 2 2 2" xfId="9161" xr:uid="{00000000-0005-0000-0000-00000D230000}"/>
    <cellStyle name="20% - Accent1 2 3 2 2 5 4 2 3" xfId="9162" xr:uid="{00000000-0005-0000-0000-00000E230000}"/>
    <cellStyle name="20% - Accent1 2 3 2 2 5 4 3" xfId="9163" xr:uid="{00000000-0005-0000-0000-00000F230000}"/>
    <cellStyle name="20% - Accent1 2 3 2 2 5 4 3 2" xfId="9164" xr:uid="{00000000-0005-0000-0000-000010230000}"/>
    <cellStyle name="20% - Accent1 2 3 2 2 5 4 4" xfId="9165" xr:uid="{00000000-0005-0000-0000-000011230000}"/>
    <cellStyle name="20% - Accent1 2 3 2 2 5 5" xfId="9166" xr:uid="{00000000-0005-0000-0000-000012230000}"/>
    <cellStyle name="20% - Accent1 2 3 2 2 5 5 2" xfId="9167" xr:uid="{00000000-0005-0000-0000-000013230000}"/>
    <cellStyle name="20% - Accent1 2 3 2 2 5 5 2 2" xfId="9168" xr:uid="{00000000-0005-0000-0000-000014230000}"/>
    <cellStyle name="20% - Accent1 2 3 2 2 5 5 3" xfId="9169" xr:uid="{00000000-0005-0000-0000-000015230000}"/>
    <cellStyle name="20% - Accent1 2 3 2 2 5 6" xfId="9170" xr:uid="{00000000-0005-0000-0000-000016230000}"/>
    <cellStyle name="20% - Accent1 2 3 2 2 5 6 2" xfId="9171" xr:uid="{00000000-0005-0000-0000-000017230000}"/>
    <cellStyle name="20% - Accent1 2 3 2 2 5 6 2 2" xfId="9172" xr:uid="{00000000-0005-0000-0000-000018230000}"/>
    <cellStyle name="20% - Accent1 2 3 2 2 5 6 3" xfId="9173" xr:uid="{00000000-0005-0000-0000-000019230000}"/>
    <cellStyle name="20% - Accent1 2 3 2 2 5 7" xfId="9174" xr:uid="{00000000-0005-0000-0000-00001A230000}"/>
    <cellStyle name="20% - Accent1 2 3 2 2 5 7 2" xfId="9175" xr:uid="{00000000-0005-0000-0000-00001B230000}"/>
    <cellStyle name="20% - Accent1 2 3 2 2 5 8" xfId="9176" xr:uid="{00000000-0005-0000-0000-00001C230000}"/>
    <cellStyle name="20% - Accent1 2 3 2 2 5 8 2" xfId="9177" xr:uid="{00000000-0005-0000-0000-00001D230000}"/>
    <cellStyle name="20% - Accent1 2 3 2 2 5 9" xfId="9178" xr:uid="{00000000-0005-0000-0000-00001E230000}"/>
    <cellStyle name="20% - Accent1 2 3 2 2 6" xfId="9179" xr:uid="{00000000-0005-0000-0000-00001F230000}"/>
    <cellStyle name="20% - Accent1 2 3 2 2 6 2" xfId="9180" xr:uid="{00000000-0005-0000-0000-000020230000}"/>
    <cellStyle name="20% - Accent1 2 3 2 2 6 2 2" xfId="9181" xr:uid="{00000000-0005-0000-0000-000021230000}"/>
    <cellStyle name="20% - Accent1 2 3 2 2 6 2 2 2" xfId="9182" xr:uid="{00000000-0005-0000-0000-000022230000}"/>
    <cellStyle name="20% - Accent1 2 3 2 2 6 2 2 2 2" xfId="9183" xr:uid="{00000000-0005-0000-0000-000023230000}"/>
    <cellStyle name="20% - Accent1 2 3 2 2 6 2 2 3" xfId="9184" xr:uid="{00000000-0005-0000-0000-000024230000}"/>
    <cellStyle name="20% - Accent1 2 3 2 2 6 2 3" xfId="9185" xr:uid="{00000000-0005-0000-0000-000025230000}"/>
    <cellStyle name="20% - Accent1 2 3 2 2 6 2 3 2" xfId="9186" xr:uid="{00000000-0005-0000-0000-000026230000}"/>
    <cellStyle name="20% - Accent1 2 3 2 2 6 2 4" xfId="9187" xr:uid="{00000000-0005-0000-0000-000027230000}"/>
    <cellStyle name="20% - Accent1 2 3 2 2 6 3" xfId="9188" xr:uid="{00000000-0005-0000-0000-000028230000}"/>
    <cellStyle name="20% - Accent1 2 3 2 2 6 3 2" xfId="9189" xr:uid="{00000000-0005-0000-0000-000029230000}"/>
    <cellStyle name="20% - Accent1 2 3 2 2 6 3 2 2" xfId="9190" xr:uid="{00000000-0005-0000-0000-00002A230000}"/>
    <cellStyle name="20% - Accent1 2 3 2 2 6 3 2 2 2" xfId="9191" xr:uid="{00000000-0005-0000-0000-00002B230000}"/>
    <cellStyle name="20% - Accent1 2 3 2 2 6 3 2 3" xfId="9192" xr:uid="{00000000-0005-0000-0000-00002C230000}"/>
    <cellStyle name="20% - Accent1 2 3 2 2 6 3 3" xfId="9193" xr:uid="{00000000-0005-0000-0000-00002D230000}"/>
    <cellStyle name="20% - Accent1 2 3 2 2 6 3 3 2" xfId="9194" xr:uid="{00000000-0005-0000-0000-00002E230000}"/>
    <cellStyle name="20% - Accent1 2 3 2 2 6 3 4" xfId="9195" xr:uid="{00000000-0005-0000-0000-00002F230000}"/>
    <cellStyle name="20% - Accent1 2 3 2 2 6 4" xfId="9196" xr:uid="{00000000-0005-0000-0000-000030230000}"/>
    <cellStyle name="20% - Accent1 2 3 2 2 6 4 2" xfId="9197" xr:uid="{00000000-0005-0000-0000-000031230000}"/>
    <cellStyle name="20% - Accent1 2 3 2 2 6 4 2 2" xfId="9198" xr:uid="{00000000-0005-0000-0000-000032230000}"/>
    <cellStyle name="20% - Accent1 2 3 2 2 6 4 2 2 2" xfId="9199" xr:uid="{00000000-0005-0000-0000-000033230000}"/>
    <cellStyle name="20% - Accent1 2 3 2 2 6 4 2 3" xfId="9200" xr:uid="{00000000-0005-0000-0000-000034230000}"/>
    <cellStyle name="20% - Accent1 2 3 2 2 6 4 3" xfId="9201" xr:uid="{00000000-0005-0000-0000-000035230000}"/>
    <cellStyle name="20% - Accent1 2 3 2 2 6 4 3 2" xfId="9202" xr:uid="{00000000-0005-0000-0000-000036230000}"/>
    <cellStyle name="20% - Accent1 2 3 2 2 6 4 4" xfId="9203" xr:uid="{00000000-0005-0000-0000-000037230000}"/>
    <cellStyle name="20% - Accent1 2 3 2 2 6 5" xfId="9204" xr:uid="{00000000-0005-0000-0000-000038230000}"/>
    <cellStyle name="20% - Accent1 2 3 2 2 6 5 2" xfId="9205" xr:uid="{00000000-0005-0000-0000-000039230000}"/>
    <cellStyle name="20% - Accent1 2 3 2 2 6 5 2 2" xfId="9206" xr:uid="{00000000-0005-0000-0000-00003A230000}"/>
    <cellStyle name="20% - Accent1 2 3 2 2 6 5 3" xfId="9207" xr:uid="{00000000-0005-0000-0000-00003B230000}"/>
    <cellStyle name="20% - Accent1 2 3 2 2 6 6" xfId="9208" xr:uid="{00000000-0005-0000-0000-00003C230000}"/>
    <cellStyle name="20% - Accent1 2 3 2 2 6 6 2" xfId="9209" xr:uid="{00000000-0005-0000-0000-00003D230000}"/>
    <cellStyle name="20% - Accent1 2 3 2 2 6 6 2 2" xfId="9210" xr:uid="{00000000-0005-0000-0000-00003E230000}"/>
    <cellStyle name="20% - Accent1 2 3 2 2 6 6 3" xfId="9211" xr:uid="{00000000-0005-0000-0000-00003F230000}"/>
    <cellStyle name="20% - Accent1 2 3 2 2 6 7" xfId="9212" xr:uid="{00000000-0005-0000-0000-000040230000}"/>
    <cellStyle name="20% - Accent1 2 3 2 2 6 7 2" xfId="9213" xr:uid="{00000000-0005-0000-0000-000041230000}"/>
    <cellStyle name="20% - Accent1 2 3 2 2 6 8" xfId="9214" xr:uid="{00000000-0005-0000-0000-000042230000}"/>
    <cellStyle name="20% - Accent1 2 3 2 2 6 8 2" xfId="9215" xr:uid="{00000000-0005-0000-0000-000043230000}"/>
    <cellStyle name="20% - Accent1 2 3 2 2 6 9" xfId="9216" xr:uid="{00000000-0005-0000-0000-000044230000}"/>
    <cellStyle name="20% - Accent1 2 3 2 2 7" xfId="9217" xr:uid="{00000000-0005-0000-0000-000045230000}"/>
    <cellStyle name="20% - Accent1 2 3 2 2 7 2" xfId="9218" xr:uid="{00000000-0005-0000-0000-000046230000}"/>
    <cellStyle name="20% - Accent1 2 3 2 2 7 2 2" xfId="9219" xr:uid="{00000000-0005-0000-0000-000047230000}"/>
    <cellStyle name="20% - Accent1 2 3 2 2 7 2 2 2" xfId="9220" xr:uid="{00000000-0005-0000-0000-000048230000}"/>
    <cellStyle name="20% - Accent1 2 3 2 2 7 2 3" xfId="9221" xr:uid="{00000000-0005-0000-0000-000049230000}"/>
    <cellStyle name="20% - Accent1 2 3 2 2 7 3" xfId="9222" xr:uid="{00000000-0005-0000-0000-00004A230000}"/>
    <cellStyle name="20% - Accent1 2 3 2 2 7 3 2" xfId="9223" xr:uid="{00000000-0005-0000-0000-00004B230000}"/>
    <cellStyle name="20% - Accent1 2 3 2 2 7 4" xfId="9224" xr:uid="{00000000-0005-0000-0000-00004C230000}"/>
    <cellStyle name="20% - Accent1 2 3 2 2 8" xfId="9225" xr:uid="{00000000-0005-0000-0000-00004D230000}"/>
    <cellStyle name="20% - Accent1 2 3 2 2 8 2" xfId="9226" xr:uid="{00000000-0005-0000-0000-00004E230000}"/>
    <cellStyle name="20% - Accent1 2 3 2 2 8 2 2" xfId="9227" xr:uid="{00000000-0005-0000-0000-00004F230000}"/>
    <cellStyle name="20% - Accent1 2 3 2 2 8 2 2 2" xfId="9228" xr:uid="{00000000-0005-0000-0000-000050230000}"/>
    <cellStyle name="20% - Accent1 2 3 2 2 8 2 3" xfId="9229" xr:uid="{00000000-0005-0000-0000-000051230000}"/>
    <cellStyle name="20% - Accent1 2 3 2 2 8 3" xfId="9230" xr:uid="{00000000-0005-0000-0000-000052230000}"/>
    <cellStyle name="20% - Accent1 2 3 2 2 8 3 2" xfId="9231" xr:uid="{00000000-0005-0000-0000-000053230000}"/>
    <cellStyle name="20% - Accent1 2 3 2 2 8 4" xfId="9232" xr:uid="{00000000-0005-0000-0000-000054230000}"/>
    <cellStyle name="20% - Accent1 2 3 2 2 9" xfId="9233" xr:uid="{00000000-0005-0000-0000-000055230000}"/>
    <cellStyle name="20% - Accent1 2 3 2 2 9 2" xfId="9234" xr:uid="{00000000-0005-0000-0000-000056230000}"/>
    <cellStyle name="20% - Accent1 2 3 2 2 9 2 2" xfId="9235" xr:uid="{00000000-0005-0000-0000-000057230000}"/>
    <cellStyle name="20% - Accent1 2 3 2 2 9 2 2 2" xfId="9236" xr:uid="{00000000-0005-0000-0000-000058230000}"/>
    <cellStyle name="20% - Accent1 2 3 2 2 9 2 3" xfId="9237" xr:uid="{00000000-0005-0000-0000-000059230000}"/>
    <cellStyle name="20% - Accent1 2 3 2 2 9 3" xfId="9238" xr:uid="{00000000-0005-0000-0000-00005A230000}"/>
    <cellStyle name="20% - Accent1 2 3 2 2 9 3 2" xfId="9239" xr:uid="{00000000-0005-0000-0000-00005B230000}"/>
    <cellStyle name="20% - Accent1 2 3 2 2 9 4" xfId="9240" xr:uid="{00000000-0005-0000-0000-00005C230000}"/>
    <cellStyle name="20% - Accent1 2 3 2 3" xfId="9241" xr:uid="{00000000-0005-0000-0000-00005D230000}"/>
    <cellStyle name="20% - Accent1 2 3 2 3 10" xfId="9242" xr:uid="{00000000-0005-0000-0000-00005E230000}"/>
    <cellStyle name="20% - Accent1 2 3 2 3 10 2" xfId="9243" xr:uid="{00000000-0005-0000-0000-00005F230000}"/>
    <cellStyle name="20% - Accent1 2 3 2 3 11" xfId="9244" xr:uid="{00000000-0005-0000-0000-000060230000}"/>
    <cellStyle name="20% - Accent1 2 3 2 3 2" xfId="9245" xr:uid="{00000000-0005-0000-0000-000061230000}"/>
    <cellStyle name="20% - Accent1 2 3 2 3 2 2" xfId="9246" xr:uid="{00000000-0005-0000-0000-000062230000}"/>
    <cellStyle name="20% - Accent1 2 3 2 3 2 2 2" xfId="9247" xr:uid="{00000000-0005-0000-0000-000063230000}"/>
    <cellStyle name="20% - Accent1 2 3 2 3 2 2 2 2" xfId="9248" xr:uid="{00000000-0005-0000-0000-000064230000}"/>
    <cellStyle name="20% - Accent1 2 3 2 3 2 2 2 2 2" xfId="9249" xr:uid="{00000000-0005-0000-0000-000065230000}"/>
    <cellStyle name="20% - Accent1 2 3 2 3 2 2 2 3" xfId="9250" xr:uid="{00000000-0005-0000-0000-000066230000}"/>
    <cellStyle name="20% - Accent1 2 3 2 3 2 2 3" xfId="9251" xr:uid="{00000000-0005-0000-0000-000067230000}"/>
    <cellStyle name="20% - Accent1 2 3 2 3 2 2 3 2" xfId="9252" xr:uid="{00000000-0005-0000-0000-000068230000}"/>
    <cellStyle name="20% - Accent1 2 3 2 3 2 2 4" xfId="9253" xr:uid="{00000000-0005-0000-0000-000069230000}"/>
    <cellStyle name="20% - Accent1 2 3 2 3 2 3" xfId="9254" xr:uid="{00000000-0005-0000-0000-00006A230000}"/>
    <cellStyle name="20% - Accent1 2 3 2 3 2 3 2" xfId="9255" xr:uid="{00000000-0005-0000-0000-00006B230000}"/>
    <cellStyle name="20% - Accent1 2 3 2 3 2 3 2 2" xfId="9256" xr:uid="{00000000-0005-0000-0000-00006C230000}"/>
    <cellStyle name="20% - Accent1 2 3 2 3 2 3 2 2 2" xfId="9257" xr:uid="{00000000-0005-0000-0000-00006D230000}"/>
    <cellStyle name="20% - Accent1 2 3 2 3 2 3 2 3" xfId="9258" xr:uid="{00000000-0005-0000-0000-00006E230000}"/>
    <cellStyle name="20% - Accent1 2 3 2 3 2 3 3" xfId="9259" xr:uid="{00000000-0005-0000-0000-00006F230000}"/>
    <cellStyle name="20% - Accent1 2 3 2 3 2 3 3 2" xfId="9260" xr:uid="{00000000-0005-0000-0000-000070230000}"/>
    <cellStyle name="20% - Accent1 2 3 2 3 2 3 4" xfId="9261" xr:uid="{00000000-0005-0000-0000-000071230000}"/>
    <cellStyle name="20% - Accent1 2 3 2 3 2 4" xfId="9262" xr:uid="{00000000-0005-0000-0000-000072230000}"/>
    <cellStyle name="20% - Accent1 2 3 2 3 2 4 2" xfId="9263" xr:uid="{00000000-0005-0000-0000-000073230000}"/>
    <cellStyle name="20% - Accent1 2 3 2 3 2 4 2 2" xfId="9264" xr:uid="{00000000-0005-0000-0000-000074230000}"/>
    <cellStyle name="20% - Accent1 2 3 2 3 2 4 2 2 2" xfId="9265" xr:uid="{00000000-0005-0000-0000-000075230000}"/>
    <cellStyle name="20% - Accent1 2 3 2 3 2 4 2 3" xfId="9266" xr:uid="{00000000-0005-0000-0000-000076230000}"/>
    <cellStyle name="20% - Accent1 2 3 2 3 2 4 3" xfId="9267" xr:uid="{00000000-0005-0000-0000-000077230000}"/>
    <cellStyle name="20% - Accent1 2 3 2 3 2 4 3 2" xfId="9268" xr:uid="{00000000-0005-0000-0000-000078230000}"/>
    <cellStyle name="20% - Accent1 2 3 2 3 2 4 4" xfId="9269" xr:uid="{00000000-0005-0000-0000-000079230000}"/>
    <cellStyle name="20% - Accent1 2 3 2 3 2 5" xfId="9270" xr:uid="{00000000-0005-0000-0000-00007A230000}"/>
    <cellStyle name="20% - Accent1 2 3 2 3 2 5 2" xfId="9271" xr:uid="{00000000-0005-0000-0000-00007B230000}"/>
    <cellStyle name="20% - Accent1 2 3 2 3 2 5 2 2" xfId="9272" xr:uid="{00000000-0005-0000-0000-00007C230000}"/>
    <cellStyle name="20% - Accent1 2 3 2 3 2 5 3" xfId="9273" xr:uid="{00000000-0005-0000-0000-00007D230000}"/>
    <cellStyle name="20% - Accent1 2 3 2 3 2 6" xfId="9274" xr:uid="{00000000-0005-0000-0000-00007E230000}"/>
    <cellStyle name="20% - Accent1 2 3 2 3 2 6 2" xfId="9275" xr:uid="{00000000-0005-0000-0000-00007F230000}"/>
    <cellStyle name="20% - Accent1 2 3 2 3 2 6 2 2" xfId="9276" xr:uid="{00000000-0005-0000-0000-000080230000}"/>
    <cellStyle name="20% - Accent1 2 3 2 3 2 6 3" xfId="9277" xr:uid="{00000000-0005-0000-0000-000081230000}"/>
    <cellStyle name="20% - Accent1 2 3 2 3 2 7" xfId="9278" xr:uid="{00000000-0005-0000-0000-000082230000}"/>
    <cellStyle name="20% - Accent1 2 3 2 3 2 7 2" xfId="9279" xr:uid="{00000000-0005-0000-0000-000083230000}"/>
    <cellStyle name="20% - Accent1 2 3 2 3 2 8" xfId="9280" xr:uid="{00000000-0005-0000-0000-000084230000}"/>
    <cellStyle name="20% - Accent1 2 3 2 3 2 8 2" xfId="9281" xr:uid="{00000000-0005-0000-0000-000085230000}"/>
    <cellStyle name="20% - Accent1 2 3 2 3 2 9" xfId="9282" xr:uid="{00000000-0005-0000-0000-000086230000}"/>
    <cellStyle name="20% - Accent1 2 3 2 3 3" xfId="9283" xr:uid="{00000000-0005-0000-0000-000087230000}"/>
    <cellStyle name="20% - Accent1 2 3 2 3 3 2" xfId="9284" xr:uid="{00000000-0005-0000-0000-000088230000}"/>
    <cellStyle name="20% - Accent1 2 3 2 3 3 2 2" xfId="9285" xr:uid="{00000000-0005-0000-0000-000089230000}"/>
    <cellStyle name="20% - Accent1 2 3 2 3 3 2 2 2" xfId="9286" xr:uid="{00000000-0005-0000-0000-00008A230000}"/>
    <cellStyle name="20% - Accent1 2 3 2 3 3 2 2 2 2" xfId="9287" xr:uid="{00000000-0005-0000-0000-00008B230000}"/>
    <cellStyle name="20% - Accent1 2 3 2 3 3 2 2 3" xfId="9288" xr:uid="{00000000-0005-0000-0000-00008C230000}"/>
    <cellStyle name="20% - Accent1 2 3 2 3 3 2 3" xfId="9289" xr:uid="{00000000-0005-0000-0000-00008D230000}"/>
    <cellStyle name="20% - Accent1 2 3 2 3 3 2 3 2" xfId="9290" xr:uid="{00000000-0005-0000-0000-00008E230000}"/>
    <cellStyle name="20% - Accent1 2 3 2 3 3 2 4" xfId="9291" xr:uid="{00000000-0005-0000-0000-00008F230000}"/>
    <cellStyle name="20% - Accent1 2 3 2 3 3 3" xfId="9292" xr:uid="{00000000-0005-0000-0000-000090230000}"/>
    <cellStyle name="20% - Accent1 2 3 2 3 3 3 2" xfId="9293" xr:uid="{00000000-0005-0000-0000-000091230000}"/>
    <cellStyle name="20% - Accent1 2 3 2 3 3 3 2 2" xfId="9294" xr:uid="{00000000-0005-0000-0000-000092230000}"/>
    <cellStyle name="20% - Accent1 2 3 2 3 3 3 2 2 2" xfId="9295" xr:uid="{00000000-0005-0000-0000-000093230000}"/>
    <cellStyle name="20% - Accent1 2 3 2 3 3 3 2 3" xfId="9296" xr:uid="{00000000-0005-0000-0000-000094230000}"/>
    <cellStyle name="20% - Accent1 2 3 2 3 3 3 3" xfId="9297" xr:uid="{00000000-0005-0000-0000-000095230000}"/>
    <cellStyle name="20% - Accent1 2 3 2 3 3 3 3 2" xfId="9298" xr:uid="{00000000-0005-0000-0000-000096230000}"/>
    <cellStyle name="20% - Accent1 2 3 2 3 3 3 4" xfId="9299" xr:uid="{00000000-0005-0000-0000-000097230000}"/>
    <cellStyle name="20% - Accent1 2 3 2 3 3 4" xfId="9300" xr:uid="{00000000-0005-0000-0000-000098230000}"/>
    <cellStyle name="20% - Accent1 2 3 2 3 3 4 2" xfId="9301" xr:uid="{00000000-0005-0000-0000-000099230000}"/>
    <cellStyle name="20% - Accent1 2 3 2 3 3 4 2 2" xfId="9302" xr:uid="{00000000-0005-0000-0000-00009A230000}"/>
    <cellStyle name="20% - Accent1 2 3 2 3 3 4 2 2 2" xfId="9303" xr:uid="{00000000-0005-0000-0000-00009B230000}"/>
    <cellStyle name="20% - Accent1 2 3 2 3 3 4 2 3" xfId="9304" xr:uid="{00000000-0005-0000-0000-00009C230000}"/>
    <cellStyle name="20% - Accent1 2 3 2 3 3 4 3" xfId="9305" xr:uid="{00000000-0005-0000-0000-00009D230000}"/>
    <cellStyle name="20% - Accent1 2 3 2 3 3 4 3 2" xfId="9306" xr:uid="{00000000-0005-0000-0000-00009E230000}"/>
    <cellStyle name="20% - Accent1 2 3 2 3 3 4 4" xfId="9307" xr:uid="{00000000-0005-0000-0000-00009F230000}"/>
    <cellStyle name="20% - Accent1 2 3 2 3 3 5" xfId="9308" xr:uid="{00000000-0005-0000-0000-0000A0230000}"/>
    <cellStyle name="20% - Accent1 2 3 2 3 3 5 2" xfId="9309" xr:uid="{00000000-0005-0000-0000-0000A1230000}"/>
    <cellStyle name="20% - Accent1 2 3 2 3 3 5 2 2" xfId="9310" xr:uid="{00000000-0005-0000-0000-0000A2230000}"/>
    <cellStyle name="20% - Accent1 2 3 2 3 3 5 3" xfId="9311" xr:uid="{00000000-0005-0000-0000-0000A3230000}"/>
    <cellStyle name="20% - Accent1 2 3 2 3 3 6" xfId="9312" xr:uid="{00000000-0005-0000-0000-0000A4230000}"/>
    <cellStyle name="20% - Accent1 2 3 2 3 3 6 2" xfId="9313" xr:uid="{00000000-0005-0000-0000-0000A5230000}"/>
    <cellStyle name="20% - Accent1 2 3 2 3 3 6 2 2" xfId="9314" xr:uid="{00000000-0005-0000-0000-0000A6230000}"/>
    <cellStyle name="20% - Accent1 2 3 2 3 3 6 3" xfId="9315" xr:uid="{00000000-0005-0000-0000-0000A7230000}"/>
    <cellStyle name="20% - Accent1 2 3 2 3 3 7" xfId="9316" xr:uid="{00000000-0005-0000-0000-0000A8230000}"/>
    <cellStyle name="20% - Accent1 2 3 2 3 3 7 2" xfId="9317" xr:uid="{00000000-0005-0000-0000-0000A9230000}"/>
    <cellStyle name="20% - Accent1 2 3 2 3 3 8" xfId="9318" xr:uid="{00000000-0005-0000-0000-0000AA230000}"/>
    <cellStyle name="20% - Accent1 2 3 2 3 3 8 2" xfId="9319" xr:uid="{00000000-0005-0000-0000-0000AB230000}"/>
    <cellStyle name="20% - Accent1 2 3 2 3 3 9" xfId="9320" xr:uid="{00000000-0005-0000-0000-0000AC230000}"/>
    <cellStyle name="20% - Accent1 2 3 2 3 4" xfId="9321" xr:uid="{00000000-0005-0000-0000-0000AD230000}"/>
    <cellStyle name="20% - Accent1 2 3 2 3 4 2" xfId="9322" xr:uid="{00000000-0005-0000-0000-0000AE230000}"/>
    <cellStyle name="20% - Accent1 2 3 2 3 4 2 2" xfId="9323" xr:uid="{00000000-0005-0000-0000-0000AF230000}"/>
    <cellStyle name="20% - Accent1 2 3 2 3 4 2 2 2" xfId="9324" xr:uid="{00000000-0005-0000-0000-0000B0230000}"/>
    <cellStyle name="20% - Accent1 2 3 2 3 4 2 3" xfId="9325" xr:uid="{00000000-0005-0000-0000-0000B1230000}"/>
    <cellStyle name="20% - Accent1 2 3 2 3 4 3" xfId="9326" xr:uid="{00000000-0005-0000-0000-0000B2230000}"/>
    <cellStyle name="20% - Accent1 2 3 2 3 4 3 2" xfId="9327" xr:uid="{00000000-0005-0000-0000-0000B3230000}"/>
    <cellStyle name="20% - Accent1 2 3 2 3 4 4" xfId="9328" xr:uid="{00000000-0005-0000-0000-0000B4230000}"/>
    <cellStyle name="20% - Accent1 2 3 2 3 5" xfId="9329" xr:uid="{00000000-0005-0000-0000-0000B5230000}"/>
    <cellStyle name="20% - Accent1 2 3 2 3 5 2" xfId="9330" xr:uid="{00000000-0005-0000-0000-0000B6230000}"/>
    <cellStyle name="20% - Accent1 2 3 2 3 5 2 2" xfId="9331" xr:uid="{00000000-0005-0000-0000-0000B7230000}"/>
    <cellStyle name="20% - Accent1 2 3 2 3 5 2 2 2" xfId="9332" xr:uid="{00000000-0005-0000-0000-0000B8230000}"/>
    <cellStyle name="20% - Accent1 2 3 2 3 5 2 3" xfId="9333" xr:uid="{00000000-0005-0000-0000-0000B9230000}"/>
    <cellStyle name="20% - Accent1 2 3 2 3 5 3" xfId="9334" xr:uid="{00000000-0005-0000-0000-0000BA230000}"/>
    <cellStyle name="20% - Accent1 2 3 2 3 5 3 2" xfId="9335" xr:uid="{00000000-0005-0000-0000-0000BB230000}"/>
    <cellStyle name="20% - Accent1 2 3 2 3 5 4" xfId="9336" xr:uid="{00000000-0005-0000-0000-0000BC230000}"/>
    <cellStyle name="20% - Accent1 2 3 2 3 6" xfId="9337" xr:uid="{00000000-0005-0000-0000-0000BD230000}"/>
    <cellStyle name="20% - Accent1 2 3 2 3 6 2" xfId="9338" xr:uid="{00000000-0005-0000-0000-0000BE230000}"/>
    <cellStyle name="20% - Accent1 2 3 2 3 6 2 2" xfId="9339" xr:uid="{00000000-0005-0000-0000-0000BF230000}"/>
    <cellStyle name="20% - Accent1 2 3 2 3 6 2 2 2" xfId="9340" xr:uid="{00000000-0005-0000-0000-0000C0230000}"/>
    <cellStyle name="20% - Accent1 2 3 2 3 6 2 3" xfId="9341" xr:uid="{00000000-0005-0000-0000-0000C1230000}"/>
    <cellStyle name="20% - Accent1 2 3 2 3 6 3" xfId="9342" xr:uid="{00000000-0005-0000-0000-0000C2230000}"/>
    <cellStyle name="20% - Accent1 2 3 2 3 6 3 2" xfId="9343" xr:uid="{00000000-0005-0000-0000-0000C3230000}"/>
    <cellStyle name="20% - Accent1 2 3 2 3 6 4" xfId="9344" xr:uid="{00000000-0005-0000-0000-0000C4230000}"/>
    <cellStyle name="20% - Accent1 2 3 2 3 7" xfId="9345" xr:uid="{00000000-0005-0000-0000-0000C5230000}"/>
    <cellStyle name="20% - Accent1 2 3 2 3 7 2" xfId="9346" xr:uid="{00000000-0005-0000-0000-0000C6230000}"/>
    <cellStyle name="20% - Accent1 2 3 2 3 7 2 2" xfId="9347" xr:uid="{00000000-0005-0000-0000-0000C7230000}"/>
    <cellStyle name="20% - Accent1 2 3 2 3 7 3" xfId="9348" xr:uid="{00000000-0005-0000-0000-0000C8230000}"/>
    <cellStyle name="20% - Accent1 2 3 2 3 8" xfId="9349" xr:uid="{00000000-0005-0000-0000-0000C9230000}"/>
    <cellStyle name="20% - Accent1 2 3 2 3 8 2" xfId="9350" xr:uid="{00000000-0005-0000-0000-0000CA230000}"/>
    <cellStyle name="20% - Accent1 2 3 2 3 8 2 2" xfId="9351" xr:uid="{00000000-0005-0000-0000-0000CB230000}"/>
    <cellStyle name="20% - Accent1 2 3 2 3 8 3" xfId="9352" xr:uid="{00000000-0005-0000-0000-0000CC230000}"/>
    <cellStyle name="20% - Accent1 2 3 2 3 9" xfId="9353" xr:uid="{00000000-0005-0000-0000-0000CD230000}"/>
    <cellStyle name="20% - Accent1 2 3 2 3 9 2" xfId="9354" xr:uid="{00000000-0005-0000-0000-0000CE230000}"/>
    <cellStyle name="20% - Accent1 2 3 2 4" xfId="9355" xr:uid="{00000000-0005-0000-0000-0000CF230000}"/>
    <cellStyle name="20% - Accent1 2 3 2 4 10" xfId="9356" xr:uid="{00000000-0005-0000-0000-0000D0230000}"/>
    <cellStyle name="20% - Accent1 2 3 2 4 10 2" xfId="9357" xr:uid="{00000000-0005-0000-0000-0000D1230000}"/>
    <cellStyle name="20% - Accent1 2 3 2 4 11" xfId="9358" xr:uid="{00000000-0005-0000-0000-0000D2230000}"/>
    <cellStyle name="20% - Accent1 2 3 2 4 2" xfId="9359" xr:uid="{00000000-0005-0000-0000-0000D3230000}"/>
    <cellStyle name="20% - Accent1 2 3 2 4 2 2" xfId="9360" xr:uid="{00000000-0005-0000-0000-0000D4230000}"/>
    <cellStyle name="20% - Accent1 2 3 2 4 2 2 2" xfId="9361" xr:uid="{00000000-0005-0000-0000-0000D5230000}"/>
    <cellStyle name="20% - Accent1 2 3 2 4 2 2 2 2" xfId="9362" xr:uid="{00000000-0005-0000-0000-0000D6230000}"/>
    <cellStyle name="20% - Accent1 2 3 2 4 2 2 2 2 2" xfId="9363" xr:uid="{00000000-0005-0000-0000-0000D7230000}"/>
    <cellStyle name="20% - Accent1 2 3 2 4 2 2 2 3" xfId="9364" xr:uid="{00000000-0005-0000-0000-0000D8230000}"/>
    <cellStyle name="20% - Accent1 2 3 2 4 2 2 3" xfId="9365" xr:uid="{00000000-0005-0000-0000-0000D9230000}"/>
    <cellStyle name="20% - Accent1 2 3 2 4 2 2 3 2" xfId="9366" xr:uid="{00000000-0005-0000-0000-0000DA230000}"/>
    <cellStyle name="20% - Accent1 2 3 2 4 2 2 4" xfId="9367" xr:uid="{00000000-0005-0000-0000-0000DB230000}"/>
    <cellStyle name="20% - Accent1 2 3 2 4 2 3" xfId="9368" xr:uid="{00000000-0005-0000-0000-0000DC230000}"/>
    <cellStyle name="20% - Accent1 2 3 2 4 2 3 2" xfId="9369" xr:uid="{00000000-0005-0000-0000-0000DD230000}"/>
    <cellStyle name="20% - Accent1 2 3 2 4 2 3 2 2" xfId="9370" xr:uid="{00000000-0005-0000-0000-0000DE230000}"/>
    <cellStyle name="20% - Accent1 2 3 2 4 2 3 2 2 2" xfId="9371" xr:uid="{00000000-0005-0000-0000-0000DF230000}"/>
    <cellStyle name="20% - Accent1 2 3 2 4 2 3 2 3" xfId="9372" xr:uid="{00000000-0005-0000-0000-0000E0230000}"/>
    <cellStyle name="20% - Accent1 2 3 2 4 2 3 3" xfId="9373" xr:uid="{00000000-0005-0000-0000-0000E1230000}"/>
    <cellStyle name="20% - Accent1 2 3 2 4 2 3 3 2" xfId="9374" xr:uid="{00000000-0005-0000-0000-0000E2230000}"/>
    <cellStyle name="20% - Accent1 2 3 2 4 2 3 4" xfId="9375" xr:uid="{00000000-0005-0000-0000-0000E3230000}"/>
    <cellStyle name="20% - Accent1 2 3 2 4 2 4" xfId="9376" xr:uid="{00000000-0005-0000-0000-0000E4230000}"/>
    <cellStyle name="20% - Accent1 2 3 2 4 2 4 2" xfId="9377" xr:uid="{00000000-0005-0000-0000-0000E5230000}"/>
    <cellStyle name="20% - Accent1 2 3 2 4 2 4 2 2" xfId="9378" xr:uid="{00000000-0005-0000-0000-0000E6230000}"/>
    <cellStyle name="20% - Accent1 2 3 2 4 2 4 2 2 2" xfId="9379" xr:uid="{00000000-0005-0000-0000-0000E7230000}"/>
    <cellStyle name="20% - Accent1 2 3 2 4 2 4 2 3" xfId="9380" xr:uid="{00000000-0005-0000-0000-0000E8230000}"/>
    <cellStyle name="20% - Accent1 2 3 2 4 2 4 3" xfId="9381" xr:uid="{00000000-0005-0000-0000-0000E9230000}"/>
    <cellStyle name="20% - Accent1 2 3 2 4 2 4 3 2" xfId="9382" xr:uid="{00000000-0005-0000-0000-0000EA230000}"/>
    <cellStyle name="20% - Accent1 2 3 2 4 2 4 4" xfId="9383" xr:uid="{00000000-0005-0000-0000-0000EB230000}"/>
    <cellStyle name="20% - Accent1 2 3 2 4 2 5" xfId="9384" xr:uid="{00000000-0005-0000-0000-0000EC230000}"/>
    <cellStyle name="20% - Accent1 2 3 2 4 2 5 2" xfId="9385" xr:uid="{00000000-0005-0000-0000-0000ED230000}"/>
    <cellStyle name="20% - Accent1 2 3 2 4 2 5 2 2" xfId="9386" xr:uid="{00000000-0005-0000-0000-0000EE230000}"/>
    <cellStyle name="20% - Accent1 2 3 2 4 2 5 3" xfId="9387" xr:uid="{00000000-0005-0000-0000-0000EF230000}"/>
    <cellStyle name="20% - Accent1 2 3 2 4 2 6" xfId="9388" xr:uid="{00000000-0005-0000-0000-0000F0230000}"/>
    <cellStyle name="20% - Accent1 2 3 2 4 2 6 2" xfId="9389" xr:uid="{00000000-0005-0000-0000-0000F1230000}"/>
    <cellStyle name="20% - Accent1 2 3 2 4 2 6 2 2" xfId="9390" xr:uid="{00000000-0005-0000-0000-0000F2230000}"/>
    <cellStyle name="20% - Accent1 2 3 2 4 2 6 3" xfId="9391" xr:uid="{00000000-0005-0000-0000-0000F3230000}"/>
    <cellStyle name="20% - Accent1 2 3 2 4 2 7" xfId="9392" xr:uid="{00000000-0005-0000-0000-0000F4230000}"/>
    <cellStyle name="20% - Accent1 2 3 2 4 2 7 2" xfId="9393" xr:uid="{00000000-0005-0000-0000-0000F5230000}"/>
    <cellStyle name="20% - Accent1 2 3 2 4 2 8" xfId="9394" xr:uid="{00000000-0005-0000-0000-0000F6230000}"/>
    <cellStyle name="20% - Accent1 2 3 2 4 2 8 2" xfId="9395" xr:uid="{00000000-0005-0000-0000-0000F7230000}"/>
    <cellStyle name="20% - Accent1 2 3 2 4 2 9" xfId="9396" xr:uid="{00000000-0005-0000-0000-0000F8230000}"/>
    <cellStyle name="20% - Accent1 2 3 2 4 3" xfId="9397" xr:uid="{00000000-0005-0000-0000-0000F9230000}"/>
    <cellStyle name="20% - Accent1 2 3 2 4 3 2" xfId="9398" xr:uid="{00000000-0005-0000-0000-0000FA230000}"/>
    <cellStyle name="20% - Accent1 2 3 2 4 3 2 2" xfId="9399" xr:uid="{00000000-0005-0000-0000-0000FB230000}"/>
    <cellStyle name="20% - Accent1 2 3 2 4 3 2 2 2" xfId="9400" xr:uid="{00000000-0005-0000-0000-0000FC230000}"/>
    <cellStyle name="20% - Accent1 2 3 2 4 3 2 2 2 2" xfId="9401" xr:uid="{00000000-0005-0000-0000-0000FD230000}"/>
    <cellStyle name="20% - Accent1 2 3 2 4 3 2 2 3" xfId="9402" xr:uid="{00000000-0005-0000-0000-0000FE230000}"/>
    <cellStyle name="20% - Accent1 2 3 2 4 3 2 3" xfId="9403" xr:uid="{00000000-0005-0000-0000-0000FF230000}"/>
    <cellStyle name="20% - Accent1 2 3 2 4 3 2 3 2" xfId="9404" xr:uid="{00000000-0005-0000-0000-000000240000}"/>
    <cellStyle name="20% - Accent1 2 3 2 4 3 2 4" xfId="9405" xr:uid="{00000000-0005-0000-0000-000001240000}"/>
    <cellStyle name="20% - Accent1 2 3 2 4 3 3" xfId="9406" xr:uid="{00000000-0005-0000-0000-000002240000}"/>
    <cellStyle name="20% - Accent1 2 3 2 4 3 3 2" xfId="9407" xr:uid="{00000000-0005-0000-0000-000003240000}"/>
    <cellStyle name="20% - Accent1 2 3 2 4 3 3 2 2" xfId="9408" xr:uid="{00000000-0005-0000-0000-000004240000}"/>
    <cellStyle name="20% - Accent1 2 3 2 4 3 3 2 2 2" xfId="9409" xr:uid="{00000000-0005-0000-0000-000005240000}"/>
    <cellStyle name="20% - Accent1 2 3 2 4 3 3 2 3" xfId="9410" xr:uid="{00000000-0005-0000-0000-000006240000}"/>
    <cellStyle name="20% - Accent1 2 3 2 4 3 3 3" xfId="9411" xr:uid="{00000000-0005-0000-0000-000007240000}"/>
    <cellStyle name="20% - Accent1 2 3 2 4 3 3 3 2" xfId="9412" xr:uid="{00000000-0005-0000-0000-000008240000}"/>
    <cellStyle name="20% - Accent1 2 3 2 4 3 3 4" xfId="9413" xr:uid="{00000000-0005-0000-0000-000009240000}"/>
    <cellStyle name="20% - Accent1 2 3 2 4 3 4" xfId="9414" xr:uid="{00000000-0005-0000-0000-00000A240000}"/>
    <cellStyle name="20% - Accent1 2 3 2 4 3 4 2" xfId="9415" xr:uid="{00000000-0005-0000-0000-00000B240000}"/>
    <cellStyle name="20% - Accent1 2 3 2 4 3 4 2 2" xfId="9416" xr:uid="{00000000-0005-0000-0000-00000C240000}"/>
    <cellStyle name="20% - Accent1 2 3 2 4 3 4 2 2 2" xfId="9417" xr:uid="{00000000-0005-0000-0000-00000D240000}"/>
    <cellStyle name="20% - Accent1 2 3 2 4 3 4 2 3" xfId="9418" xr:uid="{00000000-0005-0000-0000-00000E240000}"/>
    <cellStyle name="20% - Accent1 2 3 2 4 3 4 3" xfId="9419" xr:uid="{00000000-0005-0000-0000-00000F240000}"/>
    <cellStyle name="20% - Accent1 2 3 2 4 3 4 3 2" xfId="9420" xr:uid="{00000000-0005-0000-0000-000010240000}"/>
    <cellStyle name="20% - Accent1 2 3 2 4 3 4 4" xfId="9421" xr:uid="{00000000-0005-0000-0000-000011240000}"/>
    <cellStyle name="20% - Accent1 2 3 2 4 3 5" xfId="9422" xr:uid="{00000000-0005-0000-0000-000012240000}"/>
    <cellStyle name="20% - Accent1 2 3 2 4 3 5 2" xfId="9423" xr:uid="{00000000-0005-0000-0000-000013240000}"/>
    <cellStyle name="20% - Accent1 2 3 2 4 3 5 2 2" xfId="9424" xr:uid="{00000000-0005-0000-0000-000014240000}"/>
    <cellStyle name="20% - Accent1 2 3 2 4 3 5 3" xfId="9425" xr:uid="{00000000-0005-0000-0000-000015240000}"/>
    <cellStyle name="20% - Accent1 2 3 2 4 3 6" xfId="9426" xr:uid="{00000000-0005-0000-0000-000016240000}"/>
    <cellStyle name="20% - Accent1 2 3 2 4 3 6 2" xfId="9427" xr:uid="{00000000-0005-0000-0000-000017240000}"/>
    <cellStyle name="20% - Accent1 2 3 2 4 3 6 2 2" xfId="9428" xr:uid="{00000000-0005-0000-0000-000018240000}"/>
    <cellStyle name="20% - Accent1 2 3 2 4 3 6 3" xfId="9429" xr:uid="{00000000-0005-0000-0000-000019240000}"/>
    <cellStyle name="20% - Accent1 2 3 2 4 3 7" xfId="9430" xr:uid="{00000000-0005-0000-0000-00001A240000}"/>
    <cellStyle name="20% - Accent1 2 3 2 4 3 7 2" xfId="9431" xr:uid="{00000000-0005-0000-0000-00001B240000}"/>
    <cellStyle name="20% - Accent1 2 3 2 4 3 8" xfId="9432" xr:uid="{00000000-0005-0000-0000-00001C240000}"/>
    <cellStyle name="20% - Accent1 2 3 2 4 3 8 2" xfId="9433" xr:uid="{00000000-0005-0000-0000-00001D240000}"/>
    <cellStyle name="20% - Accent1 2 3 2 4 3 9" xfId="9434" xr:uid="{00000000-0005-0000-0000-00001E240000}"/>
    <cellStyle name="20% - Accent1 2 3 2 4 4" xfId="9435" xr:uid="{00000000-0005-0000-0000-00001F240000}"/>
    <cellStyle name="20% - Accent1 2 3 2 4 4 2" xfId="9436" xr:uid="{00000000-0005-0000-0000-000020240000}"/>
    <cellStyle name="20% - Accent1 2 3 2 4 4 2 2" xfId="9437" xr:uid="{00000000-0005-0000-0000-000021240000}"/>
    <cellStyle name="20% - Accent1 2 3 2 4 4 2 2 2" xfId="9438" xr:uid="{00000000-0005-0000-0000-000022240000}"/>
    <cellStyle name="20% - Accent1 2 3 2 4 4 2 3" xfId="9439" xr:uid="{00000000-0005-0000-0000-000023240000}"/>
    <cellStyle name="20% - Accent1 2 3 2 4 4 3" xfId="9440" xr:uid="{00000000-0005-0000-0000-000024240000}"/>
    <cellStyle name="20% - Accent1 2 3 2 4 4 3 2" xfId="9441" xr:uid="{00000000-0005-0000-0000-000025240000}"/>
    <cellStyle name="20% - Accent1 2 3 2 4 4 4" xfId="9442" xr:uid="{00000000-0005-0000-0000-000026240000}"/>
    <cellStyle name="20% - Accent1 2 3 2 4 5" xfId="9443" xr:uid="{00000000-0005-0000-0000-000027240000}"/>
    <cellStyle name="20% - Accent1 2 3 2 4 5 2" xfId="9444" xr:uid="{00000000-0005-0000-0000-000028240000}"/>
    <cellStyle name="20% - Accent1 2 3 2 4 5 2 2" xfId="9445" xr:uid="{00000000-0005-0000-0000-000029240000}"/>
    <cellStyle name="20% - Accent1 2 3 2 4 5 2 2 2" xfId="9446" xr:uid="{00000000-0005-0000-0000-00002A240000}"/>
    <cellStyle name="20% - Accent1 2 3 2 4 5 2 3" xfId="9447" xr:uid="{00000000-0005-0000-0000-00002B240000}"/>
    <cellStyle name="20% - Accent1 2 3 2 4 5 3" xfId="9448" xr:uid="{00000000-0005-0000-0000-00002C240000}"/>
    <cellStyle name="20% - Accent1 2 3 2 4 5 3 2" xfId="9449" xr:uid="{00000000-0005-0000-0000-00002D240000}"/>
    <cellStyle name="20% - Accent1 2 3 2 4 5 4" xfId="9450" xr:uid="{00000000-0005-0000-0000-00002E240000}"/>
    <cellStyle name="20% - Accent1 2 3 2 4 6" xfId="9451" xr:uid="{00000000-0005-0000-0000-00002F240000}"/>
    <cellStyle name="20% - Accent1 2 3 2 4 6 2" xfId="9452" xr:uid="{00000000-0005-0000-0000-000030240000}"/>
    <cellStyle name="20% - Accent1 2 3 2 4 6 2 2" xfId="9453" xr:uid="{00000000-0005-0000-0000-000031240000}"/>
    <cellStyle name="20% - Accent1 2 3 2 4 6 2 2 2" xfId="9454" xr:uid="{00000000-0005-0000-0000-000032240000}"/>
    <cellStyle name="20% - Accent1 2 3 2 4 6 2 3" xfId="9455" xr:uid="{00000000-0005-0000-0000-000033240000}"/>
    <cellStyle name="20% - Accent1 2 3 2 4 6 3" xfId="9456" xr:uid="{00000000-0005-0000-0000-000034240000}"/>
    <cellStyle name="20% - Accent1 2 3 2 4 6 3 2" xfId="9457" xr:uid="{00000000-0005-0000-0000-000035240000}"/>
    <cellStyle name="20% - Accent1 2 3 2 4 6 4" xfId="9458" xr:uid="{00000000-0005-0000-0000-000036240000}"/>
    <cellStyle name="20% - Accent1 2 3 2 4 7" xfId="9459" xr:uid="{00000000-0005-0000-0000-000037240000}"/>
    <cellStyle name="20% - Accent1 2 3 2 4 7 2" xfId="9460" xr:uid="{00000000-0005-0000-0000-000038240000}"/>
    <cellStyle name="20% - Accent1 2 3 2 4 7 2 2" xfId="9461" xr:uid="{00000000-0005-0000-0000-000039240000}"/>
    <cellStyle name="20% - Accent1 2 3 2 4 7 3" xfId="9462" xr:uid="{00000000-0005-0000-0000-00003A240000}"/>
    <cellStyle name="20% - Accent1 2 3 2 4 8" xfId="9463" xr:uid="{00000000-0005-0000-0000-00003B240000}"/>
    <cellStyle name="20% - Accent1 2 3 2 4 8 2" xfId="9464" xr:uid="{00000000-0005-0000-0000-00003C240000}"/>
    <cellStyle name="20% - Accent1 2 3 2 4 8 2 2" xfId="9465" xr:uid="{00000000-0005-0000-0000-00003D240000}"/>
    <cellStyle name="20% - Accent1 2 3 2 4 8 3" xfId="9466" xr:uid="{00000000-0005-0000-0000-00003E240000}"/>
    <cellStyle name="20% - Accent1 2 3 2 4 9" xfId="9467" xr:uid="{00000000-0005-0000-0000-00003F240000}"/>
    <cellStyle name="20% - Accent1 2 3 2 4 9 2" xfId="9468" xr:uid="{00000000-0005-0000-0000-000040240000}"/>
    <cellStyle name="20% - Accent1 2 3 2 5" xfId="9469" xr:uid="{00000000-0005-0000-0000-000041240000}"/>
    <cellStyle name="20% - Accent1 2 3 2 5 10" xfId="9470" xr:uid="{00000000-0005-0000-0000-000042240000}"/>
    <cellStyle name="20% - Accent1 2 3 2 5 10 2" xfId="9471" xr:uid="{00000000-0005-0000-0000-000043240000}"/>
    <cellStyle name="20% - Accent1 2 3 2 5 11" xfId="9472" xr:uid="{00000000-0005-0000-0000-000044240000}"/>
    <cellStyle name="20% - Accent1 2 3 2 5 2" xfId="9473" xr:uid="{00000000-0005-0000-0000-000045240000}"/>
    <cellStyle name="20% - Accent1 2 3 2 5 2 2" xfId="9474" xr:uid="{00000000-0005-0000-0000-000046240000}"/>
    <cellStyle name="20% - Accent1 2 3 2 5 2 2 2" xfId="9475" xr:uid="{00000000-0005-0000-0000-000047240000}"/>
    <cellStyle name="20% - Accent1 2 3 2 5 2 2 2 2" xfId="9476" xr:uid="{00000000-0005-0000-0000-000048240000}"/>
    <cellStyle name="20% - Accent1 2 3 2 5 2 2 2 2 2" xfId="9477" xr:uid="{00000000-0005-0000-0000-000049240000}"/>
    <cellStyle name="20% - Accent1 2 3 2 5 2 2 2 3" xfId="9478" xr:uid="{00000000-0005-0000-0000-00004A240000}"/>
    <cellStyle name="20% - Accent1 2 3 2 5 2 2 3" xfId="9479" xr:uid="{00000000-0005-0000-0000-00004B240000}"/>
    <cellStyle name="20% - Accent1 2 3 2 5 2 2 3 2" xfId="9480" xr:uid="{00000000-0005-0000-0000-00004C240000}"/>
    <cellStyle name="20% - Accent1 2 3 2 5 2 2 4" xfId="9481" xr:uid="{00000000-0005-0000-0000-00004D240000}"/>
    <cellStyle name="20% - Accent1 2 3 2 5 2 3" xfId="9482" xr:uid="{00000000-0005-0000-0000-00004E240000}"/>
    <cellStyle name="20% - Accent1 2 3 2 5 2 3 2" xfId="9483" xr:uid="{00000000-0005-0000-0000-00004F240000}"/>
    <cellStyle name="20% - Accent1 2 3 2 5 2 3 2 2" xfId="9484" xr:uid="{00000000-0005-0000-0000-000050240000}"/>
    <cellStyle name="20% - Accent1 2 3 2 5 2 3 2 2 2" xfId="9485" xr:uid="{00000000-0005-0000-0000-000051240000}"/>
    <cellStyle name="20% - Accent1 2 3 2 5 2 3 2 3" xfId="9486" xr:uid="{00000000-0005-0000-0000-000052240000}"/>
    <cellStyle name="20% - Accent1 2 3 2 5 2 3 3" xfId="9487" xr:uid="{00000000-0005-0000-0000-000053240000}"/>
    <cellStyle name="20% - Accent1 2 3 2 5 2 3 3 2" xfId="9488" xr:uid="{00000000-0005-0000-0000-000054240000}"/>
    <cellStyle name="20% - Accent1 2 3 2 5 2 3 4" xfId="9489" xr:uid="{00000000-0005-0000-0000-000055240000}"/>
    <cellStyle name="20% - Accent1 2 3 2 5 2 4" xfId="9490" xr:uid="{00000000-0005-0000-0000-000056240000}"/>
    <cellStyle name="20% - Accent1 2 3 2 5 2 4 2" xfId="9491" xr:uid="{00000000-0005-0000-0000-000057240000}"/>
    <cellStyle name="20% - Accent1 2 3 2 5 2 4 2 2" xfId="9492" xr:uid="{00000000-0005-0000-0000-000058240000}"/>
    <cellStyle name="20% - Accent1 2 3 2 5 2 4 2 2 2" xfId="9493" xr:uid="{00000000-0005-0000-0000-000059240000}"/>
    <cellStyle name="20% - Accent1 2 3 2 5 2 4 2 3" xfId="9494" xr:uid="{00000000-0005-0000-0000-00005A240000}"/>
    <cellStyle name="20% - Accent1 2 3 2 5 2 4 3" xfId="9495" xr:uid="{00000000-0005-0000-0000-00005B240000}"/>
    <cellStyle name="20% - Accent1 2 3 2 5 2 4 3 2" xfId="9496" xr:uid="{00000000-0005-0000-0000-00005C240000}"/>
    <cellStyle name="20% - Accent1 2 3 2 5 2 4 4" xfId="9497" xr:uid="{00000000-0005-0000-0000-00005D240000}"/>
    <cellStyle name="20% - Accent1 2 3 2 5 2 5" xfId="9498" xr:uid="{00000000-0005-0000-0000-00005E240000}"/>
    <cellStyle name="20% - Accent1 2 3 2 5 2 5 2" xfId="9499" xr:uid="{00000000-0005-0000-0000-00005F240000}"/>
    <cellStyle name="20% - Accent1 2 3 2 5 2 5 2 2" xfId="9500" xr:uid="{00000000-0005-0000-0000-000060240000}"/>
    <cellStyle name="20% - Accent1 2 3 2 5 2 5 3" xfId="9501" xr:uid="{00000000-0005-0000-0000-000061240000}"/>
    <cellStyle name="20% - Accent1 2 3 2 5 2 6" xfId="9502" xr:uid="{00000000-0005-0000-0000-000062240000}"/>
    <cellStyle name="20% - Accent1 2 3 2 5 2 6 2" xfId="9503" xr:uid="{00000000-0005-0000-0000-000063240000}"/>
    <cellStyle name="20% - Accent1 2 3 2 5 2 6 2 2" xfId="9504" xr:uid="{00000000-0005-0000-0000-000064240000}"/>
    <cellStyle name="20% - Accent1 2 3 2 5 2 6 3" xfId="9505" xr:uid="{00000000-0005-0000-0000-000065240000}"/>
    <cellStyle name="20% - Accent1 2 3 2 5 2 7" xfId="9506" xr:uid="{00000000-0005-0000-0000-000066240000}"/>
    <cellStyle name="20% - Accent1 2 3 2 5 2 7 2" xfId="9507" xr:uid="{00000000-0005-0000-0000-000067240000}"/>
    <cellStyle name="20% - Accent1 2 3 2 5 2 8" xfId="9508" xr:uid="{00000000-0005-0000-0000-000068240000}"/>
    <cellStyle name="20% - Accent1 2 3 2 5 2 8 2" xfId="9509" xr:uid="{00000000-0005-0000-0000-000069240000}"/>
    <cellStyle name="20% - Accent1 2 3 2 5 2 9" xfId="9510" xr:uid="{00000000-0005-0000-0000-00006A240000}"/>
    <cellStyle name="20% - Accent1 2 3 2 5 3" xfId="9511" xr:uid="{00000000-0005-0000-0000-00006B240000}"/>
    <cellStyle name="20% - Accent1 2 3 2 5 3 2" xfId="9512" xr:uid="{00000000-0005-0000-0000-00006C240000}"/>
    <cellStyle name="20% - Accent1 2 3 2 5 3 2 2" xfId="9513" xr:uid="{00000000-0005-0000-0000-00006D240000}"/>
    <cellStyle name="20% - Accent1 2 3 2 5 3 2 2 2" xfId="9514" xr:uid="{00000000-0005-0000-0000-00006E240000}"/>
    <cellStyle name="20% - Accent1 2 3 2 5 3 2 2 2 2" xfId="9515" xr:uid="{00000000-0005-0000-0000-00006F240000}"/>
    <cellStyle name="20% - Accent1 2 3 2 5 3 2 2 3" xfId="9516" xr:uid="{00000000-0005-0000-0000-000070240000}"/>
    <cellStyle name="20% - Accent1 2 3 2 5 3 2 3" xfId="9517" xr:uid="{00000000-0005-0000-0000-000071240000}"/>
    <cellStyle name="20% - Accent1 2 3 2 5 3 2 3 2" xfId="9518" xr:uid="{00000000-0005-0000-0000-000072240000}"/>
    <cellStyle name="20% - Accent1 2 3 2 5 3 2 4" xfId="9519" xr:uid="{00000000-0005-0000-0000-000073240000}"/>
    <cellStyle name="20% - Accent1 2 3 2 5 3 3" xfId="9520" xr:uid="{00000000-0005-0000-0000-000074240000}"/>
    <cellStyle name="20% - Accent1 2 3 2 5 3 3 2" xfId="9521" xr:uid="{00000000-0005-0000-0000-000075240000}"/>
    <cellStyle name="20% - Accent1 2 3 2 5 3 3 2 2" xfId="9522" xr:uid="{00000000-0005-0000-0000-000076240000}"/>
    <cellStyle name="20% - Accent1 2 3 2 5 3 3 2 2 2" xfId="9523" xr:uid="{00000000-0005-0000-0000-000077240000}"/>
    <cellStyle name="20% - Accent1 2 3 2 5 3 3 2 3" xfId="9524" xr:uid="{00000000-0005-0000-0000-000078240000}"/>
    <cellStyle name="20% - Accent1 2 3 2 5 3 3 3" xfId="9525" xr:uid="{00000000-0005-0000-0000-000079240000}"/>
    <cellStyle name="20% - Accent1 2 3 2 5 3 3 3 2" xfId="9526" xr:uid="{00000000-0005-0000-0000-00007A240000}"/>
    <cellStyle name="20% - Accent1 2 3 2 5 3 3 4" xfId="9527" xr:uid="{00000000-0005-0000-0000-00007B240000}"/>
    <cellStyle name="20% - Accent1 2 3 2 5 3 4" xfId="9528" xr:uid="{00000000-0005-0000-0000-00007C240000}"/>
    <cellStyle name="20% - Accent1 2 3 2 5 3 4 2" xfId="9529" xr:uid="{00000000-0005-0000-0000-00007D240000}"/>
    <cellStyle name="20% - Accent1 2 3 2 5 3 4 2 2" xfId="9530" xr:uid="{00000000-0005-0000-0000-00007E240000}"/>
    <cellStyle name="20% - Accent1 2 3 2 5 3 4 2 2 2" xfId="9531" xr:uid="{00000000-0005-0000-0000-00007F240000}"/>
    <cellStyle name="20% - Accent1 2 3 2 5 3 4 2 3" xfId="9532" xr:uid="{00000000-0005-0000-0000-000080240000}"/>
    <cellStyle name="20% - Accent1 2 3 2 5 3 4 3" xfId="9533" xr:uid="{00000000-0005-0000-0000-000081240000}"/>
    <cellStyle name="20% - Accent1 2 3 2 5 3 4 3 2" xfId="9534" xr:uid="{00000000-0005-0000-0000-000082240000}"/>
    <cellStyle name="20% - Accent1 2 3 2 5 3 4 4" xfId="9535" xr:uid="{00000000-0005-0000-0000-000083240000}"/>
    <cellStyle name="20% - Accent1 2 3 2 5 3 5" xfId="9536" xr:uid="{00000000-0005-0000-0000-000084240000}"/>
    <cellStyle name="20% - Accent1 2 3 2 5 3 5 2" xfId="9537" xr:uid="{00000000-0005-0000-0000-000085240000}"/>
    <cellStyle name="20% - Accent1 2 3 2 5 3 5 2 2" xfId="9538" xr:uid="{00000000-0005-0000-0000-000086240000}"/>
    <cellStyle name="20% - Accent1 2 3 2 5 3 5 3" xfId="9539" xr:uid="{00000000-0005-0000-0000-000087240000}"/>
    <cellStyle name="20% - Accent1 2 3 2 5 3 6" xfId="9540" xr:uid="{00000000-0005-0000-0000-000088240000}"/>
    <cellStyle name="20% - Accent1 2 3 2 5 3 6 2" xfId="9541" xr:uid="{00000000-0005-0000-0000-000089240000}"/>
    <cellStyle name="20% - Accent1 2 3 2 5 3 6 2 2" xfId="9542" xr:uid="{00000000-0005-0000-0000-00008A240000}"/>
    <cellStyle name="20% - Accent1 2 3 2 5 3 6 3" xfId="9543" xr:uid="{00000000-0005-0000-0000-00008B240000}"/>
    <cellStyle name="20% - Accent1 2 3 2 5 3 7" xfId="9544" xr:uid="{00000000-0005-0000-0000-00008C240000}"/>
    <cellStyle name="20% - Accent1 2 3 2 5 3 7 2" xfId="9545" xr:uid="{00000000-0005-0000-0000-00008D240000}"/>
    <cellStyle name="20% - Accent1 2 3 2 5 3 8" xfId="9546" xr:uid="{00000000-0005-0000-0000-00008E240000}"/>
    <cellStyle name="20% - Accent1 2 3 2 5 3 8 2" xfId="9547" xr:uid="{00000000-0005-0000-0000-00008F240000}"/>
    <cellStyle name="20% - Accent1 2 3 2 5 3 9" xfId="9548" xr:uid="{00000000-0005-0000-0000-000090240000}"/>
    <cellStyle name="20% - Accent1 2 3 2 5 4" xfId="9549" xr:uid="{00000000-0005-0000-0000-000091240000}"/>
    <cellStyle name="20% - Accent1 2 3 2 5 4 2" xfId="9550" xr:uid="{00000000-0005-0000-0000-000092240000}"/>
    <cellStyle name="20% - Accent1 2 3 2 5 4 2 2" xfId="9551" xr:uid="{00000000-0005-0000-0000-000093240000}"/>
    <cellStyle name="20% - Accent1 2 3 2 5 4 2 2 2" xfId="9552" xr:uid="{00000000-0005-0000-0000-000094240000}"/>
    <cellStyle name="20% - Accent1 2 3 2 5 4 2 3" xfId="9553" xr:uid="{00000000-0005-0000-0000-000095240000}"/>
    <cellStyle name="20% - Accent1 2 3 2 5 4 3" xfId="9554" xr:uid="{00000000-0005-0000-0000-000096240000}"/>
    <cellStyle name="20% - Accent1 2 3 2 5 4 3 2" xfId="9555" xr:uid="{00000000-0005-0000-0000-000097240000}"/>
    <cellStyle name="20% - Accent1 2 3 2 5 4 4" xfId="9556" xr:uid="{00000000-0005-0000-0000-000098240000}"/>
    <cellStyle name="20% - Accent1 2 3 2 5 5" xfId="9557" xr:uid="{00000000-0005-0000-0000-000099240000}"/>
    <cellStyle name="20% - Accent1 2 3 2 5 5 2" xfId="9558" xr:uid="{00000000-0005-0000-0000-00009A240000}"/>
    <cellStyle name="20% - Accent1 2 3 2 5 5 2 2" xfId="9559" xr:uid="{00000000-0005-0000-0000-00009B240000}"/>
    <cellStyle name="20% - Accent1 2 3 2 5 5 2 2 2" xfId="9560" xr:uid="{00000000-0005-0000-0000-00009C240000}"/>
    <cellStyle name="20% - Accent1 2 3 2 5 5 2 3" xfId="9561" xr:uid="{00000000-0005-0000-0000-00009D240000}"/>
    <cellStyle name="20% - Accent1 2 3 2 5 5 3" xfId="9562" xr:uid="{00000000-0005-0000-0000-00009E240000}"/>
    <cellStyle name="20% - Accent1 2 3 2 5 5 3 2" xfId="9563" xr:uid="{00000000-0005-0000-0000-00009F240000}"/>
    <cellStyle name="20% - Accent1 2 3 2 5 5 4" xfId="9564" xr:uid="{00000000-0005-0000-0000-0000A0240000}"/>
    <cellStyle name="20% - Accent1 2 3 2 5 6" xfId="9565" xr:uid="{00000000-0005-0000-0000-0000A1240000}"/>
    <cellStyle name="20% - Accent1 2 3 2 5 6 2" xfId="9566" xr:uid="{00000000-0005-0000-0000-0000A2240000}"/>
    <cellStyle name="20% - Accent1 2 3 2 5 6 2 2" xfId="9567" xr:uid="{00000000-0005-0000-0000-0000A3240000}"/>
    <cellStyle name="20% - Accent1 2 3 2 5 6 2 2 2" xfId="9568" xr:uid="{00000000-0005-0000-0000-0000A4240000}"/>
    <cellStyle name="20% - Accent1 2 3 2 5 6 2 3" xfId="9569" xr:uid="{00000000-0005-0000-0000-0000A5240000}"/>
    <cellStyle name="20% - Accent1 2 3 2 5 6 3" xfId="9570" xr:uid="{00000000-0005-0000-0000-0000A6240000}"/>
    <cellStyle name="20% - Accent1 2 3 2 5 6 3 2" xfId="9571" xr:uid="{00000000-0005-0000-0000-0000A7240000}"/>
    <cellStyle name="20% - Accent1 2 3 2 5 6 4" xfId="9572" xr:uid="{00000000-0005-0000-0000-0000A8240000}"/>
    <cellStyle name="20% - Accent1 2 3 2 5 7" xfId="9573" xr:uid="{00000000-0005-0000-0000-0000A9240000}"/>
    <cellStyle name="20% - Accent1 2 3 2 5 7 2" xfId="9574" xr:uid="{00000000-0005-0000-0000-0000AA240000}"/>
    <cellStyle name="20% - Accent1 2 3 2 5 7 2 2" xfId="9575" xr:uid="{00000000-0005-0000-0000-0000AB240000}"/>
    <cellStyle name="20% - Accent1 2 3 2 5 7 3" xfId="9576" xr:uid="{00000000-0005-0000-0000-0000AC240000}"/>
    <cellStyle name="20% - Accent1 2 3 2 5 8" xfId="9577" xr:uid="{00000000-0005-0000-0000-0000AD240000}"/>
    <cellStyle name="20% - Accent1 2 3 2 5 8 2" xfId="9578" xr:uid="{00000000-0005-0000-0000-0000AE240000}"/>
    <cellStyle name="20% - Accent1 2 3 2 5 8 2 2" xfId="9579" xr:uid="{00000000-0005-0000-0000-0000AF240000}"/>
    <cellStyle name="20% - Accent1 2 3 2 5 8 3" xfId="9580" xr:uid="{00000000-0005-0000-0000-0000B0240000}"/>
    <cellStyle name="20% - Accent1 2 3 2 5 9" xfId="9581" xr:uid="{00000000-0005-0000-0000-0000B1240000}"/>
    <cellStyle name="20% - Accent1 2 3 2 5 9 2" xfId="9582" xr:uid="{00000000-0005-0000-0000-0000B2240000}"/>
    <cellStyle name="20% - Accent1 2 3 2 6" xfId="9583" xr:uid="{00000000-0005-0000-0000-0000B3240000}"/>
    <cellStyle name="20% - Accent1 2 3 2 6 2" xfId="9584" xr:uid="{00000000-0005-0000-0000-0000B4240000}"/>
    <cellStyle name="20% - Accent1 2 3 2 6 2 2" xfId="9585" xr:uid="{00000000-0005-0000-0000-0000B5240000}"/>
    <cellStyle name="20% - Accent1 2 3 2 6 2 2 2" xfId="9586" xr:uid="{00000000-0005-0000-0000-0000B6240000}"/>
    <cellStyle name="20% - Accent1 2 3 2 6 2 2 2 2" xfId="9587" xr:uid="{00000000-0005-0000-0000-0000B7240000}"/>
    <cellStyle name="20% - Accent1 2 3 2 6 2 2 3" xfId="9588" xr:uid="{00000000-0005-0000-0000-0000B8240000}"/>
    <cellStyle name="20% - Accent1 2 3 2 6 2 3" xfId="9589" xr:uid="{00000000-0005-0000-0000-0000B9240000}"/>
    <cellStyle name="20% - Accent1 2 3 2 6 2 3 2" xfId="9590" xr:uid="{00000000-0005-0000-0000-0000BA240000}"/>
    <cellStyle name="20% - Accent1 2 3 2 6 2 4" xfId="9591" xr:uid="{00000000-0005-0000-0000-0000BB240000}"/>
    <cellStyle name="20% - Accent1 2 3 2 6 3" xfId="9592" xr:uid="{00000000-0005-0000-0000-0000BC240000}"/>
    <cellStyle name="20% - Accent1 2 3 2 6 3 2" xfId="9593" xr:uid="{00000000-0005-0000-0000-0000BD240000}"/>
    <cellStyle name="20% - Accent1 2 3 2 6 3 2 2" xfId="9594" xr:uid="{00000000-0005-0000-0000-0000BE240000}"/>
    <cellStyle name="20% - Accent1 2 3 2 6 3 2 2 2" xfId="9595" xr:uid="{00000000-0005-0000-0000-0000BF240000}"/>
    <cellStyle name="20% - Accent1 2 3 2 6 3 2 3" xfId="9596" xr:uid="{00000000-0005-0000-0000-0000C0240000}"/>
    <cellStyle name="20% - Accent1 2 3 2 6 3 3" xfId="9597" xr:uid="{00000000-0005-0000-0000-0000C1240000}"/>
    <cellStyle name="20% - Accent1 2 3 2 6 3 3 2" xfId="9598" xr:uid="{00000000-0005-0000-0000-0000C2240000}"/>
    <cellStyle name="20% - Accent1 2 3 2 6 3 4" xfId="9599" xr:uid="{00000000-0005-0000-0000-0000C3240000}"/>
    <cellStyle name="20% - Accent1 2 3 2 6 4" xfId="9600" xr:uid="{00000000-0005-0000-0000-0000C4240000}"/>
    <cellStyle name="20% - Accent1 2 3 2 6 4 2" xfId="9601" xr:uid="{00000000-0005-0000-0000-0000C5240000}"/>
    <cellStyle name="20% - Accent1 2 3 2 6 4 2 2" xfId="9602" xr:uid="{00000000-0005-0000-0000-0000C6240000}"/>
    <cellStyle name="20% - Accent1 2 3 2 6 4 2 2 2" xfId="9603" xr:uid="{00000000-0005-0000-0000-0000C7240000}"/>
    <cellStyle name="20% - Accent1 2 3 2 6 4 2 3" xfId="9604" xr:uid="{00000000-0005-0000-0000-0000C8240000}"/>
    <cellStyle name="20% - Accent1 2 3 2 6 4 3" xfId="9605" xr:uid="{00000000-0005-0000-0000-0000C9240000}"/>
    <cellStyle name="20% - Accent1 2 3 2 6 4 3 2" xfId="9606" xr:uid="{00000000-0005-0000-0000-0000CA240000}"/>
    <cellStyle name="20% - Accent1 2 3 2 6 4 4" xfId="9607" xr:uid="{00000000-0005-0000-0000-0000CB240000}"/>
    <cellStyle name="20% - Accent1 2 3 2 6 5" xfId="9608" xr:uid="{00000000-0005-0000-0000-0000CC240000}"/>
    <cellStyle name="20% - Accent1 2 3 2 6 5 2" xfId="9609" xr:uid="{00000000-0005-0000-0000-0000CD240000}"/>
    <cellStyle name="20% - Accent1 2 3 2 6 5 2 2" xfId="9610" xr:uid="{00000000-0005-0000-0000-0000CE240000}"/>
    <cellStyle name="20% - Accent1 2 3 2 6 5 3" xfId="9611" xr:uid="{00000000-0005-0000-0000-0000CF240000}"/>
    <cellStyle name="20% - Accent1 2 3 2 6 6" xfId="9612" xr:uid="{00000000-0005-0000-0000-0000D0240000}"/>
    <cellStyle name="20% - Accent1 2 3 2 6 6 2" xfId="9613" xr:uid="{00000000-0005-0000-0000-0000D1240000}"/>
    <cellStyle name="20% - Accent1 2 3 2 6 6 2 2" xfId="9614" xr:uid="{00000000-0005-0000-0000-0000D2240000}"/>
    <cellStyle name="20% - Accent1 2 3 2 6 6 3" xfId="9615" xr:uid="{00000000-0005-0000-0000-0000D3240000}"/>
    <cellStyle name="20% - Accent1 2 3 2 6 7" xfId="9616" xr:uid="{00000000-0005-0000-0000-0000D4240000}"/>
    <cellStyle name="20% - Accent1 2 3 2 6 7 2" xfId="9617" xr:uid="{00000000-0005-0000-0000-0000D5240000}"/>
    <cellStyle name="20% - Accent1 2 3 2 6 8" xfId="9618" xr:uid="{00000000-0005-0000-0000-0000D6240000}"/>
    <cellStyle name="20% - Accent1 2 3 2 6 8 2" xfId="9619" xr:uid="{00000000-0005-0000-0000-0000D7240000}"/>
    <cellStyle name="20% - Accent1 2 3 2 6 9" xfId="9620" xr:uid="{00000000-0005-0000-0000-0000D8240000}"/>
    <cellStyle name="20% - Accent1 2 3 2 7" xfId="9621" xr:uid="{00000000-0005-0000-0000-0000D9240000}"/>
    <cellStyle name="20% - Accent1 2 3 2 7 2" xfId="9622" xr:uid="{00000000-0005-0000-0000-0000DA240000}"/>
    <cellStyle name="20% - Accent1 2 3 2 7 2 2" xfId="9623" xr:uid="{00000000-0005-0000-0000-0000DB240000}"/>
    <cellStyle name="20% - Accent1 2 3 2 7 2 2 2" xfId="9624" xr:uid="{00000000-0005-0000-0000-0000DC240000}"/>
    <cellStyle name="20% - Accent1 2 3 2 7 2 2 2 2" xfId="9625" xr:uid="{00000000-0005-0000-0000-0000DD240000}"/>
    <cellStyle name="20% - Accent1 2 3 2 7 2 2 3" xfId="9626" xr:uid="{00000000-0005-0000-0000-0000DE240000}"/>
    <cellStyle name="20% - Accent1 2 3 2 7 2 3" xfId="9627" xr:uid="{00000000-0005-0000-0000-0000DF240000}"/>
    <cellStyle name="20% - Accent1 2 3 2 7 2 3 2" xfId="9628" xr:uid="{00000000-0005-0000-0000-0000E0240000}"/>
    <cellStyle name="20% - Accent1 2 3 2 7 2 4" xfId="9629" xr:uid="{00000000-0005-0000-0000-0000E1240000}"/>
    <cellStyle name="20% - Accent1 2 3 2 7 3" xfId="9630" xr:uid="{00000000-0005-0000-0000-0000E2240000}"/>
    <cellStyle name="20% - Accent1 2 3 2 7 3 2" xfId="9631" xr:uid="{00000000-0005-0000-0000-0000E3240000}"/>
    <cellStyle name="20% - Accent1 2 3 2 7 3 2 2" xfId="9632" xr:uid="{00000000-0005-0000-0000-0000E4240000}"/>
    <cellStyle name="20% - Accent1 2 3 2 7 3 2 2 2" xfId="9633" xr:uid="{00000000-0005-0000-0000-0000E5240000}"/>
    <cellStyle name="20% - Accent1 2 3 2 7 3 2 3" xfId="9634" xr:uid="{00000000-0005-0000-0000-0000E6240000}"/>
    <cellStyle name="20% - Accent1 2 3 2 7 3 3" xfId="9635" xr:uid="{00000000-0005-0000-0000-0000E7240000}"/>
    <cellStyle name="20% - Accent1 2 3 2 7 3 3 2" xfId="9636" xr:uid="{00000000-0005-0000-0000-0000E8240000}"/>
    <cellStyle name="20% - Accent1 2 3 2 7 3 4" xfId="9637" xr:uid="{00000000-0005-0000-0000-0000E9240000}"/>
    <cellStyle name="20% - Accent1 2 3 2 7 4" xfId="9638" xr:uid="{00000000-0005-0000-0000-0000EA240000}"/>
    <cellStyle name="20% - Accent1 2 3 2 7 4 2" xfId="9639" xr:uid="{00000000-0005-0000-0000-0000EB240000}"/>
    <cellStyle name="20% - Accent1 2 3 2 7 4 2 2" xfId="9640" xr:uid="{00000000-0005-0000-0000-0000EC240000}"/>
    <cellStyle name="20% - Accent1 2 3 2 7 4 2 2 2" xfId="9641" xr:uid="{00000000-0005-0000-0000-0000ED240000}"/>
    <cellStyle name="20% - Accent1 2 3 2 7 4 2 3" xfId="9642" xr:uid="{00000000-0005-0000-0000-0000EE240000}"/>
    <cellStyle name="20% - Accent1 2 3 2 7 4 3" xfId="9643" xr:uid="{00000000-0005-0000-0000-0000EF240000}"/>
    <cellStyle name="20% - Accent1 2 3 2 7 4 3 2" xfId="9644" xr:uid="{00000000-0005-0000-0000-0000F0240000}"/>
    <cellStyle name="20% - Accent1 2 3 2 7 4 4" xfId="9645" xr:uid="{00000000-0005-0000-0000-0000F1240000}"/>
    <cellStyle name="20% - Accent1 2 3 2 7 5" xfId="9646" xr:uid="{00000000-0005-0000-0000-0000F2240000}"/>
    <cellStyle name="20% - Accent1 2 3 2 7 5 2" xfId="9647" xr:uid="{00000000-0005-0000-0000-0000F3240000}"/>
    <cellStyle name="20% - Accent1 2 3 2 7 5 2 2" xfId="9648" xr:uid="{00000000-0005-0000-0000-0000F4240000}"/>
    <cellStyle name="20% - Accent1 2 3 2 7 5 3" xfId="9649" xr:uid="{00000000-0005-0000-0000-0000F5240000}"/>
    <cellStyle name="20% - Accent1 2 3 2 7 6" xfId="9650" xr:uid="{00000000-0005-0000-0000-0000F6240000}"/>
    <cellStyle name="20% - Accent1 2 3 2 7 6 2" xfId="9651" xr:uid="{00000000-0005-0000-0000-0000F7240000}"/>
    <cellStyle name="20% - Accent1 2 3 2 7 6 2 2" xfId="9652" xr:uid="{00000000-0005-0000-0000-0000F8240000}"/>
    <cellStyle name="20% - Accent1 2 3 2 7 6 3" xfId="9653" xr:uid="{00000000-0005-0000-0000-0000F9240000}"/>
    <cellStyle name="20% - Accent1 2 3 2 7 7" xfId="9654" xr:uid="{00000000-0005-0000-0000-0000FA240000}"/>
    <cellStyle name="20% - Accent1 2 3 2 7 7 2" xfId="9655" xr:uid="{00000000-0005-0000-0000-0000FB240000}"/>
    <cellStyle name="20% - Accent1 2 3 2 7 8" xfId="9656" xr:uid="{00000000-0005-0000-0000-0000FC240000}"/>
    <cellStyle name="20% - Accent1 2 3 2 7 8 2" xfId="9657" xr:uid="{00000000-0005-0000-0000-0000FD240000}"/>
    <cellStyle name="20% - Accent1 2 3 2 7 9" xfId="9658" xr:uid="{00000000-0005-0000-0000-0000FE240000}"/>
    <cellStyle name="20% - Accent1 2 3 2 8" xfId="9659" xr:uid="{00000000-0005-0000-0000-0000FF240000}"/>
    <cellStyle name="20% - Accent1 2 3 2 8 2" xfId="9660" xr:uid="{00000000-0005-0000-0000-000000250000}"/>
    <cellStyle name="20% - Accent1 2 3 2 8 2 2" xfId="9661" xr:uid="{00000000-0005-0000-0000-000001250000}"/>
    <cellStyle name="20% - Accent1 2 3 2 8 2 2 2" xfId="9662" xr:uid="{00000000-0005-0000-0000-000002250000}"/>
    <cellStyle name="20% - Accent1 2 3 2 8 2 3" xfId="9663" xr:uid="{00000000-0005-0000-0000-000003250000}"/>
    <cellStyle name="20% - Accent1 2 3 2 8 3" xfId="9664" xr:uid="{00000000-0005-0000-0000-000004250000}"/>
    <cellStyle name="20% - Accent1 2 3 2 8 3 2" xfId="9665" xr:uid="{00000000-0005-0000-0000-000005250000}"/>
    <cellStyle name="20% - Accent1 2 3 2 8 4" xfId="9666" xr:uid="{00000000-0005-0000-0000-000006250000}"/>
    <cellStyle name="20% - Accent1 2 3 2 9" xfId="9667" xr:uid="{00000000-0005-0000-0000-000007250000}"/>
    <cellStyle name="20% - Accent1 2 3 2 9 2" xfId="9668" xr:uid="{00000000-0005-0000-0000-000008250000}"/>
    <cellStyle name="20% - Accent1 2 3 2 9 2 2" xfId="9669" xr:uid="{00000000-0005-0000-0000-000009250000}"/>
    <cellStyle name="20% - Accent1 2 3 2 9 2 2 2" xfId="9670" xr:uid="{00000000-0005-0000-0000-00000A250000}"/>
    <cellStyle name="20% - Accent1 2 3 2 9 2 3" xfId="9671" xr:uid="{00000000-0005-0000-0000-00000B250000}"/>
    <cellStyle name="20% - Accent1 2 3 2 9 3" xfId="9672" xr:uid="{00000000-0005-0000-0000-00000C250000}"/>
    <cellStyle name="20% - Accent1 2 3 2 9 3 2" xfId="9673" xr:uid="{00000000-0005-0000-0000-00000D250000}"/>
    <cellStyle name="20% - Accent1 2 3 2 9 4" xfId="9674" xr:uid="{00000000-0005-0000-0000-00000E250000}"/>
    <cellStyle name="20% - Accent1 2 3 3" xfId="9675" xr:uid="{00000000-0005-0000-0000-00000F250000}"/>
    <cellStyle name="20% - Accent1 2 3 3 10" xfId="9676" xr:uid="{00000000-0005-0000-0000-000010250000}"/>
    <cellStyle name="20% - Accent1 2 3 3 10 2" xfId="9677" xr:uid="{00000000-0005-0000-0000-000011250000}"/>
    <cellStyle name="20% - Accent1 2 3 3 10 2 2" xfId="9678" xr:uid="{00000000-0005-0000-0000-000012250000}"/>
    <cellStyle name="20% - Accent1 2 3 3 10 3" xfId="9679" xr:uid="{00000000-0005-0000-0000-000013250000}"/>
    <cellStyle name="20% - Accent1 2 3 3 11" xfId="9680" xr:uid="{00000000-0005-0000-0000-000014250000}"/>
    <cellStyle name="20% - Accent1 2 3 3 11 2" xfId="9681" xr:uid="{00000000-0005-0000-0000-000015250000}"/>
    <cellStyle name="20% - Accent1 2 3 3 11 2 2" xfId="9682" xr:uid="{00000000-0005-0000-0000-000016250000}"/>
    <cellStyle name="20% - Accent1 2 3 3 11 3" xfId="9683" xr:uid="{00000000-0005-0000-0000-000017250000}"/>
    <cellStyle name="20% - Accent1 2 3 3 12" xfId="9684" xr:uid="{00000000-0005-0000-0000-000018250000}"/>
    <cellStyle name="20% - Accent1 2 3 3 12 2" xfId="9685" xr:uid="{00000000-0005-0000-0000-000019250000}"/>
    <cellStyle name="20% - Accent1 2 3 3 13" xfId="9686" xr:uid="{00000000-0005-0000-0000-00001A250000}"/>
    <cellStyle name="20% - Accent1 2 3 3 13 2" xfId="9687" xr:uid="{00000000-0005-0000-0000-00001B250000}"/>
    <cellStyle name="20% - Accent1 2 3 3 14" xfId="9688" xr:uid="{00000000-0005-0000-0000-00001C250000}"/>
    <cellStyle name="20% - Accent1 2 3 3 2" xfId="9689" xr:uid="{00000000-0005-0000-0000-00001D250000}"/>
    <cellStyle name="20% - Accent1 2 3 3 2 10" xfId="9690" xr:uid="{00000000-0005-0000-0000-00001E250000}"/>
    <cellStyle name="20% - Accent1 2 3 3 2 10 2" xfId="9691" xr:uid="{00000000-0005-0000-0000-00001F250000}"/>
    <cellStyle name="20% - Accent1 2 3 3 2 11" xfId="9692" xr:uid="{00000000-0005-0000-0000-000020250000}"/>
    <cellStyle name="20% - Accent1 2 3 3 2 2" xfId="9693" xr:uid="{00000000-0005-0000-0000-000021250000}"/>
    <cellStyle name="20% - Accent1 2 3 3 2 2 2" xfId="9694" xr:uid="{00000000-0005-0000-0000-000022250000}"/>
    <cellStyle name="20% - Accent1 2 3 3 2 2 2 2" xfId="9695" xr:uid="{00000000-0005-0000-0000-000023250000}"/>
    <cellStyle name="20% - Accent1 2 3 3 2 2 2 2 2" xfId="9696" xr:uid="{00000000-0005-0000-0000-000024250000}"/>
    <cellStyle name="20% - Accent1 2 3 3 2 2 2 2 2 2" xfId="9697" xr:uid="{00000000-0005-0000-0000-000025250000}"/>
    <cellStyle name="20% - Accent1 2 3 3 2 2 2 2 3" xfId="9698" xr:uid="{00000000-0005-0000-0000-000026250000}"/>
    <cellStyle name="20% - Accent1 2 3 3 2 2 2 3" xfId="9699" xr:uid="{00000000-0005-0000-0000-000027250000}"/>
    <cellStyle name="20% - Accent1 2 3 3 2 2 2 3 2" xfId="9700" xr:uid="{00000000-0005-0000-0000-000028250000}"/>
    <cellStyle name="20% - Accent1 2 3 3 2 2 2 4" xfId="9701" xr:uid="{00000000-0005-0000-0000-000029250000}"/>
    <cellStyle name="20% - Accent1 2 3 3 2 2 3" xfId="9702" xr:uid="{00000000-0005-0000-0000-00002A250000}"/>
    <cellStyle name="20% - Accent1 2 3 3 2 2 3 2" xfId="9703" xr:uid="{00000000-0005-0000-0000-00002B250000}"/>
    <cellStyle name="20% - Accent1 2 3 3 2 2 3 2 2" xfId="9704" xr:uid="{00000000-0005-0000-0000-00002C250000}"/>
    <cellStyle name="20% - Accent1 2 3 3 2 2 3 2 2 2" xfId="9705" xr:uid="{00000000-0005-0000-0000-00002D250000}"/>
    <cellStyle name="20% - Accent1 2 3 3 2 2 3 2 3" xfId="9706" xr:uid="{00000000-0005-0000-0000-00002E250000}"/>
    <cellStyle name="20% - Accent1 2 3 3 2 2 3 3" xfId="9707" xr:uid="{00000000-0005-0000-0000-00002F250000}"/>
    <cellStyle name="20% - Accent1 2 3 3 2 2 3 3 2" xfId="9708" xr:uid="{00000000-0005-0000-0000-000030250000}"/>
    <cellStyle name="20% - Accent1 2 3 3 2 2 3 4" xfId="9709" xr:uid="{00000000-0005-0000-0000-000031250000}"/>
    <cellStyle name="20% - Accent1 2 3 3 2 2 4" xfId="9710" xr:uid="{00000000-0005-0000-0000-000032250000}"/>
    <cellStyle name="20% - Accent1 2 3 3 2 2 4 2" xfId="9711" xr:uid="{00000000-0005-0000-0000-000033250000}"/>
    <cellStyle name="20% - Accent1 2 3 3 2 2 4 2 2" xfId="9712" xr:uid="{00000000-0005-0000-0000-000034250000}"/>
    <cellStyle name="20% - Accent1 2 3 3 2 2 4 2 2 2" xfId="9713" xr:uid="{00000000-0005-0000-0000-000035250000}"/>
    <cellStyle name="20% - Accent1 2 3 3 2 2 4 2 3" xfId="9714" xr:uid="{00000000-0005-0000-0000-000036250000}"/>
    <cellStyle name="20% - Accent1 2 3 3 2 2 4 3" xfId="9715" xr:uid="{00000000-0005-0000-0000-000037250000}"/>
    <cellStyle name="20% - Accent1 2 3 3 2 2 4 3 2" xfId="9716" xr:uid="{00000000-0005-0000-0000-000038250000}"/>
    <cellStyle name="20% - Accent1 2 3 3 2 2 4 4" xfId="9717" xr:uid="{00000000-0005-0000-0000-000039250000}"/>
    <cellStyle name="20% - Accent1 2 3 3 2 2 5" xfId="9718" xr:uid="{00000000-0005-0000-0000-00003A250000}"/>
    <cellStyle name="20% - Accent1 2 3 3 2 2 5 2" xfId="9719" xr:uid="{00000000-0005-0000-0000-00003B250000}"/>
    <cellStyle name="20% - Accent1 2 3 3 2 2 5 2 2" xfId="9720" xr:uid="{00000000-0005-0000-0000-00003C250000}"/>
    <cellStyle name="20% - Accent1 2 3 3 2 2 5 3" xfId="9721" xr:uid="{00000000-0005-0000-0000-00003D250000}"/>
    <cellStyle name="20% - Accent1 2 3 3 2 2 6" xfId="9722" xr:uid="{00000000-0005-0000-0000-00003E250000}"/>
    <cellStyle name="20% - Accent1 2 3 3 2 2 6 2" xfId="9723" xr:uid="{00000000-0005-0000-0000-00003F250000}"/>
    <cellStyle name="20% - Accent1 2 3 3 2 2 6 2 2" xfId="9724" xr:uid="{00000000-0005-0000-0000-000040250000}"/>
    <cellStyle name="20% - Accent1 2 3 3 2 2 6 3" xfId="9725" xr:uid="{00000000-0005-0000-0000-000041250000}"/>
    <cellStyle name="20% - Accent1 2 3 3 2 2 7" xfId="9726" xr:uid="{00000000-0005-0000-0000-000042250000}"/>
    <cellStyle name="20% - Accent1 2 3 3 2 2 7 2" xfId="9727" xr:uid="{00000000-0005-0000-0000-000043250000}"/>
    <cellStyle name="20% - Accent1 2 3 3 2 2 8" xfId="9728" xr:uid="{00000000-0005-0000-0000-000044250000}"/>
    <cellStyle name="20% - Accent1 2 3 3 2 2 8 2" xfId="9729" xr:uid="{00000000-0005-0000-0000-000045250000}"/>
    <cellStyle name="20% - Accent1 2 3 3 2 2 9" xfId="9730" xr:uid="{00000000-0005-0000-0000-000046250000}"/>
    <cellStyle name="20% - Accent1 2 3 3 2 3" xfId="9731" xr:uid="{00000000-0005-0000-0000-000047250000}"/>
    <cellStyle name="20% - Accent1 2 3 3 2 3 2" xfId="9732" xr:uid="{00000000-0005-0000-0000-000048250000}"/>
    <cellStyle name="20% - Accent1 2 3 3 2 3 2 2" xfId="9733" xr:uid="{00000000-0005-0000-0000-000049250000}"/>
    <cellStyle name="20% - Accent1 2 3 3 2 3 2 2 2" xfId="9734" xr:uid="{00000000-0005-0000-0000-00004A250000}"/>
    <cellStyle name="20% - Accent1 2 3 3 2 3 2 2 2 2" xfId="9735" xr:uid="{00000000-0005-0000-0000-00004B250000}"/>
    <cellStyle name="20% - Accent1 2 3 3 2 3 2 2 3" xfId="9736" xr:uid="{00000000-0005-0000-0000-00004C250000}"/>
    <cellStyle name="20% - Accent1 2 3 3 2 3 2 3" xfId="9737" xr:uid="{00000000-0005-0000-0000-00004D250000}"/>
    <cellStyle name="20% - Accent1 2 3 3 2 3 2 3 2" xfId="9738" xr:uid="{00000000-0005-0000-0000-00004E250000}"/>
    <cellStyle name="20% - Accent1 2 3 3 2 3 2 4" xfId="9739" xr:uid="{00000000-0005-0000-0000-00004F250000}"/>
    <cellStyle name="20% - Accent1 2 3 3 2 3 3" xfId="9740" xr:uid="{00000000-0005-0000-0000-000050250000}"/>
    <cellStyle name="20% - Accent1 2 3 3 2 3 3 2" xfId="9741" xr:uid="{00000000-0005-0000-0000-000051250000}"/>
    <cellStyle name="20% - Accent1 2 3 3 2 3 3 2 2" xfId="9742" xr:uid="{00000000-0005-0000-0000-000052250000}"/>
    <cellStyle name="20% - Accent1 2 3 3 2 3 3 2 2 2" xfId="9743" xr:uid="{00000000-0005-0000-0000-000053250000}"/>
    <cellStyle name="20% - Accent1 2 3 3 2 3 3 2 3" xfId="9744" xr:uid="{00000000-0005-0000-0000-000054250000}"/>
    <cellStyle name="20% - Accent1 2 3 3 2 3 3 3" xfId="9745" xr:uid="{00000000-0005-0000-0000-000055250000}"/>
    <cellStyle name="20% - Accent1 2 3 3 2 3 3 3 2" xfId="9746" xr:uid="{00000000-0005-0000-0000-000056250000}"/>
    <cellStyle name="20% - Accent1 2 3 3 2 3 3 4" xfId="9747" xr:uid="{00000000-0005-0000-0000-000057250000}"/>
    <cellStyle name="20% - Accent1 2 3 3 2 3 4" xfId="9748" xr:uid="{00000000-0005-0000-0000-000058250000}"/>
    <cellStyle name="20% - Accent1 2 3 3 2 3 4 2" xfId="9749" xr:uid="{00000000-0005-0000-0000-000059250000}"/>
    <cellStyle name="20% - Accent1 2 3 3 2 3 4 2 2" xfId="9750" xr:uid="{00000000-0005-0000-0000-00005A250000}"/>
    <cellStyle name="20% - Accent1 2 3 3 2 3 4 2 2 2" xfId="9751" xr:uid="{00000000-0005-0000-0000-00005B250000}"/>
    <cellStyle name="20% - Accent1 2 3 3 2 3 4 2 3" xfId="9752" xr:uid="{00000000-0005-0000-0000-00005C250000}"/>
    <cellStyle name="20% - Accent1 2 3 3 2 3 4 3" xfId="9753" xr:uid="{00000000-0005-0000-0000-00005D250000}"/>
    <cellStyle name="20% - Accent1 2 3 3 2 3 4 3 2" xfId="9754" xr:uid="{00000000-0005-0000-0000-00005E250000}"/>
    <cellStyle name="20% - Accent1 2 3 3 2 3 4 4" xfId="9755" xr:uid="{00000000-0005-0000-0000-00005F250000}"/>
    <cellStyle name="20% - Accent1 2 3 3 2 3 5" xfId="9756" xr:uid="{00000000-0005-0000-0000-000060250000}"/>
    <cellStyle name="20% - Accent1 2 3 3 2 3 5 2" xfId="9757" xr:uid="{00000000-0005-0000-0000-000061250000}"/>
    <cellStyle name="20% - Accent1 2 3 3 2 3 5 2 2" xfId="9758" xr:uid="{00000000-0005-0000-0000-000062250000}"/>
    <cellStyle name="20% - Accent1 2 3 3 2 3 5 3" xfId="9759" xr:uid="{00000000-0005-0000-0000-000063250000}"/>
    <cellStyle name="20% - Accent1 2 3 3 2 3 6" xfId="9760" xr:uid="{00000000-0005-0000-0000-000064250000}"/>
    <cellStyle name="20% - Accent1 2 3 3 2 3 6 2" xfId="9761" xr:uid="{00000000-0005-0000-0000-000065250000}"/>
    <cellStyle name="20% - Accent1 2 3 3 2 3 6 2 2" xfId="9762" xr:uid="{00000000-0005-0000-0000-000066250000}"/>
    <cellStyle name="20% - Accent1 2 3 3 2 3 6 3" xfId="9763" xr:uid="{00000000-0005-0000-0000-000067250000}"/>
    <cellStyle name="20% - Accent1 2 3 3 2 3 7" xfId="9764" xr:uid="{00000000-0005-0000-0000-000068250000}"/>
    <cellStyle name="20% - Accent1 2 3 3 2 3 7 2" xfId="9765" xr:uid="{00000000-0005-0000-0000-000069250000}"/>
    <cellStyle name="20% - Accent1 2 3 3 2 3 8" xfId="9766" xr:uid="{00000000-0005-0000-0000-00006A250000}"/>
    <cellStyle name="20% - Accent1 2 3 3 2 3 8 2" xfId="9767" xr:uid="{00000000-0005-0000-0000-00006B250000}"/>
    <cellStyle name="20% - Accent1 2 3 3 2 3 9" xfId="9768" xr:uid="{00000000-0005-0000-0000-00006C250000}"/>
    <cellStyle name="20% - Accent1 2 3 3 2 4" xfId="9769" xr:uid="{00000000-0005-0000-0000-00006D250000}"/>
    <cellStyle name="20% - Accent1 2 3 3 2 4 2" xfId="9770" xr:uid="{00000000-0005-0000-0000-00006E250000}"/>
    <cellStyle name="20% - Accent1 2 3 3 2 4 2 2" xfId="9771" xr:uid="{00000000-0005-0000-0000-00006F250000}"/>
    <cellStyle name="20% - Accent1 2 3 3 2 4 2 2 2" xfId="9772" xr:uid="{00000000-0005-0000-0000-000070250000}"/>
    <cellStyle name="20% - Accent1 2 3 3 2 4 2 3" xfId="9773" xr:uid="{00000000-0005-0000-0000-000071250000}"/>
    <cellStyle name="20% - Accent1 2 3 3 2 4 3" xfId="9774" xr:uid="{00000000-0005-0000-0000-000072250000}"/>
    <cellStyle name="20% - Accent1 2 3 3 2 4 3 2" xfId="9775" xr:uid="{00000000-0005-0000-0000-000073250000}"/>
    <cellStyle name="20% - Accent1 2 3 3 2 4 4" xfId="9776" xr:uid="{00000000-0005-0000-0000-000074250000}"/>
    <cellStyle name="20% - Accent1 2 3 3 2 5" xfId="9777" xr:uid="{00000000-0005-0000-0000-000075250000}"/>
    <cellStyle name="20% - Accent1 2 3 3 2 5 2" xfId="9778" xr:uid="{00000000-0005-0000-0000-000076250000}"/>
    <cellStyle name="20% - Accent1 2 3 3 2 5 2 2" xfId="9779" xr:uid="{00000000-0005-0000-0000-000077250000}"/>
    <cellStyle name="20% - Accent1 2 3 3 2 5 2 2 2" xfId="9780" xr:uid="{00000000-0005-0000-0000-000078250000}"/>
    <cellStyle name="20% - Accent1 2 3 3 2 5 2 3" xfId="9781" xr:uid="{00000000-0005-0000-0000-000079250000}"/>
    <cellStyle name="20% - Accent1 2 3 3 2 5 3" xfId="9782" xr:uid="{00000000-0005-0000-0000-00007A250000}"/>
    <cellStyle name="20% - Accent1 2 3 3 2 5 3 2" xfId="9783" xr:uid="{00000000-0005-0000-0000-00007B250000}"/>
    <cellStyle name="20% - Accent1 2 3 3 2 5 4" xfId="9784" xr:uid="{00000000-0005-0000-0000-00007C250000}"/>
    <cellStyle name="20% - Accent1 2 3 3 2 6" xfId="9785" xr:uid="{00000000-0005-0000-0000-00007D250000}"/>
    <cellStyle name="20% - Accent1 2 3 3 2 6 2" xfId="9786" xr:uid="{00000000-0005-0000-0000-00007E250000}"/>
    <cellStyle name="20% - Accent1 2 3 3 2 6 2 2" xfId="9787" xr:uid="{00000000-0005-0000-0000-00007F250000}"/>
    <cellStyle name="20% - Accent1 2 3 3 2 6 2 2 2" xfId="9788" xr:uid="{00000000-0005-0000-0000-000080250000}"/>
    <cellStyle name="20% - Accent1 2 3 3 2 6 2 3" xfId="9789" xr:uid="{00000000-0005-0000-0000-000081250000}"/>
    <cellStyle name="20% - Accent1 2 3 3 2 6 3" xfId="9790" xr:uid="{00000000-0005-0000-0000-000082250000}"/>
    <cellStyle name="20% - Accent1 2 3 3 2 6 3 2" xfId="9791" xr:uid="{00000000-0005-0000-0000-000083250000}"/>
    <cellStyle name="20% - Accent1 2 3 3 2 6 4" xfId="9792" xr:uid="{00000000-0005-0000-0000-000084250000}"/>
    <cellStyle name="20% - Accent1 2 3 3 2 7" xfId="9793" xr:uid="{00000000-0005-0000-0000-000085250000}"/>
    <cellStyle name="20% - Accent1 2 3 3 2 7 2" xfId="9794" xr:uid="{00000000-0005-0000-0000-000086250000}"/>
    <cellStyle name="20% - Accent1 2 3 3 2 7 2 2" xfId="9795" xr:uid="{00000000-0005-0000-0000-000087250000}"/>
    <cellStyle name="20% - Accent1 2 3 3 2 7 3" xfId="9796" xr:uid="{00000000-0005-0000-0000-000088250000}"/>
    <cellStyle name="20% - Accent1 2 3 3 2 8" xfId="9797" xr:uid="{00000000-0005-0000-0000-000089250000}"/>
    <cellStyle name="20% - Accent1 2 3 3 2 8 2" xfId="9798" xr:uid="{00000000-0005-0000-0000-00008A250000}"/>
    <cellStyle name="20% - Accent1 2 3 3 2 8 2 2" xfId="9799" xr:uid="{00000000-0005-0000-0000-00008B250000}"/>
    <cellStyle name="20% - Accent1 2 3 3 2 8 3" xfId="9800" xr:uid="{00000000-0005-0000-0000-00008C250000}"/>
    <cellStyle name="20% - Accent1 2 3 3 2 9" xfId="9801" xr:uid="{00000000-0005-0000-0000-00008D250000}"/>
    <cellStyle name="20% - Accent1 2 3 3 2 9 2" xfId="9802" xr:uid="{00000000-0005-0000-0000-00008E250000}"/>
    <cellStyle name="20% - Accent1 2 3 3 3" xfId="9803" xr:uid="{00000000-0005-0000-0000-00008F250000}"/>
    <cellStyle name="20% - Accent1 2 3 3 3 10" xfId="9804" xr:uid="{00000000-0005-0000-0000-000090250000}"/>
    <cellStyle name="20% - Accent1 2 3 3 3 10 2" xfId="9805" xr:uid="{00000000-0005-0000-0000-000091250000}"/>
    <cellStyle name="20% - Accent1 2 3 3 3 11" xfId="9806" xr:uid="{00000000-0005-0000-0000-000092250000}"/>
    <cellStyle name="20% - Accent1 2 3 3 3 2" xfId="9807" xr:uid="{00000000-0005-0000-0000-000093250000}"/>
    <cellStyle name="20% - Accent1 2 3 3 3 2 2" xfId="9808" xr:uid="{00000000-0005-0000-0000-000094250000}"/>
    <cellStyle name="20% - Accent1 2 3 3 3 2 2 2" xfId="9809" xr:uid="{00000000-0005-0000-0000-000095250000}"/>
    <cellStyle name="20% - Accent1 2 3 3 3 2 2 2 2" xfId="9810" xr:uid="{00000000-0005-0000-0000-000096250000}"/>
    <cellStyle name="20% - Accent1 2 3 3 3 2 2 2 2 2" xfId="9811" xr:uid="{00000000-0005-0000-0000-000097250000}"/>
    <cellStyle name="20% - Accent1 2 3 3 3 2 2 2 3" xfId="9812" xr:uid="{00000000-0005-0000-0000-000098250000}"/>
    <cellStyle name="20% - Accent1 2 3 3 3 2 2 3" xfId="9813" xr:uid="{00000000-0005-0000-0000-000099250000}"/>
    <cellStyle name="20% - Accent1 2 3 3 3 2 2 3 2" xfId="9814" xr:uid="{00000000-0005-0000-0000-00009A250000}"/>
    <cellStyle name="20% - Accent1 2 3 3 3 2 2 4" xfId="9815" xr:uid="{00000000-0005-0000-0000-00009B250000}"/>
    <cellStyle name="20% - Accent1 2 3 3 3 2 3" xfId="9816" xr:uid="{00000000-0005-0000-0000-00009C250000}"/>
    <cellStyle name="20% - Accent1 2 3 3 3 2 3 2" xfId="9817" xr:uid="{00000000-0005-0000-0000-00009D250000}"/>
    <cellStyle name="20% - Accent1 2 3 3 3 2 3 2 2" xfId="9818" xr:uid="{00000000-0005-0000-0000-00009E250000}"/>
    <cellStyle name="20% - Accent1 2 3 3 3 2 3 2 2 2" xfId="9819" xr:uid="{00000000-0005-0000-0000-00009F250000}"/>
    <cellStyle name="20% - Accent1 2 3 3 3 2 3 2 3" xfId="9820" xr:uid="{00000000-0005-0000-0000-0000A0250000}"/>
    <cellStyle name="20% - Accent1 2 3 3 3 2 3 3" xfId="9821" xr:uid="{00000000-0005-0000-0000-0000A1250000}"/>
    <cellStyle name="20% - Accent1 2 3 3 3 2 3 3 2" xfId="9822" xr:uid="{00000000-0005-0000-0000-0000A2250000}"/>
    <cellStyle name="20% - Accent1 2 3 3 3 2 3 4" xfId="9823" xr:uid="{00000000-0005-0000-0000-0000A3250000}"/>
    <cellStyle name="20% - Accent1 2 3 3 3 2 4" xfId="9824" xr:uid="{00000000-0005-0000-0000-0000A4250000}"/>
    <cellStyle name="20% - Accent1 2 3 3 3 2 4 2" xfId="9825" xr:uid="{00000000-0005-0000-0000-0000A5250000}"/>
    <cellStyle name="20% - Accent1 2 3 3 3 2 4 2 2" xfId="9826" xr:uid="{00000000-0005-0000-0000-0000A6250000}"/>
    <cellStyle name="20% - Accent1 2 3 3 3 2 4 2 2 2" xfId="9827" xr:uid="{00000000-0005-0000-0000-0000A7250000}"/>
    <cellStyle name="20% - Accent1 2 3 3 3 2 4 2 3" xfId="9828" xr:uid="{00000000-0005-0000-0000-0000A8250000}"/>
    <cellStyle name="20% - Accent1 2 3 3 3 2 4 3" xfId="9829" xr:uid="{00000000-0005-0000-0000-0000A9250000}"/>
    <cellStyle name="20% - Accent1 2 3 3 3 2 4 3 2" xfId="9830" xr:uid="{00000000-0005-0000-0000-0000AA250000}"/>
    <cellStyle name="20% - Accent1 2 3 3 3 2 4 4" xfId="9831" xr:uid="{00000000-0005-0000-0000-0000AB250000}"/>
    <cellStyle name="20% - Accent1 2 3 3 3 2 5" xfId="9832" xr:uid="{00000000-0005-0000-0000-0000AC250000}"/>
    <cellStyle name="20% - Accent1 2 3 3 3 2 5 2" xfId="9833" xr:uid="{00000000-0005-0000-0000-0000AD250000}"/>
    <cellStyle name="20% - Accent1 2 3 3 3 2 5 2 2" xfId="9834" xr:uid="{00000000-0005-0000-0000-0000AE250000}"/>
    <cellStyle name="20% - Accent1 2 3 3 3 2 5 3" xfId="9835" xr:uid="{00000000-0005-0000-0000-0000AF250000}"/>
    <cellStyle name="20% - Accent1 2 3 3 3 2 6" xfId="9836" xr:uid="{00000000-0005-0000-0000-0000B0250000}"/>
    <cellStyle name="20% - Accent1 2 3 3 3 2 6 2" xfId="9837" xr:uid="{00000000-0005-0000-0000-0000B1250000}"/>
    <cellStyle name="20% - Accent1 2 3 3 3 2 6 2 2" xfId="9838" xr:uid="{00000000-0005-0000-0000-0000B2250000}"/>
    <cellStyle name="20% - Accent1 2 3 3 3 2 6 3" xfId="9839" xr:uid="{00000000-0005-0000-0000-0000B3250000}"/>
    <cellStyle name="20% - Accent1 2 3 3 3 2 7" xfId="9840" xr:uid="{00000000-0005-0000-0000-0000B4250000}"/>
    <cellStyle name="20% - Accent1 2 3 3 3 2 7 2" xfId="9841" xr:uid="{00000000-0005-0000-0000-0000B5250000}"/>
    <cellStyle name="20% - Accent1 2 3 3 3 2 8" xfId="9842" xr:uid="{00000000-0005-0000-0000-0000B6250000}"/>
    <cellStyle name="20% - Accent1 2 3 3 3 2 8 2" xfId="9843" xr:uid="{00000000-0005-0000-0000-0000B7250000}"/>
    <cellStyle name="20% - Accent1 2 3 3 3 2 9" xfId="9844" xr:uid="{00000000-0005-0000-0000-0000B8250000}"/>
    <cellStyle name="20% - Accent1 2 3 3 3 3" xfId="9845" xr:uid="{00000000-0005-0000-0000-0000B9250000}"/>
    <cellStyle name="20% - Accent1 2 3 3 3 3 2" xfId="9846" xr:uid="{00000000-0005-0000-0000-0000BA250000}"/>
    <cellStyle name="20% - Accent1 2 3 3 3 3 2 2" xfId="9847" xr:uid="{00000000-0005-0000-0000-0000BB250000}"/>
    <cellStyle name="20% - Accent1 2 3 3 3 3 2 2 2" xfId="9848" xr:uid="{00000000-0005-0000-0000-0000BC250000}"/>
    <cellStyle name="20% - Accent1 2 3 3 3 3 2 2 2 2" xfId="9849" xr:uid="{00000000-0005-0000-0000-0000BD250000}"/>
    <cellStyle name="20% - Accent1 2 3 3 3 3 2 2 3" xfId="9850" xr:uid="{00000000-0005-0000-0000-0000BE250000}"/>
    <cellStyle name="20% - Accent1 2 3 3 3 3 2 3" xfId="9851" xr:uid="{00000000-0005-0000-0000-0000BF250000}"/>
    <cellStyle name="20% - Accent1 2 3 3 3 3 2 3 2" xfId="9852" xr:uid="{00000000-0005-0000-0000-0000C0250000}"/>
    <cellStyle name="20% - Accent1 2 3 3 3 3 2 4" xfId="9853" xr:uid="{00000000-0005-0000-0000-0000C1250000}"/>
    <cellStyle name="20% - Accent1 2 3 3 3 3 3" xfId="9854" xr:uid="{00000000-0005-0000-0000-0000C2250000}"/>
    <cellStyle name="20% - Accent1 2 3 3 3 3 3 2" xfId="9855" xr:uid="{00000000-0005-0000-0000-0000C3250000}"/>
    <cellStyle name="20% - Accent1 2 3 3 3 3 3 2 2" xfId="9856" xr:uid="{00000000-0005-0000-0000-0000C4250000}"/>
    <cellStyle name="20% - Accent1 2 3 3 3 3 3 2 2 2" xfId="9857" xr:uid="{00000000-0005-0000-0000-0000C5250000}"/>
    <cellStyle name="20% - Accent1 2 3 3 3 3 3 2 3" xfId="9858" xr:uid="{00000000-0005-0000-0000-0000C6250000}"/>
    <cellStyle name="20% - Accent1 2 3 3 3 3 3 3" xfId="9859" xr:uid="{00000000-0005-0000-0000-0000C7250000}"/>
    <cellStyle name="20% - Accent1 2 3 3 3 3 3 3 2" xfId="9860" xr:uid="{00000000-0005-0000-0000-0000C8250000}"/>
    <cellStyle name="20% - Accent1 2 3 3 3 3 3 4" xfId="9861" xr:uid="{00000000-0005-0000-0000-0000C9250000}"/>
    <cellStyle name="20% - Accent1 2 3 3 3 3 4" xfId="9862" xr:uid="{00000000-0005-0000-0000-0000CA250000}"/>
    <cellStyle name="20% - Accent1 2 3 3 3 3 4 2" xfId="9863" xr:uid="{00000000-0005-0000-0000-0000CB250000}"/>
    <cellStyle name="20% - Accent1 2 3 3 3 3 4 2 2" xfId="9864" xr:uid="{00000000-0005-0000-0000-0000CC250000}"/>
    <cellStyle name="20% - Accent1 2 3 3 3 3 4 2 2 2" xfId="9865" xr:uid="{00000000-0005-0000-0000-0000CD250000}"/>
    <cellStyle name="20% - Accent1 2 3 3 3 3 4 2 3" xfId="9866" xr:uid="{00000000-0005-0000-0000-0000CE250000}"/>
    <cellStyle name="20% - Accent1 2 3 3 3 3 4 3" xfId="9867" xr:uid="{00000000-0005-0000-0000-0000CF250000}"/>
    <cellStyle name="20% - Accent1 2 3 3 3 3 4 3 2" xfId="9868" xr:uid="{00000000-0005-0000-0000-0000D0250000}"/>
    <cellStyle name="20% - Accent1 2 3 3 3 3 4 4" xfId="9869" xr:uid="{00000000-0005-0000-0000-0000D1250000}"/>
    <cellStyle name="20% - Accent1 2 3 3 3 3 5" xfId="9870" xr:uid="{00000000-0005-0000-0000-0000D2250000}"/>
    <cellStyle name="20% - Accent1 2 3 3 3 3 5 2" xfId="9871" xr:uid="{00000000-0005-0000-0000-0000D3250000}"/>
    <cellStyle name="20% - Accent1 2 3 3 3 3 5 2 2" xfId="9872" xr:uid="{00000000-0005-0000-0000-0000D4250000}"/>
    <cellStyle name="20% - Accent1 2 3 3 3 3 5 3" xfId="9873" xr:uid="{00000000-0005-0000-0000-0000D5250000}"/>
    <cellStyle name="20% - Accent1 2 3 3 3 3 6" xfId="9874" xr:uid="{00000000-0005-0000-0000-0000D6250000}"/>
    <cellStyle name="20% - Accent1 2 3 3 3 3 6 2" xfId="9875" xr:uid="{00000000-0005-0000-0000-0000D7250000}"/>
    <cellStyle name="20% - Accent1 2 3 3 3 3 6 2 2" xfId="9876" xr:uid="{00000000-0005-0000-0000-0000D8250000}"/>
    <cellStyle name="20% - Accent1 2 3 3 3 3 6 3" xfId="9877" xr:uid="{00000000-0005-0000-0000-0000D9250000}"/>
    <cellStyle name="20% - Accent1 2 3 3 3 3 7" xfId="9878" xr:uid="{00000000-0005-0000-0000-0000DA250000}"/>
    <cellStyle name="20% - Accent1 2 3 3 3 3 7 2" xfId="9879" xr:uid="{00000000-0005-0000-0000-0000DB250000}"/>
    <cellStyle name="20% - Accent1 2 3 3 3 3 8" xfId="9880" xr:uid="{00000000-0005-0000-0000-0000DC250000}"/>
    <cellStyle name="20% - Accent1 2 3 3 3 3 8 2" xfId="9881" xr:uid="{00000000-0005-0000-0000-0000DD250000}"/>
    <cellStyle name="20% - Accent1 2 3 3 3 3 9" xfId="9882" xr:uid="{00000000-0005-0000-0000-0000DE250000}"/>
    <cellStyle name="20% - Accent1 2 3 3 3 4" xfId="9883" xr:uid="{00000000-0005-0000-0000-0000DF250000}"/>
    <cellStyle name="20% - Accent1 2 3 3 3 4 2" xfId="9884" xr:uid="{00000000-0005-0000-0000-0000E0250000}"/>
    <cellStyle name="20% - Accent1 2 3 3 3 4 2 2" xfId="9885" xr:uid="{00000000-0005-0000-0000-0000E1250000}"/>
    <cellStyle name="20% - Accent1 2 3 3 3 4 2 2 2" xfId="9886" xr:uid="{00000000-0005-0000-0000-0000E2250000}"/>
    <cellStyle name="20% - Accent1 2 3 3 3 4 2 3" xfId="9887" xr:uid="{00000000-0005-0000-0000-0000E3250000}"/>
    <cellStyle name="20% - Accent1 2 3 3 3 4 3" xfId="9888" xr:uid="{00000000-0005-0000-0000-0000E4250000}"/>
    <cellStyle name="20% - Accent1 2 3 3 3 4 3 2" xfId="9889" xr:uid="{00000000-0005-0000-0000-0000E5250000}"/>
    <cellStyle name="20% - Accent1 2 3 3 3 4 4" xfId="9890" xr:uid="{00000000-0005-0000-0000-0000E6250000}"/>
    <cellStyle name="20% - Accent1 2 3 3 3 5" xfId="9891" xr:uid="{00000000-0005-0000-0000-0000E7250000}"/>
    <cellStyle name="20% - Accent1 2 3 3 3 5 2" xfId="9892" xr:uid="{00000000-0005-0000-0000-0000E8250000}"/>
    <cellStyle name="20% - Accent1 2 3 3 3 5 2 2" xfId="9893" xr:uid="{00000000-0005-0000-0000-0000E9250000}"/>
    <cellStyle name="20% - Accent1 2 3 3 3 5 2 2 2" xfId="9894" xr:uid="{00000000-0005-0000-0000-0000EA250000}"/>
    <cellStyle name="20% - Accent1 2 3 3 3 5 2 3" xfId="9895" xr:uid="{00000000-0005-0000-0000-0000EB250000}"/>
    <cellStyle name="20% - Accent1 2 3 3 3 5 3" xfId="9896" xr:uid="{00000000-0005-0000-0000-0000EC250000}"/>
    <cellStyle name="20% - Accent1 2 3 3 3 5 3 2" xfId="9897" xr:uid="{00000000-0005-0000-0000-0000ED250000}"/>
    <cellStyle name="20% - Accent1 2 3 3 3 5 4" xfId="9898" xr:uid="{00000000-0005-0000-0000-0000EE250000}"/>
    <cellStyle name="20% - Accent1 2 3 3 3 6" xfId="9899" xr:uid="{00000000-0005-0000-0000-0000EF250000}"/>
    <cellStyle name="20% - Accent1 2 3 3 3 6 2" xfId="9900" xr:uid="{00000000-0005-0000-0000-0000F0250000}"/>
    <cellStyle name="20% - Accent1 2 3 3 3 6 2 2" xfId="9901" xr:uid="{00000000-0005-0000-0000-0000F1250000}"/>
    <cellStyle name="20% - Accent1 2 3 3 3 6 2 2 2" xfId="9902" xr:uid="{00000000-0005-0000-0000-0000F2250000}"/>
    <cellStyle name="20% - Accent1 2 3 3 3 6 2 3" xfId="9903" xr:uid="{00000000-0005-0000-0000-0000F3250000}"/>
    <cellStyle name="20% - Accent1 2 3 3 3 6 3" xfId="9904" xr:uid="{00000000-0005-0000-0000-0000F4250000}"/>
    <cellStyle name="20% - Accent1 2 3 3 3 6 3 2" xfId="9905" xr:uid="{00000000-0005-0000-0000-0000F5250000}"/>
    <cellStyle name="20% - Accent1 2 3 3 3 6 4" xfId="9906" xr:uid="{00000000-0005-0000-0000-0000F6250000}"/>
    <cellStyle name="20% - Accent1 2 3 3 3 7" xfId="9907" xr:uid="{00000000-0005-0000-0000-0000F7250000}"/>
    <cellStyle name="20% - Accent1 2 3 3 3 7 2" xfId="9908" xr:uid="{00000000-0005-0000-0000-0000F8250000}"/>
    <cellStyle name="20% - Accent1 2 3 3 3 7 2 2" xfId="9909" xr:uid="{00000000-0005-0000-0000-0000F9250000}"/>
    <cellStyle name="20% - Accent1 2 3 3 3 7 3" xfId="9910" xr:uid="{00000000-0005-0000-0000-0000FA250000}"/>
    <cellStyle name="20% - Accent1 2 3 3 3 8" xfId="9911" xr:uid="{00000000-0005-0000-0000-0000FB250000}"/>
    <cellStyle name="20% - Accent1 2 3 3 3 8 2" xfId="9912" xr:uid="{00000000-0005-0000-0000-0000FC250000}"/>
    <cellStyle name="20% - Accent1 2 3 3 3 8 2 2" xfId="9913" xr:uid="{00000000-0005-0000-0000-0000FD250000}"/>
    <cellStyle name="20% - Accent1 2 3 3 3 8 3" xfId="9914" xr:uid="{00000000-0005-0000-0000-0000FE250000}"/>
    <cellStyle name="20% - Accent1 2 3 3 3 9" xfId="9915" xr:uid="{00000000-0005-0000-0000-0000FF250000}"/>
    <cellStyle name="20% - Accent1 2 3 3 3 9 2" xfId="9916" xr:uid="{00000000-0005-0000-0000-000000260000}"/>
    <cellStyle name="20% - Accent1 2 3 3 4" xfId="9917" xr:uid="{00000000-0005-0000-0000-000001260000}"/>
    <cellStyle name="20% - Accent1 2 3 3 4 10" xfId="9918" xr:uid="{00000000-0005-0000-0000-000002260000}"/>
    <cellStyle name="20% - Accent1 2 3 3 4 10 2" xfId="9919" xr:uid="{00000000-0005-0000-0000-000003260000}"/>
    <cellStyle name="20% - Accent1 2 3 3 4 11" xfId="9920" xr:uid="{00000000-0005-0000-0000-000004260000}"/>
    <cellStyle name="20% - Accent1 2 3 3 4 2" xfId="9921" xr:uid="{00000000-0005-0000-0000-000005260000}"/>
    <cellStyle name="20% - Accent1 2 3 3 4 2 2" xfId="9922" xr:uid="{00000000-0005-0000-0000-000006260000}"/>
    <cellStyle name="20% - Accent1 2 3 3 4 2 2 2" xfId="9923" xr:uid="{00000000-0005-0000-0000-000007260000}"/>
    <cellStyle name="20% - Accent1 2 3 3 4 2 2 2 2" xfId="9924" xr:uid="{00000000-0005-0000-0000-000008260000}"/>
    <cellStyle name="20% - Accent1 2 3 3 4 2 2 2 2 2" xfId="9925" xr:uid="{00000000-0005-0000-0000-000009260000}"/>
    <cellStyle name="20% - Accent1 2 3 3 4 2 2 2 3" xfId="9926" xr:uid="{00000000-0005-0000-0000-00000A260000}"/>
    <cellStyle name="20% - Accent1 2 3 3 4 2 2 3" xfId="9927" xr:uid="{00000000-0005-0000-0000-00000B260000}"/>
    <cellStyle name="20% - Accent1 2 3 3 4 2 2 3 2" xfId="9928" xr:uid="{00000000-0005-0000-0000-00000C260000}"/>
    <cellStyle name="20% - Accent1 2 3 3 4 2 2 4" xfId="9929" xr:uid="{00000000-0005-0000-0000-00000D260000}"/>
    <cellStyle name="20% - Accent1 2 3 3 4 2 3" xfId="9930" xr:uid="{00000000-0005-0000-0000-00000E260000}"/>
    <cellStyle name="20% - Accent1 2 3 3 4 2 3 2" xfId="9931" xr:uid="{00000000-0005-0000-0000-00000F260000}"/>
    <cellStyle name="20% - Accent1 2 3 3 4 2 3 2 2" xfId="9932" xr:uid="{00000000-0005-0000-0000-000010260000}"/>
    <cellStyle name="20% - Accent1 2 3 3 4 2 3 2 2 2" xfId="9933" xr:uid="{00000000-0005-0000-0000-000011260000}"/>
    <cellStyle name="20% - Accent1 2 3 3 4 2 3 2 3" xfId="9934" xr:uid="{00000000-0005-0000-0000-000012260000}"/>
    <cellStyle name="20% - Accent1 2 3 3 4 2 3 3" xfId="9935" xr:uid="{00000000-0005-0000-0000-000013260000}"/>
    <cellStyle name="20% - Accent1 2 3 3 4 2 3 3 2" xfId="9936" xr:uid="{00000000-0005-0000-0000-000014260000}"/>
    <cellStyle name="20% - Accent1 2 3 3 4 2 3 4" xfId="9937" xr:uid="{00000000-0005-0000-0000-000015260000}"/>
    <cellStyle name="20% - Accent1 2 3 3 4 2 4" xfId="9938" xr:uid="{00000000-0005-0000-0000-000016260000}"/>
    <cellStyle name="20% - Accent1 2 3 3 4 2 4 2" xfId="9939" xr:uid="{00000000-0005-0000-0000-000017260000}"/>
    <cellStyle name="20% - Accent1 2 3 3 4 2 4 2 2" xfId="9940" xr:uid="{00000000-0005-0000-0000-000018260000}"/>
    <cellStyle name="20% - Accent1 2 3 3 4 2 4 2 2 2" xfId="9941" xr:uid="{00000000-0005-0000-0000-000019260000}"/>
    <cellStyle name="20% - Accent1 2 3 3 4 2 4 2 3" xfId="9942" xr:uid="{00000000-0005-0000-0000-00001A260000}"/>
    <cellStyle name="20% - Accent1 2 3 3 4 2 4 3" xfId="9943" xr:uid="{00000000-0005-0000-0000-00001B260000}"/>
    <cellStyle name="20% - Accent1 2 3 3 4 2 4 3 2" xfId="9944" xr:uid="{00000000-0005-0000-0000-00001C260000}"/>
    <cellStyle name="20% - Accent1 2 3 3 4 2 4 4" xfId="9945" xr:uid="{00000000-0005-0000-0000-00001D260000}"/>
    <cellStyle name="20% - Accent1 2 3 3 4 2 5" xfId="9946" xr:uid="{00000000-0005-0000-0000-00001E260000}"/>
    <cellStyle name="20% - Accent1 2 3 3 4 2 5 2" xfId="9947" xr:uid="{00000000-0005-0000-0000-00001F260000}"/>
    <cellStyle name="20% - Accent1 2 3 3 4 2 5 2 2" xfId="9948" xr:uid="{00000000-0005-0000-0000-000020260000}"/>
    <cellStyle name="20% - Accent1 2 3 3 4 2 5 3" xfId="9949" xr:uid="{00000000-0005-0000-0000-000021260000}"/>
    <cellStyle name="20% - Accent1 2 3 3 4 2 6" xfId="9950" xr:uid="{00000000-0005-0000-0000-000022260000}"/>
    <cellStyle name="20% - Accent1 2 3 3 4 2 6 2" xfId="9951" xr:uid="{00000000-0005-0000-0000-000023260000}"/>
    <cellStyle name="20% - Accent1 2 3 3 4 2 6 2 2" xfId="9952" xr:uid="{00000000-0005-0000-0000-000024260000}"/>
    <cellStyle name="20% - Accent1 2 3 3 4 2 6 3" xfId="9953" xr:uid="{00000000-0005-0000-0000-000025260000}"/>
    <cellStyle name="20% - Accent1 2 3 3 4 2 7" xfId="9954" xr:uid="{00000000-0005-0000-0000-000026260000}"/>
    <cellStyle name="20% - Accent1 2 3 3 4 2 7 2" xfId="9955" xr:uid="{00000000-0005-0000-0000-000027260000}"/>
    <cellStyle name="20% - Accent1 2 3 3 4 2 8" xfId="9956" xr:uid="{00000000-0005-0000-0000-000028260000}"/>
    <cellStyle name="20% - Accent1 2 3 3 4 2 8 2" xfId="9957" xr:uid="{00000000-0005-0000-0000-000029260000}"/>
    <cellStyle name="20% - Accent1 2 3 3 4 2 9" xfId="9958" xr:uid="{00000000-0005-0000-0000-00002A260000}"/>
    <cellStyle name="20% - Accent1 2 3 3 4 3" xfId="9959" xr:uid="{00000000-0005-0000-0000-00002B260000}"/>
    <cellStyle name="20% - Accent1 2 3 3 4 3 2" xfId="9960" xr:uid="{00000000-0005-0000-0000-00002C260000}"/>
    <cellStyle name="20% - Accent1 2 3 3 4 3 2 2" xfId="9961" xr:uid="{00000000-0005-0000-0000-00002D260000}"/>
    <cellStyle name="20% - Accent1 2 3 3 4 3 2 2 2" xfId="9962" xr:uid="{00000000-0005-0000-0000-00002E260000}"/>
    <cellStyle name="20% - Accent1 2 3 3 4 3 2 2 2 2" xfId="9963" xr:uid="{00000000-0005-0000-0000-00002F260000}"/>
    <cellStyle name="20% - Accent1 2 3 3 4 3 2 2 3" xfId="9964" xr:uid="{00000000-0005-0000-0000-000030260000}"/>
    <cellStyle name="20% - Accent1 2 3 3 4 3 2 3" xfId="9965" xr:uid="{00000000-0005-0000-0000-000031260000}"/>
    <cellStyle name="20% - Accent1 2 3 3 4 3 2 3 2" xfId="9966" xr:uid="{00000000-0005-0000-0000-000032260000}"/>
    <cellStyle name="20% - Accent1 2 3 3 4 3 2 4" xfId="9967" xr:uid="{00000000-0005-0000-0000-000033260000}"/>
    <cellStyle name="20% - Accent1 2 3 3 4 3 3" xfId="9968" xr:uid="{00000000-0005-0000-0000-000034260000}"/>
    <cellStyle name="20% - Accent1 2 3 3 4 3 3 2" xfId="9969" xr:uid="{00000000-0005-0000-0000-000035260000}"/>
    <cellStyle name="20% - Accent1 2 3 3 4 3 3 2 2" xfId="9970" xr:uid="{00000000-0005-0000-0000-000036260000}"/>
    <cellStyle name="20% - Accent1 2 3 3 4 3 3 2 2 2" xfId="9971" xr:uid="{00000000-0005-0000-0000-000037260000}"/>
    <cellStyle name="20% - Accent1 2 3 3 4 3 3 2 3" xfId="9972" xr:uid="{00000000-0005-0000-0000-000038260000}"/>
    <cellStyle name="20% - Accent1 2 3 3 4 3 3 3" xfId="9973" xr:uid="{00000000-0005-0000-0000-000039260000}"/>
    <cellStyle name="20% - Accent1 2 3 3 4 3 3 3 2" xfId="9974" xr:uid="{00000000-0005-0000-0000-00003A260000}"/>
    <cellStyle name="20% - Accent1 2 3 3 4 3 3 4" xfId="9975" xr:uid="{00000000-0005-0000-0000-00003B260000}"/>
    <cellStyle name="20% - Accent1 2 3 3 4 3 4" xfId="9976" xr:uid="{00000000-0005-0000-0000-00003C260000}"/>
    <cellStyle name="20% - Accent1 2 3 3 4 3 4 2" xfId="9977" xr:uid="{00000000-0005-0000-0000-00003D260000}"/>
    <cellStyle name="20% - Accent1 2 3 3 4 3 4 2 2" xfId="9978" xr:uid="{00000000-0005-0000-0000-00003E260000}"/>
    <cellStyle name="20% - Accent1 2 3 3 4 3 4 2 2 2" xfId="9979" xr:uid="{00000000-0005-0000-0000-00003F260000}"/>
    <cellStyle name="20% - Accent1 2 3 3 4 3 4 2 3" xfId="9980" xr:uid="{00000000-0005-0000-0000-000040260000}"/>
    <cellStyle name="20% - Accent1 2 3 3 4 3 4 3" xfId="9981" xr:uid="{00000000-0005-0000-0000-000041260000}"/>
    <cellStyle name="20% - Accent1 2 3 3 4 3 4 3 2" xfId="9982" xr:uid="{00000000-0005-0000-0000-000042260000}"/>
    <cellStyle name="20% - Accent1 2 3 3 4 3 4 4" xfId="9983" xr:uid="{00000000-0005-0000-0000-000043260000}"/>
    <cellStyle name="20% - Accent1 2 3 3 4 3 5" xfId="9984" xr:uid="{00000000-0005-0000-0000-000044260000}"/>
    <cellStyle name="20% - Accent1 2 3 3 4 3 5 2" xfId="9985" xr:uid="{00000000-0005-0000-0000-000045260000}"/>
    <cellStyle name="20% - Accent1 2 3 3 4 3 5 2 2" xfId="9986" xr:uid="{00000000-0005-0000-0000-000046260000}"/>
    <cellStyle name="20% - Accent1 2 3 3 4 3 5 3" xfId="9987" xr:uid="{00000000-0005-0000-0000-000047260000}"/>
    <cellStyle name="20% - Accent1 2 3 3 4 3 6" xfId="9988" xr:uid="{00000000-0005-0000-0000-000048260000}"/>
    <cellStyle name="20% - Accent1 2 3 3 4 3 6 2" xfId="9989" xr:uid="{00000000-0005-0000-0000-000049260000}"/>
    <cellStyle name="20% - Accent1 2 3 3 4 3 6 2 2" xfId="9990" xr:uid="{00000000-0005-0000-0000-00004A260000}"/>
    <cellStyle name="20% - Accent1 2 3 3 4 3 6 3" xfId="9991" xr:uid="{00000000-0005-0000-0000-00004B260000}"/>
    <cellStyle name="20% - Accent1 2 3 3 4 3 7" xfId="9992" xr:uid="{00000000-0005-0000-0000-00004C260000}"/>
    <cellStyle name="20% - Accent1 2 3 3 4 3 7 2" xfId="9993" xr:uid="{00000000-0005-0000-0000-00004D260000}"/>
    <cellStyle name="20% - Accent1 2 3 3 4 3 8" xfId="9994" xr:uid="{00000000-0005-0000-0000-00004E260000}"/>
    <cellStyle name="20% - Accent1 2 3 3 4 3 8 2" xfId="9995" xr:uid="{00000000-0005-0000-0000-00004F260000}"/>
    <cellStyle name="20% - Accent1 2 3 3 4 3 9" xfId="9996" xr:uid="{00000000-0005-0000-0000-000050260000}"/>
    <cellStyle name="20% - Accent1 2 3 3 4 4" xfId="9997" xr:uid="{00000000-0005-0000-0000-000051260000}"/>
    <cellStyle name="20% - Accent1 2 3 3 4 4 2" xfId="9998" xr:uid="{00000000-0005-0000-0000-000052260000}"/>
    <cellStyle name="20% - Accent1 2 3 3 4 4 2 2" xfId="9999" xr:uid="{00000000-0005-0000-0000-000053260000}"/>
    <cellStyle name="20% - Accent1 2 3 3 4 4 2 2 2" xfId="10000" xr:uid="{00000000-0005-0000-0000-000054260000}"/>
    <cellStyle name="20% - Accent1 2 3 3 4 4 2 3" xfId="10001" xr:uid="{00000000-0005-0000-0000-000055260000}"/>
    <cellStyle name="20% - Accent1 2 3 3 4 4 3" xfId="10002" xr:uid="{00000000-0005-0000-0000-000056260000}"/>
    <cellStyle name="20% - Accent1 2 3 3 4 4 3 2" xfId="10003" xr:uid="{00000000-0005-0000-0000-000057260000}"/>
    <cellStyle name="20% - Accent1 2 3 3 4 4 4" xfId="10004" xr:uid="{00000000-0005-0000-0000-000058260000}"/>
    <cellStyle name="20% - Accent1 2 3 3 4 5" xfId="10005" xr:uid="{00000000-0005-0000-0000-000059260000}"/>
    <cellStyle name="20% - Accent1 2 3 3 4 5 2" xfId="10006" xr:uid="{00000000-0005-0000-0000-00005A260000}"/>
    <cellStyle name="20% - Accent1 2 3 3 4 5 2 2" xfId="10007" xr:uid="{00000000-0005-0000-0000-00005B260000}"/>
    <cellStyle name="20% - Accent1 2 3 3 4 5 2 2 2" xfId="10008" xr:uid="{00000000-0005-0000-0000-00005C260000}"/>
    <cellStyle name="20% - Accent1 2 3 3 4 5 2 3" xfId="10009" xr:uid="{00000000-0005-0000-0000-00005D260000}"/>
    <cellStyle name="20% - Accent1 2 3 3 4 5 3" xfId="10010" xr:uid="{00000000-0005-0000-0000-00005E260000}"/>
    <cellStyle name="20% - Accent1 2 3 3 4 5 3 2" xfId="10011" xr:uid="{00000000-0005-0000-0000-00005F260000}"/>
    <cellStyle name="20% - Accent1 2 3 3 4 5 4" xfId="10012" xr:uid="{00000000-0005-0000-0000-000060260000}"/>
    <cellStyle name="20% - Accent1 2 3 3 4 6" xfId="10013" xr:uid="{00000000-0005-0000-0000-000061260000}"/>
    <cellStyle name="20% - Accent1 2 3 3 4 6 2" xfId="10014" xr:uid="{00000000-0005-0000-0000-000062260000}"/>
    <cellStyle name="20% - Accent1 2 3 3 4 6 2 2" xfId="10015" xr:uid="{00000000-0005-0000-0000-000063260000}"/>
    <cellStyle name="20% - Accent1 2 3 3 4 6 2 2 2" xfId="10016" xr:uid="{00000000-0005-0000-0000-000064260000}"/>
    <cellStyle name="20% - Accent1 2 3 3 4 6 2 3" xfId="10017" xr:uid="{00000000-0005-0000-0000-000065260000}"/>
    <cellStyle name="20% - Accent1 2 3 3 4 6 3" xfId="10018" xr:uid="{00000000-0005-0000-0000-000066260000}"/>
    <cellStyle name="20% - Accent1 2 3 3 4 6 3 2" xfId="10019" xr:uid="{00000000-0005-0000-0000-000067260000}"/>
    <cellStyle name="20% - Accent1 2 3 3 4 6 4" xfId="10020" xr:uid="{00000000-0005-0000-0000-000068260000}"/>
    <cellStyle name="20% - Accent1 2 3 3 4 7" xfId="10021" xr:uid="{00000000-0005-0000-0000-000069260000}"/>
    <cellStyle name="20% - Accent1 2 3 3 4 7 2" xfId="10022" xr:uid="{00000000-0005-0000-0000-00006A260000}"/>
    <cellStyle name="20% - Accent1 2 3 3 4 7 2 2" xfId="10023" xr:uid="{00000000-0005-0000-0000-00006B260000}"/>
    <cellStyle name="20% - Accent1 2 3 3 4 7 3" xfId="10024" xr:uid="{00000000-0005-0000-0000-00006C260000}"/>
    <cellStyle name="20% - Accent1 2 3 3 4 8" xfId="10025" xr:uid="{00000000-0005-0000-0000-00006D260000}"/>
    <cellStyle name="20% - Accent1 2 3 3 4 8 2" xfId="10026" xr:uid="{00000000-0005-0000-0000-00006E260000}"/>
    <cellStyle name="20% - Accent1 2 3 3 4 8 2 2" xfId="10027" xr:uid="{00000000-0005-0000-0000-00006F260000}"/>
    <cellStyle name="20% - Accent1 2 3 3 4 8 3" xfId="10028" xr:uid="{00000000-0005-0000-0000-000070260000}"/>
    <cellStyle name="20% - Accent1 2 3 3 4 9" xfId="10029" xr:uid="{00000000-0005-0000-0000-000071260000}"/>
    <cellStyle name="20% - Accent1 2 3 3 4 9 2" xfId="10030" xr:uid="{00000000-0005-0000-0000-000072260000}"/>
    <cellStyle name="20% - Accent1 2 3 3 5" xfId="10031" xr:uid="{00000000-0005-0000-0000-000073260000}"/>
    <cellStyle name="20% - Accent1 2 3 3 5 2" xfId="10032" xr:uid="{00000000-0005-0000-0000-000074260000}"/>
    <cellStyle name="20% - Accent1 2 3 3 5 2 2" xfId="10033" xr:uid="{00000000-0005-0000-0000-000075260000}"/>
    <cellStyle name="20% - Accent1 2 3 3 5 2 2 2" xfId="10034" xr:uid="{00000000-0005-0000-0000-000076260000}"/>
    <cellStyle name="20% - Accent1 2 3 3 5 2 2 2 2" xfId="10035" xr:uid="{00000000-0005-0000-0000-000077260000}"/>
    <cellStyle name="20% - Accent1 2 3 3 5 2 2 3" xfId="10036" xr:uid="{00000000-0005-0000-0000-000078260000}"/>
    <cellStyle name="20% - Accent1 2 3 3 5 2 3" xfId="10037" xr:uid="{00000000-0005-0000-0000-000079260000}"/>
    <cellStyle name="20% - Accent1 2 3 3 5 2 3 2" xfId="10038" xr:uid="{00000000-0005-0000-0000-00007A260000}"/>
    <cellStyle name="20% - Accent1 2 3 3 5 2 4" xfId="10039" xr:uid="{00000000-0005-0000-0000-00007B260000}"/>
    <cellStyle name="20% - Accent1 2 3 3 5 3" xfId="10040" xr:uid="{00000000-0005-0000-0000-00007C260000}"/>
    <cellStyle name="20% - Accent1 2 3 3 5 3 2" xfId="10041" xr:uid="{00000000-0005-0000-0000-00007D260000}"/>
    <cellStyle name="20% - Accent1 2 3 3 5 3 2 2" xfId="10042" xr:uid="{00000000-0005-0000-0000-00007E260000}"/>
    <cellStyle name="20% - Accent1 2 3 3 5 3 2 2 2" xfId="10043" xr:uid="{00000000-0005-0000-0000-00007F260000}"/>
    <cellStyle name="20% - Accent1 2 3 3 5 3 2 3" xfId="10044" xr:uid="{00000000-0005-0000-0000-000080260000}"/>
    <cellStyle name="20% - Accent1 2 3 3 5 3 3" xfId="10045" xr:uid="{00000000-0005-0000-0000-000081260000}"/>
    <cellStyle name="20% - Accent1 2 3 3 5 3 3 2" xfId="10046" xr:uid="{00000000-0005-0000-0000-000082260000}"/>
    <cellStyle name="20% - Accent1 2 3 3 5 3 4" xfId="10047" xr:uid="{00000000-0005-0000-0000-000083260000}"/>
    <cellStyle name="20% - Accent1 2 3 3 5 4" xfId="10048" xr:uid="{00000000-0005-0000-0000-000084260000}"/>
    <cellStyle name="20% - Accent1 2 3 3 5 4 2" xfId="10049" xr:uid="{00000000-0005-0000-0000-000085260000}"/>
    <cellStyle name="20% - Accent1 2 3 3 5 4 2 2" xfId="10050" xr:uid="{00000000-0005-0000-0000-000086260000}"/>
    <cellStyle name="20% - Accent1 2 3 3 5 4 2 2 2" xfId="10051" xr:uid="{00000000-0005-0000-0000-000087260000}"/>
    <cellStyle name="20% - Accent1 2 3 3 5 4 2 3" xfId="10052" xr:uid="{00000000-0005-0000-0000-000088260000}"/>
    <cellStyle name="20% - Accent1 2 3 3 5 4 3" xfId="10053" xr:uid="{00000000-0005-0000-0000-000089260000}"/>
    <cellStyle name="20% - Accent1 2 3 3 5 4 3 2" xfId="10054" xr:uid="{00000000-0005-0000-0000-00008A260000}"/>
    <cellStyle name="20% - Accent1 2 3 3 5 4 4" xfId="10055" xr:uid="{00000000-0005-0000-0000-00008B260000}"/>
    <cellStyle name="20% - Accent1 2 3 3 5 5" xfId="10056" xr:uid="{00000000-0005-0000-0000-00008C260000}"/>
    <cellStyle name="20% - Accent1 2 3 3 5 5 2" xfId="10057" xr:uid="{00000000-0005-0000-0000-00008D260000}"/>
    <cellStyle name="20% - Accent1 2 3 3 5 5 2 2" xfId="10058" xr:uid="{00000000-0005-0000-0000-00008E260000}"/>
    <cellStyle name="20% - Accent1 2 3 3 5 5 3" xfId="10059" xr:uid="{00000000-0005-0000-0000-00008F260000}"/>
    <cellStyle name="20% - Accent1 2 3 3 5 6" xfId="10060" xr:uid="{00000000-0005-0000-0000-000090260000}"/>
    <cellStyle name="20% - Accent1 2 3 3 5 6 2" xfId="10061" xr:uid="{00000000-0005-0000-0000-000091260000}"/>
    <cellStyle name="20% - Accent1 2 3 3 5 6 2 2" xfId="10062" xr:uid="{00000000-0005-0000-0000-000092260000}"/>
    <cellStyle name="20% - Accent1 2 3 3 5 6 3" xfId="10063" xr:uid="{00000000-0005-0000-0000-000093260000}"/>
    <cellStyle name="20% - Accent1 2 3 3 5 7" xfId="10064" xr:uid="{00000000-0005-0000-0000-000094260000}"/>
    <cellStyle name="20% - Accent1 2 3 3 5 7 2" xfId="10065" xr:uid="{00000000-0005-0000-0000-000095260000}"/>
    <cellStyle name="20% - Accent1 2 3 3 5 8" xfId="10066" xr:uid="{00000000-0005-0000-0000-000096260000}"/>
    <cellStyle name="20% - Accent1 2 3 3 5 8 2" xfId="10067" xr:uid="{00000000-0005-0000-0000-000097260000}"/>
    <cellStyle name="20% - Accent1 2 3 3 5 9" xfId="10068" xr:uid="{00000000-0005-0000-0000-000098260000}"/>
    <cellStyle name="20% - Accent1 2 3 3 6" xfId="10069" xr:uid="{00000000-0005-0000-0000-000099260000}"/>
    <cellStyle name="20% - Accent1 2 3 3 6 2" xfId="10070" xr:uid="{00000000-0005-0000-0000-00009A260000}"/>
    <cellStyle name="20% - Accent1 2 3 3 6 2 2" xfId="10071" xr:uid="{00000000-0005-0000-0000-00009B260000}"/>
    <cellStyle name="20% - Accent1 2 3 3 6 2 2 2" xfId="10072" xr:uid="{00000000-0005-0000-0000-00009C260000}"/>
    <cellStyle name="20% - Accent1 2 3 3 6 2 2 2 2" xfId="10073" xr:uid="{00000000-0005-0000-0000-00009D260000}"/>
    <cellStyle name="20% - Accent1 2 3 3 6 2 2 3" xfId="10074" xr:uid="{00000000-0005-0000-0000-00009E260000}"/>
    <cellStyle name="20% - Accent1 2 3 3 6 2 3" xfId="10075" xr:uid="{00000000-0005-0000-0000-00009F260000}"/>
    <cellStyle name="20% - Accent1 2 3 3 6 2 3 2" xfId="10076" xr:uid="{00000000-0005-0000-0000-0000A0260000}"/>
    <cellStyle name="20% - Accent1 2 3 3 6 2 4" xfId="10077" xr:uid="{00000000-0005-0000-0000-0000A1260000}"/>
    <cellStyle name="20% - Accent1 2 3 3 6 3" xfId="10078" xr:uid="{00000000-0005-0000-0000-0000A2260000}"/>
    <cellStyle name="20% - Accent1 2 3 3 6 3 2" xfId="10079" xr:uid="{00000000-0005-0000-0000-0000A3260000}"/>
    <cellStyle name="20% - Accent1 2 3 3 6 3 2 2" xfId="10080" xr:uid="{00000000-0005-0000-0000-0000A4260000}"/>
    <cellStyle name="20% - Accent1 2 3 3 6 3 2 2 2" xfId="10081" xr:uid="{00000000-0005-0000-0000-0000A5260000}"/>
    <cellStyle name="20% - Accent1 2 3 3 6 3 2 3" xfId="10082" xr:uid="{00000000-0005-0000-0000-0000A6260000}"/>
    <cellStyle name="20% - Accent1 2 3 3 6 3 3" xfId="10083" xr:uid="{00000000-0005-0000-0000-0000A7260000}"/>
    <cellStyle name="20% - Accent1 2 3 3 6 3 3 2" xfId="10084" xr:uid="{00000000-0005-0000-0000-0000A8260000}"/>
    <cellStyle name="20% - Accent1 2 3 3 6 3 4" xfId="10085" xr:uid="{00000000-0005-0000-0000-0000A9260000}"/>
    <cellStyle name="20% - Accent1 2 3 3 6 4" xfId="10086" xr:uid="{00000000-0005-0000-0000-0000AA260000}"/>
    <cellStyle name="20% - Accent1 2 3 3 6 4 2" xfId="10087" xr:uid="{00000000-0005-0000-0000-0000AB260000}"/>
    <cellStyle name="20% - Accent1 2 3 3 6 4 2 2" xfId="10088" xr:uid="{00000000-0005-0000-0000-0000AC260000}"/>
    <cellStyle name="20% - Accent1 2 3 3 6 4 2 2 2" xfId="10089" xr:uid="{00000000-0005-0000-0000-0000AD260000}"/>
    <cellStyle name="20% - Accent1 2 3 3 6 4 2 3" xfId="10090" xr:uid="{00000000-0005-0000-0000-0000AE260000}"/>
    <cellStyle name="20% - Accent1 2 3 3 6 4 3" xfId="10091" xr:uid="{00000000-0005-0000-0000-0000AF260000}"/>
    <cellStyle name="20% - Accent1 2 3 3 6 4 3 2" xfId="10092" xr:uid="{00000000-0005-0000-0000-0000B0260000}"/>
    <cellStyle name="20% - Accent1 2 3 3 6 4 4" xfId="10093" xr:uid="{00000000-0005-0000-0000-0000B1260000}"/>
    <cellStyle name="20% - Accent1 2 3 3 6 5" xfId="10094" xr:uid="{00000000-0005-0000-0000-0000B2260000}"/>
    <cellStyle name="20% - Accent1 2 3 3 6 5 2" xfId="10095" xr:uid="{00000000-0005-0000-0000-0000B3260000}"/>
    <cellStyle name="20% - Accent1 2 3 3 6 5 2 2" xfId="10096" xr:uid="{00000000-0005-0000-0000-0000B4260000}"/>
    <cellStyle name="20% - Accent1 2 3 3 6 5 3" xfId="10097" xr:uid="{00000000-0005-0000-0000-0000B5260000}"/>
    <cellStyle name="20% - Accent1 2 3 3 6 6" xfId="10098" xr:uid="{00000000-0005-0000-0000-0000B6260000}"/>
    <cellStyle name="20% - Accent1 2 3 3 6 6 2" xfId="10099" xr:uid="{00000000-0005-0000-0000-0000B7260000}"/>
    <cellStyle name="20% - Accent1 2 3 3 6 6 2 2" xfId="10100" xr:uid="{00000000-0005-0000-0000-0000B8260000}"/>
    <cellStyle name="20% - Accent1 2 3 3 6 6 3" xfId="10101" xr:uid="{00000000-0005-0000-0000-0000B9260000}"/>
    <cellStyle name="20% - Accent1 2 3 3 6 7" xfId="10102" xr:uid="{00000000-0005-0000-0000-0000BA260000}"/>
    <cellStyle name="20% - Accent1 2 3 3 6 7 2" xfId="10103" xr:uid="{00000000-0005-0000-0000-0000BB260000}"/>
    <cellStyle name="20% - Accent1 2 3 3 6 8" xfId="10104" xr:uid="{00000000-0005-0000-0000-0000BC260000}"/>
    <cellStyle name="20% - Accent1 2 3 3 6 8 2" xfId="10105" xr:uid="{00000000-0005-0000-0000-0000BD260000}"/>
    <cellStyle name="20% - Accent1 2 3 3 6 9" xfId="10106" xr:uid="{00000000-0005-0000-0000-0000BE260000}"/>
    <cellStyle name="20% - Accent1 2 3 3 7" xfId="10107" xr:uid="{00000000-0005-0000-0000-0000BF260000}"/>
    <cellStyle name="20% - Accent1 2 3 3 7 2" xfId="10108" xr:uid="{00000000-0005-0000-0000-0000C0260000}"/>
    <cellStyle name="20% - Accent1 2 3 3 7 2 2" xfId="10109" xr:uid="{00000000-0005-0000-0000-0000C1260000}"/>
    <cellStyle name="20% - Accent1 2 3 3 7 2 2 2" xfId="10110" xr:uid="{00000000-0005-0000-0000-0000C2260000}"/>
    <cellStyle name="20% - Accent1 2 3 3 7 2 3" xfId="10111" xr:uid="{00000000-0005-0000-0000-0000C3260000}"/>
    <cellStyle name="20% - Accent1 2 3 3 7 3" xfId="10112" xr:uid="{00000000-0005-0000-0000-0000C4260000}"/>
    <cellStyle name="20% - Accent1 2 3 3 7 3 2" xfId="10113" xr:uid="{00000000-0005-0000-0000-0000C5260000}"/>
    <cellStyle name="20% - Accent1 2 3 3 7 4" xfId="10114" xr:uid="{00000000-0005-0000-0000-0000C6260000}"/>
    <cellStyle name="20% - Accent1 2 3 3 8" xfId="10115" xr:uid="{00000000-0005-0000-0000-0000C7260000}"/>
    <cellStyle name="20% - Accent1 2 3 3 8 2" xfId="10116" xr:uid="{00000000-0005-0000-0000-0000C8260000}"/>
    <cellStyle name="20% - Accent1 2 3 3 8 2 2" xfId="10117" xr:uid="{00000000-0005-0000-0000-0000C9260000}"/>
    <cellStyle name="20% - Accent1 2 3 3 8 2 2 2" xfId="10118" xr:uid="{00000000-0005-0000-0000-0000CA260000}"/>
    <cellStyle name="20% - Accent1 2 3 3 8 2 3" xfId="10119" xr:uid="{00000000-0005-0000-0000-0000CB260000}"/>
    <cellStyle name="20% - Accent1 2 3 3 8 3" xfId="10120" xr:uid="{00000000-0005-0000-0000-0000CC260000}"/>
    <cellStyle name="20% - Accent1 2 3 3 8 3 2" xfId="10121" xr:uid="{00000000-0005-0000-0000-0000CD260000}"/>
    <cellStyle name="20% - Accent1 2 3 3 8 4" xfId="10122" xr:uid="{00000000-0005-0000-0000-0000CE260000}"/>
    <cellStyle name="20% - Accent1 2 3 3 9" xfId="10123" xr:uid="{00000000-0005-0000-0000-0000CF260000}"/>
    <cellStyle name="20% - Accent1 2 3 3 9 2" xfId="10124" xr:uid="{00000000-0005-0000-0000-0000D0260000}"/>
    <cellStyle name="20% - Accent1 2 3 3 9 2 2" xfId="10125" xr:uid="{00000000-0005-0000-0000-0000D1260000}"/>
    <cellStyle name="20% - Accent1 2 3 3 9 2 2 2" xfId="10126" xr:uid="{00000000-0005-0000-0000-0000D2260000}"/>
    <cellStyle name="20% - Accent1 2 3 3 9 2 3" xfId="10127" xr:uid="{00000000-0005-0000-0000-0000D3260000}"/>
    <cellStyle name="20% - Accent1 2 3 3 9 3" xfId="10128" xr:uid="{00000000-0005-0000-0000-0000D4260000}"/>
    <cellStyle name="20% - Accent1 2 3 3 9 3 2" xfId="10129" xr:uid="{00000000-0005-0000-0000-0000D5260000}"/>
    <cellStyle name="20% - Accent1 2 3 3 9 4" xfId="10130" xr:uid="{00000000-0005-0000-0000-0000D6260000}"/>
    <cellStyle name="20% - Accent1 2 3 4" xfId="10131" xr:uid="{00000000-0005-0000-0000-0000D7260000}"/>
    <cellStyle name="20% - Accent1 2 3 4 10" xfId="10132" xr:uid="{00000000-0005-0000-0000-0000D8260000}"/>
    <cellStyle name="20% - Accent1 2 3 4 10 2" xfId="10133" xr:uid="{00000000-0005-0000-0000-0000D9260000}"/>
    <cellStyle name="20% - Accent1 2 3 4 11" xfId="10134" xr:uid="{00000000-0005-0000-0000-0000DA260000}"/>
    <cellStyle name="20% - Accent1 2 3 4 2" xfId="10135" xr:uid="{00000000-0005-0000-0000-0000DB260000}"/>
    <cellStyle name="20% - Accent1 2 3 4 2 2" xfId="10136" xr:uid="{00000000-0005-0000-0000-0000DC260000}"/>
    <cellStyle name="20% - Accent1 2 3 4 2 2 2" xfId="10137" xr:uid="{00000000-0005-0000-0000-0000DD260000}"/>
    <cellStyle name="20% - Accent1 2 3 4 2 2 2 2" xfId="10138" xr:uid="{00000000-0005-0000-0000-0000DE260000}"/>
    <cellStyle name="20% - Accent1 2 3 4 2 2 2 2 2" xfId="10139" xr:uid="{00000000-0005-0000-0000-0000DF260000}"/>
    <cellStyle name="20% - Accent1 2 3 4 2 2 2 3" xfId="10140" xr:uid="{00000000-0005-0000-0000-0000E0260000}"/>
    <cellStyle name="20% - Accent1 2 3 4 2 2 3" xfId="10141" xr:uid="{00000000-0005-0000-0000-0000E1260000}"/>
    <cellStyle name="20% - Accent1 2 3 4 2 2 3 2" xfId="10142" xr:uid="{00000000-0005-0000-0000-0000E2260000}"/>
    <cellStyle name="20% - Accent1 2 3 4 2 2 4" xfId="10143" xr:uid="{00000000-0005-0000-0000-0000E3260000}"/>
    <cellStyle name="20% - Accent1 2 3 4 2 3" xfId="10144" xr:uid="{00000000-0005-0000-0000-0000E4260000}"/>
    <cellStyle name="20% - Accent1 2 3 4 2 3 2" xfId="10145" xr:uid="{00000000-0005-0000-0000-0000E5260000}"/>
    <cellStyle name="20% - Accent1 2 3 4 2 3 2 2" xfId="10146" xr:uid="{00000000-0005-0000-0000-0000E6260000}"/>
    <cellStyle name="20% - Accent1 2 3 4 2 3 2 2 2" xfId="10147" xr:uid="{00000000-0005-0000-0000-0000E7260000}"/>
    <cellStyle name="20% - Accent1 2 3 4 2 3 2 3" xfId="10148" xr:uid="{00000000-0005-0000-0000-0000E8260000}"/>
    <cellStyle name="20% - Accent1 2 3 4 2 3 3" xfId="10149" xr:uid="{00000000-0005-0000-0000-0000E9260000}"/>
    <cellStyle name="20% - Accent1 2 3 4 2 3 3 2" xfId="10150" xr:uid="{00000000-0005-0000-0000-0000EA260000}"/>
    <cellStyle name="20% - Accent1 2 3 4 2 3 4" xfId="10151" xr:uid="{00000000-0005-0000-0000-0000EB260000}"/>
    <cellStyle name="20% - Accent1 2 3 4 2 4" xfId="10152" xr:uid="{00000000-0005-0000-0000-0000EC260000}"/>
    <cellStyle name="20% - Accent1 2 3 4 2 4 2" xfId="10153" xr:uid="{00000000-0005-0000-0000-0000ED260000}"/>
    <cellStyle name="20% - Accent1 2 3 4 2 4 2 2" xfId="10154" xr:uid="{00000000-0005-0000-0000-0000EE260000}"/>
    <cellStyle name="20% - Accent1 2 3 4 2 4 2 2 2" xfId="10155" xr:uid="{00000000-0005-0000-0000-0000EF260000}"/>
    <cellStyle name="20% - Accent1 2 3 4 2 4 2 3" xfId="10156" xr:uid="{00000000-0005-0000-0000-0000F0260000}"/>
    <cellStyle name="20% - Accent1 2 3 4 2 4 3" xfId="10157" xr:uid="{00000000-0005-0000-0000-0000F1260000}"/>
    <cellStyle name="20% - Accent1 2 3 4 2 4 3 2" xfId="10158" xr:uid="{00000000-0005-0000-0000-0000F2260000}"/>
    <cellStyle name="20% - Accent1 2 3 4 2 4 4" xfId="10159" xr:uid="{00000000-0005-0000-0000-0000F3260000}"/>
    <cellStyle name="20% - Accent1 2 3 4 2 5" xfId="10160" xr:uid="{00000000-0005-0000-0000-0000F4260000}"/>
    <cellStyle name="20% - Accent1 2 3 4 2 5 2" xfId="10161" xr:uid="{00000000-0005-0000-0000-0000F5260000}"/>
    <cellStyle name="20% - Accent1 2 3 4 2 5 2 2" xfId="10162" xr:uid="{00000000-0005-0000-0000-0000F6260000}"/>
    <cellStyle name="20% - Accent1 2 3 4 2 5 3" xfId="10163" xr:uid="{00000000-0005-0000-0000-0000F7260000}"/>
    <cellStyle name="20% - Accent1 2 3 4 2 6" xfId="10164" xr:uid="{00000000-0005-0000-0000-0000F8260000}"/>
    <cellStyle name="20% - Accent1 2 3 4 2 6 2" xfId="10165" xr:uid="{00000000-0005-0000-0000-0000F9260000}"/>
    <cellStyle name="20% - Accent1 2 3 4 2 6 2 2" xfId="10166" xr:uid="{00000000-0005-0000-0000-0000FA260000}"/>
    <cellStyle name="20% - Accent1 2 3 4 2 6 3" xfId="10167" xr:uid="{00000000-0005-0000-0000-0000FB260000}"/>
    <cellStyle name="20% - Accent1 2 3 4 2 7" xfId="10168" xr:uid="{00000000-0005-0000-0000-0000FC260000}"/>
    <cellStyle name="20% - Accent1 2 3 4 2 7 2" xfId="10169" xr:uid="{00000000-0005-0000-0000-0000FD260000}"/>
    <cellStyle name="20% - Accent1 2 3 4 2 8" xfId="10170" xr:uid="{00000000-0005-0000-0000-0000FE260000}"/>
    <cellStyle name="20% - Accent1 2 3 4 2 8 2" xfId="10171" xr:uid="{00000000-0005-0000-0000-0000FF260000}"/>
    <cellStyle name="20% - Accent1 2 3 4 2 9" xfId="10172" xr:uid="{00000000-0005-0000-0000-000000270000}"/>
    <cellStyle name="20% - Accent1 2 3 4 3" xfId="10173" xr:uid="{00000000-0005-0000-0000-000001270000}"/>
    <cellStyle name="20% - Accent1 2 3 4 3 2" xfId="10174" xr:uid="{00000000-0005-0000-0000-000002270000}"/>
    <cellStyle name="20% - Accent1 2 3 4 3 2 2" xfId="10175" xr:uid="{00000000-0005-0000-0000-000003270000}"/>
    <cellStyle name="20% - Accent1 2 3 4 3 2 2 2" xfId="10176" xr:uid="{00000000-0005-0000-0000-000004270000}"/>
    <cellStyle name="20% - Accent1 2 3 4 3 2 2 2 2" xfId="10177" xr:uid="{00000000-0005-0000-0000-000005270000}"/>
    <cellStyle name="20% - Accent1 2 3 4 3 2 2 3" xfId="10178" xr:uid="{00000000-0005-0000-0000-000006270000}"/>
    <cellStyle name="20% - Accent1 2 3 4 3 2 3" xfId="10179" xr:uid="{00000000-0005-0000-0000-000007270000}"/>
    <cellStyle name="20% - Accent1 2 3 4 3 2 3 2" xfId="10180" xr:uid="{00000000-0005-0000-0000-000008270000}"/>
    <cellStyle name="20% - Accent1 2 3 4 3 2 4" xfId="10181" xr:uid="{00000000-0005-0000-0000-000009270000}"/>
    <cellStyle name="20% - Accent1 2 3 4 3 3" xfId="10182" xr:uid="{00000000-0005-0000-0000-00000A270000}"/>
    <cellStyle name="20% - Accent1 2 3 4 3 3 2" xfId="10183" xr:uid="{00000000-0005-0000-0000-00000B270000}"/>
    <cellStyle name="20% - Accent1 2 3 4 3 3 2 2" xfId="10184" xr:uid="{00000000-0005-0000-0000-00000C270000}"/>
    <cellStyle name="20% - Accent1 2 3 4 3 3 2 2 2" xfId="10185" xr:uid="{00000000-0005-0000-0000-00000D270000}"/>
    <cellStyle name="20% - Accent1 2 3 4 3 3 2 3" xfId="10186" xr:uid="{00000000-0005-0000-0000-00000E270000}"/>
    <cellStyle name="20% - Accent1 2 3 4 3 3 3" xfId="10187" xr:uid="{00000000-0005-0000-0000-00000F270000}"/>
    <cellStyle name="20% - Accent1 2 3 4 3 3 3 2" xfId="10188" xr:uid="{00000000-0005-0000-0000-000010270000}"/>
    <cellStyle name="20% - Accent1 2 3 4 3 3 4" xfId="10189" xr:uid="{00000000-0005-0000-0000-000011270000}"/>
    <cellStyle name="20% - Accent1 2 3 4 3 4" xfId="10190" xr:uid="{00000000-0005-0000-0000-000012270000}"/>
    <cellStyle name="20% - Accent1 2 3 4 3 4 2" xfId="10191" xr:uid="{00000000-0005-0000-0000-000013270000}"/>
    <cellStyle name="20% - Accent1 2 3 4 3 4 2 2" xfId="10192" xr:uid="{00000000-0005-0000-0000-000014270000}"/>
    <cellStyle name="20% - Accent1 2 3 4 3 4 2 2 2" xfId="10193" xr:uid="{00000000-0005-0000-0000-000015270000}"/>
    <cellStyle name="20% - Accent1 2 3 4 3 4 2 3" xfId="10194" xr:uid="{00000000-0005-0000-0000-000016270000}"/>
    <cellStyle name="20% - Accent1 2 3 4 3 4 3" xfId="10195" xr:uid="{00000000-0005-0000-0000-000017270000}"/>
    <cellStyle name="20% - Accent1 2 3 4 3 4 3 2" xfId="10196" xr:uid="{00000000-0005-0000-0000-000018270000}"/>
    <cellStyle name="20% - Accent1 2 3 4 3 4 4" xfId="10197" xr:uid="{00000000-0005-0000-0000-000019270000}"/>
    <cellStyle name="20% - Accent1 2 3 4 3 5" xfId="10198" xr:uid="{00000000-0005-0000-0000-00001A270000}"/>
    <cellStyle name="20% - Accent1 2 3 4 3 5 2" xfId="10199" xr:uid="{00000000-0005-0000-0000-00001B270000}"/>
    <cellStyle name="20% - Accent1 2 3 4 3 5 2 2" xfId="10200" xr:uid="{00000000-0005-0000-0000-00001C270000}"/>
    <cellStyle name="20% - Accent1 2 3 4 3 5 3" xfId="10201" xr:uid="{00000000-0005-0000-0000-00001D270000}"/>
    <cellStyle name="20% - Accent1 2 3 4 3 6" xfId="10202" xr:uid="{00000000-0005-0000-0000-00001E270000}"/>
    <cellStyle name="20% - Accent1 2 3 4 3 6 2" xfId="10203" xr:uid="{00000000-0005-0000-0000-00001F270000}"/>
    <cellStyle name="20% - Accent1 2 3 4 3 6 2 2" xfId="10204" xr:uid="{00000000-0005-0000-0000-000020270000}"/>
    <cellStyle name="20% - Accent1 2 3 4 3 6 3" xfId="10205" xr:uid="{00000000-0005-0000-0000-000021270000}"/>
    <cellStyle name="20% - Accent1 2 3 4 3 7" xfId="10206" xr:uid="{00000000-0005-0000-0000-000022270000}"/>
    <cellStyle name="20% - Accent1 2 3 4 3 7 2" xfId="10207" xr:uid="{00000000-0005-0000-0000-000023270000}"/>
    <cellStyle name="20% - Accent1 2 3 4 3 8" xfId="10208" xr:uid="{00000000-0005-0000-0000-000024270000}"/>
    <cellStyle name="20% - Accent1 2 3 4 3 8 2" xfId="10209" xr:uid="{00000000-0005-0000-0000-000025270000}"/>
    <cellStyle name="20% - Accent1 2 3 4 3 9" xfId="10210" xr:uid="{00000000-0005-0000-0000-000026270000}"/>
    <cellStyle name="20% - Accent1 2 3 4 4" xfId="10211" xr:uid="{00000000-0005-0000-0000-000027270000}"/>
    <cellStyle name="20% - Accent1 2 3 4 4 2" xfId="10212" xr:uid="{00000000-0005-0000-0000-000028270000}"/>
    <cellStyle name="20% - Accent1 2 3 4 4 2 2" xfId="10213" xr:uid="{00000000-0005-0000-0000-000029270000}"/>
    <cellStyle name="20% - Accent1 2 3 4 4 2 2 2" xfId="10214" xr:uid="{00000000-0005-0000-0000-00002A270000}"/>
    <cellStyle name="20% - Accent1 2 3 4 4 2 3" xfId="10215" xr:uid="{00000000-0005-0000-0000-00002B270000}"/>
    <cellStyle name="20% - Accent1 2 3 4 4 3" xfId="10216" xr:uid="{00000000-0005-0000-0000-00002C270000}"/>
    <cellStyle name="20% - Accent1 2 3 4 4 3 2" xfId="10217" xr:uid="{00000000-0005-0000-0000-00002D270000}"/>
    <cellStyle name="20% - Accent1 2 3 4 4 4" xfId="10218" xr:uid="{00000000-0005-0000-0000-00002E270000}"/>
    <cellStyle name="20% - Accent1 2 3 4 5" xfId="10219" xr:uid="{00000000-0005-0000-0000-00002F270000}"/>
    <cellStyle name="20% - Accent1 2 3 4 5 2" xfId="10220" xr:uid="{00000000-0005-0000-0000-000030270000}"/>
    <cellStyle name="20% - Accent1 2 3 4 5 2 2" xfId="10221" xr:uid="{00000000-0005-0000-0000-000031270000}"/>
    <cellStyle name="20% - Accent1 2 3 4 5 2 2 2" xfId="10222" xr:uid="{00000000-0005-0000-0000-000032270000}"/>
    <cellStyle name="20% - Accent1 2 3 4 5 2 3" xfId="10223" xr:uid="{00000000-0005-0000-0000-000033270000}"/>
    <cellStyle name="20% - Accent1 2 3 4 5 3" xfId="10224" xr:uid="{00000000-0005-0000-0000-000034270000}"/>
    <cellStyle name="20% - Accent1 2 3 4 5 3 2" xfId="10225" xr:uid="{00000000-0005-0000-0000-000035270000}"/>
    <cellStyle name="20% - Accent1 2 3 4 5 4" xfId="10226" xr:uid="{00000000-0005-0000-0000-000036270000}"/>
    <cellStyle name="20% - Accent1 2 3 4 6" xfId="10227" xr:uid="{00000000-0005-0000-0000-000037270000}"/>
    <cellStyle name="20% - Accent1 2 3 4 6 2" xfId="10228" xr:uid="{00000000-0005-0000-0000-000038270000}"/>
    <cellStyle name="20% - Accent1 2 3 4 6 2 2" xfId="10229" xr:uid="{00000000-0005-0000-0000-000039270000}"/>
    <cellStyle name="20% - Accent1 2 3 4 6 2 2 2" xfId="10230" xr:uid="{00000000-0005-0000-0000-00003A270000}"/>
    <cellStyle name="20% - Accent1 2 3 4 6 2 3" xfId="10231" xr:uid="{00000000-0005-0000-0000-00003B270000}"/>
    <cellStyle name="20% - Accent1 2 3 4 6 3" xfId="10232" xr:uid="{00000000-0005-0000-0000-00003C270000}"/>
    <cellStyle name="20% - Accent1 2 3 4 6 3 2" xfId="10233" xr:uid="{00000000-0005-0000-0000-00003D270000}"/>
    <cellStyle name="20% - Accent1 2 3 4 6 4" xfId="10234" xr:uid="{00000000-0005-0000-0000-00003E270000}"/>
    <cellStyle name="20% - Accent1 2 3 4 7" xfId="10235" xr:uid="{00000000-0005-0000-0000-00003F270000}"/>
    <cellStyle name="20% - Accent1 2 3 4 7 2" xfId="10236" xr:uid="{00000000-0005-0000-0000-000040270000}"/>
    <cellStyle name="20% - Accent1 2 3 4 7 2 2" xfId="10237" xr:uid="{00000000-0005-0000-0000-000041270000}"/>
    <cellStyle name="20% - Accent1 2 3 4 7 3" xfId="10238" xr:uid="{00000000-0005-0000-0000-000042270000}"/>
    <cellStyle name="20% - Accent1 2 3 4 8" xfId="10239" xr:uid="{00000000-0005-0000-0000-000043270000}"/>
    <cellStyle name="20% - Accent1 2 3 4 8 2" xfId="10240" xr:uid="{00000000-0005-0000-0000-000044270000}"/>
    <cellStyle name="20% - Accent1 2 3 4 8 2 2" xfId="10241" xr:uid="{00000000-0005-0000-0000-000045270000}"/>
    <cellStyle name="20% - Accent1 2 3 4 8 3" xfId="10242" xr:uid="{00000000-0005-0000-0000-000046270000}"/>
    <cellStyle name="20% - Accent1 2 3 4 9" xfId="10243" xr:uid="{00000000-0005-0000-0000-000047270000}"/>
    <cellStyle name="20% - Accent1 2 3 4 9 2" xfId="10244" xr:uid="{00000000-0005-0000-0000-000048270000}"/>
    <cellStyle name="20% - Accent1 2 3 5" xfId="10245" xr:uid="{00000000-0005-0000-0000-000049270000}"/>
    <cellStyle name="20% - Accent1 2 3 5 10" xfId="10246" xr:uid="{00000000-0005-0000-0000-00004A270000}"/>
    <cellStyle name="20% - Accent1 2 3 5 10 2" xfId="10247" xr:uid="{00000000-0005-0000-0000-00004B270000}"/>
    <cellStyle name="20% - Accent1 2 3 5 11" xfId="10248" xr:uid="{00000000-0005-0000-0000-00004C270000}"/>
    <cellStyle name="20% - Accent1 2 3 5 2" xfId="10249" xr:uid="{00000000-0005-0000-0000-00004D270000}"/>
    <cellStyle name="20% - Accent1 2 3 5 2 2" xfId="10250" xr:uid="{00000000-0005-0000-0000-00004E270000}"/>
    <cellStyle name="20% - Accent1 2 3 5 2 2 2" xfId="10251" xr:uid="{00000000-0005-0000-0000-00004F270000}"/>
    <cellStyle name="20% - Accent1 2 3 5 2 2 2 2" xfId="10252" xr:uid="{00000000-0005-0000-0000-000050270000}"/>
    <cellStyle name="20% - Accent1 2 3 5 2 2 2 2 2" xfId="10253" xr:uid="{00000000-0005-0000-0000-000051270000}"/>
    <cellStyle name="20% - Accent1 2 3 5 2 2 2 3" xfId="10254" xr:uid="{00000000-0005-0000-0000-000052270000}"/>
    <cellStyle name="20% - Accent1 2 3 5 2 2 3" xfId="10255" xr:uid="{00000000-0005-0000-0000-000053270000}"/>
    <cellStyle name="20% - Accent1 2 3 5 2 2 3 2" xfId="10256" xr:uid="{00000000-0005-0000-0000-000054270000}"/>
    <cellStyle name="20% - Accent1 2 3 5 2 2 4" xfId="10257" xr:uid="{00000000-0005-0000-0000-000055270000}"/>
    <cellStyle name="20% - Accent1 2 3 5 2 3" xfId="10258" xr:uid="{00000000-0005-0000-0000-000056270000}"/>
    <cellStyle name="20% - Accent1 2 3 5 2 3 2" xfId="10259" xr:uid="{00000000-0005-0000-0000-000057270000}"/>
    <cellStyle name="20% - Accent1 2 3 5 2 3 2 2" xfId="10260" xr:uid="{00000000-0005-0000-0000-000058270000}"/>
    <cellStyle name="20% - Accent1 2 3 5 2 3 2 2 2" xfId="10261" xr:uid="{00000000-0005-0000-0000-000059270000}"/>
    <cellStyle name="20% - Accent1 2 3 5 2 3 2 3" xfId="10262" xr:uid="{00000000-0005-0000-0000-00005A270000}"/>
    <cellStyle name="20% - Accent1 2 3 5 2 3 3" xfId="10263" xr:uid="{00000000-0005-0000-0000-00005B270000}"/>
    <cellStyle name="20% - Accent1 2 3 5 2 3 3 2" xfId="10264" xr:uid="{00000000-0005-0000-0000-00005C270000}"/>
    <cellStyle name="20% - Accent1 2 3 5 2 3 4" xfId="10265" xr:uid="{00000000-0005-0000-0000-00005D270000}"/>
    <cellStyle name="20% - Accent1 2 3 5 2 4" xfId="10266" xr:uid="{00000000-0005-0000-0000-00005E270000}"/>
    <cellStyle name="20% - Accent1 2 3 5 2 4 2" xfId="10267" xr:uid="{00000000-0005-0000-0000-00005F270000}"/>
    <cellStyle name="20% - Accent1 2 3 5 2 4 2 2" xfId="10268" xr:uid="{00000000-0005-0000-0000-000060270000}"/>
    <cellStyle name="20% - Accent1 2 3 5 2 4 2 2 2" xfId="10269" xr:uid="{00000000-0005-0000-0000-000061270000}"/>
    <cellStyle name="20% - Accent1 2 3 5 2 4 2 3" xfId="10270" xr:uid="{00000000-0005-0000-0000-000062270000}"/>
    <cellStyle name="20% - Accent1 2 3 5 2 4 3" xfId="10271" xr:uid="{00000000-0005-0000-0000-000063270000}"/>
    <cellStyle name="20% - Accent1 2 3 5 2 4 3 2" xfId="10272" xr:uid="{00000000-0005-0000-0000-000064270000}"/>
    <cellStyle name="20% - Accent1 2 3 5 2 4 4" xfId="10273" xr:uid="{00000000-0005-0000-0000-000065270000}"/>
    <cellStyle name="20% - Accent1 2 3 5 2 5" xfId="10274" xr:uid="{00000000-0005-0000-0000-000066270000}"/>
    <cellStyle name="20% - Accent1 2 3 5 2 5 2" xfId="10275" xr:uid="{00000000-0005-0000-0000-000067270000}"/>
    <cellStyle name="20% - Accent1 2 3 5 2 5 2 2" xfId="10276" xr:uid="{00000000-0005-0000-0000-000068270000}"/>
    <cellStyle name="20% - Accent1 2 3 5 2 5 3" xfId="10277" xr:uid="{00000000-0005-0000-0000-000069270000}"/>
    <cellStyle name="20% - Accent1 2 3 5 2 6" xfId="10278" xr:uid="{00000000-0005-0000-0000-00006A270000}"/>
    <cellStyle name="20% - Accent1 2 3 5 2 6 2" xfId="10279" xr:uid="{00000000-0005-0000-0000-00006B270000}"/>
    <cellStyle name="20% - Accent1 2 3 5 2 6 2 2" xfId="10280" xr:uid="{00000000-0005-0000-0000-00006C270000}"/>
    <cellStyle name="20% - Accent1 2 3 5 2 6 3" xfId="10281" xr:uid="{00000000-0005-0000-0000-00006D270000}"/>
    <cellStyle name="20% - Accent1 2 3 5 2 7" xfId="10282" xr:uid="{00000000-0005-0000-0000-00006E270000}"/>
    <cellStyle name="20% - Accent1 2 3 5 2 7 2" xfId="10283" xr:uid="{00000000-0005-0000-0000-00006F270000}"/>
    <cellStyle name="20% - Accent1 2 3 5 2 8" xfId="10284" xr:uid="{00000000-0005-0000-0000-000070270000}"/>
    <cellStyle name="20% - Accent1 2 3 5 2 8 2" xfId="10285" xr:uid="{00000000-0005-0000-0000-000071270000}"/>
    <cellStyle name="20% - Accent1 2 3 5 2 9" xfId="10286" xr:uid="{00000000-0005-0000-0000-000072270000}"/>
    <cellStyle name="20% - Accent1 2 3 5 3" xfId="10287" xr:uid="{00000000-0005-0000-0000-000073270000}"/>
    <cellStyle name="20% - Accent1 2 3 5 3 2" xfId="10288" xr:uid="{00000000-0005-0000-0000-000074270000}"/>
    <cellStyle name="20% - Accent1 2 3 5 3 2 2" xfId="10289" xr:uid="{00000000-0005-0000-0000-000075270000}"/>
    <cellStyle name="20% - Accent1 2 3 5 3 2 2 2" xfId="10290" xr:uid="{00000000-0005-0000-0000-000076270000}"/>
    <cellStyle name="20% - Accent1 2 3 5 3 2 2 2 2" xfId="10291" xr:uid="{00000000-0005-0000-0000-000077270000}"/>
    <cellStyle name="20% - Accent1 2 3 5 3 2 2 3" xfId="10292" xr:uid="{00000000-0005-0000-0000-000078270000}"/>
    <cellStyle name="20% - Accent1 2 3 5 3 2 3" xfId="10293" xr:uid="{00000000-0005-0000-0000-000079270000}"/>
    <cellStyle name="20% - Accent1 2 3 5 3 2 3 2" xfId="10294" xr:uid="{00000000-0005-0000-0000-00007A270000}"/>
    <cellStyle name="20% - Accent1 2 3 5 3 2 4" xfId="10295" xr:uid="{00000000-0005-0000-0000-00007B270000}"/>
    <cellStyle name="20% - Accent1 2 3 5 3 3" xfId="10296" xr:uid="{00000000-0005-0000-0000-00007C270000}"/>
    <cellStyle name="20% - Accent1 2 3 5 3 3 2" xfId="10297" xr:uid="{00000000-0005-0000-0000-00007D270000}"/>
    <cellStyle name="20% - Accent1 2 3 5 3 3 2 2" xfId="10298" xr:uid="{00000000-0005-0000-0000-00007E270000}"/>
    <cellStyle name="20% - Accent1 2 3 5 3 3 2 2 2" xfId="10299" xr:uid="{00000000-0005-0000-0000-00007F270000}"/>
    <cellStyle name="20% - Accent1 2 3 5 3 3 2 3" xfId="10300" xr:uid="{00000000-0005-0000-0000-000080270000}"/>
    <cellStyle name="20% - Accent1 2 3 5 3 3 3" xfId="10301" xr:uid="{00000000-0005-0000-0000-000081270000}"/>
    <cellStyle name="20% - Accent1 2 3 5 3 3 3 2" xfId="10302" xr:uid="{00000000-0005-0000-0000-000082270000}"/>
    <cellStyle name="20% - Accent1 2 3 5 3 3 4" xfId="10303" xr:uid="{00000000-0005-0000-0000-000083270000}"/>
    <cellStyle name="20% - Accent1 2 3 5 3 4" xfId="10304" xr:uid="{00000000-0005-0000-0000-000084270000}"/>
    <cellStyle name="20% - Accent1 2 3 5 3 4 2" xfId="10305" xr:uid="{00000000-0005-0000-0000-000085270000}"/>
    <cellStyle name="20% - Accent1 2 3 5 3 4 2 2" xfId="10306" xr:uid="{00000000-0005-0000-0000-000086270000}"/>
    <cellStyle name="20% - Accent1 2 3 5 3 4 2 2 2" xfId="10307" xr:uid="{00000000-0005-0000-0000-000087270000}"/>
    <cellStyle name="20% - Accent1 2 3 5 3 4 2 3" xfId="10308" xr:uid="{00000000-0005-0000-0000-000088270000}"/>
    <cellStyle name="20% - Accent1 2 3 5 3 4 3" xfId="10309" xr:uid="{00000000-0005-0000-0000-000089270000}"/>
    <cellStyle name="20% - Accent1 2 3 5 3 4 3 2" xfId="10310" xr:uid="{00000000-0005-0000-0000-00008A270000}"/>
    <cellStyle name="20% - Accent1 2 3 5 3 4 4" xfId="10311" xr:uid="{00000000-0005-0000-0000-00008B270000}"/>
    <cellStyle name="20% - Accent1 2 3 5 3 5" xfId="10312" xr:uid="{00000000-0005-0000-0000-00008C270000}"/>
    <cellStyle name="20% - Accent1 2 3 5 3 5 2" xfId="10313" xr:uid="{00000000-0005-0000-0000-00008D270000}"/>
    <cellStyle name="20% - Accent1 2 3 5 3 5 2 2" xfId="10314" xr:uid="{00000000-0005-0000-0000-00008E270000}"/>
    <cellStyle name="20% - Accent1 2 3 5 3 5 3" xfId="10315" xr:uid="{00000000-0005-0000-0000-00008F270000}"/>
    <cellStyle name="20% - Accent1 2 3 5 3 6" xfId="10316" xr:uid="{00000000-0005-0000-0000-000090270000}"/>
    <cellStyle name="20% - Accent1 2 3 5 3 6 2" xfId="10317" xr:uid="{00000000-0005-0000-0000-000091270000}"/>
    <cellStyle name="20% - Accent1 2 3 5 3 6 2 2" xfId="10318" xr:uid="{00000000-0005-0000-0000-000092270000}"/>
    <cellStyle name="20% - Accent1 2 3 5 3 6 3" xfId="10319" xr:uid="{00000000-0005-0000-0000-000093270000}"/>
    <cellStyle name="20% - Accent1 2 3 5 3 7" xfId="10320" xr:uid="{00000000-0005-0000-0000-000094270000}"/>
    <cellStyle name="20% - Accent1 2 3 5 3 7 2" xfId="10321" xr:uid="{00000000-0005-0000-0000-000095270000}"/>
    <cellStyle name="20% - Accent1 2 3 5 3 8" xfId="10322" xr:uid="{00000000-0005-0000-0000-000096270000}"/>
    <cellStyle name="20% - Accent1 2 3 5 3 8 2" xfId="10323" xr:uid="{00000000-0005-0000-0000-000097270000}"/>
    <cellStyle name="20% - Accent1 2 3 5 3 9" xfId="10324" xr:uid="{00000000-0005-0000-0000-000098270000}"/>
    <cellStyle name="20% - Accent1 2 3 5 4" xfId="10325" xr:uid="{00000000-0005-0000-0000-000099270000}"/>
    <cellStyle name="20% - Accent1 2 3 5 4 2" xfId="10326" xr:uid="{00000000-0005-0000-0000-00009A270000}"/>
    <cellStyle name="20% - Accent1 2 3 5 4 2 2" xfId="10327" xr:uid="{00000000-0005-0000-0000-00009B270000}"/>
    <cellStyle name="20% - Accent1 2 3 5 4 2 2 2" xfId="10328" xr:uid="{00000000-0005-0000-0000-00009C270000}"/>
    <cellStyle name="20% - Accent1 2 3 5 4 2 3" xfId="10329" xr:uid="{00000000-0005-0000-0000-00009D270000}"/>
    <cellStyle name="20% - Accent1 2 3 5 4 3" xfId="10330" xr:uid="{00000000-0005-0000-0000-00009E270000}"/>
    <cellStyle name="20% - Accent1 2 3 5 4 3 2" xfId="10331" xr:uid="{00000000-0005-0000-0000-00009F270000}"/>
    <cellStyle name="20% - Accent1 2 3 5 4 4" xfId="10332" xr:uid="{00000000-0005-0000-0000-0000A0270000}"/>
    <cellStyle name="20% - Accent1 2 3 5 5" xfId="10333" xr:uid="{00000000-0005-0000-0000-0000A1270000}"/>
    <cellStyle name="20% - Accent1 2 3 5 5 2" xfId="10334" xr:uid="{00000000-0005-0000-0000-0000A2270000}"/>
    <cellStyle name="20% - Accent1 2 3 5 5 2 2" xfId="10335" xr:uid="{00000000-0005-0000-0000-0000A3270000}"/>
    <cellStyle name="20% - Accent1 2 3 5 5 2 2 2" xfId="10336" xr:uid="{00000000-0005-0000-0000-0000A4270000}"/>
    <cellStyle name="20% - Accent1 2 3 5 5 2 3" xfId="10337" xr:uid="{00000000-0005-0000-0000-0000A5270000}"/>
    <cellStyle name="20% - Accent1 2 3 5 5 3" xfId="10338" xr:uid="{00000000-0005-0000-0000-0000A6270000}"/>
    <cellStyle name="20% - Accent1 2 3 5 5 3 2" xfId="10339" xr:uid="{00000000-0005-0000-0000-0000A7270000}"/>
    <cellStyle name="20% - Accent1 2 3 5 5 4" xfId="10340" xr:uid="{00000000-0005-0000-0000-0000A8270000}"/>
    <cellStyle name="20% - Accent1 2 3 5 6" xfId="10341" xr:uid="{00000000-0005-0000-0000-0000A9270000}"/>
    <cellStyle name="20% - Accent1 2 3 5 6 2" xfId="10342" xr:uid="{00000000-0005-0000-0000-0000AA270000}"/>
    <cellStyle name="20% - Accent1 2 3 5 6 2 2" xfId="10343" xr:uid="{00000000-0005-0000-0000-0000AB270000}"/>
    <cellStyle name="20% - Accent1 2 3 5 6 2 2 2" xfId="10344" xr:uid="{00000000-0005-0000-0000-0000AC270000}"/>
    <cellStyle name="20% - Accent1 2 3 5 6 2 3" xfId="10345" xr:uid="{00000000-0005-0000-0000-0000AD270000}"/>
    <cellStyle name="20% - Accent1 2 3 5 6 3" xfId="10346" xr:uid="{00000000-0005-0000-0000-0000AE270000}"/>
    <cellStyle name="20% - Accent1 2 3 5 6 3 2" xfId="10347" xr:uid="{00000000-0005-0000-0000-0000AF270000}"/>
    <cellStyle name="20% - Accent1 2 3 5 6 4" xfId="10348" xr:uid="{00000000-0005-0000-0000-0000B0270000}"/>
    <cellStyle name="20% - Accent1 2 3 5 7" xfId="10349" xr:uid="{00000000-0005-0000-0000-0000B1270000}"/>
    <cellStyle name="20% - Accent1 2 3 5 7 2" xfId="10350" xr:uid="{00000000-0005-0000-0000-0000B2270000}"/>
    <cellStyle name="20% - Accent1 2 3 5 7 2 2" xfId="10351" xr:uid="{00000000-0005-0000-0000-0000B3270000}"/>
    <cellStyle name="20% - Accent1 2 3 5 7 3" xfId="10352" xr:uid="{00000000-0005-0000-0000-0000B4270000}"/>
    <cellStyle name="20% - Accent1 2 3 5 8" xfId="10353" xr:uid="{00000000-0005-0000-0000-0000B5270000}"/>
    <cellStyle name="20% - Accent1 2 3 5 8 2" xfId="10354" xr:uid="{00000000-0005-0000-0000-0000B6270000}"/>
    <cellStyle name="20% - Accent1 2 3 5 8 2 2" xfId="10355" xr:uid="{00000000-0005-0000-0000-0000B7270000}"/>
    <cellStyle name="20% - Accent1 2 3 5 8 3" xfId="10356" xr:uid="{00000000-0005-0000-0000-0000B8270000}"/>
    <cellStyle name="20% - Accent1 2 3 5 9" xfId="10357" xr:uid="{00000000-0005-0000-0000-0000B9270000}"/>
    <cellStyle name="20% - Accent1 2 3 5 9 2" xfId="10358" xr:uid="{00000000-0005-0000-0000-0000BA270000}"/>
    <cellStyle name="20% - Accent1 2 3 6" xfId="10359" xr:uid="{00000000-0005-0000-0000-0000BB270000}"/>
    <cellStyle name="20% - Accent1 2 3 6 10" xfId="10360" xr:uid="{00000000-0005-0000-0000-0000BC270000}"/>
    <cellStyle name="20% - Accent1 2 3 6 10 2" xfId="10361" xr:uid="{00000000-0005-0000-0000-0000BD270000}"/>
    <cellStyle name="20% - Accent1 2 3 6 11" xfId="10362" xr:uid="{00000000-0005-0000-0000-0000BE270000}"/>
    <cellStyle name="20% - Accent1 2 3 6 2" xfId="10363" xr:uid="{00000000-0005-0000-0000-0000BF270000}"/>
    <cellStyle name="20% - Accent1 2 3 6 2 2" xfId="10364" xr:uid="{00000000-0005-0000-0000-0000C0270000}"/>
    <cellStyle name="20% - Accent1 2 3 6 2 2 2" xfId="10365" xr:uid="{00000000-0005-0000-0000-0000C1270000}"/>
    <cellStyle name="20% - Accent1 2 3 6 2 2 2 2" xfId="10366" xr:uid="{00000000-0005-0000-0000-0000C2270000}"/>
    <cellStyle name="20% - Accent1 2 3 6 2 2 2 2 2" xfId="10367" xr:uid="{00000000-0005-0000-0000-0000C3270000}"/>
    <cellStyle name="20% - Accent1 2 3 6 2 2 2 3" xfId="10368" xr:uid="{00000000-0005-0000-0000-0000C4270000}"/>
    <cellStyle name="20% - Accent1 2 3 6 2 2 3" xfId="10369" xr:uid="{00000000-0005-0000-0000-0000C5270000}"/>
    <cellStyle name="20% - Accent1 2 3 6 2 2 3 2" xfId="10370" xr:uid="{00000000-0005-0000-0000-0000C6270000}"/>
    <cellStyle name="20% - Accent1 2 3 6 2 2 4" xfId="10371" xr:uid="{00000000-0005-0000-0000-0000C7270000}"/>
    <cellStyle name="20% - Accent1 2 3 6 2 3" xfId="10372" xr:uid="{00000000-0005-0000-0000-0000C8270000}"/>
    <cellStyle name="20% - Accent1 2 3 6 2 3 2" xfId="10373" xr:uid="{00000000-0005-0000-0000-0000C9270000}"/>
    <cellStyle name="20% - Accent1 2 3 6 2 3 2 2" xfId="10374" xr:uid="{00000000-0005-0000-0000-0000CA270000}"/>
    <cellStyle name="20% - Accent1 2 3 6 2 3 2 2 2" xfId="10375" xr:uid="{00000000-0005-0000-0000-0000CB270000}"/>
    <cellStyle name="20% - Accent1 2 3 6 2 3 2 3" xfId="10376" xr:uid="{00000000-0005-0000-0000-0000CC270000}"/>
    <cellStyle name="20% - Accent1 2 3 6 2 3 3" xfId="10377" xr:uid="{00000000-0005-0000-0000-0000CD270000}"/>
    <cellStyle name="20% - Accent1 2 3 6 2 3 3 2" xfId="10378" xr:uid="{00000000-0005-0000-0000-0000CE270000}"/>
    <cellStyle name="20% - Accent1 2 3 6 2 3 4" xfId="10379" xr:uid="{00000000-0005-0000-0000-0000CF270000}"/>
    <cellStyle name="20% - Accent1 2 3 6 2 4" xfId="10380" xr:uid="{00000000-0005-0000-0000-0000D0270000}"/>
    <cellStyle name="20% - Accent1 2 3 6 2 4 2" xfId="10381" xr:uid="{00000000-0005-0000-0000-0000D1270000}"/>
    <cellStyle name="20% - Accent1 2 3 6 2 4 2 2" xfId="10382" xr:uid="{00000000-0005-0000-0000-0000D2270000}"/>
    <cellStyle name="20% - Accent1 2 3 6 2 4 2 2 2" xfId="10383" xr:uid="{00000000-0005-0000-0000-0000D3270000}"/>
    <cellStyle name="20% - Accent1 2 3 6 2 4 2 3" xfId="10384" xr:uid="{00000000-0005-0000-0000-0000D4270000}"/>
    <cellStyle name="20% - Accent1 2 3 6 2 4 3" xfId="10385" xr:uid="{00000000-0005-0000-0000-0000D5270000}"/>
    <cellStyle name="20% - Accent1 2 3 6 2 4 3 2" xfId="10386" xr:uid="{00000000-0005-0000-0000-0000D6270000}"/>
    <cellStyle name="20% - Accent1 2 3 6 2 4 4" xfId="10387" xr:uid="{00000000-0005-0000-0000-0000D7270000}"/>
    <cellStyle name="20% - Accent1 2 3 6 2 5" xfId="10388" xr:uid="{00000000-0005-0000-0000-0000D8270000}"/>
    <cellStyle name="20% - Accent1 2 3 6 2 5 2" xfId="10389" xr:uid="{00000000-0005-0000-0000-0000D9270000}"/>
    <cellStyle name="20% - Accent1 2 3 6 2 5 2 2" xfId="10390" xr:uid="{00000000-0005-0000-0000-0000DA270000}"/>
    <cellStyle name="20% - Accent1 2 3 6 2 5 3" xfId="10391" xr:uid="{00000000-0005-0000-0000-0000DB270000}"/>
    <cellStyle name="20% - Accent1 2 3 6 2 6" xfId="10392" xr:uid="{00000000-0005-0000-0000-0000DC270000}"/>
    <cellStyle name="20% - Accent1 2 3 6 2 6 2" xfId="10393" xr:uid="{00000000-0005-0000-0000-0000DD270000}"/>
    <cellStyle name="20% - Accent1 2 3 6 2 6 2 2" xfId="10394" xr:uid="{00000000-0005-0000-0000-0000DE270000}"/>
    <cellStyle name="20% - Accent1 2 3 6 2 6 3" xfId="10395" xr:uid="{00000000-0005-0000-0000-0000DF270000}"/>
    <cellStyle name="20% - Accent1 2 3 6 2 7" xfId="10396" xr:uid="{00000000-0005-0000-0000-0000E0270000}"/>
    <cellStyle name="20% - Accent1 2 3 6 2 7 2" xfId="10397" xr:uid="{00000000-0005-0000-0000-0000E1270000}"/>
    <cellStyle name="20% - Accent1 2 3 6 2 8" xfId="10398" xr:uid="{00000000-0005-0000-0000-0000E2270000}"/>
    <cellStyle name="20% - Accent1 2 3 6 2 8 2" xfId="10399" xr:uid="{00000000-0005-0000-0000-0000E3270000}"/>
    <cellStyle name="20% - Accent1 2 3 6 2 9" xfId="10400" xr:uid="{00000000-0005-0000-0000-0000E4270000}"/>
    <cellStyle name="20% - Accent1 2 3 6 3" xfId="10401" xr:uid="{00000000-0005-0000-0000-0000E5270000}"/>
    <cellStyle name="20% - Accent1 2 3 6 3 2" xfId="10402" xr:uid="{00000000-0005-0000-0000-0000E6270000}"/>
    <cellStyle name="20% - Accent1 2 3 6 3 2 2" xfId="10403" xr:uid="{00000000-0005-0000-0000-0000E7270000}"/>
    <cellStyle name="20% - Accent1 2 3 6 3 2 2 2" xfId="10404" xr:uid="{00000000-0005-0000-0000-0000E8270000}"/>
    <cellStyle name="20% - Accent1 2 3 6 3 2 2 2 2" xfId="10405" xr:uid="{00000000-0005-0000-0000-0000E9270000}"/>
    <cellStyle name="20% - Accent1 2 3 6 3 2 2 3" xfId="10406" xr:uid="{00000000-0005-0000-0000-0000EA270000}"/>
    <cellStyle name="20% - Accent1 2 3 6 3 2 3" xfId="10407" xr:uid="{00000000-0005-0000-0000-0000EB270000}"/>
    <cellStyle name="20% - Accent1 2 3 6 3 2 3 2" xfId="10408" xr:uid="{00000000-0005-0000-0000-0000EC270000}"/>
    <cellStyle name="20% - Accent1 2 3 6 3 2 4" xfId="10409" xr:uid="{00000000-0005-0000-0000-0000ED270000}"/>
    <cellStyle name="20% - Accent1 2 3 6 3 3" xfId="10410" xr:uid="{00000000-0005-0000-0000-0000EE270000}"/>
    <cellStyle name="20% - Accent1 2 3 6 3 3 2" xfId="10411" xr:uid="{00000000-0005-0000-0000-0000EF270000}"/>
    <cellStyle name="20% - Accent1 2 3 6 3 3 2 2" xfId="10412" xr:uid="{00000000-0005-0000-0000-0000F0270000}"/>
    <cellStyle name="20% - Accent1 2 3 6 3 3 2 2 2" xfId="10413" xr:uid="{00000000-0005-0000-0000-0000F1270000}"/>
    <cellStyle name="20% - Accent1 2 3 6 3 3 2 3" xfId="10414" xr:uid="{00000000-0005-0000-0000-0000F2270000}"/>
    <cellStyle name="20% - Accent1 2 3 6 3 3 3" xfId="10415" xr:uid="{00000000-0005-0000-0000-0000F3270000}"/>
    <cellStyle name="20% - Accent1 2 3 6 3 3 3 2" xfId="10416" xr:uid="{00000000-0005-0000-0000-0000F4270000}"/>
    <cellStyle name="20% - Accent1 2 3 6 3 3 4" xfId="10417" xr:uid="{00000000-0005-0000-0000-0000F5270000}"/>
    <cellStyle name="20% - Accent1 2 3 6 3 4" xfId="10418" xr:uid="{00000000-0005-0000-0000-0000F6270000}"/>
    <cellStyle name="20% - Accent1 2 3 6 3 4 2" xfId="10419" xr:uid="{00000000-0005-0000-0000-0000F7270000}"/>
    <cellStyle name="20% - Accent1 2 3 6 3 4 2 2" xfId="10420" xr:uid="{00000000-0005-0000-0000-0000F8270000}"/>
    <cellStyle name="20% - Accent1 2 3 6 3 4 2 2 2" xfId="10421" xr:uid="{00000000-0005-0000-0000-0000F9270000}"/>
    <cellStyle name="20% - Accent1 2 3 6 3 4 2 3" xfId="10422" xr:uid="{00000000-0005-0000-0000-0000FA270000}"/>
    <cellStyle name="20% - Accent1 2 3 6 3 4 3" xfId="10423" xr:uid="{00000000-0005-0000-0000-0000FB270000}"/>
    <cellStyle name="20% - Accent1 2 3 6 3 4 3 2" xfId="10424" xr:uid="{00000000-0005-0000-0000-0000FC270000}"/>
    <cellStyle name="20% - Accent1 2 3 6 3 4 4" xfId="10425" xr:uid="{00000000-0005-0000-0000-0000FD270000}"/>
    <cellStyle name="20% - Accent1 2 3 6 3 5" xfId="10426" xr:uid="{00000000-0005-0000-0000-0000FE270000}"/>
    <cellStyle name="20% - Accent1 2 3 6 3 5 2" xfId="10427" xr:uid="{00000000-0005-0000-0000-0000FF270000}"/>
    <cellStyle name="20% - Accent1 2 3 6 3 5 2 2" xfId="10428" xr:uid="{00000000-0005-0000-0000-000000280000}"/>
    <cellStyle name="20% - Accent1 2 3 6 3 5 3" xfId="10429" xr:uid="{00000000-0005-0000-0000-000001280000}"/>
    <cellStyle name="20% - Accent1 2 3 6 3 6" xfId="10430" xr:uid="{00000000-0005-0000-0000-000002280000}"/>
    <cellStyle name="20% - Accent1 2 3 6 3 6 2" xfId="10431" xr:uid="{00000000-0005-0000-0000-000003280000}"/>
    <cellStyle name="20% - Accent1 2 3 6 3 6 2 2" xfId="10432" xr:uid="{00000000-0005-0000-0000-000004280000}"/>
    <cellStyle name="20% - Accent1 2 3 6 3 6 3" xfId="10433" xr:uid="{00000000-0005-0000-0000-000005280000}"/>
    <cellStyle name="20% - Accent1 2 3 6 3 7" xfId="10434" xr:uid="{00000000-0005-0000-0000-000006280000}"/>
    <cellStyle name="20% - Accent1 2 3 6 3 7 2" xfId="10435" xr:uid="{00000000-0005-0000-0000-000007280000}"/>
    <cellStyle name="20% - Accent1 2 3 6 3 8" xfId="10436" xr:uid="{00000000-0005-0000-0000-000008280000}"/>
    <cellStyle name="20% - Accent1 2 3 6 3 8 2" xfId="10437" xr:uid="{00000000-0005-0000-0000-000009280000}"/>
    <cellStyle name="20% - Accent1 2 3 6 3 9" xfId="10438" xr:uid="{00000000-0005-0000-0000-00000A280000}"/>
    <cellStyle name="20% - Accent1 2 3 6 4" xfId="10439" xr:uid="{00000000-0005-0000-0000-00000B280000}"/>
    <cellStyle name="20% - Accent1 2 3 6 4 2" xfId="10440" xr:uid="{00000000-0005-0000-0000-00000C280000}"/>
    <cellStyle name="20% - Accent1 2 3 6 4 2 2" xfId="10441" xr:uid="{00000000-0005-0000-0000-00000D280000}"/>
    <cellStyle name="20% - Accent1 2 3 6 4 2 2 2" xfId="10442" xr:uid="{00000000-0005-0000-0000-00000E280000}"/>
    <cellStyle name="20% - Accent1 2 3 6 4 2 3" xfId="10443" xr:uid="{00000000-0005-0000-0000-00000F280000}"/>
    <cellStyle name="20% - Accent1 2 3 6 4 3" xfId="10444" xr:uid="{00000000-0005-0000-0000-000010280000}"/>
    <cellStyle name="20% - Accent1 2 3 6 4 3 2" xfId="10445" xr:uid="{00000000-0005-0000-0000-000011280000}"/>
    <cellStyle name="20% - Accent1 2 3 6 4 4" xfId="10446" xr:uid="{00000000-0005-0000-0000-000012280000}"/>
    <cellStyle name="20% - Accent1 2 3 6 5" xfId="10447" xr:uid="{00000000-0005-0000-0000-000013280000}"/>
    <cellStyle name="20% - Accent1 2 3 6 5 2" xfId="10448" xr:uid="{00000000-0005-0000-0000-000014280000}"/>
    <cellStyle name="20% - Accent1 2 3 6 5 2 2" xfId="10449" xr:uid="{00000000-0005-0000-0000-000015280000}"/>
    <cellStyle name="20% - Accent1 2 3 6 5 2 2 2" xfId="10450" xr:uid="{00000000-0005-0000-0000-000016280000}"/>
    <cellStyle name="20% - Accent1 2 3 6 5 2 3" xfId="10451" xr:uid="{00000000-0005-0000-0000-000017280000}"/>
    <cellStyle name="20% - Accent1 2 3 6 5 3" xfId="10452" xr:uid="{00000000-0005-0000-0000-000018280000}"/>
    <cellStyle name="20% - Accent1 2 3 6 5 3 2" xfId="10453" xr:uid="{00000000-0005-0000-0000-000019280000}"/>
    <cellStyle name="20% - Accent1 2 3 6 5 4" xfId="10454" xr:uid="{00000000-0005-0000-0000-00001A280000}"/>
    <cellStyle name="20% - Accent1 2 3 6 6" xfId="10455" xr:uid="{00000000-0005-0000-0000-00001B280000}"/>
    <cellStyle name="20% - Accent1 2 3 6 6 2" xfId="10456" xr:uid="{00000000-0005-0000-0000-00001C280000}"/>
    <cellStyle name="20% - Accent1 2 3 6 6 2 2" xfId="10457" xr:uid="{00000000-0005-0000-0000-00001D280000}"/>
    <cellStyle name="20% - Accent1 2 3 6 6 2 2 2" xfId="10458" xr:uid="{00000000-0005-0000-0000-00001E280000}"/>
    <cellStyle name="20% - Accent1 2 3 6 6 2 3" xfId="10459" xr:uid="{00000000-0005-0000-0000-00001F280000}"/>
    <cellStyle name="20% - Accent1 2 3 6 6 3" xfId="10460" xr:uid="{00000000-0005-0000-0000-000020280000}"/>
    <cellStyle name="20% - Accent1 2 3 6 6 3 2" xfId="10461" xr:uid="{00000000-0005-0000-0000-000021280000}"/>
    <cellStyle name="20% - Accent1 2 3 6 6 4" xfId="10462" xr:uid="{00000000-0005-0000-0000-000022280000}"/>
    <cellStyle name="20% - Accent1 2 3 6 7" xfId="10463" xr:uid="{00000000-0005-0000-0000-000023280000}"/>
    <cellStyle name="20% - Accent1 2 3 6 7 2" xfId="10464" xr:uid="{00000000-0005-0000-0000-000024280000}"/>
    <cellStyle name="20% - Accent1 2 3 6 7 2 2" xfId="10465" xr:uid="{00000000-0005-0000-0000-000025280000}"/>
    <cellStyle name="20% - Accent1 2 3 6 7 3" xfId="10466" xr:uid="{00000000-0005-0000-0000-000026280000}"/>
    <cellStyle name="20% - Accent1 2 3 6 8" xfId="10467" xr:uid="{00000000-0005-0000-0000-000027280000}"/>
    <cellStyle name="20% - Accent1 2 3 6 8 2" xfId="10468" xr:uid="{00000000-0005-0000-0000-000028280000}"/>
    <cellStyle name="20% - Accent1 2 3 6 8 2 2" xfId="10469" xr:uid="{00000000-0005-0000-0000-000029280000}"/>
    <cellStyle name="20% - Accent1 2 3 6 8 3" xfId="10470" xr:uid="{00000000-0005-0000-0000-00002A280000}"/>
    <cellStyle name="20% - Accent1 2 3 6 9" xfId="10471" xr:uid="{00000000-0005-0000-0000-00002B280000}"/>
    <cellStyle name="20% - Accent1 2 3 6 9 2" xfId="10472" xr:uid="{00000000-0005-0000-0000-00002C280000}"/>
    <cellStyle name="20% - Accent1 2 3 7" xfId="10473" xr:uid="{00000000-0005-0000-0000-00002D280000}"/>
    <cellStyle name="20% - Accent1 2 3 7 2" xfId="10474" xr:uid="{00000000-0005-0000-0000-00002E280000}"/>
    <cellStyle name="20% - Accent1 2 3 7 2 2" xfId="10475" xr:uid="{00000000-0005-0000-0000-00002F280000}"/>
    <cellStyle name="20% - Accent1 2 3 7 2 2 2" xfId="10476" xr:uid="{00000000-0005-0000-0000-000030280000}"/>
    <cellStyle name="20% - Accent1 2 3 7 2 2 2 2" xfId="10477" xr:uid="{00000000-0005-0000-0000-000031280000}"/>
    <cellStyle name="20% - Accent1 2 3 7 2 2 3" xfId="10478" xr:uid="{00000000-0005-0000-0000-000032280000}"/>
    <cellStyle name="20% - Accent1 2 3 7 2 3" xfId="10479" xr:uid="{00000000-0005-0000-0000-000033280000}"/>
    <cellStyle name="20% - Accent1 2 3 7 2 3 2" xfId="10480" xr:uid="{00000000-0005-0000-0000-000034280000}"/>
    <cellStyle name="20% - Accent1 2 3 7 2 4" xfId="10481" xr:uid="{00000000-0005-0000-0000-000035280000}"/>
    <cellStyle name="20% - Accent1 2 3 7 3" xfId="10482" xr:uid="{00000000-0005-0000-0000-000036280000}"/>
    <cellStyle name="20% - Accent1 2 3 7 3 2" xfId="10483" xr:uid="{00000000-0005-0000-0000-000037280000}"/>
    <cellStyle name="20% - Accent1 2 3 7 3 2 2" xfId="10484" xr:uid="{00000000-0005-0000-0000-000038280000}"/>
    <cellStyle name="20% - Accent1 2 3 7 3 2 2 2" xfId="10485" xr:uid="{00000000-0005-0000-0000-000039280000}"/>
    <cellStyle name="20% - Accent1 2 3 7 3 2 3" xfId="10486" xr:uid="{00000000-0005-0000-0000-00003A280000}"/>
    <cellStyle name="20% - Accent1 2 3 7 3 3" xfId="10487" xr:uid="{00000000-0005-0000-0000-00003B280000}"/>
    <cellStyle name="20% - Accent1 2 3 7 3 3 2" xfId="10488" xr:uid="{00000000-0005-0000-0000-00003C280000}"/>
    <cellStyle name="20% - Accent1 2 3 7 3 4" xfId="10489" xr:uid="{00000000-0005-0000-0000-00003D280000}"/>
    <cellStyle name="20% - Accent1 2 3 7 4" xfId="10490" xr:uid="{00000000-0005-0000-0000-00003E280000}"/>
    <cellStyle name="20% - Accent1 2 3 7 4 2" xfId="10491" xr:uid="{00000000-0005-0000-0000-00003F280000}"/>
    <cellStyle name="20% - Accent1 2 3 7 4 2 2" xfId="10492" xr:uid="{00000000-0005-0000-0000-000040280000}"/>
    <cellStyle name="20% - Accent1 2 3 7 4 2 2 2" xfId="10493" xr:uid="{00000000-0005-0000-0000-000041280000}"/>
    <cellStyle name="20% - Accent1 2 3 7 4 2 3" xfId="10494" xr:uid="{00000000-0005-0000-0000-000042280000}"/>
    <cellStyle name="20% - Accent1 2 3 7 4 3" xfId="10495" xr:uid="{00000000-0005-0000-0000-000043280000}"/>
    <cellStyle name="20% - Accent1 2 3 7 4 3 2" xfId="10496" xr:uid="{00000000-0005-0000-0000-000044280000}"/>
    <cellStyle name="20% - Accent1 2 3 7 4 4" xfId="10497" xr:uid="{00000000-0005-0000-0000-000045280000}"/>
    <cellStyle name="20% - Accent1 2 3 7 5" xfId="10498" xr:uid="{00000000-0005-0000-0000-000046280000}"/>
    <cellStyle name="20% - Accent1 2 3 7 5 2" xfId="10499" xr:uid="{00000000-0005-0000-0000-000047280000}"/>
    <cellStyle name="20% - Accent1 2 3 7 5 2 2" xfId="10500" xr:uid="{00000000-0005-0000-0000-000048280000}"/>
    <cellStyle name="20% - Accent1 2 3 7 5 3" xfId="10501" xr:uid="{00000000-0005-0000-0000-000049280000}"/>
    <cellStyle name="20% - Accent1 2 3 7 6" xfId="10502" xr:uid="{00000000-0005-0000-0000-00004A280000}"/>
    <cellStyle name="20% - Accent1 2 3 7 6 2" xfId="10503" xr:uid="{00000000-0005-0000-0000-00004B280000}"/>
    <cellStyle name="20% - Accent1 2 3 7 6 2 2" xfId="10504" xr:uid="{00000000-0005-0000-0000-00004C280000}"/>
    <cellStyle name="20% - Accent1 2 3 7 6 3" xfId="10505" xr:uid="{00000000-0005-0000-0000-00004D280000}"/>
    <cellStyle name="20% - Accent1 2 3 7 7" xfId="10506" xr:uid="{00000000-0005-0000-0000-00004E280000}"/>
    <cellStyle name="20% - Accent1 2 3 7 7 2" xfId="10507" xr:uid="{00000000-0005-0000-0000-00004F280000}"/>
    <cellStyle name="20% - Accent1 2 3 7 8" xfId="10508" xr:uid="{00000000-0005-0000-0000-000050280000}"/>
    <cellStyle name="20% - Accent1 2 3 7 8 2" xfId="10509" xr:uid="{00000000-0005-0000-0000-000051280000}"/>
    <cellStyle name="20% - Accent1 2 3 7 9" xfId="10510" xr:uid="{00000000-0005-0000-0000-000052280000}"/>
    <cellStyle name="20% - Accent1 2 3 8" xfId="10511" xr:uid="{00000000-0005-0000-0000-000053280000}"/>
    <cellStyle name="20% - Accent1 2 3 8 2" xfId="10512" xr:uid="{00000000-0005-0000-0000-000054280000}"/>
    <cellStyle name="20% - Accent1 2 3 8 2 2" xfId="10513" xr:uid="{00000000-0005-0000-0000-000055280000}"/>
    <cellStyle name="20% - Accent1 2 3 8 2 2 2" xfId="10514" xr:uid="{00000000-0005-0000-0000-000056280000}"/>
    <cellStyle name="20% - Accent1 2 3 8 2 2 2 2" xfId="10515" xr:uid="{00000000-0005-0000-0000-000057280000}"/>
    <cellStyle name="20% - Accent1 2 3 8 2 2 3" xfId="10516" xr:uid="{00000000-0005-0000-0000-000058280000}"/>
    <cellStyle name="20% - Accent1 2 3 8 2 3" xfId="10517" xr:uid="{00000000-0005-0000-0000-000059280000}"/>
    <cellStyle name="20% - Accent1 2 3 8 2 3 2" xfId="10518" xr:uid="{00000000-0005-0000-0000-00005A280000}"/>
    <cellStyle name="20% - Accent1 2 3 8 2 4" xfId="10519" xr:uid="{00000000-0005-0000-0000-00005B280000}"/>
    <cellStyle name="20% - Accent1 2 3 8 3" xfId="10520" xr:uid="{00000000-0005-0000-0000-00005C280000}"/>
    <cellStyle name="20% - Accent1 2 3 8 3 2" xfId="10521" xr:uid="{00000000-0005-0000-0000-00005D280000}"/>
    <cellStyle name="20% - Accent1 2 3 8 3 2 2" xfId="10522" xr:uid="{00000000-0005-0000-0000-00005E280000}"/>
    <cellStyle name="20% - Accent1 2 3 8 3 2 2 2" xfId="10523" xr:uid="{00000000-0005-0000-0000-00005F280000}"/>
    <cellStyle name="20% - Accent1 2 3 8 3 2 3" xfId="10524" xr:uid="{00000000-0005-0000-0000-000060280000}"/>
    <cellStyle name="20% - Accent1 2 3 8 3 3" xfId="10525" xr:uid="{00000000-0005-0000-0000-000061280000}"/>
    <cellStyle name="20% - Accent1 2 3 8 3 3 2" xfId="10526" xr:uid="{00000000-0005-0000-0000-000062280000}"/>
    <cellStyle name="20% - Accent1 2 3 8 3 4" xfId="10527" xr:uid="{00000000-0005-0000-0000-000063280000}"/>
    <cellStyle name="20% - Accent1 2 3 8 4" xfId="10528" xr:uid="{00000000-0005-0000-0000-000064280000}"/>
    <cellStyle name="20% - Accent1 2 3 8 4 2" xfId="10529" xr:uid="{00000000-0005-0000-0000-000065280000}"/>
    <cellStyle name="20% - Accent1 2 3 8 4 2 2" xfId="10530" xr:uid="{00000000-0005-0000-0000-000066280000}"/>
    <cellStyle name="20% - Accent1 2 3 8 4 2 2 2" xfId="10531" xr:uid="{00000000-0005-0000-0000-000067280000}"/>
    <cellStyle name="20% - Accent1 2 3 8 4 2 3" xfId="10532" xr:uid="{00000000-0005-0000-0000-000068280000}"/>
    <cellStyle name="20% - Accent1 2 3 8 4 3" xfId="10533" xr:uid="{00000000-0005-0000-0000-000069280000}"/>
    <cellStyle name="20% - Accent1 2 3 8 4 3 2" xfId="10534" xr:uid="{00000000-0005-0000-0000-00006A280000}"/>
    <cellStyle name="20% - Accent1 2 3 8 4 4" xfId="10535" xr:uid="{00000000-0005-0000-0000-00006B280000}"/>
    <cellStyle name="20% - Accent1 2 3 8 5" xfId="10536" xr:uid="{00000000-0005-0000-0000-00006C280000}"/>
    <cellStyle name="20% - Accent1 2 3 8 5 2" xfId="10537" xr:uid="{00000000-0005-0000-0000-00006D280000}"/>
    <cellStyle name="20% - Accent1 2 3 8 5 2 2" xfId="10538" xr:uid="{00000000-0005-0000-0000-00006E280000}"/>
    <cellStyle name="20% - Accent1 2 3 8 5 3" xfId="10539" xr:uid="{00000000-0005-0000-0000-00006F280000}"/>
    <cellStyle name="20% - Accent1 2 3 8 6" xfId="10540" xr:uid="{00000000-0005-0000-0000-000070280000}"/>
    <cellStyle name="20% - Accent1 2 3 8 6 2" xfId="10541" xr:uid="{00000000-0005-0000-0000-000071280000}"/>
    <cellStyle name="20% - Accent1 2 3 8 6 2 2" xfId="10542" xr:uid="{00000000-0005-0000-0000-000072280000}"/>
    <cellStyle name="20% - Accent1 2 3 8 6 3" xfId="10543" xr:uid="{00000000-0005-0000-0000-000073280000}"/>
    <cellStyle name="20% - Accent1 2 3 8 7" xfId="10544" xr:uid="{00000000-0005-0000-0000-000074280000}"/>
    <cellStyle name="20% - Accent1 2 3 8 7 2" xfId="10545" xr:uid="{00000000-0005-0000-0000-000075280000}"/>
    <cellStyle name="20% - Accent1 2 3 8 8" xfId="10546" xr:uid="{00000000-0005-0000-0000-000076280000}"/>
    <cellStyle name="20% - Accent1 2 3 8 8 2" xfId="10547" xr:uid="{00000000-0005-0000-0000-000077280000}"/>
    <cellStyle name="20% - Accent1 2 3 8 9" xfId="10548" xr:uid="{00000000-0005-0000-0000-000078280000}"/>
    <cellStyle name="20% - Accent1 2 3 9" xfId="10549" xr:uid="{00000000-0005-0000-0000-000079280000}"/>
    <cellStyle name="20% - Accent1 2 3 9 2" xfId="10550" xr:uid="{00000000-0005-0000-0000-00007A280000}"/>
    <cellStyle name="20% - Accent1 2 3 9 2 2" xfId="10551" xr:uid="{00000000-0005-0000-0000-00007B280000}"/>
    <cellStyle name="20% - Accent1 2 3 9 2 2 2" xfId="10552" xr:uid="{00000000-0005-0000-0000-00007C280000}"/>
    <cellStyle name="20% - Accent1 2 3 9 2 3" xfId="10553" xr:uid="{00000000-0005-0000-0000-00007D280000}"/>
    <cellStyle name="20% - Accent1 2 3 9 3" xfId="10554" xr:uid="{00000000-0005-0000-0000-00007E280000}"/>
    <cellStyle name="20% - Accent1 2 3 9 3 2" xfId="10555" xr:uid="{00000000-0005-0000-0000-00007F280000}"/>
    <cellStyle name="20% - Accent1 2 3 9 4" xfId="10556" xr:uid="{00000000-0005-0000-0000-000080280000}"/>
    <cellStyle name="20% - Accent1 2 4" xfId="10557" xr:uid="{00000000-0005-0000-0000-000081280000}"/>
    <cellStyle name="20% - Accent1 2 4 10" xfId="10558" xr:uid="{00000000-0005-0000-0000-000082280000}"/>
    <cellStyle name="20% - Accent1 2 4 10 2" xfId="10559" xr:uid="{00000000-0005-0000-0000-000083280000}"/>
    <cellStyle name="20% - Accent1 2 4 10 2 2" xfId="10560" xr:uid="{00000000-0005-0000-0000-000084280000}"/>
    <cellStyle name="20% - Accent1 2 4 10 2 2 2" xfId="10561" xr:uid="{00000000-0005-0000-0000-000085280000}"/>
    <cellStyle name="20% - Accent1 2 4 10 2 3" xfId="10562" xr:uid="{00000000-0005-0000-0000-000086280000}"/>
    <cellStyle name="20% - Accent1 2 4 10 3" xfId="10563" xr:uid="{00000000-0005-0000-0000-000087280000}"/>
    <cellStyle name="20% - Accent1 2 4 10 3 2" xfId="10564" xr:uid="{00000000-0005-0000-0000-000088280000}"/>
    <cellStyle name="20% - Accent1 2 4 10 4" xfId="10565" xr:uid="{00000000-0005-0000-0000-000089280000}"/>
    <cellStyle name="20% - Accent1 2 4 11" xfId="10566" xr:uid="{00000000-0005-0000-0000-00008A280000}"/>
    <cellStyle name="20% - Accent1 2 4 11 2" xfId="10567" xr:uid="{00000000-0005-0000-0000-00008B280000}"/>
    <cellStyle name="20% - Accent1 2 4 11 2 2" xfId="10568" xr:uid="{00000000-0005-0000-0000-00008C280000}"/>
    <cellStyle name="20% - Accent1 2 4 11 2 2 2" xfId="10569" xr:uid="{00000000-0005-0000-0000-00008D280000}"/>
    <cellStyle name="20% - Accent1 2 4 11 2 3" xfId="10570" xr:uid="{00000000-0005-0000-0000-00008E280000}"/>
    <cellStyle name="20% - Accent1 2 4 11 3" xfId="10571" xr:uid="{00000000-0005-0000-0000-00008F280000}"/>
    <cellStyle name="20% - Accent1 2 4 11 3 2" xfId="10572" xr:uid="{00000000-0005-0000-0000-000090280000}"/>
    <cellStyle name="20% - Accent1 2 4 11 4" xfId="10573" xr:uid="{00000000-0005-0000-0000-000091280000}"/>
    <cellStyle name="20% - Accent1 2 4 12" xfId="10574" xr:uid="{00000000-0005-0000-0000-000092280000}"/>
    <cellStyle name="20% - Accent1 2 4 12 2" xfId="10575" xr:uid="{00000000-0005-0000-0000-000093280000}"/>
    <cellStyle name="20% - Accent1 2 4 12 2 2" xfId="10576" xr:uid="{00000000-0005-0000-0000-000094280000}"/>
    <cellStyle name="20% - Accent1 2 4 12 3" xfId="10577" xr:uid="{00000000-0005-0000-0000-000095280000}"/>
    <cellStyle name="20% - Accent1 2 4 13" xfId="10578" xr:uid="{00000000-0005-0000-0000-000096280000}"/>
    <cellStyle name="20% - Accent1 2 4 13 2" xfId="10579" xr:uid="{00000000-0005-0000-0000-000097280000}"/>
    <cellStyle name="20% - Accent1 2 4 13 2 2" xfId="10580" xr:uid="{00000000-0005-0000-0000-000098280000}"/>
    <cellStyle name="20% - Accent1 2 4 13 3" xfId="10581" xr:uid="{00000000-0005-0000-0000-000099280000}"/>
    <cellStyle name="20% - Accent1 2 4 14" xfId="10582" xr:uid="{00000000-0005-0000-0000-00009A280000}"/>
    <cellStyle name="20% - Accent1 2 4 14 2" xfId="10583" xr:uid="{00000000-0005-0000-0000-00009B280000}"/>
    <cellStyle name="20% - Accent1 2 4 15" xfId="10584" xr:uid="{00000000-0005-0000-0000-00009C280000}"/>
    <cellStyle name="20% - Accent1 2 4 15 2" xfId="10585" xr:uid="{00000000-0005-0000-0000-00009D280000}"/>
    <cellStyle name="20% - Accent1 2 4 16" xfId="10586" xr:uid="{00000000-0005-0000-0000-00009E280000}"/>
    <cellStyle name="20% - Accent1 2 4 2" xfId="10587" xr:uid="{00000000-0005-0000-0000-00009F280000}"/>
    <cellStyle name="20% - Accent1 2 4 2 10" xfId="10588" xr:uid="{00000000-0005-0000-0000-0000A0280000}"/>
    <cellStyle name="20% - Accent1 2 4 2 10 2" xfId="10589" xr:uid="{00000000-0005-0000-0000-0000A1280000}"/>
    <cellStyle name="20% - Accent1 2 4 2 10 2 2" xfId="10590" xr:uid="{00000000-0005-0000-0000-0000A2280000}"/>
    <cellStyle name="20% - Accent1 2 4 2 10 2 2 2" xfId="10591" xr:uid="{00000000-0005-0000-0000-0000A3280000}"/>
    <cellStyle name="20% - Accent1 2 4 2 10 2 3" xfId="10592" xr:uid="{00000000-0005-0000-0000-0000A4280000}"/>
    <cellStyle name="20% - Accent1 2 4 2 10 3" xfId="10593" xr:uid="{00000000-0005-0000-0000-0000A5280000}"/>
    <cellStyle name="20% - Accent1 2 4 2 10 3 2" xfId="10594" xr:uid="{00000000-0005-0000-0000-0000A6280000}"/>
    <cellStyle name="20% - Accent1 2 4 2 10 4" xfId="10595" xr:uid="{00000000-0005-0000-0000-0000A7280000}"/>
    <cellStyle name="20% - Accent1 2 4 2 11" xfId="10596" xr:uid="{00000000-0005-0000-0000-0000A8280000}"/>
    <cellStyle name="20% - Accent1 2 4 2 11 2" xfId="10597" xr:uid="{00000000-0005-0000-0000-0000A9280000}"/>
    <cellStyle name="20% - Accent1 2 4 2 11 2 2" xfId="10598" xr:uid="{00000000-0005-0000-0000-0000AA280000}"/>
    <cellStyle name="20% - Accent1 2 4 2 11 3" xfId="10599" xr:uid="{00000000-0005-0000-0000-0000AB280000}"/>
    <cellStyle name="20% - Accent1 2 4 2 12" xfId="10600" xr:uid="{00000000-0005-0000-0000-0000AC280000}"/>
    <cellStyle name="20% - Accent1 2 4 2 12 2" xfId="10601" xr:uid="{00000000-0005-0000-0000-0000AD280000}"/>
    <cellStyle name="20% - Accent1 2 4 2 12 2 2" xfId="10602" xr:uid="{00000000-0005-0000-0000-0000AE280000}"/>
    <cellStyle name="20% - Accent1 2 4 2 12 3" xfId="10603" xr:uid="{00000000-0005-0000-0000-0000AF280000}"/>
    <cellStyle name="20% - Accent1 2 4 2 13" xfId="10604" xr:uid="{00000000-0005-0000-0000-0000B0280000}"/>
    <cellStyle name="20% - Accent1 2 4 2 13 2" xfId="10605" xr:uid="{00000000-0005-0000-0000-0000B1280000}"/>
    <cellStyle name="20% - Accent1 2 4 2 14" xfId="10606" xr:uid="{00000000-0005-0000-0000-0000B2280000}"/>
    <cellStyle name="20% - Accent1 2 4 2 14 2" xfId="10607" xr:uid="{00000000-0005-0000-0000-0000B3280000}"/>
    <cellStyle name="20% - Accent1 2 4 2 15" xfId="10608" xr:uid="{00000000-0005-0000-0000-0000B4280000}"/>
    <cellStyle name="20% - Accent1 2 4 2 2" xfId="10609" xr:uid="{00000000-0005-0000-0000-0000B5280000}"/>
    <cellStyle name="20% - Accent1 2 4 2 2 10" xfId="10610" xr:uid="{00000000-0005-0000-0000-0000B6280000}"/>
    <cellStyle name="20% - Accent1 2 4 2 2 10 2" xfId="10611" xr:uid="{00000000-0005-0000-0000-0000B7280000}"/>
    <cellStyle name="20% - Accent1 2 4 2 2 10 2 2" xfId="10612" xr:uid="{00000000-0005-0000-0000-0000B8280000}"/>
    <cellStyle name="20% - Accent1 2 4 2 2 10 3" xfId="10613" xr:uid="{00000000-0005-0000-0000-0000B9280000}"/>
    <cellStyle name="20% - Accent1 2 4 2 2 11" xfId="10614" xr:uid="{00000000-0005-0000-0000-0000BA280000}"/>
    <cellStyle name="20% - Accent1 2 4 2 2 11 2" xfId="10615" xr:uid="{00000000-0005-0000-0000-0000BB280000}"/>
    <cellStyle name="20% - Accent1 2 4 2 2 11 2 2" xfId="10616" xr:uid="{00000000-0005-0000-0000-0000BC280000}"/>
    <cellStyle name="20% - Accent1 2 4 2 2 11 3" xfId="10617" xr:uid="{00000000-0005-0000-0000-0000BD280000}"/>
    <cellStyle name="20% - Accent1 2 4 2 2 12" xfId="10618" xr:uid="{00000000-0005-0000-0000-0000BE280000}"/>
    <cellStyle name="20% - Accent1 2 4 2 2 12 2" xfId="10619" xr:uid="{00000000-0005-0000-0000-0000BF280000}"/>
    <cellStyle name="20% - Accent1 2 4 2 2 13" xfId="10620" xr:uid="{00000000-0005-0000-0000-0000C0280000}"/>
    <cellStyle name="20% - Accent1 2 4 2 2 13 2" xfId="10621" xr:uid="{00000000-0005-0000-0000-0000C1280000}"/>
    <cellStyle name="20% - Accent1 2 4 2 2 14" xfId="10622" xr:uid="{00000000-0005-0000-0000-0000C2280000}"/>
    <cellStyle name="20% - Accent1 2 4 2 2 2" xfId="10623" xr:uid="{00000000-0005-0000-0000-0000C3280000}"/>
    <cellStyle name="20% - Accent1 2 4 2 2 2 10" xfId="10624" xr:uid="{00000000-0005-0000-0000-0000C4280000}"/>
    <cellStyle name="20% - Accent1 2 4 2 2 2 10 2" xfId="10625" xr:uid="{00000000-0005-0000-0000-0000C5280000}"/>
    <cellStyle name="20% - Accent1 2 4 2 2 2 11" xfId="10626" xr:uid="{00000000-0005-0000-0000-0000C6280000}"/>
    <cellStyle name="20% - Accent1 2 4 2 2 2 2" xfId="10627" xr:uid="{00000000-0005-0000-0000-0000C7280000}"/>
    <cellStyle name="20% - Accent1 2 4 2 2 2 2 2" xfId="10628" xr:uid="{00000000-0005-0000-0000-0000C8280000}"/>
    <cellStyle name="20% - Accent1 2 4 2 2 2 2 2 2" xfId="10629" xr:uid="{00000000-0005-0000-0000-0000C9280000}"/>
    <cellStyle name="20% - Accent1 2 4 2 2 2 2 2 2 2" xfId="10630" xr:uid="{00000000-0005-0000-0000-0000CA280000}"/>
    <cellStyle name="20% - Accent1 2 4 2 2 2 2 2 2 2 2" xfId="10631" xr:uid="{00000000-0005-0000-0000-0000CB280000}"/>
    <cellStyle name="20% - Accent1 2 4 2 2 2 2 2 2 3" xfId="10632" xr:uid="{00000000-0005-0000-0000-0000CC280000}"/>
    <cellStyle name="20% - Accent1 2 4 2 2 2 2 2 3" xfId="10633" xr:uid="{00000000-0005-0000-0000-0000CD280000}"/>
    <cellStyle name="20% - Accent1 2 4 2 2 2 2 2 3 2" xfId="10634" xr:uid="{00000000-0005-0000-0000-0000CE280000}"/>
    <cellStyle name="20% - Accent1 2 4 2 2 2 2 2 4" xfId="10635" xr:uid="{00000000-0005-0000-0000-0000CF280000}"/>
    <cellStyle name="20% - Accent1 2 4 2 2 2 2 3" xfId="10636" xr:uid="{00000000-0005-0000-0000-0000D0280000}"/>
    <cellStyle name="20% - Accent1 2 4 2 2 2 2 3 2" xfId="10637" xr:uid="{00000000-0005-0000-0000-0000D1280000}"/>
    <cellStyle name="20% - Accent1 2 4 2 2 2 2 3 2 2" xfId="10638" xr:uid="{00000000-0005-0000-0000-0000D2280000}"/>
    <cellStyle name="20% - Accent1 2 4 2 2 2 2 3 2 2 2" xfId="10639" xr:uid="{00000000-0005-0000-0000-0000D3280000}"/>
    <cellStyle name="20% - Accent1 2 4 2 2 2 2 3 2 3" xfId="10640" xr:uid="{00000000-0005-0000-0000-0000D4280000}"/>
    <cellStyle name="20% - Accent1 2 4 2 2 2 2 3 3" xfId="10641" xr:uid="{00000000-0005-0000-0000-0000D5280000}"/>
    <cellStyle name="20% - Accent1 2 4 2 2 2 2 3 3 2" xfId="10642" xr:uid="{00000000-0005-0000-0000-0000D6280000}"/>
    <cellStyle name="20% - Accent1 2 4 2 2 2 2 3 4" xfId="10643" xr:uid="{00000000-0005-0000-0000-0000D7280000}"/>
    <cellStyle name="20% - Accent1 2 4 2 2 2 2 4" xfId="10644" xr:uid="{00000000-0005-0000-0000-0000D8280000}"/>
    <cellStyle name="20% - Accent1 2 4 2 2 2 2 4 2" xfId="10645" xr:uid="{00000000-0005-0000-0000-0000D9280000}"/>
    <cellStyle name="20% - Accent1 2 4 2 2 2 2 4 2 2" xfId="10646" xr:uid="{00000000-0005-0000-0000-0000DA280000}"/>
    <cellStyle name="20% - Accent1 2 4 2 2 2 2 4 2 2 2" xfId="10647" xr:uid="{00000000-0005-0000-0000-0000DB280000}"/>
    <cellStyle name="20% - Accent1 2 4 2 2 2 2 4 2 3" xfId="10648" xr:uid="{00000000-0005-0000-0000-0000DC280000}"/>
    <cellStyle name="20% - Accent1 2 4 2 2 2 2 4 3" xfId="10649" xr:uid="{00000000-0005-0000-0000-0000DD280000}"/>
    <cellStyle name="20% - Accent1 2 4 2 2 2 2 4 3 2" xfId="10650" xr:uid="{00000000-0005-0000-0000-0000DE280000}"/>
    <cellStyle name="20% - Accent1 2 4 2 2 2 2 4 4" xfId="10651" xr:uid="{00000000-0005-0000-0000-0000DF280000}"/>
    <cellStyle name="20% - Accent1 2 4 2 2 2 2 5" xfId="10652" xr:uid="{00000000-0005-0000-0000-0000E0280000}"/>
    <cellStyle name="20% - Accent1 2 4 2 2 2 2 5 2" xfId="10653" xr:uid="{00000000-0005-0000-0000-0000E1280000}"/>
    <cellStyle name="20% - Accent1 2 4 2 2 2 2 5 2 2" xfId="10654" xr:uid="{00000000-0005-0000-0000-0000E2280000}"/>
    <cellStyle name="20% - Accent1 2 4 2 2 2 2 5 3" xfId="10655" xr:uid="{00000000-0005-0000-0000-0000E3280000}"/>
    <cellStyle name="20% - Accent1 2 4 2 2 2 2 6" xfId="10656" xr:uid="{00000000-0005-0000-0000-0000E4280000}"/>
    <cellStyle name="20% - Accent1 2 4 2 2 2 2 6 2" xfId="10657" xr:uid="{00000000-0005-0000-0000-0000E5280000}"/>
    <cellStyle name="20% - Accent1 2 4 2 2 2 2 6 2 2" xfId="10658" xr:uid="{00000000-0005-0000-0000-0000E6280000}"/>
    <cellStyle name="20% - Accent1 2 4 2 2 2 2 6 3" xfId="10659" xr:uid="{00000000-0005-0000-0000-0000E7280000}"/>
    <cellStyle name="20% - Accent1 2 4 2 2 2 2 7" xfId="10660" xr:uid="{00000000-0005-0000-0000-0000E8280000}"/>
    <cellStyle name="20% - Accent1 2 4 2 2 2 2 7 2" xfId="10661" xr:uid="{00000000-0005-0000-0000-0000E9280000}"/>
    <cellStyle name="20% - Accent1 2 4 2 2 2 2 8" xfId="10662" xr:uid="{00000000-0005-0000-0000-0000EA280000}"/>
    <cellStyle name="20% - Accent1 2 4 2 2 2 2 8 2" xfId="10663" xr:uid="{00000000-0005-0000-0000-0000EB280000}"/>
    <cellStyle name="20% - Accent1 2 4 2 2 2 2 9" xfId="10664" xr:uid="{00000000-0005-0000-0000-0000EC280000}"/>
    <cellStyle name="20% - Accent1 2 4 2 2 2 3" xfId="10665" xr:uid="{00000000-0005-0000-0000-0000ED280000}"/>
    <cellStyle name="20% - Accent1 2 4 2 2 2 3 2" xfId="10666" xr:uid="{00000000-0005-0000-0000-0000EE280000}"/>
    <cellStyle name="20% - Accent1 2 4 2 2 2 3 2 2" xfId="10667" xr:uid="{00000000-0005-0000-0000-0000EF280000}"/>
    <cellStyle name="20% - Accent1 2 4 2 2 2 3 2 2 2" xfId="10668" xr:uid="{00000000-0005-0000-0000-0000F0280000}"/>
    <cellStyle name="20% - Accent1 2 4 2 2 2 3 2 2 2 2" xfId="10669" xr:uid="{00000000-0005-0000-0000-0000F1280000}"/>
    <cellStyle name="20% - Accent1 2 4 2 2 2 3 2 2 3" xfId="10670" xr:uid="{00000000-0005-0000-0000-0000F2280000}"/>
    <cellStyle name="20% - Accent1 2 4 2 2 2 3 2 3" xfId="10671" xr:uid="{00000000-0005-0000-0000-0000F3280000}"/>
    <cellStyle name="20% - Accent1 2 4 2 2 2 3 2 3 2" xfId="10672" xr:uid="{00000000-0005-0000-0000-0000F4280000}"/>
    <cellStyle name="20% - Accent1 2 4 2 2 2 3 2 4" xfId="10673" xr:uid="{00000000-0005-0000-0000-0000F5280000}"/>
    <cellStyle name="20% - Accent1 2 4 2 2 2 3 3" xfId="10674" xr:uid="{00000000-0005-0000-0000-0000F6280000}"/>
    <cellStyle name="20% - Accent1 2 4 2 2 2 3 3 2" xfId="10675" xr:uid="{00000000-0005-0000-0000-0000F7280000}"/>
    <cellStyle name="20% - Accent1 2 4 2 2 2 3 3 2 2" xfId="10676" xr:uid="{00000000-0005-0000-0000-0000F8280000}"/>
    <cellStyle name="20% - Accent1 2 4 2 2 2 3 3 2 2 2" xfId="10677" xr:uid="{00000000-0005-0000-0000-0000F9280000}"/>
    <cellStyle name="20% - Accent1 2 4 2 2 2 3 3 2 3" xfId="10678" xr:uid="{00000000-0005-0000-0000-0000FA280000}"/>
    <cellStyle name="20% - Accent1 2 4 2 2 2 3 3 3" xfId="10679" xr:uid="{00000000-0005-0000-0000-0000FB280000}"/>
    <cellStyle name="20% - Accent1 2 4 2 2 2 3 3 3 2" xfId="10680" xr:uid="{00000000-0005-0000-0000-0000FC280000}"/>
    <cellStyle name="20% - Accent1 2 4 2 2 2 3 3 4" xfId="10681" xr:uid="{00000000-0005-0000-0000-0000FD280000}"/>
    <cellStyle name="20% - Accent1 2 4 2 2 2 3 4" xfId="10682" xr:uid="{00000000-0005-0000-0000-0000FE280000}"/>
    <cellStyle name="20% - Accent1 2 4 2 2 2 3 4 2" xfId="10683" xr:uid="{00000000-0005-0000-0000-0000FF280000}"/>
    <cellStyle name="20% - Accent1 2 4 2 2 2 3 4 2 2" xfId="10684" xr:uid="{00000000-0005-0000-0000-000000290000}"/>
    <cellStyle name="20% - Accent1 2 4 2 2 2 3 4 2 2 2" xfId="10685" xr:uid="{00000000-0005-0000-0000-000001290000}"/>
    <cellStyle name="20% - Accent1 2 4 2 2 2 3 4 2 3" xfId="10686" xr:uid="{00000000-0005-0000-0000-000002290000}"/>
    <cellStyle name="20% - Accent1 2 4 2 2 2 3 4 3" xfId="10687" xr:uid="{00000000-0005-0000-0000-000003290000}"/>
    <cellStyle name="20% - Accent1 2 4 2 2 2 3 4 3 2" xfId="10688" xr:uid="{00000000-0005-0000-0000-000004290000}"/>
    <cellStyle name="20% - Accent1 2 4 2 2 2 3 4 4" xfId="10689" xr:uid="{00000000-0005-0000-0000-000005290000}"/>
    <cellStyle name="20% - Accent1 2 4 2 2 2 3 5" xfId="10690" xr:uid="{00000000-0005-0000-0000-000006290000}"/>
    <cellStyle name="20% - Accent1 2 4 2 2 2 3 5 2" xfId="10691" xr:uid="{00000000-0005-0000-0000-000007290000}"/>
    <cellStyle name="20% - Accent1 2 4 2 2 2 3 5 2 2" xfId="10692" xr:uid="{00000000-0005-0000-0000-000008290000}"/>
    <cellStyle name="20% - Accent1 2 4 2 2 2 3 5 3" xfId="10693" xr:uid="{00000000-0005-0000-0000-000009290000}"/>
    <cellStyle name="20% - Accent1 2 4 2 2 2 3 6" xfId="10694" xr:uid="{00000000-0005-0000-0000-00000A290000}"/>
    <cellStyle name="20% - Accent1 2 4 2 2 2 3 6 2" xfId="10695" xr:uid="{00000000-0005-0000-0000-00000B290000}"/>
    <cellStyle name="20% - Accent1 2 4 2 2 2 3 6 2 2" xfId="10696" xr:uid="{00000000-0005-0000-0000-00000C290000}"/>
    <cellStyle name="20% - Accent1 2 4 2 2 2 3 6 3" xfId="10697" xr:uid="{00000000-0005-0000-0000-00000D290000}"/>
    <cellStyle name="20% - Accent1 2 4 2 2 2 3 7" xfId="10698" xr:uid="{00000000-0005-0000-0000-00000E290000}"/>
    <cellStyle name="20% - Accent1 2 4 2 2 2 3 7 2" xfId="10699" xr:uid="{00000000-0005-0000-0000-00000F290000}"/>
    <cellStyle name="20% - Accent1 2 4 2 2 2 3 8" xfId="10700" xr:uid="{00000000-0005-0000-0000-000010290000}"/>
    <cellStyle name="20% - Accent1 2 4 2 2 2 3 8 2" xfId="10701" xr:uid="{00000000-0005-0000-0000-000011290000}"/>
    <cellStyle name="20% - Accent1 2 4 2 2 2 3 9" xfId="10702" xr:uid="{00000000-0005-0000-0000-000012290000}"/>
    <cellStyle name="20% - Accent1 2 4 2 2 2 4" xfId="10703" xr:uid="{00000000-0005-0000-0000-000013290000}"/>
    <cellStyle name="20% - Accent1 2 4 2 2 2 4 2" xfId="10704" xr:uid="{00000000-0005-0000-0000-000014290000}"/>
    <cellStyle name="20% - Accent1 2 4 2 2 2 4 2 2" xfId="10705" xr:uid="{00000000-0005-0000-0000-000015290000}"/>
    <cellStyle name="20% - Accent1 2 4 2 2 2 4 2 2 2" xfId="10706" xr:uid="{00000000-0005-0000-0000-000016290000}"/>
    <cellStyle name="20% - Accent1 2 4 2 2 2 4 2 3" xfId="10707" xr:uid="{00000000-0005-0000-0000-000017290000}"/>
    <cellStyle name="20% - Accent1 2 4 2 2 2 4 3" xfId="10708" xr:uid="{00000000-0005-0000-0000-000018290000}"/>
    <cellStyle name="20% - Accent1 2 4 2 2 2 4 3 2" xfId="10709" xr:uid="{00000000-0005-0000-0000-000019290000}"/>
    <cellStyle name="20% - Accent1 2 4 2 2 2 4 4" xfId="10710" xr:uid="{00000000-0005-0000-0000-00001A290000}"/>
    <cellStyle name="20% - Accent1 2 4 2 2 2 5" xfId="10711" xr:uid="{00000000-0005-0000-0000-00001B290000}"/>
    <cellStyle name="20% - Accent1 2 4 2 2 2 5 2" xfId="10712" xr:uid="{00000000-0005-0000-0000-00001C290000}"/>
    <cellStyle name="20% - Accent1 2 4 2 2 2 5 2 2" xfId="10713" xr:uid="{00000000-0005-0000-0000-00001D290000}"/>
    <cellStyle name="20% - Accent1 2 4 2 2 2 5 2 2 2" xfId="10714" xr:uid="{00000000-0005-0000-0000-00001E290000}"/>
    <cellStyle name="20% - Accent1 2 4 2 2 2 5 2 3" xfId="10715" xr:uid="{00000000-0005-0000-0000-00001F290000}"/>
    <cellStyle name="20% - Accent1 2 4 2 2 2 5 3" xfId="10716" xr:uid="{00000000-0005-0000-0000-000020290000}"/>
    <cellStyle name="20% - Accent1 2 4 2 2 2 5 3 2" xfId="10717" xr:uid="{00000000-0005-0000-0000-000021290000}"/>
    <cellStyle name="20% - Accent1 2 4 2 2 2 5 4" xfId="10718" xr:uid="{00000000-0005-0000-0000-000022290000}"/>
    <cellStyle name="20% - Accent1 2 4 2 2 2 6" xfId="10719" xr:uid="{00000000-0005-0000-0000-000023290000}"/>
    <cellStyle name="20% - Accent1 2 4 2 2 2 6 2" xfId="10720" xr:uid="{00000000-0005-0000-0000-000024290000}"/>
    <cellStyle name="20% - Accent1 2 4 2 2 2 6 2 2" xfId="10721" xr:uid="{00000000-0005-0000-0000-000025290000}"/>
    <cellStyle name="20% - Accent1 2 4 2 2 2 6 2 2 2" xfId="10722" xr:uid="{00000000-0005-0000-0000-000026290000}"/>
    <cellStyle name="20% - Accent1 2 4 2 2 2 6 2 3" xfId="10723" xr:uid="{00000000-0005-0000-0000-000027290000}"/>
    <cellStyle name="20% - Accent1 2 4 2 2 2 6 3" xfId="10724" xr:uid="{00000000-0005-0000-0000-000028290000}"/>
    <cellStyle name="20% - Accent1 2 4 2 2 2 6 3 2" xfId="10725" xr:uid="{00000000-0005-0000-0000-000029290000}"/>
    <cellStyle name="20% - Accent1 2 4 2 2 2 6 4" xfId="10726" xr:uid="{00000000-0005-0000-0000-00002A290000}"/>
    <cellStyle name="20% - Accent1 2 4 2 2 2 7" xfId="10727" xr:uid="{00000000-0005-0000-0000-00002B290000}"/>
    <cellStyle name="20% - Accent1 2 4 2 2 2 7 2" xfId="10728" xr:uid="{00000000-0005-0000-0000-00002C290000}"/>
    <cellStyle name="20% - Accent1 2 4 2 2 2 7 2 2" xfId="10729" xr:uid="{00000000-0005-0000-0000-00002D290000}"/>
    <cellStyle name="20% - Accent1 2 4 2 2 2 7 3" xfId="10730" xr:uid="{00000000-0005-0000-0000-00002E290000}"/>
    <cellStyle name="20% - Accent1 2 4 2 2 2 8" xfId="10731" xr:uid="{00000000-0005-0000-0000-00002F290000}"/>
    <cellStyle name="20% - Accent1 2 4 2 2 2 8 2" xfId="10732" xr:uid="{00000000-0005-0000-0000-000030290000}"/>
    <cellStyle name="20% - Accent1 2 4 2 2 2 8 2 2" xfId="10733" xr:uid="{00000000-0005-0000-0000-000031290000}"/>
    <cellStyle name="20% - Accent1 2 4 2 2 2 8 3" xfId="10734" xr:uid="{00000000-0005-0000-0000-000032290000}"/>
    <cellStyle name="20% - Accent1 2 4 2 2 2 9" xfId="10735" xr:uid="{00000000-0005-0000-0000-000033290000}"/>
    <cellStyle name="20% - Accent1 2 4 2 2 2 9 2" xfId="10736" xr:uid="{00000000-0005-0000-0000-000034290000}"/>
    <cellStyle name="20% - Accent1 2 4 2 2 3" xfId="10737" xr:uid="{00000000-0005-0000-0000-000035290000}"/>
    <cellStyle name="20% - Accent1 2 4 2 2 3 10" xfId="10738" xr:uid="{00000000-0005-0000-0000-000036290000}"/>
    <cellStyle name="20% - Accent1 2 4 2 2 3 10 2" xfId="10739" xr:uid="{00000000-0005-0000-0000-000037290000}"/>
    <cellStyle name="20% - Accent1 2 4 2 2 3 11" xfId="10740" xr:uid="{00000000-0005-0000-0000-000038290000}"/>
    <cellStyle name="20% - Accent1 2 4 2 2 3 2" xfId="10741" xr:uid="{00000000-0005-0000-0000-000039290000}"/>
    <cellStyle name="20% - Accent1 2 4 2 2 3 2 2" xfId="10742" xr:uid="{00000000-0005-0000-0000-00003A290000}"/>
    <cellStyle name="20% - Accent1 2 4 2 2 3 2 2 2" xfId="10743" xr:uid="{00000000-0005-0000-0000-00003B290000}"/>
    <cellStyle name="20% - Accent1 2 4 2 2 3 2 2 2 2" xfId="10744" xr:uid="{00000000-0005-0000-0000-00003C290000}"/>
    <cellStyle name="20% - Accent1 2 4 2 2 3 2 2 2 2 2" xfId="10745" xr:uid="{00000000-0005-0000-0000-00003D290000}"/>
    <cellStyle name="20% - Accent1 2 4 2 2 3 2 2 2 3" xfId="10746" xr:uid="{00000000-0005-0000-0000-00003E290000}"/>
    <cellStyle name="20% - Accent1 2 4 2 2 3 2 2 3" xfId="10747" xr:uid="{00000000-0005-0000-0000-00003F290000}"/>
    <cellStyle name="20% - Accent1 2 4 2 2 3 2 2 3 2" xfId="10748" xr:uid="{00000000-0005-0000-0000-000040290000}"/>
    <cellStyle name="20% - Accent1 2 4 2 2 3 2 2 4" xfId="10749" xr:uid="{00000000-0005-0000-0000-000041290000}"/>
    <cellStyle name="20% - Accent1 2 4 2 2 3 2 3" xfId="10750" xr:uid="{00000000-0005-0000-0000-000042290000}"/>
    <cellStyle name="20% - Accent1 2 4 2 2 3 2 3 2" xfId="10751" xr:uid="{00000000-0005-0000-0000-000043290000}"/>
    <cellStyle name="20% - Accent1 2 4 2 2 3 2 3 2 2" xfId="10752" xr:uid="{00000000-0005-0000-0000-000044290000}"/>
    <cellStyle name="20% - Accent1 2 4 2 2 3 2 3 2 2 2" xfId="10753" xr:uid="{00000000-0005-0000-0000-000045290000}"/>
    <cellStyle name="20% - Accent1 2 4 2 2 3 2 3 2 3" xfId="10754" xr:uid="{00000000-0005-0000-0000-000046290000}"/>
    <cellStyle name="20% - Accent1 2 4 2 2 3 2 3 3" xfId="10755" xr:uid="{00000000-0005-0000-0000-000047290000}"/>
    <cellStyle name="20% - Accent1 2 4 2 2 3 2 3 3 2" xfId="10756" xr:uid="{00000000-0005-0000-0000-000048290000}"/>
    <cellStyle name="20% - Accent1 2 4 2 2 3 2 3 4" xfId="10757" xr:uid="{00000000-0005-0000-0000-000049290000}"/>
    <cellStyle name="20% - Accent1 2 4 2 2 3 2 4" xfId="10758" xr:uid="{00000000-0005-0000-0000-00004A290000}"/>
    <cellStyle name="20% - Accent1 2 4 2 2 3 2 4 2" xfId="10759" xr:uid="{00000000-0005-0000-0000-00004B290000}"/>
    <cellStyle name="20% - Accent1 2 4 2 2 3 2 4 2 2" xfId="10760" xr:uid="{00000000-0005-0000-0000-00004C290000}"/>
    <cellStyle name="20% - Accent1 2 4 2 2 3 2 4 2 2 2" xfId="10761" xr:uid="{00000000-0005-0000-0000-00004D290000}"/>
    <cellStyle name="20% - Accent1 2 4 2 2 3 2 4 2 3" xfId="10762" xr:uid="{00000000-0005-0000-0000-00004E290000}"/>
    <cellStyle name="20% - Accent1 2 4 2 2 3 2 4 3" xfId="10763" xr:uid="{00000000-0005-0000-0000-00004F290000}"/>
    <cellStyle name="20% - Accent1 2 4 2 2 3 2 4 3 2" xfId="10764" xr:uid="{00000000-0005-0000-0000-000050290000}"/>
    <cellStyle name="20% - Accent1 2 4 2 2 3 2 4 4" xfId="10765" xr:uid="{00000000-0005-0000-0000-000051290000}"/>
    <cellStyle name="20% - Accent1 2 4 2 2 3 2 5" xfId="10766" xr:uid="{00000000-0005-0000-0000-000052290000}"/>
    <cellStyle name="20% - Accent1 2 4 2 2 3 2 5 2" xfId="10767" xr:uid="{00000000-0005-0000-0000-000053290000}"/>
    <cellStyle name="20% - Accent1 2 4 2 2 3 2 5 2 2" xfId="10768" xr:uid="{00000000-0005-0000-0000-000054290000}"/>
    <cellStyle name="20% - Accent1 2 4 2 2 3 2 5 3" xfId="10769" xr:uid="{00000000-0005-0000-0000-000055290000}"/>
    <cellStyle name="20% - Accent1 2 4 2 2 3 2 6" xfId="10770" xr:uid="{00000000-0005-0000-0000-000056290000}"/>
    <cellStyle name="20% - Accent1 2 4 2 2 3 2 6 2" xfId="10771" xr:uid="{00000000-0005-0000-0000-000057290000}"/>
    <cellStyle name="20% - Accent1 2 4 2 2 3 2 6 2 2" xfId="10772" xr:uid="{00000000-0005-0000-0000-000058290000}"/>
    <cellStyle name="20% - Accent1 2 4 2 2 3 2 6 3" xfId="10773" xr:uid="{00000000-0005-0000-0000-000059290000}"/>
    <cellStyle name="20% - Accent1 2 4 2 2 3 2 7" xfId="10774" xr:uid="{00000000-0005-0000-0000-00005A290000}"/>
    <cellStyle name="20% - Accent1 2 4 2 2 3 2 7 2" xfId="10775" xr:uid="{00000000-0005-0000-0000-00005B290000}"/>
    <cellStyle name="20% - Accent1 2 4 2 2 3 2 8" xfId="10776" xr:uid="{00000000-0005-0000-0000-00005C290000}"/>
    <cellStyle name="20% - Accent1 2 4 2 2 3 2 8 2" xfId="10777" xr:uid="{00000000-0005-0000-0000-00005D290000}"/>
    <cellStyle name="20% - Accent1 2 4 2 2 3 2 9" xfId="10778" xr:uid="{00000000-0005-0000-0000-00005E290000}"/>
    <cellStyle name="20% - Accent1 2 4 2 2 3 3" xfId="10779" xr:uid="{00000000-0005-0000-0000-00005F290000}"/>
    <cellStyle name="20% - Accent1 2 4 2 2 3 3 2" xfId="10780" xr:uid="{00000000-0005-0000-0000-000060290000}"/>
    <cellStyle name="20% - Accent1 2 4 2 2 3 3 2 2" xfId="10781" xr:uid="{00000000-0005-0000-0000-000061290000}"/>
    <cellStyle name="20% - Accent1 2 4 2 2 3 3 2 2 2" xfId="10782" xr:uid="{00000000-0005-0000-0000-000062290000}"/>
    <cellStyle name="20% - Accent1 2 4 2 2 3 3 2 2 2 2" xfId="10783" xr:uid="{00000000-0005-0000-0000-000063290000}"/>
    <cellStyle name="20% - Accent1 2 4 2 2 3 3 2 2 3" xfId="10784" xr:uid="{00000000-0005-0000-0000-000064290000}"/>
    <cellStyle name="20% - Accent1 2 4 2 2 3 3 2 3" xfId="10785" xr:uid="{00000000-0005-0000-0000-000065290000}"/>
    <cellStyle name="20% - Accent1 2 4 2 2 3 3 2 3 2" xfId="10786" xr:uid="{00000000-0005-0000-0000-000066290000}"/>
    <cellStyle name="20% - Accent1 2 4 2 2 3 3 2 4" xfId="10787" xr:uid="{00000000-0005-0000-0000-000067290000}"/>
    <cellStyle name="20% - Accent1 2 4 2 2 3 3 3" xfId="10788" xr:uid="{00000000-0005-0000-0000-000068290000}"/>
    <cellStyle name="20% - Accent1 2 4 2 2 3 3 3 2" xfId="10789" xr:uid="{00000000-0005-0000-0000-000069290000}"/>
    <cellStyle name="20% - Accent1 2 4 2 2 3 3 3 2 2" xfId="10790" xr:uid="{00000000-0005-0000-0000-00006A290000}"/>
    <cellStyle name="20% - Accent1 2 4 2 2 3 3 3 2 2 2" xfId="10791" xr:uid="{00000000-0005-0000-0000-00006B290000}"/>
    <cellStyle name="20% - Accent1 2 4 2 2 3 3 3 2 3" xfId="10792" xr:uid="{00000000-0005-0000-0000-00006C290000}"/>
    <cellStyle name="20% - Accent1 2 4 2 2 3 3 3 3" xfId="10793" xr:uid="{00000000-0005-0000-0000-00006D290000}"/>
    <cellStyle name="20% - Accent1 2 4 2 2 3 3 3 3 2" xfId="10794" xr:uid="{00000000-0005-0000-0000-00006E290000}"/>
    <cellStyle name="20% - Accent1 2 4 2 2 3 3 3 4" xfId="10795" xr:uid="{00000000-0005-0000-0000-00006F290000}"/>
    <cellStyle name="20% - Accent1 2 4 2 2 3 3 4" xfId="10796" xr:uid="{00000000-0005-0000-0000-000070290000}"/>
    <cellStyle name="20% - Accent1 2 4 2 2 3 3 4 2" xfId="10797" xr:uid="{00000000-0005-0000-0000-000071290000}"/>
    <cellStyle name="20% - Accent1 2 4 2 2 3 3 4 2 2" xfId="10798" xr:uid="{00000000-0005-0000-0000-000072290000}"/>
    <cellStyle name="20% - Accent1 2 4 2 2 3 3 4 2 2 2" xfId="10799" xr:uid="{00000000-0005-0000-0000-000073290000}"/>
    <cellStyle name="20% - Accent1 2 4 2 2 3 3 4 2 3" xfId="10800" xr:uid="{00000000-0005-0000-0000-000074290000}"/>
    <cellStyle name="20% - Accent1 2 4 2 2 3 3 4 3" xfId="10801" xr:uid="{00000000-0005-0000-0000-000075290000}"/>
    <cellStyle name="20% - Accent1 2 4 2 2 3 3 4 3 2" xfId="10802" xr:uid="{00000000-0005-0000-0000-000076290000}"/>
    <cellStyle name="20% - Accent1 2 4 2 2 3 3 4 4" xfId="10803" xr:uid="{00000000-0005-0000-0000-000077290000}"/>
    <cellStyle name="20% - Accent1 2 4 2 2 3 3 5" xfId="10804" xr:uid="{00000000-0005-0000-0000-000078290000}"/>
    <cellStyle name="20% - Accent1 2 4 2 2 3 3 5 2" xfId="10805" xr:uid="{00000000-0005-0000-0000-000079290000}"/>
    <cellStyle name="20% - Accent1 2 4 2 2 3 3 5 2 2" xfId="10806" xr:uid="{00000000-0005-0000-0000-00007A290000}"/>
    <cellStyle name="20% - Accent1 2 4 2 2 3 3 5 3" xfId="10807" xr:uid="{00000000-0005-0000-0000-00007B290000}"/>
    <cellStyle name="20% - Accent1 2 4 2 2 3 3 6" xfId="10808" xr:uid="{00000000-0005-0000-0000-00007C290000}"/>
    <cellStyle name="20% - Accent1 2 4 2 2 3 3 6 2" xfId="10809" xr:uid="{00000000-0005-0000-0000-00007D290000}"/>
    <cellStyle name="20% - Accent1 2 4 2 2 3 3 6 2 2" xfId="10810" xr:uid="{00000000-0005-0000-0000-00007E290000}"/>
    <cellStyle name="20% - Accent1 2 4 2 2 3 3 6 3" xfId="10811" xr:uid="{00000000-0005-0000-0000-00007F290000}"/>
    <cellStyle name="20% - Accent1 2 4 2 2 3 3 7" xfId="10812" xr:uid="{00000000-0005-0000-0000-000080290000}"/>
    <cellStyle name="20% - Accent1 2 4 2 2 3 3 7 2" xfId="10813" xr:uid="{00000000-0005-0000-0000-000081290000}"/>
    <cellStyle name="20% - Accent1 2 4 2 2 3 3 8" xfId="10814" xr:uid="{00000000-0005-0000-0000-000082290000}"/>
    <cellStyle name="20% - Accent1 2 4 2 2 3 3 8 2" xfId="10815" xr:uid="{00000000-0005-0000-0000-000083290000}"/>
    <cellStyle name="20% - Accent1 2 4 2 2 3 3 9" xfId="10816" xr:uid="{00000000-0005-0000-0000-000084290000}"/>
    <cellStyle name="20% - Accent1 2 4 2 2 3 4" xfId="10817" xr:uid="{00000000-0005-0000-0000-000085290000}"/>
    <cellStyle name="20% - Accent1 2 4 2 2 3 4 2" xfId="10818" xr:uid="{00000000-0005-0000-0000-000086290000}"/>
    <cellStyle name="20% - Accent1 2 4 2 2 3 4 2 2" xfId="10819" xr:uid="{00000000-0005-0000-0000-000087290000}"/>
    <cellStyle name="20% - Accent1 2 4 2 2 3 4 2 2 2" xfId="10820" xr:uid="{00000000-0005-0000-0000-000088290000}"/>
    <cellStyle name="20% - Accent1 2 4 2 2 3 4 2 3" xfId="10821" xr:uid="{00000000-0005-0000-0000-000089290000}"/>
    <cellStyle name="20% - Accent1 2 4 2 2 3 4 3" xfId="10822" xr:uid="{00000000-0005-0000-0000-00008A290000}"/>
    <cellStyle name="20% - Accent1 2 4 2 2 3 4 3 2" xfId="10823" xr:uid="{00000000-0005-0000-0000-00008B290000}"/>
    <cellStyle name="20% - Accent1 2 4 2 2 3 4 4" xfId="10824" xr:uid="{00000000-0005-0000-0000-00008C290000}"/>
    <cellStyle name="20% - Accent1 2 4 2 2 3 5" xfId="10825" xr:uid="{00000000-0005-0000-0000-00008D290000}"/>
    <cellStyle name="20% - Accent1 2 4 2 2 3 5 2" xfId="10826" xr:uid="{00000000-0005-0000-0000-00008E290000}"/>
    <cellStyle name="20% - Accent1 2 4 2 2 3 5 2 2" xfId="10827" xr:uid="{00000000-0005-0000-0000-00008F290000}"/>
    <cellStyle name="20% - Accent1 2 4 2 2 3 5 2 2 2" xfId="10828" xr:uid="{00000000-0005-0000-0000-000090290000}"/>
    <cellStyle name="20% - Accent1 2 4 2 2 3 5 2 3" xfId="10829" xr:uid="{00000000-0005-0000-0000-000091290000}"/>
    <cellStyle name="20% - Accent1 2 4 2 2 3 5 3" xfId="10830" xr:uid="{00000000-0005-0000-0000-000092290000}"/>
    <cellStyle name="20% - Accent1 2 4 2 2 3 5 3 2" xfId="10831" xr:uid="{00000000-0005-0000-0000-000093290000}"/>
    <cellStyle name="20% - Accent1 2 4 2 2 3 5 4" xfId="10832" xr:uid="{00000000-0005-0000-0000-000094290000}"/>
    <cellStyle name="20% - Accent1 2 4 2 2 3 6" xfId="10833" xr:uid="{00000000-0005-0000-0000-000095290000}"/>
    <cellStyle name="20% - Accent1 2 4 2 2 3 6 2" xfId="10834" xr:uid="{00000000-0005-0000-0000-000096290000}"/>
    <cellStyle name="20% - Accent1 2 4 2 2 3 6 2 2" xfId="10835" xr:uid="{00000000-0005-0000-0000-000097290000}"/>
    <cellStyle name="20% - Accent1 2 4 2 2 3 6 2 2 2" xfId="10836" xr:uid="{00000000-0005-0000-0000-000098290000}"/>
    <cellStyle name="20% - Accent1 2 4 2 2 3 6 2 3" xfId="10837" xr:uid="{00000000-0005-0000-0000-000099290000}"/>
    <cellStyle name="20% - Accent1 2 4 2 2 3 6 3" xfId="10838" xr:uid="{00000000-0005-0000-0000-00009A290000}"/>
    <cellStyle name="20% - Accent1 2 4 2 2 3 6 3 2" xfId="10839" xr:uid="{00000000-0005-0000-0000-00009B290000}"/>
    <cellStyle name="20% - Accent1 2 4 2 2 3 6 4" xfId="10840" xr:uid="{00000000-0005-0000-0000-00009C290000}"/>
    <cellStyle name="20% - Accent1 2 4 2 2 3 7" xfId="10841" xr:uid="{00000000-0005-0000-0000-00009D290000}"/>
    <cellStyle name="20% - Accent1 2 4 2 2 3 7 2" xfId="10842" xr:uid="{00000000-0005-0000-0000-00009E290000}"/>
    <cellStyle name="20% - Accent1 2 4 2 2 3 7 2 2" xfId="10843" xr:uid="{00000000-0005-0000-0000-00009F290000}"/>
    <cellStyle name="20% - Accent1 2 4 2 2 3 7 3" xfId="10844" xr:uid="{00000000-0005-0000-0000-0000A0290000}"/>
    <cellStyle name="20% - Accent1 2 4 2 2 3 8" xfId="10845" xr:uid="{00000000-0005-0000-0000-0000A1290000}"/>
    <cellStyle name="20% - Accent1 2 4 2 2 3 8 2" xfId="10846" xr:uid="{00000000-0005-0000-0000-0000A2290000}"/>
    <cellStyle name="20% - Accent1 2 4 2 2 3 8 2 2" xfId="10847" xr:uid="{00000000-0005-0000-0000-0000A3290000}"/>
    <cellStyle name="20% - Accent1 2 4 2 2 3 8 3" xfId="10848" xr:uid="{00000000-0005-0000-0000-0000A4290000}"/>
    <cellStyle name="20% - Accent1 2 4 2 2 3 9" xfId="10849" xr:uid="{00000000-0005-0000-0000-0000A5290000}"/>
    <cellStyle name="20% - Accent1 2 4 2 2 3 9 2" xfId="10850" xr:uid="{00000000-0005-0000-0000-0000A6290000}"/>
    <cellStyle name="20% - Accent1 2 4 2 2 4" xfId="10851" xr:uid="{00000000-0005-0000-0000-0000A7290000}"/>
    <cellStyle name="20% - Accent1 2 4 2 2 4 10" xfId="10852" xr:uid="{00000000-0005-0000-0000-0000A8290000}"/>
    <cellStyle name="20% - Accent1 2 4 2 2 4 10 2" xfId="10853" xr:uid="{00000000-0005-0000-0000-0000A9290000}"/>
    <cellStyle name="20% - Accent1 2 4 2 2 4 11" xfId="10854" xr:uid="{00000000-0005-0000-0000-0000AA290000}"/>
    <cellStyle name="20% - Accent1 2 4 2 2 4 2" xfId="10855" xr:uid="{00000000-0005-0000-0000-0000AB290000}"/>
    <cellStyle name="20% - Accent1 2 4 2 2 4 2 2" xfId="10856" xr:uid="{00000000-0005-0000-0000-0000AC290000}"/>
    <cellStyle name="20% - Accent1 2 4 2 2 4 2 2 2" xfId="10857" xr:uid="{00000000-0005-0000-0000-0000AD290000}"/>
    <cellStyle name="20% - Accent1 2 4 2 2 4 2 2 2 2" xfId="10858" xr:uid="{00000000-0005-0000-0000-0000AE290000}"/>
    <cellStyle name="20% - Accent1 2 4 2 2 4 2 2 2 2 2" xfId="10859" xr:uid="{00000000-0005-0000-0000-0000AF290000}"/>
    <cellStyle name="20% - Accent1 2 4 2 2 4 2 2 2 3" xfId="10860" xr:uid="{00000000-0005-0000-0000-0000B0290000}"/>
    <cellStyle name="20% - Accent1 2 4 2 2 4 2 2 3" xfId="10861" xr:uid="{00000000-0005-0000-0000-0000B1290000}"/>
    <cellStyle name="20% - Accent1 2 4 2 2 4 2 2 3 2" xfId="10862" xr:uid="{00000000-0005-0000-0000-0000B2290000}"/>
    <cellStyle name="20% - Accent1 2 4 2 2 4 2 2 4" xfId="10863" xr:uid="{00000000-0005-0000-0000-0000B3290000}"/>
    <cellStyle name="20% - Accent1 2 4 2 2 4 2 3" xfId="10864" xr:uid="{00000000-0005-0000-0000-0000B4290000}"/>
    <cellStyle name="20% - Accent1 2 4 2 2 4 2 3 2" xfId="10865" xr:uid="{00000000-0005-0000-0000-0000B5290000}"/>
    <cellStyle name="20% - Accent1 2 4 2 2 4 2 3 2 2" xfId="10866" xr:uid="{00000000-0005-0000-0000-0000B6290000}"/>
    <cellStyle name="20% - Accent1 2 4 2 2 4 2 3 2 2 2" xfId="10867" xr:uid="{00000000-0005-0000-0000-0000B7290000}"/>
    <cellStyle name="20% - Accent1 2 4 2 2 4 2 3 2 3" xfId="10868" xr:uid="{00000000-0005-0000-0000-0000B8290000}"/>
    <cellStyle name="20% - Accent1 2 4 2 2 4 2 3 3" xfId="10869" xr:uid="{00000000-0005-0000-0000-0000B9290000}"/>
    <cellStyle name="20% - Accent1 2 4 2 2 4 2 3 3 2" xfId="10870" xr:uid="{00000000-0005-0000-0000-0000BA290000}"/>
    <cellStyle name="20% - Accent1 2 4 2 2 4 2 3 4" xfId="10871" xr:uid="{00000000-0005-0000-0000-0000BB290000}"/>
    <cellStyle name="20% - Accent1 2 4 2 2 4 2 4" xfId="10872" xr:uid="{00000000-0005-0000-0000-0000BC290000}"/>
    <cellStyle name="20% - Accent1 2 4 2 2 4 2 4 2" xfId="10873" xr:uid="{00000000-0005-0000-0000-0000BD290000}"/>
    <cellStyle name="20% - Accent1 2 4 2 2 4 2 4 2 2" xfId="10874" xr:uid="{00000000-0005-0000-0000-0000BE290000}"/>
    <cellStyle name="20% - Accent1 2 4 2 2 4 2 4 2 2 2" xfId="10875" xr:uid="{00000000-0005-0000-0000-0000BF290000}"/>
    <cellStyle name="20% - Accent1 2 4 2 2 4 2 4 2 3" xfId="10876" xr:uid="{00000000-0005-0000-0000-0000C0290000}"/>
    <cellStyle name="20% - Accent1 2 4 2 2 4 2 4 3" xfId="10877" xr:uid="{00000000-0005-0000-0000-0000C1290000}"/>
    <cellStyle name="20% - Accent1 2 4 2 2 4 2 4 3 2" xfId="10878" xr:uid="{00000000-0005-0000-0000-0000C2290000}"/>
    <cellStyle name="20% - Accent1 2 4 2 2 4 2 4 4" xfId="10879" xr:uid="{00000000-0005-0000-0000-0000C3290000}"/>
    <cellStyle name="20% - Accent1 2 4 2 2 4 2 5" xfId="10880" xr:uid="{00000000-0005-0000-0000-0000C4290000}"/>
    <cellStyle name="20% - Accent1 2 4 2 2 4 2 5 2" xfId="10881" xr:uid="{00000000-0005-0000-0000-0000C5290000}"/>
    <cellStyle name="20% - Accent1 2 4 2 2 4 2 5 2 2" xfId="10882" xr:uid="{00000000-0005-0000-0000-0000C6290000}"/>
    <cellStyle name="20% - Accent1 2 4 2 2 4 2 5 3" xfId="10883" xr:uid="{00000000-0005-0000-0000-0000C7290000}"/>
    <cellStyle name="20% - Accent1 2 4 2 2 4 2 6" xfId="10884" xr:uid="{00000000-0005-0000-0000-0000C8290000}"/>
    <cellStyle name="20% - Accent1 2 4 2 2 4 2 6 2" xfId="10885" xr:uid="{00000000-0005-0000-0000-0000C9290000}"/>
    <cellStyle name="20% - Accent1 2 4 2 2 4 2 6 2 2" xfId="10886" xr:uid="{00000000-0005-0000-0000-0000CA290000}"/>
    <cellStyle name="20% - Accent1 2 4 2 2 4 2 6 3" xfId="10887" xr:uid="{00000000-0005-0000-0000-0000CB290000}"/>
    <cellStyle name="20% - Accent1 2 4 2 2 4 2 7" xfId="10888" xr:uid="{00000000-0005-0000-0000-0000CC290000}"/>
    <cellStyle name="20% - Accent1 2 4 2 2 4 2 7 2" xfId="10889" xr:uid="{00000000-0005-0000-0000-0000CD290000}"/>
    <cellStyle name="20% - Accent1 2 4 2 2 4 2 8" xfId="10890" xr:uid="{00000000-0005-0000-0000-0000CE290000}"/>
    <cellStyle name="20% - Accent1 2 4 2 2 4 2 8 2" xfId="10891" xr:uid="{00000000-0005-0000-0000-0000CF290000}"/>
    <cellStyle name="20% - Accent1 2 4 2 2 4 2 9" xfId="10892" xr:uid="{00000000-0005-0000-0000-0000D0290000}"/>
    <cellStyle name="20% - Accent1 2 4 2 2 4 3" xfId="10893" xr:uid="{00000000-0005-0000-0000-0000D1290000}"/>
    <cellStyle name="20% - Accent1 2 4 2 2 4 3 2" xfId="10894" xr:uid="{00000000-0005-0000-0000-0000D2290000}"/>
    <cellStyle name="20% - Accent1 2 4 2 2 4 3 2 2" xfId="10895" xr:uid="{00000000-0005-0000-0000-0000D3290000}"/>
    <cellStyle name="20% - Accent1 2 4 2 2 4 3 2 2 2" xfId="10896" xr:uid="{00000000-0005-0000-0000-0000D4290000}"/>
    <cellStyle name="20% - Accent1 2 4 2 2 4 3 2 2 2 2" xfId="10897" xr:uid="{00000000-0005-0000-0000-0000D5290000}"/>
    <cellStyle name="20% - Accent1 2 4 2 2 4 3 2 2 3" xfId="10898" xr:uid="{00000000-0005-0000-0000-0000D6290000}"/>
    <cellStyle name="20% - Accent1 2 4 2 2 4 3 2 3" xfId="10899" xr:uid="{00000000-0005-0000-0000-0000D7290000}"/>
    <cellStyle name="20% - Accent1 2 4 2 2 4 3 2 3 2" xfId="10900" xr:uid="{00000000-0005-0000-0000-0000D8290000}"/>
    <cellStyle name="20% - Accent1 2 4 2 2 4 3 2 4" xfId="10901" xr:uid="{00000000-0005-0000-0000-0000D9290000}"/>
    <cellStyle name="20% - Accent1 2 4 2 2 4 3 3" xfId="10902" xr:uid="{00000000-0005-0000-0000-0000DA290000}"/>
    <cellStyle name="20% - Accent1 2 4 2 2 4 3 3 2" xfId="10903" xr:uid="{00000000-0005-0000-0000-0000DB290000}"/>
    <cellStyle name="20% - Accent1 2 4 2 2 4 3 3 2 2" xfId="10904" xr:uid="{00000000-0005-0000-0000-0000DC290000}"/>
    <cellStyle name="20% - Accent1 2 4 2 2 4 3 3 2 2 2" xfId="10905" xr:uid="{00000000-0005-0000-0000-0000DD290000}"/>
    <cellStyle name="20% - Accent1 2 4 2 2 4 3 3 2 3" xfId="10906" xr:uid="{00000000-0005-0000-0000-0000DE290000}"/>
    <cellStyle name="20% - Accent1 2 4 2 2 4 3 3 3" xfId="10907" xr:uid="{00000000-0005-0000-0000-0000DF290000}"/>
    <cellStyle name="20% - Accent1 2 4 2 2 4 3 3 3 2" xfId="10908" xr:uid="{00000000-0005-0000-0000-0000E0290000}"/>
    <cellStyle name="20% - Accent1 2 4 2 2 4 3 3 4" xfId="10909" xr:uid="{00000000-0005-0000-0000-0000E1290000}"/>
    <cellStyle name="20% - Accent1 2 4 2 2 4 3 4" xfId="10910" xr:uid="{00000000-0005-0000-0000-0000E2290000}"/>
    <cellStyle name="20% - Accent1 2 4 2 2 4 3 4 2" xfId="10911" xr:uid="{00000000-0005-0000-0000-0000E3290000}"/>
    <cellStyle name="20% - Accent1 2 4 2 2 4 3 4 2 2" xfId="10912" xr:uid="{00000000-0005-0000-0000-0000E4290000}"/>
    <cellStyle name="20% - Accent1 2 4 2 2 4 3 4 2 2 2" xfId="10913" xr:uid="{00000000-0005-0000-0000-0000E5290000}"/>
    <cellStyle name="20% - Accent1 2 4 2 2 4 3 4 2 3" xfId="10914" xr:uid="{00000000-0005-0000-0000-0000E6290000}"/>
    <cellStyle name="20% - Accent1 2 4 2 2 4 3 4 3" xfId="10915" xr:uid="{00000000-0005-0000-0000-0000E7290000}"/>
    <cellStyle name="20% - Accent1 2 4 2 2 4 3 4 3 2" xfId="10916" xr:uid="{00000000-0005-0000-0000-0000E8290000}"/>
    <cellStyle name="20% - Accent1 2 4 2 2 4 3 4 4" xfId="10917" xr:uid="{00000000-0005-0000-0000-0000E9290000}"/>
    <cellStyle name="20% - Accent1 2 4 2 2 4 3 5" xfId="10918" xr:uid="{00000000-0005-0000-0000-0000EA290000}"/>
    <cellStyle name="20% - Accent1 2 4 2 2 4 3 5 2" xfId="10919" xr:uid="{00000000-0005-0000-0000-0000EB290000}"/>
    <cellStyle name="20% - Accent1 2 4 2 2 4 3 5 2 2" xfId="10920" xr:uid="{00000000-0005-0000-0000-0000EC290000}"/>
    <cellStyle name="20% - Accent1 2 4 2 2 4 3 5 3" xfId="10921" xr:uid="{00000000-0005-0000-0000-0000ED290000}"/>
    <cellStyle name="20% - Accent1 2 4 2 2 4 3 6" xfId="10922" xr:uid="{00000000-0005-0000-0000-0000EE290000}"/>
    <cellStyle name="20% - Accent1 2 4 2 2 4 3 6 2" xfId="10923" xr:uid="{00000000-0005-0000-0000-0000EF290000}"/>
    <cellStyle name="20% - Accent1 2 4 2 2 4 3 6 2 2" xfId="10924" xr:uid="{00000000-0005-0000-0000-0000F0290000}"/>
    <cellStyle name="20% - Accent1 2 4 2 2 4 3 6 3" xfId="10925" xr:uid="{00000000-0005-0000-0000-0000F1290000}"/>
    <cellStyle name="20% - Accent1 2 4 2 2 4 3 7" xfId="10926" xr:uid="{00000000-0005-0000-0000-0000F2290000}"/>
    <cellStyle name="20% - Accent1 2 4 2 2 4 3 7 2" xfId="10927" xr:uid="{00000000-0005-0000-0000-0000F3290000}"/>
    <cellStyle name="20% - Accent1 2 4 2 2 4 3 8" xfId="10928" xr:uid="{00000000-0005-0000-0000-0000F4290000}"/>
    <cellStyle name="20% - Accent1 2 4 2 2 4 3 8 2" xfId="10929" xr:uid="{00000000-0005-0000-0000-0000F5290000}"/>
    <cellStyle name="20% - Accent1 2 4 2 2 4 3 9" xfId="10930" xr:uid="{00000000-0005-0000-0000-0000F6290000}"/>
    <cellStyle name="20% - Accent1 2 4 2 2 4 4" xfId="10931" xr:uid="{00000000-0005-0000-0000-0000F7290000}"/>
    <cellStyle name="20% - Accent1 2 4 2 2 4 4 2" xfId="10932" xr:uid="{00000000-0005-0000-0000-0000F8290000}"/>
    <cellStyle name="20% - Accent1 2 4 2 2 4 4 2 2" xfId="10933" xr:uid="{00000000-0005-0000-0000-0000F9290000}"/>
    <cellStyle name="20% - Accent1 2 4 2 2 4 4 2 2 2" xfId="10934" xr:uid="{00000000-0005-0000-0000-0000FA290000}"/>
    <cellStyle name="20% - Accent1 2 4 2 2 4 4 2 3" xfId="10935" xr:uid="{00000000-0005-0000-0000-0000FB290000}"/>
    <cellStyle name="20% - Accent1 2 4 2 2 4 4 3" xfId="10936" xr:uid="{00000000-0005-0000-0000-0000FC290000}"/>
    <cellStyle name="20% - Accent1 2 4 2 2 4 4 3 2" xfId="10937" xr:uid="{00000000-0005-0000-0000-0000FD290000}"/>
    <cellStyle name="20% - Accent1 2 4 2 2 4 4 4" xfId="10938" xr:uid="{00000000-0005-0000-0000-0000FE290000}"/>
    <cellStyle name="20% - Accent1 2 4 2 2 4 5" xfId="10939" xr:uid="{00000000-0005-0000-0000-0000FF290000}"/>
    <cellStyle name="20% - Accent1 2 4 2 2 4 5 2" xfId="10940" xr:uid="{00000000-0005-0000-0000-0000002A0000}"/>
    <cellStyle name="20% - Accent1 2 4 2 2 4 5 2 2" xfId="10941" xr:uid="{00000000-0005-0000-0000-0000012A0000}"/>
    <cellStyle name="20% - Accent1 2 4 2 2 4 5 2 2 2" xfId="10942" xr:uid="{00000000-0005-0000-0000-0000022A0000}"/>
    <cellStyle name="20% - Accent1 2 4 2 2 4 5 2 3" xfId="10943" xr:uid="{00000000-0005-0000-0000-0000032A0000}"/>
    <cellStyle name="20% - Accent1 2 4 2 2 4 5 3" xfId="10944" xr:uid="{00000000-0005-0000-0000-0000042A0000}"/>
    <cellStyle name="20% - Accent1 2 4 2 2 4 5 3 2" xfId="10945" xr:uid="{00000000-0005-0000-0000-0000052A0000}"/>
    <cellStyle name="20% - Accent1 2 4 2 2 4 5 4" xfId="10946" xr:uid="{00000000-0005-0000-0000-0000062A0000}"/>
    <cellStyle name="20% - Accent1 2 4 2 2 4 6" xfId="10947" xr:uid="{00000000-0005-0000-0000-0000072A0000}"/>
    <cellStyle name="20% - Accent1 2 4 2 2 4 6 2" xfId="10948" xr:uid="{00000000-0005-0000-0000-0000082A0000}"/>
    <cellStyle name="20% - Accent1 2 4 2 2 4 6 2 2" xfId="10949" xr:uid="{00000000-0005-0000-0000-0000092A0000}"/>
    <cellStyle name="20% - Accent1 2 4 2 2 4 6 2 2 2" xfId="10950" xr:uid="{00000000-0005-0000-0000-00000A2A0000}"/>
    <cellStyle name="20% - Accent1 2 4 2 2 4 6 2 3" xfId="10951" xr:uid="{00000000-0005-0000-0000-00000B2A0000}"/>
    <cellStyle name="20% - Accent1 2 4 2 2 4 6 3" xfId="10952" xr:uid="{00000000-0005-0000-0000-00000C2A0000}"/>
    <cellStyle name="20% - Accent1 2 4 2 2 4 6 3 2" xfId="10953" xr:uid="{00000000-0005-0000-0000-00000D2A0000}"/>
    <cellStyle name="20% - Accent1 2 4 2 2 4 6 4" xfId="10954" xr:uid="{00000000-0005-0000-0000-00000E2A0000}"/>
    <cellStyle name="20% - Accent1 2 4 2 2 4 7" xfId="10955" xr:uid="{00000000-0005-0000-0000-00000F2A0000}"/>
    <cellStyle name="20% - Accent1 2 4 2 2 4 7 2" xfId="10956" xr:uid="{00000000-0005-0000-0000-0000102A0000}"/>
    <cellStyle name="20% - Accent1 2 4 2 2 4 7 2 2" xfId="10957" xr:uid="{00000000-0005-0000-0000-0000112A0000}"/>
    <cellStyle name="20% - Accent1 2 4 2 2 4 7 3" xfId="10958" xr:uid="{00000000-0005-0000-0000-0000122A0000}"/>
    <cellStyle name="20% - Accent1 2 4 2 2 4 8" xfId="10959" xr:uid="{00000000-0005-0000-0000-0000132A0000}"/>
    <cellStyle name="20% - Accent1 2 4 2 2 4 8 2" xfId="10960" xr:uid="{00000000-0005-0000-0000-0000142A0000}"/>
    <cellStyle name="20% - Accent1 2 4 2 2 4 8 2 2" xfId="10961" xr:uid="{00000000-0005-0000-0000-0000152A0000}"/>
    <cellStyle name="20% - Accent1 2 4 2 2 4 8 3" xfId="10962" xr:uid="{00000000-0005-0000-0000-0000162A0000}"/>
    <cellStyle name="20% - Accent1 2 4 2 2 4 9" xfId="10963" xr:uid="{00000000-0005-0000-0000-0000172A0000}"/>
    <cellStyle name="20% - Accent1 2 4 2 2 4 9 2" xfId="10964" xr:uid="{00000000-0005-0000-0000-0000182A0000}"/>
    <cellStyle name="20% - Accent1 2 4 2 2 5" xfId="10965" xr:uid="{00000000-0005-0000-0000-0000192A0000}"/>
    <cellStyle name="20% - Accent1 2 4 2 2 5 2" xfId="10966" xr:uid="{00000000-0005-0000-0000-00001A2A0000}"/>
    <cellStyle name="20% - Accent1 2 4 2 2 5 2 2" xfId="10967" xr:uid="{00000000-0005-0000-0000-00001B2A0000}"/>
    <cellStyle name="20% - Accent1 2 4 2 2 5 2 2 2" xfId="10968" xr:uid="{00000000-0005-0000-0000-00001C2A0000}"/>
    <cellStyle name="20% - Accent1 2 4 2 2 5 2 2 2 2" xfId="10969" xr:uid="{00000000-0005-0000-0000-00001D2A0000}"/>
    <cellStyle name="20% - Accent1 2 4 2 2 5 2 2 3" xfId="10970" xr:uid="{00000000-0005-0000-0000-00001E2A0000}"/>
    <cellStyle name="20% - Accent1 2 4 2 2 5 2 3" xfId="10971" xr:uid="{00000000-0005-0000-0000-00001F2A0000}"/>
    <cellStyle name="20% - Accent1 2 4 2 2 5 2 3 2" xfId="10972" xr:uid="{00000000-0005-0000-0000-0000202A0000}"/>
    <cellStyle name="20% - Accent1 2 4 2 2 5 2 4" xfId="10973" xr:uid="{00000000-0005-0000-0000-0000212A0000}"/>
    <cellStyle name="20% - Accent1 2 4 2 2 5 3" xfId="10974" xr:uid="{00000000-0005-0000-0000-0000222A0000}"/>
    <cellStyle name="20% - Accent1 2 4 2 2 5 3 2" xfId="10975" xr:uid="{00000000-0005-0000-0000-0000232A0000}"/>
    <cellStyle name="20% - Accent1 2 4 2 2 5 3 2 2" xfId="10976" xr:uid="{00000000-0005-0000-0000-0000242A0000}"/>
    <cellStyle name="20% - Accent1 2 4 2 2 5 3 2 2 2" xfId="10977" xr:uid="{00000000-0005-0000-0000-0000252A0000}"/>
    <cellStyle name="20% - Accent1 2 4 2 2 5 3 2 3" xfId="10978" xr:uid="{00000000-0005-0000-0000-0000262A0000}"/>
    <cellStyle name="20% - Accent1 2 4 2 2 5 3 3" xfId="10979" xr:uid="{00000000-0005-0000-0000-0000272A0000}"/>
    <cellStyle name="20% - Accent1 2 4 2 2 5 3 3 2" xfId="10980" xr:uid="{00000000-0005-0000-0000-0000282A0000}"/>
    <cellStyle name="20% - Accent1 2 4 2 2 5 3 4" xfId="10981" xr:uid="{00000000-0005-0000-0000-0000292A0000}"/>
    <cellStyle name="20% - Accent1 2 4 2 2 5 4" xfId="10982" xr:uid="{00000000-0005-0000-0000-00002A2A0000}"/>
    <cellStyle name="20% - Accent1 2 4 2 2 5 4 2" xfId="10983" xr:uid="{00000000-0005-0000-0000-00002B2A0000}"/>
    <cellStyle name="20% - Accent1 2 4 2 2 5 4 2 2" xfId="10984" xr:uid="{00000000-0005-0000-0000-00002C2A0000}"/>
    <cellStyle name="20% - Accent1 2 4 2 2 5 4 2 2 2" xfId="10985" xr:uid="{00000000-0005-0000-0000-00002D2A0000}"/>
    <cellStyle name="20% - Accent1 2 4 2 2 5 4 2 3" xfId="10986" xr:uid="{00000000-0005-0000-0000-00002E2A0000}"/>
    <cellStyle name="20% - Accent1 2 4 2 2 5 4 3" xfId="10987" xr:uid="{00000000-0005-0000-0000-00002F2A0000}"/>
    <cellStyle name="20% - Accent1 2 4 2 2 5 4 3 2" xfId="10988" xr:uid="{00000000-0005-0000-0000-0000302A0000}"/>
    <cellStyle name="20% - Accent1 2 4 2 2 5 4 4" xfId="10989" xr:uid="{00000000-0005-0000-0000-0000312A0000}"/>
    <cellStyle name="20% - Accent1 2 4 2 2 5 5" xfId="10990" xr:uid="{00000000-0005-0000-0000-0000322A0000}"/>
    <cellStyle name="20% - Accent1 2 4 2 2 5 5 2" xfId="10991" xr:uid="{00000000-0005-0000-0000-0000332A0000}"/>
    <cellStyle name="20% - Accent1 2 4 2 2 5 5 2 2" xfId="10992" xr:uid="{00000000-0005-0000-0000-0000342A0000}"/>
    <cellStyle name="20% - Accent1 2 4 2 2 5 5 3" xfId="10993" xr:uid="{00000000-0005-0000-0000-0000352A0000}"/>
    <cellStyle name="20% - Accent1 2 4 2 2 5 6" xfId="10994" xr:uid="{00000000-0005-0000-0000-0000362A0000}"/>
    <cellStyle name="20% - Accent1 2 4 2 2 5 6 2" xfId="10995" xr:uid="{00000000-0005-0000-0000-0000372A0000}"/>
    <cellStyle name="20% - Accent1 2 4 2 2 5 6 2 2" xfId="10996" xr:uid="{00000000-0005-0000-0000-0000382A0000}"/>
    <cellStyle name="20% - Accent1 2 4 2 2 5 6 3" xfId="10997" xr:uid="{00000000-0005-0000-0000-0000392A0000}"/>
    <cellStyle name="20% - Accent1 2 4 2 2 5 7" xfId="10998" xr:uid="{00000000-0005-0000-0000-00003A2A0000}"/>
    <cellStyle name="20% - Accent1 2 4 2 2 5 7 2" xfId="10999" xr:uid="{00000000-0005-0000-0000-00003B2A0000}"/>
    <cellStyle name="20% - Accent1 2 4 2 2 5 8" xfId="11000" xr:uid="{00000000-0005-0000-0000-00003C2A0000}"/>
    <cellStyle name="20% - Accent1 2 4 2 2 5 8 2" xfId="11001" xr:uid="{00000000-0005-0000-0000-00003D2A0000}"/>
    <cellStyle name="20% - Accent1 2 4 2 2 5 9" xfId="11002" xr:uid="{00000000-0005-0000-0000-00003E2A0000}"/>
    <cellStyle name="20% - Accent1 2 4 2 2 6" xfId="11003" xr:uid="{00000000-0005-0000-0000-00003F2A0000}"/>
    <cellStyle name="20% - Accent1 2 4 2 2 6 2" xfId="11004" xr:uid="{00000000-0005-0000-0000-0000402A0000}"/>
    <cellStyle name="20% - Accent1 2 4 2 2 6 2 2" xfId="11005" xr:uid="{00000000-0005-0000-0000-0000412A0000}"/>
    <cellStyle name="20% - Accent1 2 4 2 2 6 2 2 2" xfId="11006" xr:uid="{00000000-0005-0000-0000-0000422A0000}"/>
    <cellStyle name="20% - Accent1 2 4 2 2 6 2 2 2 2" xfId="11007" xr:uid="{00000000-0005-0000-0000-0000432A0000}"/>
    <cellStyle name="20% - Accent1 2 4 2 2 6 2 2 3" xfId="11008" xr:uid="{00000000-0005-0000-0000-0000442A0000}"/>
    <cellStyle name="20% - Accent1 2 4 2 2 6 2 3" xfId="11009" xr:uid="{00000000-0005-0000-0000-0000452A0000}"/>
    <cellStyle name="20% - Accent1 2 4 2 2 6 2 3 2" xfId="11010" xr:uid="{00000000-0005-0000-0000-0000462A0000}"/>
    <cellStyle name="20% - Accent1 2 4 2 2 6 2 4" xfId="11011" xr:uid="{00000000-0005-0000-0000-0000472A0000}"/>
    <cellStyle name="20% - Accent1 2 4 2 2 6 3" xfId="11012" xr:uid="{00000000-0005-0000-0000-0000482A0000}"/>
    <cellStyle name="20% - Accent1 2 4 2 2 6 3 2" xfId="11013" xr:uid="{00000000-0005-0000-0000-0000492A0000}"/>
    <cellStyle name="20% - Accent1 2 4 2 2 6 3 2 2" xfId="11014" xr:uid="{00000000-0005-0000-0000-00004A2A0000}"/>
    <cellStyle name="20% - Accent1 2 4 2 2 6 3 2 2 2" xfId="11015" xr:uid="{00000000-0005-0000-0000-00004B2A0000}"/>
    <cellStyle name="20% - Accent1 2 4 2 2 6 3 2 3" xfId="11016" xr:uid="{00000000-0005-0000-0000-00004C2A0000}"/>
    <cellStyle name="20% - Accent1 2 4 2 2 6 3 3" xfId="11017" xr:uid="{00000000-0005-0000-0000-00004D2A0000}"/>
    <cellStyle name="20% - Accent1 2 4 2 2 6 3 3 2" xfId="11018" xr:uid="{00000000-0005-0000-0000-00004E2A0000}"/>
    <cellStyle name="20% - Accent1 2 4 2 2 6 3 4" xfId="11019" xr:uid="{00000000-0005-0000-0000-00004F2A0000}"/>
    <cellStyle name="20% - Accent1 2 4 2 2 6 4" xfId="11020" xr:uid="{00000000-0005-0000-0000-0000502A0000}"/>
    <cellStyle name="20% - Accent1 2 4 2 2 6 4 2" xfId="11021" xr:uid="{00000000-0005-0000-0000-0000512A0000}"/>
    <cellStyle name="20% - Accent1 2 4 2 2 6 4 2 2" xfId="11022" xr:uid="{00000000-0005-0000-0000-0000522A0000}"/>
    <cellStyle name="20% - Accent1 2 4 2 2 6 4 2 2 2" xfId="11023" xr:uid="{00000000-0005-0000-0000-0000532A0000}"/>
    <cellStyle name="20% - Accent1 2 4 2 2 6 4 2 3" xfId="11024" xr:uid="{00000000-0005-0000-0000-0000542A0000}"/>
    <cellStyle name="20% - Accent1 2 4 2 2 6 4 3" xfId="11025" xr:uid="{00000000-0005-0000-0000-0000552A0000}"/>
    <cellStyle name="20% - Accent1 2 4 2 2 6 4 3 2" xfId="11026" xr:uid="{00000000-0005-0000-0000-0000562A0000}"/>
    <cellStyle name="20% - Accent1 2 4 2 2 6 4 4" xfId="11027" xr:uid="{00000000-0005-0000-0000-0000572A0000}"/>
    <cellStyle name="20% - Accent1 2 4 2 2 6 5" xfId="11028" xr:uid="{00000000-0005-0000-0000-0000582A0000}"/>
    <cellStyle name="20% - Accent1 2 4 2 2 6 5 2" xfId="11029" xr:uid="{00000000-0005-0000-0000-0000592A0000}"/>
    <cellStyle name="20% - Accent1 2 4 2 2 6 5 2 2" xfId="11030" xr:uid="{00000000-0005-0000-0000-00005A2A0000}"/>
    <cellStyle name="20% - Accent1 2 4 2 2 6 5 3" xfId="11031" xr:uid="{00000000-0005-0000-0000-00005B2A0000}"/>
    <cellStyle name="20% - Accent1 2 4 2 2 6 6" xfId="11032" xr:uid="{00000000-0005-0000-0000-00005C2A0000}"/>
    <cellStyle name="20% - Accent1 2 4 2 2 6 6 2" xfId="11033" xr:uid="{00000000-0005-0000-0000-00005D2A0000}"/>
    <cellStyle name="20% - Accent1 2 4 2 2 6 6 2 2" xfId="11034" xr:uid="{00000000-0005-0000-0000-00005E2A0000}"/>
    <cellStyle name="20% - Accent1 2 4 2 2 6 6 3" xfId="11035" xr:uid="{00000000-0005-0000-0000-00005F2A0000}"/>
    <cellStyle name="20% - Accent1 2 4 2 2 6 7" xfId="11036" xr:uid="{00000000-0005-0000-0000-0000602A0000}"/>
    <cellStyle name="20% - Accent1 2 4 2 2 6 7 2" xfId="11037" xr:uid="{00000000-0005-0000-0000-0000612A0000}"/>
    <cellStyle name="20% - Accent1 2 4 2 2 6 8" xfId="11038" xr:uid="{00000000-0005-0000-0000-0000622A0000}"/>
    <cellStyle name="20% - Accent1 2 4 2 2 6 8 2" xfId="11039" xr:uid="{00000000-0005-0000-0000-0000632A0000}"/>
    <cellStyle name="20% - Accent1 2 4 2 2 6 9" xfId="11040" xr:uid="{00000000-0005-0000-0000-0000642A0000}"/>
    <cellStyle name="20% - Accent1 2 4 2 2 7" xfId="11041" xr:uid="{00000000-0005-0000-0000-0000652A0000}"/>
    <cellStyle name="20% - Accent1 2 4 2 2 7 2" xfId="11042" xr:uid="{00000000-0005-0000-0000-0000662A0000}"/>
    <cellStyle name="20% - Accent1 2 4 2 2 7 2 2" xfId="11043" xr:uid="{00000000-0005-0000-0000-0000672A0000}"/>
    <cellStyle name="20% - Accent1 2 4 2 2 7 2 2 2" xfId="11044" xr:uid="{00000000-0005-0000-0000-0000682A0000}"/>
    <cellStyle name="20% - Accent1 2 4 2 2 7 2 3" xfId="11045" xr:uid="{00000000-0005-0000-0000-0000692A0000}"/>
    <cellStyle name="20% - Accent1 2 4 2 2 7 3" xfId="11046" xr:uid="{00000000-0005-0000-0000-00006A2A0000}"/>
    <cellStyle name="20% - Accent1 2 4 2 2 7 3 2" xfId="11047" xr:uid="{00000000-0005-0000-0000-00006B2A0000}"/>
    <cellStyle name="20% - Accent1 2 4 2 2 7 4" xfId="11048" xr:uid="{00000000-0005-0000-0000-00006C2A0000}"/>
    <cellStyle name="20% - Accent1 2 4 2 2 8" xfId="11049" xr:uid="{00000000-0005-0000-0000-00006D2A0000}"/>
    <cellStyle name="20% - Accent1 2 4 2 2 8 2" xfId="11050" xr:uid="{00000000-0005-0000-0000-00006E2A0000}"/>
    <cellStyle name="20% - Accent1 2 4 2 2 8 2 2" xfId="11051" xr:uid="{00000000-0005-0000-0000-00006F2A0000}"/>
    <cellStyle name="20% - Accent1 2 4 2 2 8 2 2 2" xfId="11052" xr:uid="{00000000-0005-0000-0000-0000702A0000}"/>
    <cellStyle name="20% - Accent1 2 4 2 2 8 2 3" xfId="11053" xr:uid="{00000000-0005-0000-0000-0000712A0000}"/>
    <cellStyle name="20% - Accent1 2 4 2 2 8 3" xfId="11054" xr:uid="{00000000-0005-0000-0000-0000722A0000}"/>
    <cellStyle name="20% - Accent1 2 4 2 2 8 3 2" xfId="11055" xr:uid="{00000000-0005-0000-0000-0000732A0000}"/>
    <cellStyle name="20% - Accent1 2 4 2 2 8 4" xfId="11056" xr:uid="{00000000-0005-0000-0000-0000742A0000}"/>
    <cellStyle name="20% - Accent1 2 4 2 2 9" xfId="11057" xr:uid="{00000000-0005-0000-0000-0000752A0000}"/>
    <cellStyle name="20% - Accent1 2 4 2 2 9 2" xfId="11058" xr:uid="{00000000-0005-0000-0000-0000762A0000}"/>
    <cellStyle name="20% - Accent1 2 4 2 2 9 2 2" xfId="11059" xr:uid="{00000000-0005-0000-0000-0000772A0000}"/>
    <cellStyle name="20% - Accent1 2 4 2 2 9 2 2 2" xfId="11060" xr:uid="{00000000-0005-0000-0000-0000782A0000}"/>
    <cellStyle name="20% - Accent1 2 4 2 2 9 2 3" xfId="11061" xr:uid="{00000000-0005-0000-0000-0000792A0000}"/>
    <cellStyle name="20% - Accent1 2 4 2 2 9 3" xfId="11062" xr:uid="{00000000-0005-0000-0000-00007A2A0000}"/>
    <cellStyle name="20% - Accent1 2 4 2 2 9 3 2" xfId="11063" xr:uid="{00000000-0005-0000-0000-00007B2A0000}"/>
    <cellStyle name="20% - Accent1 2 4 2 2 9 4" xfId="11064" xr:uid="{00000000-0005-0000-0000-00007C2A0000}"/>
    <cellStyle name="20% - Accent1 2 4 2 3" xfId="11065" xr:uid="{00000000-0005-0000-0000-00007D2A0000}"/>
    <cellStyle name="20% - Accent1 2 4 2 3 10" xfId="11066" xr:uid="{00000000-0005-0000-0000-00007E2A0000}"/>
    <cellStyle name="20% - Accent1 2 4 2 3 10 2" xfId="11067" xr:uid="{00000000-0005-0000-0000-00007F2A0000}"/>
    <cellStyle name="20% - Accent1 2 4 2 3 11" xfId="11068" xr:uid="{00000000-0005-0000-0000-0000802A0000}"/>
    <cellStyle name="20% - Accent1 2 4 2 3 2" xfId="11069" xr:uid="{00000000-0005-0000-0000-0000812A0000}"/>
    <cellStyle name="20% - Accent1 2 4 2 3 2 2" xfId="11070" xr:uid="{00000000-0005-0000-0000-0000822A0000}"/>
    <cellStyle name="20% - Accent1 2 4 2 3 2 2 2" xfId="11071" xr:uid="{00000000-0005-0000-0000-0000832A0000}"/>
    <cellStyle name="20% - Accent1 2 4 2 3 2 2 2 2" xfId="11072" xr:uid="{00000000-0005-0000-0000-0000842A0000}"/>
    <cellStyle name="20% - Accent1 2 4 2 3 2 2 2 2 2" xfId="11073" xr:uid="{00000000-0005-0000-0000-0000852A0000}"/>
    <cellStyle name="20% - Accent1 2 4 2 3 2 2 2 3" xfId="11074" xr:uid="{00000000-0005-0000-0000-0000862A0000}"/>
    <cellStyle name="20% - Accent1 2 4 2 3 2 2 3" xfId="11075" xr:uid="{00000000-0005-0000-0000-0000872A0000}"/>
    <cellStyle name="20% - Accent1 2 4 2 3 2 2 3 2" xfId="11076" xr:uid="{00000000-0005-0000-0000-0000882A0000}"/>
    <cellStyle name="20% - Accent1 2 4 2 3 2 2 4" xfId="11077" xr:uid="{00000000-0005-0000-0000-0000892A0000}"/>
    <cellStyle name="20% - Accent1 2 4 2 3 2 3" xfId="11078" xr:uid="{00000000-0005-0000-0000-00008A2A0000}"/>
    <cellStyle name="20% - Accent1 2 4 2 3 2 3 2" xfId="11079" xr:uid="{00000000-0005-0000-0000-00008B2A0000}"/>
    <cellStyle name="20% - Accent1 2 4 2 3 2 3 2 2" xfId="11080" xr:uid="{00000000-0005-0000-0000-00008C2A0000}"/>
    <cellStyle name="20% - Accent1 2 4 2 3 2 3 2 2 2" xfId="11081" xr:uid="{00000000-0005-0000-0000-00008D2A0000}"/>
    <cellStyle name="20% - Accent1 2 4 2 3 2 3 2 3" xfId="11082" xr:uid="{00000000-0005-0000-0000-00008E2A0000}"/>
    <cellStyle name="20% - Accent1 2 4 2 3 2 3 3" xfId="11083" xr:uid="{00000000-0005-0000-0000-00008F2A0000}"/>
    <cellStyle name="20% - Accent1 2 4 2 3 2 3 3 2" xfId="11084" xr:uid="{00000000-0005-0000-0000-0000902A0000}"/>
    <cellStyle name="20% - Accent1 2 4 2 3 2 3 4" xfId="11085" xr:uid="{00000000-0005-0000-0000-0000912A0000}"/>
    <cellStyle name="20% - Accent1 2 4 2 3 2 4" xfId="11086" xr:uid="{00000000-0005-0000-0000-0000922A0000}"/>
    <cellStyle name="20% - Accent1 2 4 2 3 2 4 2" xfId="11087" xr:uid="{00000000-0005-0000-0000-0000932A0000}"/>
    <cellStyle name="20% - Accent1 2 4 2 3 2 4 2 2" xfId="11088" xr:uid="{00000000-0005-0000-0000-0000942A0000}"/>
    <cellStyle name="20% - Accent1 2 4 2 3 2 4 2 2 2" xfId="11089" xr:uid="{00000000-0005-0000-0000-0000952A0000}"/>
    <cellStyle name="20% - Accent1 2 4 2 3 2 4 2 3" xfId="11090" xr:uid="{00000000-0005-0000-0000-0000962A0000}"/>
    <cellStyle name="20% - Accent1 2 4 2 3 2 4 3" xfId="11091" xr:uid="{00000000-0005-0000-0000-0000972A0000}"/>
    <cellStyle name="20% - Accent1 2 4 2 3 2 4 3 2" xfId="11092" xr:uid="{00000000-0005-0000-0000-0000982A0000}"/>
    <cellStyle name="20% - Accent1 2 4 2 3 2 4 4" xfId="11093" xr:uid="{00000000-0005-0000-0000-0000992A0000}"/>
    <cellStyle name="20% - Accent1 2 4 2 3 2 5" xfId="11094" xr:uid="{00000000-0005-0000-0000-00009A2A0000}"/>
    <cellStyle name="20% - Accent1 2 4 2 3 2 5 2" xfId="11095" xr:uid="{00000000-0005-0000-0000-00009B2A0000}"/>
    <cellStyle name="20% - Accent1 2 4 2 3 2 5 2 2" xfId="11096" xr:uid="{00000000-0005-0000-0000-00009C2A0000}"/>
    <cellStyle name="20% - Accent1 2 4 2 3 2 5 3" xfId="11097" xr:uid="{00000000-0005-0000-0000-00009D2A0000}"/>
    <cellStyle name="20% - Accent1 2 4 2 3 2 6" xfId="11098" xr:uid="{00000000-0005-0000-0000-00009E2A0000}"/>
    <cellStyle name="20% - Accent1 2 4 2 3 2 6 2" xfId="11099" xr:uid="{00000000-0005-0000-0000-00009F2A0000}"/>
    <cellStyle name="20% - Accent1 2 4 2 3 2 6 2 2" xfId="11100" xr:uid="{00000000-0005-0000-0000-0000A02A0000}"/>
    <cellStyle name="20% - Accent1 2 4 2 3 2 6 3" xfId="11101" xr:uid="{00000000-0005-0000-0000-0000A12A0000}"/>
    <cellStyle name="20% - Accent1 2 4 2 3 2 7" xfId="11102" xr:uid="{00000000-0005-0000-0000-0000A22A0000}"/>
    <cellStyle name="20% - Accent1 2 4 2 3 2 7 2" xfId="11103" xr:uid="{00000000-0005-0000-0000-0000A32A0000}"/>
    <cellStyle name="20% - Accent1 2 4 2 3 2 8" xfId="11104" xr:uid="{00000000-0005-0000-0000-0000A42A0000}"/>
    <cellStyle name="20% - Accent1 2 4 2 3 2 8 2" xfId="11105" xr:uid="{00000000-0005-0000-0000-0000A52A0000}"/>
    <cellStyle name="20% - Accent1 2 4 2 3 2 9" xfId="11106" xr:uid="{00000000-0005-0000-0000-0000A62A0000}"/>
    <cellStyle name="20% - Accent1 2 4 2 3 3" xfId="11107" xr:uid="{00000000-0005-0000-0000-0000A72A0000}"/>
    <cellStyle name="20% - Accent1 2 4 2 3 3 2" xfId="11108" xr:uid="{00000000-0005-0000-0000-0000A82A0000}"/>
    <cellStyle name="20% - Accent1 2 4 2 3 3 2 2" xfId="11109" xr:uid="{00000000-0005-0000-0000-0000A92A0000}"/>
    <cellStyle name="20% - Accent1 2 4 2 3 3 2 2 2" xfId="11110" xr:uid="{00000000-0005-0000-0000-0000AA2A0000}"/>
    <cellStyle name="20% - Accent1 2 4 2 3 3 2 2 2 2" xfId="11111" xr:uid="{00000000-0005-0000-0000-0000AB2A0000}"/>
    <cellStyle name="20% - Accent1 2 4 2 3 3 2 2 3" xfId="11112" xr:uid="{00000000-0005-0000-0000-0000AC2A0000}"/>
    <cellStyle name="20% - Accent1 2 4 2 3 3 2 3" xfId="11113" xr:uid="{00000000-0005-0000-0000-0000AD2A0000}"/>
    <cellStyle name="20% - Accent1 2 4 2 3 3 2 3 2" xfId="11114" xr:uid="{00000000-0005-0000-0000-0000AE2A0000}"/>
    <cellStyle name="20% - Accent1 2 4 2 3 3 2 4" xfId="11115" xr:uid="{00000000-0005-0000-0000-0000AF2A0000}"/>
    <cellStyle name="20% - Accent1 2 4 2 3 3 3" xfId="11116" xr:uid="{00000000-0005-0000-0000-0000B02A0000}"/>
    <cellStyle name="20% - Accent1 2 4 2 3 3 3 2" xfId="11117" xr:uid="{00000000-0005-0000-0000-0000B12A0000}"/>
    <cellStyle name="20% - Accent1 2 4 2 3 3 3 2 2" xfId="11118" xr:uid="{00000000-0005-0000-0000-0000B22A0000}"/>
    <cellStyle name="20% - Accent1 2 4 2 3 3 3 2 2 2" xfId="11119" xr:uid="{00000000-0005-0000-0000-0000B32A0000}"/>
    <cellStyle name="20% - Accent1 2 4 2 3 3 3 2 3" xfId="11120" xr:uid="{00000000-0005-0000-0000-0000B42A0000}"/>
    <cellStyle name="20% - Accent1 2 4 2 3 3 3 3" xfId="11121" xr:uid="{00000000-0005-0000-0000-0000B52A0000}"/>
    <cellStyle name="20% - Accent1 2 4 2 3 3 3 3 2" xfId="11122" xr:uid="{00000000-0005-0000-0000-0000B62A0000}"/>
    <cellStyle name="20% - Accent1 2 4 2 3 3 3 4" xfId="11123" xr:uid="{00000000-0005-0000-0000-0000B72A0000}"/>
    <cellStyle name="20% - Accent1 2 4 2 3 3 4" xfId="11124" xr:uid="{00000000-0005-0000-0000-0000B82A0000}"/>
    <cellStyle name="20% - Accent1 2 4 2 3 3 4 2" xfId="11125" xr:uid="{00000000-0005-0000-0000-0000B92A0000}"/>
    <cellStyle name="20% - Accent1 2 4 2 3 3 4 2 2" xfId="11126" xr:uid="{00000000-0005-0000-0000-0000BA2A0000}"/>
    <cellStyle name="20% - Accent1 2 4 2 3 3 4 2 2 2" xfId="11127" xr:uid="{00000000-0005-0000-0000-0000BB2A0000}"/>
    <cellStyle name="20% - Accent1 2 4 2 3 3 4 2 3" xfId="11128" xr:uid="{00000000-0005-0000-0000-0000BC2A0000}"/>
    <cellStyle name="20% - Accent1 2 4 2 3 3 4 3" xfId="11129" xr:uid="{00000000-0005-0000-0000-0000BD2A0000}"/>
    <cellStyle name="20% - Accent1 2 4 2 3 3 4 3 2" xfId="11130" xr:uid="{00000000-0005-0000-0000-0000BE2A0000}"/>
    <cellStyle name="20% - Accent1 2 4 2 3 3 4 4" xfId="11131" xr:uid="{00000000-0005-0000-0000-0000BF2A0000}"/>
    <cellStyle name="20% - Accent1 2 4 2 3 3 5" xfId="11132" xr:uid="{00000000-0005-0000-0000-0000C02A0000}"/>
    <cellStyle name="20% - Accent1 2 4 2 3 3 5 2" xfId="11133" xr:uid="{00000000-0005-0000-0000-0000C12A0000}"/>
    <cellStyle name="20% - Accent1 2 4 2 3 3 5 2 2" xfId="11134" xr:uid="{00000000-0005-0000-0000-0000C22A0000}"/>
    <cellStyle name="20% - Accent1 2 4 2 3 3 5 3" xfId="11135" xr:uid="{00000000-0005-0000-0000-0000C32A0000}"/>
    <cellStyle name="20% - Accent1 2 4 2 3 3 6" xfId="11136" xr:uid="{00000000-0005-0000-0000-0000C42A0000}"/>
    <cellStyle name="20% - Accent1 2 4 2 3 3 6 2" xfId="11137" xr:uid="{00000000-0005-0000-0000-0000C52A0000}"/>
    <cellStyle name="20% - Accent1 2 4 2 3 3 6 2 2" xfId="11138" xr:uid="{00000000-0005-0000-0000-0000C62A0000}"/>
    <cellStyle name="20% - Accent1 2 4 2 3 3 6 3" xfId="11139" xr:uid="{00000000-0005-0000-0000-0000C72A0000}"/>
    <cellStyle name="20% - Accent1 2 4 2 3 3 7" xfId="11140" xr:uid="{00000000-0005-0000-0000-0000C82A0000}"/>
    <cellStyle name="20% - Accent1 2 4 2 3 3 7 2" xfId="11141" xr:uid="{00000000-0005-0000-0000-0000C92A0000}"/>
    <cellStyle name="20% - Accent1 2 4 2 3 3 8" xfId="11142" xr:uid="{00000000-0005-0000-0000-0000CA2A0000}"/>
    <cellStyle name="20% - Accent1 2 4 2 3 3 8 2" xfId="11143" xr:uid="{00000000-0005-0000-0000-0000CB2A0000}"/>
    <cellStyle name="20% - Accent1 2 4 2 3 3 9" xfId="11144" xr:uid="{00000000-0005-0000-0000-0000CC2A0000}"/>
    <cellStyle name="20% - Accent1 2 4 2 3 4" xfId="11145" xr:uid="{00000000-0005-0000-0000-0000CD2A0000}"/>
    <cellStyle name="20% - Accent1 2 4 2 3 4 2" xfId="11146" xr:uid="{00000000-0005-0000-0000-0000CE2A0000}"/>
    <cellStyle name="20% - Accent1 2 4 2 3 4 2 2" xfId="11147" xr:uid="{00000000-0005-0000-0000-0000CF2A0000}"/>
    <cellStyle name="20% - Accent1 2 4 2 3 4 2 2 2" xfId="11148" xr:uid="{00000000-0005-0000-0000-0000D02A0000}"/>
    <cellStyle name="20% - Accent1 2 4 2 3 4 2 3" xfId="11149" xr:uid="{00000000-0005-0000-0000-0000D12A0000}"/>
    <cellStyle name="20% - Accent1 2 4 2 3 4 3" xfId="11150" xr:uid="{00000000-0005-0000-0000-0000D22A0000}"/>
    <cellStyle name="20% - Accent1 2 4 2 3 4 3 2" xfId="11151" xr:uid="{00000000-0005-0000-0000-0000D32A0000}"/>
    <cellStyle name="20% - Accent1 2 4 2 3 4 4" xfId="11152" xr:uid="{00000000-0005-0000-0000-0000D42A0000}"/>
    <cellStyle name="20% - Accent1 2 4 2 3 5" xfId="11153" xr:uid="{00000000-0005-0000-0000-0000D52A0000}"/>
    <cellStyle name="20% - Accent1 2 4 2 3 5 2" xfId="11154" xr:uid="{00000000-0005-0000-0000-0000D62A0000}"/>
    <cellStyle name="20% - Accent1 2 4 2 3 5 2 2" xfId="11155" xr:uid="{00000000-0005-0000-0000-0000D72A0000}"/>
    <cellStyle name="20% - Accent1 2 4 2 3 5 2 2 2" xfId="11156" xr:uid="{00000000-0005-0000-0000-0000D82A0000}"/>
    <cellStyle name="20% - Accent1 2 4 2 3 5 2 3" xfId="11157" xr:uid="{00000000-0005-0000-0000-0000D92A0000}"/>
    <cellStyle name="20% - Accent1 2 4 2 3 5 3" xfId="11158" xr:uid="{00000000-0005-0000-0000-0000DA2A0000}"/>
    <cellStyle name="20% - Accent1 2 4 2 3 5 3 2" xfId="11159" xr:uid="{00000000-0005-0000-0000-0000DB2A0000}"/>
    <cellStyle name="20% - Accent1 2 4 2 3 5 4" xfId="11160" xr:uid="{00000000-0005-0000-0000-0000DC2A0000}"/>
    <cellStyle name="20% - Accent1 2 4 2 3 6" xfId="11161" xr:uid="{00000000-0005-0000-0000-0000DD2A0000}"/>
    <cellStyle name="20% - Accent1 2 4 2 3 6 2" xfId="11162" xr:uid="{00000000-0005-0000-0000-0000DE2A0000}"/>
    <cellStyle name="20% - Accent1 2 4 2 3 6 2 2" xfId="11163" xr:uid="{00000000-0005-0000-0000-0000DF2A0000}"/>
    <cellStyle name="20% - Accent1 2 4 2 3 6 2 2 2" xfId="11164" xr:uid="{00000000-0005-0000-0000-0000E02A0000}"/>
    <cellStyle name="20% - Accent1 2 4 2 3 6 2 3" xfId="11165" xr:uid="{00000000-0005-0000-0000-0000E12A0000}"/>
    <cellStyle name="20% - Accent1 2 4 2 3 6 3" xfId="11166" xr:uid="{00000000-0005-0000-0000-0000E22A0000}"/>
    <cellStyle name="20% - Accent1 2 4 2 3 6 3 2" xfId="11167" xr:uid="{00000000-0005-0000-0000-0000E32A0000}"/>
    <cellStyle name="20% - Accent1 2 4 2 3 6 4" xfId="11168" xr:uid="{00000000-0005-0000-0000-0000E42A0000}"/>
    <cellStyle name="20% - Accent1 2 4 2 3 7" xfId="11169" xr:uid="{00000000-0005-0000-0000-0000E52A0000}"/>
    <cellStyle name="20% - Accent1 2 4 2 3 7 2" xfId="11170" xr:uid="{00000000-0005-0000-0000-0000E62A0000}"/>
    <cellStyle name="20% - Accent1 2 4 2 3 7 2 2" xfId="11171" xr:uid="{00000000-0005-0000-0000-0000E72A0000}"/>
    <cellStyle name="20% - Accent1 2 4 2 3 7 3" xfId="11172" xr:uid="{00000000-0005-0000-0000-0000E82A0000}"/>
    <cellStyle name="20% - Accent1 2 4 2 3 8" xfId="11173" xr:uid="{00000000-0005-0000-0000-0000E92A0000}"/>
    <cellStyle name="20% - Accent1 2 4 2 3 8 2" xfId="11174" xr:uid="{00000000-0005-0000-0000-0000EA2A0000}"/>
    <cellStyle name="20% - Accent1 2 4 2 3 8 2 2" xfId="11175" xr:uid="{00000000-0005-0000-0000-0000EB2A0000}"/>
    <cellStyle name="20% - Accent1 2 4 2 3 8 3" xfId="11176" xr:uid="{00000000-0005-0000-0000-0000EC2A0000}"/>
    <cellStyle name="20% - Accent1 2 4 2 3 9" xfId="11177" xr:uid="{00000000-0005-0000-0000-0000ED2A0000}"/>
    <cellStyle name="20% - Accent1 2 4 2 3 9 2" xfId="11178" xr:uid="{00000000-0005-0000-0000-0000EE2A0000}"/>
    <cellStyle name="20% - Accent1 2 4 2 4" xfId="11179" xr:uid="{00000000-0005-0000-0000-0000EF2A0000}"/>
    <cellStyle name="20% - Accent1 2 4 2 4 10" xfId="11180" xr:uid="{00000000-0005-0000-0000-0000F02A0000}"/>
    <cellStyle name="20% - Accent1 2 4 2 4 10 2" xfId="11181" xr:uid="{00000000-0005-0000-0000-0000F12A0000}"/>
    <cellStyle name="20% - Accent1 2 4 2 4 11" xfId="11182" xr:uid="{00000000-0005-0000-0000-0000F22A0000}"/>
    <cellStyle name="20% - Accent1 2 4 2 4 2" xfId="11183" xr:uid="{00000000-0005-0000-0000-0000F32A0000}"/>
    <cellStyle name="20% - Accent1 2 4 2 4 2 2" xfId="11184" xr:uid="{00000000-0005-0000-0000-0000F42A0000}"/>
    <cellStyle name="20% - Accent1 2 4 2 4 2 2 2" xfId="11185" xr:uid="{00000000-0005-0000-0000-0000F52A0000}"/>
    <cellStyle name="20% - Accent1 2 4 2 4 2 2 2 2" xfId="11186" xr:uid="{00000000-0005-0000-0000-0000F62A0000}"/>
    <cellStyle name="20% - Accent1 2 4 2 4 2 2 2 2 2" xfId="11187" xr:uid="{00000000-0005-0000-0000-0000F72A0000}"/>
    <cellStyle name="20% - Accent1 2 4 2 4 2 2 2 3" xfId="11188" xr:uid="{00000000-0005-0000-0000-0000F82A0000}"/>
    <cellStyle name="20% - Accent1 2 4 2 4 2 2 3" xfId="11189" xr:uid="{00000000-0005-0000-0000-0000F92A0000}"/>
    <cellStyle name="20% - Accent1 2 4 2 4 2 2 3 2" xfId="11190" xr:uid="{00000000-0005-0000-0000-0000FA2A0000}"/>
    <cellStyle name="20% - Accent1 2 4 2 4 2 2 4" xfId="11191" xr:uid="{00000000-0005-0000-0000-0000FB2A0000}"/>
    <cellStyle name="20% - Accent1 2 4 2 4 2 3" xfId="11192" xr:uid="{00000000-0005-0000-0000-0000FC2A0000}"/>
    <cellStyle name="20% - Accent1 2 4 2 4 2 3 2" xfId="11193" xr:uid="{00000000-0005-0000-0000-0000FD2A0000}"/>
    <cellStyle name="20% - Accent1 2 4 2 4 2 3 2 2" xfId="11194" xr:uid="{00000000-0005-0000-0000-0000FE2A0000}"/>
    <cellStyle name="20% - Accent1 2 4 2 4 2 3 2 2 2" xfId="11195" xr:uid="{00000000-0005-0000-0000-0000FF2A0000}"/>
    <cellStyle name="20% - Accent1 2 4 2 4 2 3 2 3" xfId="11196" xr:uid="{00000000-0005-0000-0000-0000002B0000}"/>
    <cellStyle name="20% - Accent1 2 4 2 4 2 3 3" xfId="11197" xr:uid="{00000000-0005-0000-0000-0000012B0000}"/>
    <cellStyle name="20% - Accent1 2 4 2 4 2 3 3 2" xfId="11198" xr:uid="{00000000-0005-0000-0000-0000022B0000}"/>
    <cellStyle name="20% - Accent1 2 4 2 4 2 3 4" xfId="11199" xr:uid="{00000000-0005-0000-0000-0000032B0000}"/>
    <cellStyle name="20% - Accent1 2 4 2 4 2 4" xfId="11200" xr:uid="{00000000-0005-0000-0000-0000042B0000}"/>
    <cellStyle name="20% - Accent1 2 4 2 4 2 4 2" xfId="11201" xr:uid="{00000000-0005-0000-0000-0000052B0000}"/>
    <cellStyle name="20% - Accent1 2 4 2 4 2 4 2 2" xfId="11202" xr:uid="{00000000-0005-0000-0000-0000062B0000}"/>
    <cellStyle name="20% - Accent1 2 4 2 4 2 4 2 2 2" xfId="11203" xr:uid="{00000000-0005-0000-0000-0000072B0000}"/>
    <cellStyle name="20% - Accent1 2 4 2 4 2 4 2 3" xfId="11204" xr:uid="{00000000-0005-0000-0000-0000082B0000}"/>
    <cellStyle name="20% - Accent1 2 4 2 4 2 4 3" xfId="11205" xr:uid="{00000000-0005-0000-0000-0000092B0000}"/>
    <cellStyle name="20% - Accent1 2 4 2 4 2 4 3 2" xfId="11206" xr:uid="{00000000-0005-0000-0000-00000A2B0000}"/>
    <cellStyle name="20% - Accent1 2 4 2 4 2 4 4" xfId="11207" xr:uid="{00000000-0005-0000-0000-00000B2B0000}"/>
    <cellStyle name="20% - Accent1 2 4 2 4 2 5" xfId="11208" xr:uid="{00000000-0005-0000-0000-00000C2B0000}"/>
    <cellStyle name="20% - Accent1 2 4 2 4 2 5 2" xfId="11209" xr:uid="{00000000-0005-0000-0000-00000D2B0000}"/>
    <cellStyle name="20% - Accent1 2 4 2 4 2 5 2 2" xfId="11210" xr:uid="{00000000-0005-0000-0000-00000E2B0000}"/>
    <cellStyle name="20% - Accent1 2 4 2 4 2 5 3" xfId="11211" xr:uid="{00000000-0005-0000-0000-00000F2B0000}"/>
    <cellStyle name="20% - Accent1 2 4 2 4 2 6" xfId="11212" xr:uid="{00000000-0005-0000-0000-0000102B0000}"/>
    <cellStyle name="20% - Accent1 2 4 2 4 2 6 2" xfId="11213" xr:uid="{00000000-0005-0000-0000-0000112B0000}"/>
    <cellStyle name="20% - Accent1 2 4 2 4 2 6 2 2" xfId="11214" xr:uid="{00000000-0005-0000-0000-0000122B0000}"/>
    <cellStyle name="20% - Accent1 2 4 2 4 2 6 3" xfId="11215" xr:uid="{00000000-0005-0000-0000-0000132B0000}"/>
    <cellStyle name="20% - Accent1 2 4 2 4 2 7" xfId="11216" xr:uid="{00000000-0005-0000-0000-0000142B0000}"/>
    <cellStyle name="20% - Accent1 2 4 2 4 2 7 2" xfId="11217" xr:uid="{00000000-0005-0000-0000-0000152B0000}"/>
    <cellStyle name="20% - Accent1 2 4 2 4 2 8" xfId="11218" xr:uid="{00000000-0005-0000-0000-0000162B0000}"/>
    <cellStyle name="20% - Accent1 2 4 2 4 2 8 2" xfId="11219" xr:uid="{00000000-0005-0000-0000-0000172B0000}"/>
    <cellStyle name="20% - Accent1 2 4 2 4 2 9" xfId="11220" xr:uid="{00000000-0005-0000-0000-0000182B0000}"/>
    <cellStyle name="20% - Accent1 2 4 2 4 3" xfId="11221" xr:uid="{00000000-0005-0000-0000-0000192B0000}"/>
    <cellStyle name="20% - Accent1 2 4 2 4 3 2" xfId="11222" xr:uid="{00000000-0005-0000-0000-00001A2B0000}"/>
    <cellStyle name="20% - Accent1 2 4 2 4 3 2 2" xfId="11223" xr:uid="{00000000-0005-0000-0000-00001B2B0000}"/>
    <cellStyle name="20% - Accent1 2 4 2 4 3 2 2 2" xfId="11224" xr:uid="{00000000-0005-0000-0000-00001C2B0000}"/>
    <cellStyle name="20% - Accent1 2 4 2 4 3 2 2 2 2" xfId="11225" xr:uid="{00000000-0005-0000-0000-00001D2B0000}"/>
    <cellStyle name="20% - Accent1 2 4 2 4 3 2 2 3" xfId="11226" xr:uid="{00000000-0005-0000-0000-00001E2B0000}"/>
    <cellStyle name="20% - Accent1 2 4 2 4 3 2 3" xfId="11227" xr:uid="{00000000-0005-0000-0000-00001F2B0000}"/>
    <cellStyle name="20% - Accent1 2 4 2 4 3 2 3 2" xfId="11228" xr:uid="{00000000-0005-0000-0000-0000202B0000}"/>
    <cellStyle name="20% - Accent1 2 4 2 4 3 2 4" xfId="11229" xr:uid="{00000000-0005-0000-0000-0000212B0000}"/>
    <cellStyle name="20% - Accent1 2 4 2 4 3 3" xfId="11230" xr:uid="{00000000-0005-0000-0000-0000222B0000}"/>
    <cellStyle name="20% - Accent1 2 4 2 4 3 3 2" xfId="11231" xr:uid="{00000000-0005-0000-0000-0000232B0000}"/>
    <cellStyle name="20% - Accent1 2 4 2 4 3 3 2 2" xfId="11232" xr:uid="{00000000-0005-0000-0000-0000242B0000}"/>
    <cellStyle name="20% - Accent1 2 4 2 4 3 3 2 2 2" xfId="11233" xr:uid="{00000000-0005-0000-0000-0000252B0000}"/>
    <cellStyle name="20% - Accent1 2 4 2 4 3 3 2 3" xfId="11234" xr:uid="{00000000-0005-0000-0000-0000262B0000}"/>
    <cellStyle name="20% - Accent1 2 4 2 4 3 3 3" xfId="11235" xr:uid="{00000000-0005-0000-0000-0000272B0000}"/>
    <cellStyle name="20% - Accent1 2 4 2 4 3 3 3 2" xfId="11236" xr:uid="{00000000-0005-0000-0000-0000282B0000}"/>
    <cellStyle name="20% - Accent1 2 4 2 4 3 3 4" xfId="11237" xr:uid="{00000000-0005-0000-0000-0000292B0000}"/>
    <cellStyle name="20% - Accent1 2 4 2 4 3 4" xfId="11238" xr:uid="{00000000-0005-0000-0000-00002A2B0000}"/>
    <cellStyle name="20% - Accent1 2 4 2 4 3 4 2" xfId="11239" xr:uid="{00000000-0005-0000-0000-00002B2B0000}"/>
    <cellStyle name="20% - Accent1 2 4 2 4 3 4 2 2" xfId="11240" xr:uid="{00000000-0005-0000-0000-00002C2B0000}"/>
    <cellStyle name="20% - Accent1 2 4 2 4 3 4 2 2 2" xfId="11241" xr:uid="{00000000-0005-0000-0000-00002D2B0000}"/>
    <cellStyle name="20% - Accent1 2 4 2 4 3 4 2 3" xfId="11242" xr:uid="{00000000-0005-0000-0000-00002E2B0000}"/>
    <cellStyle name="20% - Accent1 2 4 2 4 3 4 3" xfId="11243" xr:uid="{00000000-0005-0000-0000-00002F2B0000}"/>
    <cellStyle name="20% - Accent1 2 4 2 4 3 4 3 2" xfId="11244" xr:uid="{00000000-0005-0000-0000-0000302B0000}"/>
    <cellStyle name="20% - Accent1 2 4 2 4 3 4 4" xfId="11245" xr:uid="{00000000-0005-0000-0000-0000312B0000}"/>
    <cellStyle name="20% - Accent1 2 4 2 4 3 5" xfId="11246" xr:uid="{00000000-0005-0000-0000-0000322B0000}"/>
    <cellStyle name="20% - Accent1 2 4 2 4 3 5 2" xfId="11247" xr:uid="{00000000-0005-0000-0000-0000332B0000}"/>
    <cellStyle name="20% - Accent1 2 4 2 4 3 5 2 2" xfId="11248" xr:uid="{00000000-0005-0000-0000-0000342B0000}"/>
    <cellStyle name="20% - Accent1 2 4 2 4 3 5 3" xfId="11249" xr:uid="{00000000-0005-0000-0000-0000352B0000}"/>
    <cellStyle name="20% - Accent1 2 4 2 4 3 6" xfId="11250" xr:uid="{00000000-0005-0000-0000-0000362B0000}"/>
    <cellStyle name="20% - Accent1 2 4 2 4 3 6 2" xfId="11251" xr:uid="{00000000-0005-0000-0000-0000372B0000}"/>
    <cellStyle name="20% - Accent1 2 4 2 4 3 6 2 2" xfId="11252" xr:uid="{00000000-0005-0000-0000-0000382B0000}"/>
    <cellStyle name="20% - Accent1 2 4 2 4 3 6 3" xfId="11253" xr:uid="{00000000-0005-0000-0000-0000392B0000}"/>
    <cellStyle name="20% - Accent1 2 4 2 4 3 7" xfId="11254" xr:uid="{00000000-0005-0000-0000-00003A2B0000}"/>
    <cellStyle name="20% - Accent1 2 4 2 4 3 7 2" xfId="11255" xr:uid="{00000000-0005-0000-0000-00003B2B0000}"/>
    <cellStyle name="20% - Accent1 2 4 2 4 3 8" xfId="11256" xr:uid="{00000000-0005-0000-0000-00003C2B0000}"/>
    <cellStyle name="20% - Accent1 2 4 2 4 3 8 2" xfId="11257" xr:uid="{00000000-0005-0000-0000-00003D2B0000}"/>
    <cellStyle name="20% - Accent1 2 4 2 4 3 9" xfId="11258" xr:uid="{00000000-0005-0000-0000-00003E2B0000}"/>
    <cellStyle name="20% - Accent1 2 4 2 4 4" xfId="11259" xr:uid="{00000000-0005-0000-0000-00003F2B0000}"/>
    <cellStyle name="20% - Accent1 2 4 2 4 4 2" xfId="11260" xr:uid="{00000000-0005-0000-0000-0000402B0000}"/>
    <cellStyle name="20% - Accent1 2 4 2 4 4 2 2" xfId="11261" xr:uid="{00000000-0005-0000-0000-0000412B0000}"/>
    <cellStyle name="20% - Accent1 2 4 2 4 4 2 2 2" xfId="11262" xr:uid="{00000000-0005-0000-0000-0000422B0000}"/>
    <cellStyle name="20% - Accent1 2 4 2 4 4 2 3" xfId="11263" xr:uid="{00000000-0005-0000-0000-0000432B0000}"/>
    <cellStyle name="20% - Accent1 2 4 2 4 4 3" xfId="11264" xr:uid="{00000000-0005-0000-0000-0000442B0000}"/>
    <cellStyle name="20% - Accent1 2 4 2 4 4 3 2" xfId="11265" xr:uid="{00000000-0005-0000-0000-0000452B0000}"/>
    <cellStyle name="20% - Accent1 2 4 2 4 4 4" xfId="11266" xr:uid="{00000000-0005-0000-0000-0000462B0000}"/>
    <cellStyle name="20% - Accent1 2 4 2 4 5" xfId="11267" xr:uid="{00000000-0005-0000-0000-0000472B0000}"/>
    <cellStyle name="20% - Accent1 2 4 2 4 5 2" xfId="11268" xr:uid="{00000000-0005-0000-0000-0000482B0000}"/>
    <cellStyle name="20% - Accent1 2 4 2 4 5 2 2" xfId="11269" xr:uid="{00000000-0005-0000-0000-0000492B0000}"/>
    <cellStyle name="20% - Accent1 2 4 2 4 5 2 2 2" xfId="11270" xr:uid="{00000000-0005-0000-0000-00004A2B0000}"/>
    <cellStyle name="20% - Accent1 2 4 2 4 5 2 3" xfId="11271" xr:uid="{00000000-0005-0000-0000-00004B2B0000}"/>
    <cellStyle name="20% - Accent1 2 4 2 4 5 3" xfId="11272" xr:uid="{00000000-0005-0000-0000-00004C2B0000}"/>
    <cellStyle name="20% - Accent1 2 4 2 4 5 3 2" xfId="11273" xr:uid="{00000000-0005-0000-0000-00004D2B0000}"/>
    <cellStyle name="20% - Accent1 2 4 2 4 5 4" xfId="11274" xr:uid="{00000000-0005-0000-0000-00004E2B0000}"/>
    <cellStyle name="20% - Accent1 2 4 2 4 6" xfId="11275" xr:uid="{00000000-0005-0000-0000-00004F2B0000}"/>
    <cellStyle name="20% - Accent1 2 4 2 4 6 2" xfId="11276" xr:uid="{00000000-0005-0000-0000-0000502B0000}"/>
    <cellStyle name="20% - Accent1 2 4 2 4 6 2 2" xfId="11277" xr:uid="{00000000-0005-0000-0000-0000512B0000}"/>
    <cellStyle name="20% - Accent1 2 4 2 4 6 2 2 2" xfId="11278" xr:uid="{00000000-0005-0000-0000-0000522B0000}"/>
    <cellStyle name="20% - Accent1 2 4 2 4 6 2 3" xfId="11279" xr:uid="{00000000-0005-0000-0000-0000532B0000}"/>
    <cellStyle name="20% - Accent1 2 4 2 4 6 3" xfId="11280" xr:uid="{00000000-0005-0000-0000-0000542B0000}"/>
    <cellStyle name="20% - Accent1 2 4 2 4 6 3 2" xfId="11281" xr:uid="{00000000-0005-0000-0000-0000552B0000}"/>
    <cellStyle name="20% - Accent1 2 4 2 4 6 4" xfId="11282" xr:uid="{00000000-0005-0000-0000-0000562B0000}"/>
    <cellStyle name="20% - Accent1 2 4 2 4 7" xfId="11283" xr:uid="{00000000-0005-0000-0000-0000572B0000}"/>
    <cellStyle name="20% - Accent1 2 4 2 4 7 2" xfId="11284" xr:uid="{00000000-0005-0000-0000-0000582B0000}"/>
    <cellStyle name="20% - Accent1 2 4 2 4 7 2 2" xfId="11285" xr:uid="{00000000-0005-0000-0000-0000592B0000}"/>
    <cellStyle name="20% - Accent1 2 4 2 4 7 3" xfId="11286" xr:uid="{00000000-0005-0000-0000-00005A2B0000}"/>
    <cellStyle name="20% - Accent1 2 4 2 4 8" xfId="11287" xr:uid="{00000000-0005-0000-0000-00005B2B0000}"/>
    <cellStyle name="20% - Accent1 2 4 2 4 8 2" xfId="11288" xr:uid="{00000000-0005-0000-0000-00005C2B0000}"/>
    <cellStyle name="20% - Accent1 2 4 2 4 8 2 2" xfId="11289" xr:uid="{00000000-0005-0000-0000-00005D2B0000}"/>
    <cellStyle name="20% - Accent1 2 4 2 4 8 3" xfId="11290" xr:uid="{00000000-0005-0000-0000-00005E2B0000}"/>
    <cellStyle name="20% - Accent1 2 4 2 4 9" xfId="11291" xr:uid="{00000000-0005-0000-0000-00005F2B0000}"/>
    <cellStyle name="20% - Accent1 2 4 2 4 9 2" xfId="11292" xr:uid="{00000000-0005-0000-0000-0000602B0000}"/>
    <cellStyle name="20% - Accent1 2 4 2 5" xfId="11293" xr:uid="{00000000-0005-0000-0000-0000612B0000}"/>
    <cellStyle name="20% - Accent1 2 4 2 5 10" xfId="11294" xr:uid="{00000000-0005-0000-0000-0000622B0000}"/>
    <cellStyle name="20% - Accent1 2 4 2 5 10 2" xfId="11295" xr:uid="{00000000-0005-0000-0000-0000632B0000}"/>
    <cellStyle name="20% - Accent1 2 4 2 5 11" xfId="11296" xr:uid="{00000000-0005-0000-0000-0000642B0000}"/>
    <cellStyle name="20% - Accent1 2 4 2 5 2" xfId="11297" xr:uid="{00000000-0005-0000-0000-0000652B0000}"/>
    <cellStyle name="20% - Accent1 2 4 2 5 2 2" xfId="11298" xr:uid="{00000000-0005-0000-0000-0000662B0000}"/>
    <cellStyle name="20% - Accent1 2 4 2 5 2 2 2" xfId="11299" xr:uid="{00000000-0005-0000-0000-0000672B0000}"/>
    <cellStyle name="20% - Accent1 2 4 2 5 2 2 2 2" xfId="11300" xr:uid="{00000000-0005-0000-0000-0000682B0000}"/>
    <cellStyle name="20% - Accent1 2 4 2 5 2 2 2 2 2" xfId="11301" xr:uid="{00000000-0005-0000-0000-0000692B0000}"/>
    <cellStyle name="20% - Accent1 2 4 2 5 2 2 2 3" xfId="11302" xr:uid="{00000000-0005-0000-0000-00006A2B0000}"/>
    <cellStyle name="20% - Accent1 2 4 2 5 2 2 3" xfId="11303" xr:uid="{00000000-0005-0000-0000-00006B2B0000}"/>
    <cellStyle name="20% - Accent1 2 4 2 5 2 2 3 2" xfId="11304" xr:uid="{00000000-0005-0000-0000-00006C2B0000}"/>
    <cellStyle name="20% - Accent1 2 4 2 5 2 2 4" xfId="11305" xr:uid="{00000000-0005-0000-0000-00006D2B0000}"/>
    <cellStyle name="20% - Accent1 2 4 2 5 2 3" xfId="11306" xr:uid="{00000000-0005-0000-0000-00006E2B0000}"/>
    <cellStyle name="20% - Accent1 2 4 2 5 2 3 2" xfId="11307" xr:uid="{00000000-0005-0000-0000-00006F2B0000}"/>
    <cellStyle name="20% - Accent1 2 4 2 5 2 3 2 2" xfId="11308" xr:uid="{00000000-0005-0000-0000-0000702B0000}"/>
    <cellStyle name="20% - Accent1 2 4 2 5 2 3 2 2 2" xfId="11309" xr:uid="{00000000-0005-0000-0000-0000712B0000}"/>
    <cellStyle name="20% - Accent1 2 4 2 5 2 3 2 3" xfId="11310" xr:uid="{00000000-0005-0000-0000-0000722B0000}"/>
    <cellStyle name="20% - Accent1 2 4 2 5 2 3 3" xfId="11311" xr:uid="{00000000-0005-0000-0000-0000732B0000}"/>
    <cellStyle name="20% - Accent1 2 4 2 5 2 3 3 2" xfId="11312" xr:uid="{00000000-0005-0000-0000-0000742B0000}"/>
    <cellStyle name="20% - Accent1 2 4 2 5 2 3 4" xfId="11313" xr:uid="{00000000-0005-0000-0000-0000752B0000}"/>
    <cellStyle name="20% - Accent1 2 4 2 5 2 4" xfId="11314" xr:uid="{00000000-0005-0000-0000-0000762B0000}"/>
    <cellStyle name="20% - Accent1 2 4 2 5 2 4 2" xfId="11315" xr:uid="{00000000-0005-0000-0000-0000772B0000}"/>
    <cellStyle name="20% - Accent1 2 4 2 5 2 4 2 2" xfId="11316" xr:uid="{00000000-0005-0000-0000-0000782B0000}"/>
    <cellStyle name="20% - Accent1 2 4 2 5 2 4 2 2 2" xfId="11317" xr:uid="{00000000-0005-0000-0000-0000792B0000}"/>
    <cellStyle name="20% - Accent1 2 4 2 5 2 4 2 3" xfId="11318" xr:uid="{00000000-0005-0000-0000-00007A2B0000}"/>
    <cellStyle name="20% - Accent1 2 4 2 5 2 4 3" xfId="11319" xr:uid="{00000000-0005-0000-0000-00007B2B0000}"/>
    <cellStyle name="20% - Accent1 2 4 2 5 2 4 3 2" xfId="11320" xr:uid="{00000000-0005-0000-0000-00007C2B0000}"/>
    <cellStyle name="20% - Accent1 2 4 2 5 2 4 4" xfId="11321" xr:uid="{00000000-0005-0000-0000-00007D2B0000}"/>
    <cellStyle name="20% - Accent1 2 4 2 5 2 5" xfId="11322" xr:uid="{00000000-0005-0000-0000-00007E2B0000}"/>
    <cellStyle name="20% - Accent1 2 4 2 5 2 5 2" xfId="11323" xr:uid="{00000000-0005-0000-0000-00007F2B0000}"/>
    <cellStyle name="20% - Accent1 2 4 2 5 2 5 2 2" xfId="11324" xr:uid="{00000000-0005-0000-0000-0000802B0000}"/>
    <cellStyle name="20% - Accent1 2 4 2 5 2 5 3" xfId="11325" xr:uid="{00000000-0005-0000-0000-0000812B0000}"/>
    <cellStyle name="20% - Accent1 2 4 2 5 2 6" xfId="11326" xr:uid="{00000000-0005-0000-0000-0000822B0000}"/>
    <cellStyle name="20% - Accent1 2 4 2 5 2 6 2" xfId="11327" xr:uid="{00000000-0005-0000-0000-0000832B0000}"/>
    <cellStyle name="20% - Accent1 2 4 2 5 2 6 2 2" xfId="11328" xr:uid="{00000000-0005-0000-0000-0000842B0000}"/>
    <cellStyle name="20% - Accent1 2 4 2 5 2 6 3" xfId="11329" xr:uid="{00000000-0005-0000-0000-0000852B0000}"/>
    <cellStyle name="20% - Accent1 2 4 2 5 2 7" xfId="11330" xr:uid="{00000000-0005-0000-0000-0000862B0000}"/>
    <cellStyle name="20% - Accent1 2 4 2 5 2 7 2" xfId="11331" xr:uid="{00000000-0005-0000-0000-0000872B0000}"/>
    <cellStyle name="20% - Accent1 2 4 2 5 2 8" xfId="11332" xr:uid="{00000000-0005-0000-0000-0000882B0000}"/>
    <cellStyle name="20% - Accent1 2 4 2 5 2 8 2" xfId="11333" xr:uid="{00000000-0005-0000-0000-0000892B0000}"/>
    <cellStyle name="20% - Accent1 2 4 2 5 2 9" xfId="11334" xr:uid="{00000000-0005-0000-0000-00008A2B0000}"/>
    <cellStyle name="20% - Accent1 2 4 2 5 3" xfId="11335" xr:uid="{00000000-0005-0000-0000-00008B2B0000}"/>
    <cellStyle name="20% - Accent1 2 4 2 5 3 2" xfId="11336" xr:uid="{00000000-0005-0000-0000-00008C2B0000}"/>
    <cellStyle name="20% - Accent1 2 4 2 5 3 2 2" xfId="11337" xr:uid="{00000000-0005-0000-0000-00008D2B0000}"/>
    <cellStyle name="20% - Accent1 2 4 2 5 3 2 2 2" xfId="11338" xr:uid="{00000000-0005-0000-0000-00008E2B0000}"/>
    <cellStyle name="20% - Accent1 2 4 2 5 3 2 2 2 2" xfId="11339" xr:uid="{00000000-0005-0000-0000-00008F2B0000}"/>
    <cellStyle name="20% - Accent1 2 4 2 5 3 2 2 3" xfId="11340" xr:uid="{00000000-0005-0000-0000-0000902B0000}"/>
    <cellStyle name="20% - Accent1 2 4 2 5 3 2 3" xfId="11341" xr:uid="{00000000-0005-0000-0000-0000912B0000}"/>
    <cellStyle name="20% - Accent1 2 4 2 5 3 2 3 2" xfId="11342" xr:uid="{00000000-0005-0000-0000-0000922B0000}"/>
    <cellStyle name="20% - Accent1 2 4 2 5 3 2 4" xfId="11343" xr:uid="{00000000-0005-0000-0000-0000932B0000}"/>
    <cellStyle name="20% - Accent1 2 4 2 5 3 3" xfId="11344" xr:uid="{00000000-0005-0000-0000-0000942B0000}"/>
    <cellStyle name="20% - Accent1 2 4 2 5 3 3 2" xfId="11345" xr:uid="{00000000-0005-0000-0000-0000952B0000}"/>
    <cellStyle name="20% - Accent1 2 4 2 5 3 3 2 2" xfId="11346" xr:uid="{00000000-0005-0000-0000-0000962B0000}"/>
    <cellStyle name="20% - Accent1 2 4 2 5 3 3 2 2 2" xfId="11347" xr:uid="{00000000-0005-0000-0000-0000972B0000}"/>
    <cellStyle name="20% - Accent1 2 4 2 5 3 3 2 3" xfId="11348" xr:uid="{00000000-0005-0000-0000-0000982B0000}"/>
    <cellStyle name="20% - Accent1 2 4 2 5 3 3 3" xfId="11349" xr:uid="{00000000-0005-0000-0000-0000992B0000}"/>
    <cellStyle name="20% - Accent1 2 4 2 5 3 3 3 2" xfId="11350" xr:uid="{00000000-0005-0000-0000-00009A2B0000}"/>
    <cellStyle name="20% - Accent1 2 4 2 5 3 3 4" xfId="11351" xr:uid="{00000000-0005-0000-0000-00009B2B0000}"/>
    <cellStyle name="20% - Accent1 2 4 2 5 3 4" xfId="11352" xr:uid="{00000000-0005-0000-0000-00009C2B0000}"/>
    <cellStyle name="20% - Accent1 2 4 2 5 3 4 2" xfId="11353" xr:uid="{00000000-0005-0000-0000-00009D2B0000}"/>
    <cellStyle name="20% - Accent1 2 4 2 5 3 4 2 2" xfId="11354" xr:uid="{00000000-0005-0000-0000-00009E2B0000}"/>
    <cellStyle name="20% - Accent1 2 4 2 5 3 4 2 2 2" xfId="11355" xr:uid="{00000000-0005-0000-0000-00009F2B0000}"/>
    <cellStyle name="20% - Accent1 2 4 2 5 3 4 2 3" xfId="11356" xr:uid="{00000000-0005-0000-0000-0000A02B0000}"/>
    <cellStyle name="20% - Accent1 2 4 2 5 3 4 3" xfId="11357" xr:uid="{00000000-0005-0000-0000-0000A12B0000}"/>
    <cellStyle name="20% - Accent1 2 4 2 5 3 4 3 2" xfId="11358" xr:uid="{00000000-0005-0000-0000-0000A22B0000}"/>
    <cellStyle name="20% - Accent1 2 4 2 5 3 4 4" xfId="11359" xr:uid="{00000000-0005-0000-0000-0000A32B0000}"/>
    <cellStyle name="20% - Accent1 2 4 2 5 3 5" xfId="11360" xr:uid="{00000000-0005-0000-0000-0000A42B0000}"/>
    <cellStyle name="20% - Accent1 2 4 2 5 3 5 2" xfId="11361" xr:uid="{00000000-0005-0000-0000-0000A52B0000}"/>
    <cellStyle name="20% - Accent1 2 4 2 5 3 5 2 2" xfId="11362" xr:uid="{00000000-0005-0000-0000-0000A62B0000}"/>
    <cellStyle name="20% - Accent1 2 4 2 5 3 5 3" xfId="11363" xr:uid="{00000000-0005-0000-0000-0000A72B0000}"/>
    <cellStyle name="20% - Accent1 2 4 2 5 3 6" xfId="11364" xr:uid="{00000000-0005-0000-0000-0000A82B0000}"/>
    <cellStyle name="20% - Accent1 2 4 2 5 3 6 2" xfId="11365" xr:uid="{00000000-0005-0000-0000-0000A92B0000}"/>
    <cellStyle name="20% - Accent1 2 4 2 5 3 6 2 2" xfId="11366" xr:uid="{00000000-0005-0000-0000-0000AA2B0000}"/>
    <cellStyle name="20% - Accent1 2 4 2 5 3 6 3" xfId="11367" xr:uid="{00000000-0005-0000-0000-0000AB2B0000}"/>
    <cellStyle name="20% - Accent1 2 4 2 5 3 7" xfId="11368" xr:uid="{00000000-0005-0000-0000-0000AC2B0000}"/>
    <cellStyle name="20% - Accent1 2 4 2 5 3 7 2" xfId="11369" xr:uid="{00000000-0005-0000-0000-0000AD2B0000}"/>
    <cellStyle name="20% - Accent1 2 4 2 5 3 8" xfId="11370" xr:uid="{00000000-0005-0000-0000-0000AE2B0000}"/>
    <cellStyle name="20% - Accent1 2 4 2 5 3 8 2" xfId="11371" xr:uid="{00000000-0005-0000-0000-0000AF2B0000}"/>
    <cellStyle name="20% - Accent1 2 4 2 5 3 9" xfId="11372" xr:uid="{00000000-0005-0000-0000-0000B02B0000}"/>
    <cellStyle name="20% - Accent1 2 4 2 5 4" xfId="11373" xr:uid="{00000000-0005-0000-0000-0000B12B0000}"/>
    <cellStyle name="20% - Accent1 2 4 2 5 4 2" xfId="11374" xr:uid="{00000000-0005-0000-0000-0000B22B0000}"/>
    <cellStyle name="20% - Accent1 2 4 2 5 4 2 2" xfId="11375" xr:uid="{00000000-0005-0000-0000-0000B32B0000}"/>
    <cellStyle name="20% - Accent1 2 4 2 5 4 2 2 2" xfId="11376" xr:uid="{00000000-0005-0000-0000-0000B42B0000}"/>
    <cellStyle name="20% - Accent1 2 4 2 5 4 2 3" xfId="11377" xr:uid="{00000000-0005-0000-0000-0000B52B0000}"/>
    <cellStyle name="20% - Accent1 2 4 2 5 4 3" xfId="11378" xr:uid="{00000000-0005-0000-0000-0000B62B0000}"/>
    <cellStyle name="20% - Accent1 2 4 2 5 4 3 2" xfId="11379" xr:uid="{00000000-0005-0000-0000-0000B72B0000}"/>
    <cellStyle name="20% - Accent1 2 4 2 5 4 4" xfId="11380" xr:uid="{00000000-0005-0000-0000-0000B82B0000}"/>
    <cellStyle name="20% - Accent1 2 4 2 5 5" xfId="11381" xr:uid="{00000000-0005-0000-0000-0000B92B0000}"/>
    <cellStyle name="20% - Accent1 2 4 2 5 5 2" xfId="11382" xr:uid="{00000000-0005-0000-0000-0000BA2B0000}"/>
    <cellStyle name="20% - Accent1 2 4 2 5 5 2 2" xfId="11383" xr:uid="{00000000-0005-0000-0000-0000BB2B0000}"/>
    <cellStyle name="20% - Accent1 2 4 2 5 5 2 2 2" xfId="11384" xr:uid="{00000000-0005-0000-0000-0000BC2B0000}"/>
    <cellStyle name="20% - Accent1 2 4 2 5 5 2 3" xfId="11385" xr:uid="{00000000-0005-0000-0000-0000BD2B0000}"/>
    <cellStyle name="20% - Accent1 2 4 2 5 5 3" xfId="11386" xr:uid="{00000000-0005-0000-0000-0000BE2B0000}"/>
    <cellStyle name="20% - Accent1 2 4 2 5 5 3 2" xfId="11387" xr:uid="{00000000-0005-0000-0000-0000BF2B0000}"/>
    <cellStyle name="20% - Accent1 2 4 2 5 5 4" xfId="11388" xr:uid="{00000000-0005-0000-0000-0000C02B0000}"/>
    <cellStyle name="20% - Accent1 2 4 2 5 6" xfId="11389" xr:uid="{00000000-0005-0000-0000-0000C12B0000}"/>
    <cellStyle name="20% - Accent1 2 4 2 5 6 2" xfId="11390" xr:uid="{00000000-0005-0000-0000-0000C22B0000}"/>
    <cellStyle name="20% - Accent1 2 4 2 5 6 2 2" xfId="11391" xr:uid="{00000000-0005-0000-0000-0000C32B0000}"/>
    <cellStyle name="20% - Accent1 2 4 2 5 6 2 2 2" xfId="11392" xr:uid="{00000000-0005-0000-0000-0000C42B0000}"/>
    <cellStyle name="20% - Accent1 2 4 2 5 6 2 3" xfId="11393" xr:uid="{00000000-0005-0000-0000-0000C52B0000}"/>
    <cellStyle name="20% - Accent1 2 4 2 5 6 3" xfId="11394" xr:uid="{00000000-0005-0000-0000-0000C62B0000}"/>
    <cellStyle name="20% - Accent1 2 4 2 5 6 3 2" xfId="11395" xr:uid="{00000000-0005-0000-0000-0000C72B0000}"/>
    <cellStyle name="20% - Accent1 2 4 2 5 6 4" xfId="11396" xr:uid="{00000000-0005-0000-0000-0000C82B0000}"/>
    <cellStyle name="20% - Accent1 2 4 2 5 7" xfId="11397" xr:uid="{00000000-0005-0000-0000-0000C92B0000}"/>
    <cellStyle name="20% - Accent1 2 4 2 5 7 2" xfId="11398" xr:uid="{00000000-0005-0000-0000-0000CA2B0000}"/>
    <cellStyle name="20% - Accent1 2 4 2 5 7 2 2" xfId="11399" xr:uid="{00000000-0005-0000-0000-0000CB2B0000}"/>
    <cellStyle name="20% - Accent1 2 4 2 5 7 3" xfId="11400" xr:uid="{00000000-0005-0000-0000-0000CC2B0000}"/>
    <cellStyle name="20% - Accent1 2 4 2 5 8" xfId="11401" xr:uid="{00000000-0005-0000-0000-0000CD2B0000}"/>
    <cellStyle name="20% - Accent1 2 4 2 5 8 2" xfId="11402" xr:uid="{00000000-0005-0000-0000-0000CE2B0000}"/>
    <cellStyle name="20% - Accent1 2 4 2 5 8 2 2" xfId="11403" xr:uid="{00000000-0005-0000-0000-0000CF2B0000}"/>
    <cellStyle name="20% - Accent1 2 4 2 5 8 3" xfId="11404" xr:uid="{00000000-0005-0000-0000-0000D02B0000}"/>
    <cellStyle name="20% - Accent1 2 4 2 5 9" xfId="11405" xr:uid="{00000000-0005-0000-0000-0000D12B0000}"/>
    <cellStyle name="20% - Accent1 2 4 2 5 9 2" xfId="11406" xr:uid="{00000000-0005-0000-0000-0000D22B0000}"/>
    <cellStyle name="20% - Accent1 2 4 2 6" xfId="11407" xr:uid="{00000000-0005-0000-0000-0000D32B0000}"/>
    <cellStyle name="20% - Accent1 2 4 2 6 2" xfId="11408" xr:uid="{00000000-0005-0000-0000-0000D42B0000}"/>
    <cellStyle name="20% - Accent1 2 4 2 6 2 2" xfId="11409" xr:uid="{00000000-0005-0000-0000-0000D52B0000}"/>
    <cellStyle name="20% - Accent1 2 4 2 6 2 2 2" xfId="11410" xr:uid="{00000000-0005-0000-0000-0000D62B0000}"/>
    <cellStyle name="20% - Accent1 2 4 2 6 2 2 2 2" xfId="11411" xr:uid="{00000000-0005-0000-0000-0000D72B0000}"/>
    <cellStyle name="20% - Accent1 2 4 2 6 2 2 3" xfId="11412" xr:uid="{00000000-0005-0000-0000-0000D82B0000}"/>
    <cellStyle name="20% - Accent1 2 4 2 6 2 3" xfId="11413" xr:uid="{00000000-0005-0000-0000-0000D92B0000}"/>
    <cellStyle name="20% - Accent1 2 4 2 6 2 3 2" xfId="11414" xr:uid="{00000000-0005-0000-0000-0000DA2B0000}"/>
    <cellStyle name="20% - Accent1 2 4 2 6 2 4" xfId="11415" xr:uid="{00000000-0005-0000-0000-0000DB2B0000}"/>
    <cellStyle name="20% - Accent1 2 4 2 6 3" xfId="11416" xr:uid="{00000000-0005-0000-0000-0000DC2B0000}"/>
    <cellStyle name="20% - Accent1 2 4 2 6 3 2" xfId="11417" xr:uid="{00000000-0005-0000-0000-0000DD2B0000}"/>
    <cellStyle name="20% - Accent1 2 4 2 6 3 2 2" xfId="11418" xr:uid="{00000000-0005-0000-0000-0000DE2B0000}"/>
    <cellStyle name="20% - Accent1 2 4 2 6 3 2 2 2" xfId="11419" xr:uid="{00000000-0005-0000-0000-0000DF2B0000}"/>
    <cellStyle name="20% - Accent1 2 4 2 6 3 2 3" xfId="11420" xr:uid="{00000000-0005-0000-0000-0000E02B0000}"/>
    <cellStyle name="20% - Accent1 2 4 2 6 3 3" xfId="11421" xr:uid="{00000000-0005-0000-0000-0000E12B0000}"/>
    <cellStyle name="20% - Accent1 2 4 2 6 3 3 2" xfId="11422" xr:uid="{00000000-0005-0000-0000-0000E22B0000}"/>
    <cellStyle name="20% - Accent1 2 4 2 6 3 4" xfId="11423" xr:uid="{00000000-0005-0000-0000-0000E32B0000}"/>
    <cellStyle name="20% - Accent1 2 4 2 6 4" xfId="11424" xr:uid="{00000000-0005-0000-0000-0000E42B0000}"/>
    <cellStyle name="20% - Accent1 2 4 2 6 4 2" xfId="11425" xr:uid="{00000000-0005-0000-0000-0000E52B0000}"/>
    <cellStyle name="20% - Accent1 2 4 2 6 4 2 2" xfId="11426" xr:uid="{00000000-0005-0000-0000-0000E62B0000}"/>
    <cellStyle name="20% - Accent1 2 4 2 6 4 2 2 2" xfId="11427" xr:uid="{00000000-0005-0000-0000-0000E72B0000}"/>
    <cellStyle name="20% - Accent1 2 4 2 6 4 2 3" xfId="11428" xr:uid="{00000000-0005-0000-0000-0000E82B0000}"/>
    <cellStyle name="20% - Accent1 2 4 2 6 4 3" xfId="11429" xr:uid="{00000000-0005-0000-0000-0000E92B0000}"/>
    <cellStyle name="20% - Accent1 2 4 2 6 4 3 2" xfId="11430" xr:uid="{00000000-0005-0000-0000-0000EA2B0000}"/>
    <cellStyle name="20% - Accent1 2 4 2 6 4 4" xfId="11431" xr:uid="{00000000-0005-0000-0000-0000EB2B0000}"/>
    <cellStyle name="20% - Accent1 2 4 2 6 5" xfId="11432" xr:uid="{00000000-0005-0000-0000-0000EC2B0000}"/>
    <cellStyle name="20% - Accent1 2 4 2 6 5 2" xfId="11433" xr:uid="{00000000-0005-0000-0000-0000ED2B0000}"/>
    <cellStyle name="20% - Accent1 2 4 2 6 5 2 2" xfId="11434" xr:uid="{00000000-0005-0000-0000-0000EE2B0000}"/>
    <cellStyle name="20% - Accent1 2 4 2 6 5 3" xfId="11435" xr:uid="{00000000-0005-0000-0000-0000EF2B0000}"/>
    <cellStyle name="20% - Accent1 2 4 2 6 6" xfId="11436" xr:uid="{00000000-0005-0000-0000-0000F02B0000}"/>
    <cellStyle name="20% - Accent1 2 4 2 6 6 2" xfId="11437" xr:uid="{00000000-0005-0000-0000-0000F12B0000}"/>
    <cellStyle name="20% - Accent1 2 4 2 6 6 2 2" xfId="11438" xr:uid="{00000000-0005-0000-0000-0000F22B0000}"/>
    <cellStyle name="20% - Accent1 2 4 2 6 6 3" xfId="11439" xr:uid="{00000000-0005-0000-0000-0000F32B0000}"/>
    <cellStyle name="20% - Accent1 2 4 2 6 7" xfId="11440" xr:uid="{00000000-0005-0000-0000-0000F42B0000}"/>
    <cellStyle name="20% - Accent1 2 4 2 6 7 2" xfId="11441" xr:uid="{00000000-0005-0000-0000-0000F52B0000}"/>
    <cellStyle name="20% - Accent1 2 4 2 6 8" xfId="11442" xr:uid="{00000000-0005-0000-0000-0000F62B0000}"/>
    <cellStyle name="20% - Accent1 2 4 2 6 8 2" xfId="11443" xr:uid="{00000000-0005-0000-0000-0000F72B0000}"/>
    <cellStyle name="20% - Accent1 2 4 2 6 9" xfId="11444" xr:uid="{00000000-0005-0000-0000-0000F82B0000}"/>
    <cellStyle name="20% - Accent1 2 4 2 7" xfId="11445" xr:uid="{00000000-0005-0000-0000-0000F92B0000}"/>
    <cellStyle name="20% - Accent1 2 4 2 7 2" xfId="11446" xr:uid="{00000000-0005-0000-0000-0000FA2B0000}"/>
    <cellStyle name="20% - Accent1 2 4 2 7 2 2" xfId="11447" xr:uid="{00000000-0005-0000-0000-0000FB2B0000}"/>
    <cellStyle name="20% - Accent1 2 4 2 7 2 2 2" xfId="11448" xr:uid="{00000000-0005-0000-0000-0000FC2B0000}"/>
    <cellStyle name="20% - Accent1 2 4 2 7 2 2 2 2" xfId="11449" xr:uid="{00000000-0005-0000-0000-0000FD2B0000}"/>
    <cellStyle name="20% - Accent1 2 4 2 7 2 2 3" xfId="11450" xr:uid="{00000000-0005-0000-0000-0000FE2B0000}"/>
    <cellStyle name="20% - Accent1 2 4 2 7 2 3" xfId="11451" xr:uid="{00000000-0005-0000-0000-0000FF2B0000}"/>
    <cellStyle name="20% - Accent1 2 4 2 7 2 3 2" xfId="11452" xr:uid="{00000000-0005-0000-0000-0000002C0000}"/>
    <cellStyle name="20% - Accent1 2 4 2 7 2 4" xfId="11453" xr:uid="{00000000-0005-0000-0000-0000012C0000}"/>
    <cellStyle name="20% - Accent1 2 4 2 7 3" xfId="11454" xr:uid="{00000000-0005-0000-0000-0000022C0000}"/>
    <cellStyle name="20% - Accent1 2 4 2 7 3 2" xfId="11455" xr:uid="{00000000-0005-0000-0000-0000032C0000}"/>
    <cellStyle name="20% - Accent1 2 4 2 7 3 2 2" xfId="11456" xr:uid="{00000000-0005-0000-0000-0000042C0000}"/>
    <cellStyle name="20% - Accent1 2 4 2 7 3 2 2 2" xfId="11457" xr:uid="{00000000-0005-0000-0000-0000052C0000}"/>
    <cellStyle name="20% - Accent1 2 4 2 7 3 2 3" xfId="11458" xr:uid="{00000000-0005-0000-0000-0000062C0000}"/>
    <cellStyle name="20% - Accent1 2 4 2 7 3 3" xfId="11459" xr:uid="{00000000-0005-0000-0000-0000072C0000}"/>
    <cellStyle name="20% - Accent1 2 4 2 7 3 3 2" xfId="11460" xr:uid="{00000000-0005-0000-0000-0000082C0000}"/>
    <cellStyle name="20% - Accent1 2 4 2 7 3 4" xfId="11461" xr:uid="{00000000-0005-0000-0000-0000092C0000}"/>
    <cellStyle name="20% - Accent1 2 4 2 7 4" xfId="11462" xr:uid="{00000000-0005-0000-0000-00000A2C0000}"/>
    <cellStyle name="20% - Accent1 2 4 2 7 4 2" xfId="11463" xr:uid="{00000000-0005-0000-0000-00000B2C0000}"/>
    <cellStyle name="20% - Accent1 2 4 2 7 4 2 2" xfId="11464" xr:uid="{00000000-0005-0000-0000-00000C2C0000}"/>
    <cellStyle name="20% - Accent1 2 4 2 7 4 2 2 2" xfId="11465" xr:uid="{00000000-0005-0000-0000-00000D2C0000}"/>
    <cellStyle name="20% - Accent1 2 4 2 7 4 2 3" xfId="11466" xr:uid="{00000000-0005-0000-0000-00000E2C0000}"/>
    <cellStyle name="20% - Accent1 2 4 2 7 4 3" xfId="11467" xr:uid="{00000000-0005-0000-0000-00000F2C0000}"/>
    <cellStyle name="20% - Accent1 2 4 2 7 4 3 2" xfId="11468" xr:uid="{00000000-0005-0000-0000-0000102C0000}"/>
    <cellStyle name="20% - Accent1 2 4 2 7 4 4" xfId="11469" xr:uid="{00000000-0005-0000-0000-0000112C0000}"/>
    <cellStyle name="20% - Accent1 2 4 2 7 5" xfId="11470" xr:uid="{00000000-0005-0000-0000-0000122C0000}"/>
    <cellStyle name="20% - Accent1 2 4 2 7 5 2" xfId="11471" xr:uid="{00000000-0005-0000-0000-0000132C0000}"/>
    <cellStyle name="20% - Accent1 2 4 2 7 5 2 2" xfId="11472" xr:uid="{00000000-0005-0000-0000-0000142C0000}"/>
    <cellStyle name="20% - Accent1 2 4 2 7 5 3" xfId="11473" xr:uid="{00000000-0005-0000-0000-0000152C0000}"/>
    <cellStyle name="20% - Accent1 2 4 2 7 6" xfId="11474" xr:uid="{00000000-0005-0000-0000-0000162C0000}"/>
    <cellStyle name="20% - Accent1 2 4 2 7 6 2" xfId="11475" xr:uid="{00000000-0005-0000-0000-0000172C0000}"/>
    <cellStyle name="20% - Accent1 2 4 2 7 6 2 2" xfId="11476" xr:uid="{00000000-0005-0000-0000-0000182C0000}"/>
    <cellStyle name="20% - Accent1 2 4 2 7 6 3" xfId="11477" xr:uid="{00000000-0005-0000-0000-0000192C0000}"/>
    <cellStyle name="20% - Accent1 2 4 2 7 7" xfId="11478" xr:uid="{00000000-0005-0000-0000-00001A2C0000}"/>
    <cellStyle name="20% - Accent1 2 4 2 7 7 2" xfId="11479" xr:uid="{00000000-0005-0000-0000-00001B2C0000}"/>
    <cellStyle name="20% - Accent1 2 4 2 7 8" xfId="11480" xr:uid="{00000000-0005-0000-0000-00001C2C0000}"/>
    <cellStyle name="20% - Accent1 2 4 2 7 8 2" xfId="11481" xr:uid="{00000000-0005-0000-0000-00001D2C0000}"/>
    <cellStyle name="20% - Accent1 2 4 2 7 9" xfId="11482" xr:uid="{00000000-0005-0000-0000-00001E2C0000}"/>
    <cellStyle name="20% - Accent1 2 4 2 8" xfId="11483" xr:uid="{00000000-0005-0000-0000-00001F2C0000}"/>
    <cellStyle name="20% - Accent1 2 4 2 8 2" xfId="11484" xr:uid="{00000000-0005-0000-0000-0000202C0000}"/>
    <cellStyle name="20% - Accent1 2 4 2 8 2 2" xfId="11485" xr:uid="{00000000-0005-0000-0000-0000212C0000}"/>
    <cellStyle name="20% - Accent1 2 4 2 8 2 2 2" xfId="11486" xr:uid="{00000000-0005-0000-0000-0000222C0000}"/>
    <cellStyle name="20% - Accent1 2 4 2 8 2 3" xfId="11487" xr:uid="{00000000-0005-0000-0000-0000232C0000}"/>
    <cellStyle name="20% - Accent1 2 4 2 8 3" xfId="11488" xr:uid="{00000000-0005-0000-0000-0000242C0000}"/>
    <cellStyle name="20% - Accent1 2 4 2 8 3 2" xfId="11489" xr:uid="{00000000-0005-0000-0000-0000252C0000}"/>
    <cellStyle name="20% - Accent1 2 4 2 8 4" xfId="11490" xr:uid="{00000000-0005-0000-0000-0000262C0000}"/>
    <cellStyle name="20% - Accent1 2 4 2 9" xfId="11491" xr:uid="{00000000-0005-0000-0000-0000272C0000}"/>
    <cellStyle name="20% - Accent1 2 4 2 9 2" xfId="11492" xr:uid="{00000000-0005-0000-0000-0000282C0000}"/>
    <cellStyle name="20% - Accent1 2 4 2 9 2 2" xfId="11493" xr:uid="{00000000-0005-0000-0000-0000292C0000}"/>
    <cellStyle name="20% - Accent1 2 4 2 9 2 2 2" xfId="11494" xr:uid="{00000000-0005-0000-0000-00002A2C0000}"/>
    <cellStyle name="20% - Accent1 2 4 2 9 2 3" xfId="11495" xr:uid="{00000000-0005-0000-0000-00002B2C0000}"/>
    <cellStyle name="20% - Accent1 2 4 2 9 3" xfId="11496" xr:uid="{00000000-0005-0000-0000-00002C2C0000}"/>
    <cellStyle name="20% - Accent1 2 4 2 9 3 2" xfId="11497" xr:uid="{00000000-0005-0000-0000-00002D2C0000}"/>
    <cellStyle name="20% - Accent1 2 4 2 9 4" xfId="11498" xr:uid="{00000000-0005-0000-0000-00002E2C0000}"/>
    <cellStyle name="20% - Accent1 2 4 3" xfId="11499" xr:uid="{00000000-0005-0000-0000-00002F2C0000}"/>
    <cellStyle name="20% - Accent1 2 4 3 10" xfId="11500" xr:uid="{00000000-0005-0000-0000-0000302C0000}"/>
    <cellStyle name="20% - Accent1 2 4 3 10 2" xfId="11501" xr:uid="{00000000-0005-0000-0000-0000312C0000}"/>
    <cellStyle name="20% - Accent1 2 4 3 10 2 2" xfId="11502" xr:uid="{00000000-0005-0000-0000-0000322C0000}"/>
    <cellStyle name="20% - Accent1 2 4 3 10 3" xfId="11503" xr:uid="{00000000-0005-0000-0000-0000332C0000}"/>
    <cellStyle name="20% - Accent1 2 4 3 11" xfId="11504" xr:uid="{00000000-0005-0000-0000-0000342C0000}"/>
    <cellStyle name="20% - Accent1 2 4 3 11 2" xfId="11505" xr:uid="{00000000-0005-0000-0000-0000352C0000}"/>
    <cellStyle name="20% - Accent1 2 4 3 11 2 2" xfId="11506" xr:uid="{00000000-0005-0000-0000-0000362C0000}"/>
    <cellStyle name="20% - Accent1 2 4 3 11 3" xfId="11507" xr:uid="{00000000-0005-0000-0000-0000372C0000}"/>
    <cellStyle name="20% - Accent1 2 4 3 12" xfId="11508" xr:uid="{00000000-0005-0000-0000-0000382C0000}"/>
    <cellStyle name="20% - Accent1 2 4 3 12 2" xfId="11509" xr:uid="{00000000-0005-0000-0000-0000392C0000}"/>
    <cellStyle name="20% - Accent1 2 4 3 13" xfId="11510" xr:uid="{00000000-0005-0000-0000-00003A2C0000}"/>
    <cellStyle name="20% - Accent1 2 4 3 13 2" xfId="11511" xr:uid="{00000000-0005-0000-0000-00003B2C0000}"/>
    <cellStyle name="20% - Accent1 2 4 3 14" xfId="11512" xr:uid="{00000000-0005-0000-0000-00003C2C0000}"/>
    <cellStyle name="20% - Accent1 2 4 3 2" xfId="11513" xr:uid="{00000000-0005-0000-0000-00003D2C0000}"/>
    <cellStyle name="20% - Accent1 2 4 3 2 10" xfId="11514" xr:uid="{00000000-0005-0000-0000-00003E2C0000}"/>
    <cellStyle name="20% - Accent1 2 4 3 2 10 2" xfId="11515" xr:uid="{00000000-0005-0000-0000-00003F2C0000}"/>
    <cellStyle name="20% - Accent1 2 4 3 2 11" xfId="11516" xr:uid="{00000000-0005-0000-0000-0000402C0000}"/>
    <cellStyle name="20% - Accent1 2 4 3 2 2" xfId="11517" xr:uid="{00000000-0005-0000-0000-0000412C0000}"/>
    <cellStyle name="20% - Accent1 2 4 3 2 2 2" xfId="11518" xr:uid="{00000000-0005-0000-0000-0000422C0000}"/>
    <cellStyle name="20% - Accent1 2 4 3 2 2 2 2" xfId="11519" xr:uid="{00000000-0005-0000-0000-0000432C0000}"/>
    <cellStyle name="20% - Accent1 2 4 3 2 2 2 2 2" xfId="11520" xr:uid="{00000000-0005-0000-0000-0000442C0000}"/>
    <cellStyle name="20% - Accent1 2 4 3 2 2 2 2 2 2" xfId="11521" xr:uid="{00000000-0005-0000-0000-0000452C0000}"/>
    <cellStyle name="20% - Accent1 2 4 3 2 2 2 2 3" xfId="11522" xr:uid="{00000000-0005-0000-0000-0000462C0000}"/>
    <cellStyle name="20% - Accent1 2 4 3 2 2 2 3" xfId="11523" xr:uid="{00000000-0005-0000-0000-0000472C0000}"/>
    <cellStyle name="20% - Accent1 2 4 3 2 2 2 3 2" xfId="11524" xr:uid="{00000000-0005-0000-0000-0000482C0000}"/>
    <cellStyle name="20% - Accent1 2 4 3 2 2 2 4" xfId="11525" xr:uid="{00000000-0005-0000-0000-0000492C0000}"/>
    <cellStyle name="20% - Accent1 2 4 3 2 2 3" xfId="11526" xr:uid="{00000000-0005-0000-0000-00004A2C0000}"/>
    <cellStyle name="20% - Accent1 2 4 3 2 2 3 2" xfId="11527" xr:uid="{00000000-0005-0000-0000-00004B2C0000}"/>
    <cellStyle name="20% - Accent1 2 4 3 2 2 3 2 2" xfId="11528" xr:uid="{00000000-0005-0000-0000-00004C2C0000}"/>
    <cellStyle name="20% - Accent1 2 4 3 2 2 3 2 2 2" xfId="11529" xr:uid="{00000000-0005-0000-0000-00004D2C0000}"/>
    <cellStyle name="20% - Accent1 2 4 3 2 2 3 2 3" xfId="11530" xr:uid="{00000000-0005-0000-0000-00004E2C0000}"/>
    <cellStyle name="20% - Accent1 2 4 3 2 2 3 3" xfId="11531" xr:uid="{00000000-0005-0000-0000-00004F2C0000}"/>
    <cellStyle name="20% - Accent1 2 4 3 2 2 3 3 2" xfId="11532" xr:uid="{00000000-0005-0000-0000-0000502C0000}"/>
    <cellStyle name="20% - Accent1 2 4 3 2 2 3 4" xfId="11533" xr:uid="{00000000-0005-0000-0000-0000512C0000}"/>
    <cellStyle name="20% - Accent1 2 4 3 2 2 4" xfId="11534" xr:uid="{00000000-0005-0000-0000-0000522C0000}"/>
    <cellStyle name="20% - Accent1 2 4 3 2 2 4 2" xfId="11535" xr:uid="{00000000-0005-0000-0000-0000532C0000}"/>
    <cellStyle name="20% - Accent1 2 4 3 2 2 4 2 2" xfId="11536" xr:uid="{00000000-0005-0000-0000-0000542C0000}"/>
    <cellStyle name="20% - Accent1 2 4 3 2 2 4 2 2 2" xfId="11537" xr:uid="{00000000-0005-0000-0000-0000552C0000}"/>
    <cellStyle name="20% - Accent1 2 4 3 2 2 4 2 3" xfId="11538" xr:uid="{00000000-0005-0000-0000-0000562C0000}"/>
    <cellStyle name="20% - Accent1 2 4 3 2 2 4 3" xfId="11539" xr:uid="{00000000-0005-0000-0000-0000572C0000}"/>
    <cellStyle name="20% - Accent1 2 4 3 2 2 4 3 2" xfId="11540" xr:uid="{00000000-0005-0000-0000-0000582C0000}"/>
    <cellStyle name="20% - Accent1 2 4 3 2 2 4 4" xfId="11541" xr:uid="{00000000-0005-0000-0000-0000592C0000}"/>
    <cellStyle name="20% - Accent1 2 4 3 2 2 5" xfId="11542" xr:uid="{00000000-0005-0000-0000-00005A2C0000}"/>
    <cellStyle name="20% - Accent1 2 4 3 2 2 5 2" xfId="11543" xr:uid="{00000000-0005-0000-0000-00005B2C0000}"/>
    <cellStyle name="20% - Accent1 2 4 3 2 2 5 2 2" xfId="11544" xr:uid="{00000000-0005-0000-0000-00005C2C0000}"/>
    <cellStyle name="20% - Accent1 2 4 3 2 2 5 3" xfId="11545" xr:uid="{00000000-0005-0000-0000-00005D2C0000}"/>
    <cellStyle name="20% - Accent1 2 4 3 2 2 6" xfId="11546" xr:uid="{00000000-0005-0000-0000-00005E2C0000}"/>
    <cellStyle name="20% - Accent1 2 4 3 2 2 6 2" xfId="11547" xr:uid="{00000000-0005-0000-0000-00005F2C0000}"/>
    <cellStyle name="20% - Accent1 2 4 3 2 2 6 2 2" xfId="11548" xr:uid="{00000000-0005-0000-0000-0000602C0000}"/>
    <cellStyle name="20% - Accent1 2 4 3 2 2 6 3" xfId="11549" xr:uid="{00000000-0005-0000-0000-0000612C0000}"/>
    <cellStyle name="20% - Accent1 2 4 3 2 2 7" xfId="11550" xr:uid="{00000000-0005-0000-0000-0000622C0000}"/>
    <cellStyle name="20% - Accent1 2 4 3 2 2 7 2" xfId="11551" xr:uid="{00000000-0005-0000-0000-0000632C0000}"/>
    <cellStyle name="20% - Accent1 2 4 3 2 2 8" xfId="11552" xr:uid="{00000000-0005-0000-0000-0000642C0000}"/>
    <cellStyle name="20% - Accent1 2 4 3 2 2 8 2" xfId="11553" xr:uid="{00000000-0005-0000-0000-0000652C0000}"/>
    <cellStyle name="20% - Accent1 2 4 3 2 2 9" xfId="11554" xr:uid="{00000000-0005-0000-0000-0000662C0000}"/>
    <cellStyle name="20% - Accent1 2 4 3 2 3" xfId="11555" xr:uid="{00000000-0005-0000-0000-0000672C0000}"/>
    <cellStyle name="20% - Accent1 2 4 3 2 3 2" xfId="11556" xr:uid="{00000000-0005-0000-0000-0000682C0000}"/>
    <cellStyle name="20% - Accent1 2 4 3 2 3 2 2" xfId="11557" xr:uid="{00000000-0005-0000-0000-0000692C0000}"/>
    <cellStyle name="20% - Accent1 2 4 3 2 3 2 2 2" xfId="11558" xr:uid="{00000000-0005-0000-0000-00006A2C0000}"/>
    <cellStyle name="20% - Accent1 2 4 3 2 3 2 2 2 2" xfId="11559" xr:uid="{00000000-0005-0000-0000-00006B2C0000}"/>
    <cellStyle name="20% - Accent1 2 4 3 2 3 2 2 3" xfId="11560" xr:uid="{00000000-0005-0000-0000-00006C2C0000}"/>
    <cellStyle name="20% - Accent1 2 4 3 2 3 2 3" xfId="11561" xr:uid="{00000000-0005-0000-0000-00006D2C0000}"/>
    <cellStyle name="20% - Accent1 2 4 3 2 3 2 3 2" xfId="11562" xr:uid="{00000000-0005-0000-0000-00006E2C0000}"/>
    <cellStyle name="20% - Accent1 2 4 3 2 3 2 4" xfId="11563" xr:uid="{00000000-0005-0000-0000-00006F2C0000}"/>
    <cellStyle name="20% - Accent1 2 4 3 2 3 3" xfId="11564" xr:uid="{00000000-0005-0000-0000-0000702C0000}"/>
    <cellStyle name="20% - Accent1 2 4 3 2 3 3 2" xfId="11565" xr:uid="{00000000-0005-0000-0000-0000712C0000}"/>
    <cellStyle name="20% - Accent1 2 4 3 2 3 3 2 2" xfId="11566" xr:uid="{00000000-0005-0000-0000-0000722C0000}"/>
    <cellStyle name="20% - Accent1 2 4 3 2 3 3 2 2 2" xfId="11567" xr:uid="{00000000-0005-0000-0000-0000732C0000}"/>
    <cellStyle name="20% - Accent1 2 4 3 2 3 3 2 3" xfId="11568" xr:uid="{00000000-0005-0000-0000-0000742C0000}"/>
    <cellStyle name="20% - Accent1 2 4 3 2 3 3 3" xfId="11569" xr:uid="{00000000-0005-0000-0000-0000752C0000}"/>
    <cellStyle name="20% - Accent1 2 4 3 2 3 3 3 2" xfId="11570" xr:uid="{00000000-0005-0000-0000-0000762C0000}"/>
    <cellStyle name="20% - Accent1 2 4 3 2 3 3 4" xfId="11571" xr:uid="{00000000-0005-0000-0000-0000772C0000}"/>
    <cellStyle name="20% - Accent1 2 4 3 2 3 4" xfId="11572" xr:uid="{00000000-0005-0000-0000-0000782C0000}"/>
    <cellStyle name="20% - Accent1 2 4 3 2 3 4 2" xfId="11573" xr:uid="{00000000-0005-0000-0000-0000792C0000}"/>
    <cellStyle name="20% - Accent1 2 4 3 2 3 4 2 2" xfId="11574" xr:uid="{00000000-0005-0000-0000-00007A2C0000}"/>
    <cellStyle name="20% - Accent1 2 4 3 2 3 4 2 2 2" xfId="11575" xr:uid="{00000000-0005-0000-0000-00007B2C0000}"/>
    <cellStyle name="20% - Accent1 2 4 3 2 3 4 2 3" xfId="11576" xr:uid="{00000000-0005-0000-0000-00007C2C0000}"/>
    <cellStyle name="20% - Accent1 2 4 3 2 3 4 3" xfId="11577" xr:uid="{00000000-0005-0000-0000-00007D2C0000}"/>
    <cellStyle name="20% - Accent1 2 4 3 2 3 4 3 2" xfId="11578" xr:uid="{00000000-0005-0000-0000-00007E2C0000}"/>
    <cellStyle name="20% - Accent1 2 4 3 2 3 4 4" xfId="11579" xr:uid="{00000000-0005-0000-0000-00007F2C0000}"/>
    <cellStyle name="20% - Accent1 2 4 3 2 3 5" xfId="11580" xr:uid="{00000000-0005-0000-0000-0000802C0000}"/>
    <cellStyle name="20% - Accent1 2 4 3 2 3 5 2" xfId="11581" xr:uid="{00000000-0005-0000-0000-0000812C0000}"/>
    <cellStyle name="20% - Accent1 2 4 3 2 3 5 2 2" xfId="11582" xr:uid="{00000000-0005-0000-0000-0000822C0000}"/>
    <cellStyle name="20% - Accent1 2 4 3 2 3 5 3" xfId="11583" xr:uid="{00000000-0005-0000-0000-0000832C0000}"/>
    <cellStyle name="20% - Accent1 2 4 3 2 3 6" xfId="11584" xr:uid="{00000000-0005-0000-0000-0000842C0000}"/>
    <cellStyle name="20% - Accent1 2 4 3 2 3 6 2" xfId="11585" xr:uid="{00000000-0005-0000-0000-0000852C0000}"/>
    <cellStyle name="20% - Accent1 2 4 3 2 3 6 2 2" xfId="11586" xr:uid="{00000000-0005-0000-0000-0000862C0000}"/>
    <cellStyle name="20% - Accent1 2 4 3 2 3 6 3" xfId="11587" xr:uid="{00000000-0005-0000-0000-0000872C0000}"/>
    <cellStyle name="20% - Accent1 2 4 3 2 3 7" xfId="11588" xr:uid="{00000000-0005-0000-0000-0000882C0000}"/>
    <cellStyle name="20% - Accent1 2 4 3 2 3 7 2" xfId="11589" xr:uid="{00000000-0005-0000-0000-0000892C0000}"/>
    <cellStyle name="20% - Accent1 2 4 3 2 3 8" xfId="11590" xr:uid="{00000000-0005-0000-0000-00008A2C0000}"/>
    <cellStyle name="20% - Accent1 2 4 3 2 3 8 2" xfId="11591" xr:uid="{00000000-0005-0000-0000-00008B2C0000}"/>
    <cellStyle name="20% - Accent1 2 4 3 2 3 9" xfId="11592" xr:uid="{00000000-0005-0000-0000-00008C2C0000}"/>
    <cellStyle name="20% - Accent1 2 4 3 2 4" xfId="11593" xr:uid="{00000000-0005-0000-0000-00008D2C0000}"/>
    <cellStyle name="20% - Accent1 2 4 3 2 4 2" xfId="11594" xr:uid="{00000000-0005-0000-0000-00008E2C0000}"/>
    <cellStyle name="20% - Accent1 2 4 3 2 4 2 2" xfId="11595" xr:uid="{00000000-0005-0000-0000-00008F2C0000}"/>
    <cellStyle name="20% - Accent1 2 4 3 2 4 2 2 2" xfId="11596" xr:uid="{00000000-0005-0000-0000-0000902C0000}"/>
    <cellStyle name="20% - Accent1 2 4 3 2 4 2 3" xfId="11597" xr:uid="{00000000-0005-0000-0000-0000912C0000}"/>
    <cellStyle name="20% - Accent1 2 4 3 2 4 3" xfId="11598" xr:uid="{00000000-0005-0000-0000-0000922C0000}"/>
    <cellStyle name="20% - Accent1 2 4 3 2 4 3 2" xfId="11599" xr:uid="{00000000-0005-0000-0000-0000932C0000}"/>
    <cellStyle name="20% - Accent1 2 4 3 2 4 4" xfId="11600" xr:uid="{00000000-0005-0000-0000-0000942C0000}"/>
    <cellStyle name="20% - Accent1 2 4 3 2 5" xfId="11601" xr:uid="{00000000-0005-0000-0000-0000952C0000}"/>
    <cellStyle name="20% - Accent1 2 4 3 2 5 2" xfId="11602" xr:uid="{00000000-0005-0000-0000-0000962C0000}"/>
    <cellStyle name="20% - Accent1 2 4 3 2 5 2 2" xfId="11603" xr:uid="{00000000-0005-0000-0000-0000972C0000}"/>
    <cellStyle name="20% - Accent1 2 4 3 2 5 2 2 2" xfId="11604" xr:uid="{00000000-0005-0000-0000-0000982C0000}"/>
    <cellStyle name="20% - Accent1 2 4 3 2 5 2 3" xfId="11605" xr:uid="{00000000-0005-0000-0000-0000992C0000}"/>
    <cellStyle name="20% - Accent1 2 4 3 2 5 3" xfId="11606" xr:uid="{00000000-0005-0000-0000-00009A2C0000}"/>
    <cellStyle name="20% - Accent1 2 4 3 2 5 3 2" xfId="11607" xr:uid="{00000000-0005-0000-0000-00009B2C0000}"/>
    <cellStyle name="20% - Accent1 2 4 3 2 5 4" xfId="11608" xr:uid="{00000000-0005-0000-0000-00009C2C0000}"/>
    <cellStyle name="20% - Accent1 2 4 3 2 6" xfId="11609" xr:uid="{00000000-0005-0000-0000-00009D2C0000}"/>
    <cellStyle name="20% - Accent1 2 4 3 2 6 2" xfId="11610" xr:uid="{00000000-0005-0000-0000-00009E2C0000}"/>
    <cellStyle name="20% - Accent1 2 4 3 2 6 2 2" xfId="11611" xr:uid="{00000000-0005-0000-0000-00009F2C0000}"/>
    <cellStyle name="20% - Accent1 2 4 3 2 6 2 2 2" xfId="11612" xr:uid="{00000000-0005-0000-0000-0000A02C0000}"/>
    <cellStyle name="20% - Accent1 2 4 3 2 6 2 3" xfId="11613" xr:uid="{00000000-0005-0000-0000-0000A12C0000}"/>
    <cellStyle name="20% - Accent1 2 4 3 2 6 3" xfId="11614" xr:uid="{00000000-0005-0000-0000-0000A22C0000}"/>
    <cellStyle name="20% - Accent1 2 4 3 2 6 3 2" xfId="11615" xr:uid="{00000000-0005-0000-0000-0000A32C0000}"/>
    <cellStyle name="20% - Accent1 2 4 3 2 6 4" xfId="11616" xr:uid="{00000000-0005-0000-0000-0000A42C0000}"/>
    <cellStyle name="20% - Accent1 2 4 3 2 7" xfId="11617" xr:uid="{00000000-0005-0000-0000-0000A52C0000}"/>
    <cellStyle name="20% - Accent1 2 4 3 2 7 2" xfId="11618" xr:uid="{00000000-0005-0000-0000-0000A62C0000}"/>
    <cellStyle name="20% - Accent1 2 4 3 2 7 2 2" xfId="11619" xr:uid="{00000000-0005-0000-0000-0000A72C0000}"/>
    <cellStyle name="20% - Accent1 2 4 3 2 7 3" xfId="11620" xr:uid="{00000000-0005-0000-0000-0000A82C0000}"/>
    <cellStyle name="20% - Accent1 2 4 3 2 8" xfId="11621" xr:uid="{00000000-0005-0000-0000-0000A92C0000}"/>
    <cellStyle name="20% - Accent1 2 4 3 2 8 2" xfId="11622" xr:uid="{00000000-0005-0000-0000-0000AA2C0000}"/>
    <cellStyle name="20% - Accent1 2 4 3 2 8 2 2" xfId="11623" xr:uid="{00000000-0005-0000-0000-0000AB2C0000}"/>
    <cellStyle name="20% - Accent1 2 4 3 2 8 3" xfId="11624" xr:uid="{00000000-0005-0000-0000-0000AC2C0000}"/>
    <cellStyle name="20% - Accent1 2 4 3 2 9" xfId="11625" xr:uid="{00000000-0005-0000-0000-0000AD2C0000}"/>
    <cellStyle name="20% - Accent1 2 4 3 2 9 2" xfId="11626" xr:uid="{00000000-0005-0000-0000-0000AE2C0000}"/>
    <cellStyle name="20% - Accent1 2 4 3 3" xfId="11627" xr:uid="{00000000-0005-0000-0000-0000AF2C0000}"/>
    <cellStyle name="20% - Accent1 2 4 3 3 10" xfId="11628" xr:uid="{00000000-0005-0000-0000-0000B02C0000}"/>
    <cellStyle name="20% - Accent1 2 4 3 3 10 2" xfId="11629" xr:uid="{00000000-0005-0000-0000-0000B12C0000}"/>
    <cellStyle name="20% - Accent1 2 4 3 3 11" xfId="11630" xr:uid="{00000000-0005-0000-0000-0000B22C0000}"/>
    <cellStyle name="20% - Accent1 2 4 3 3 2" xfId="11631" xr:uid="{00000000-0005-0000-0000-0000B32C0000}"/>
    <cellStyle name="20% - Accent1 2 4 3 3 2 2" xfId="11632" xr:uid="{00000000-0005-0000-0000-0000B42C0000}"/>
    <cellStyle name="20% - Accent1 2 4 3 3 2 2 2" xfId="11633" xr:uid="{00000000-0005-0000-0000-0000B52C0000}"/>
    <cellStyle name="20% - Accent1 2 4 3 3 2 2 2 2" xfId="11634" xr:uid="{00000000-0005-0000-0000-0000B62C0000}"/>
    <cellStyle name="20% - Accent1 2 4 3 3 2 2 2 2 2" xfId="11635" xr:uid="{00000000-0005-0000-0000-0000B72C0000}"/>
    <cellStyle name="20% - Accent1 2 4 3 3 2 2 2 3" xfId="11636" xr:uid="{00000000-0005-0000-0000-0000B82C0000}"/>
    <cellStyle name="20% - Accent1 2 4 3 3 2 2 3" xfId="11637" xr:uid="{00000000-0005-0000-0000-0000B92C0000}"/>
    <cellStyle name="20% - Accent1 2 4 3 3 2 2 3 2" xfId="11638" xr:uid="{00000000-0005-0000-0000-0000BA2C0000}"/>
    <cellStyle name="20% - Accent1 2 4 3 3 2 2 4" xfId="11639" xr:uid="{00000000-0005-0000-0000-0000BB2C0000}"/>
    <cellStyle name="20% - Accent1 2 4 3 3 2 3" xfId="11640" xr:uid="{00000000-0005-0000-0000-0000BC2C0000}"/>
    <cellStyle name="20% - Accent1 2 4 3 3 2 3 2" xfId="11641" xr:uid="{00000000-0005-0000-0000-0000BD2C0000}"/>
    <cellStyle name="20% - Accent1 2 4 3 3 2 3 2 2" xfId="11642" xr:uid="{00000000-0005-0000-0000-0000BE2C0000}"/>
    <cellStyle name="20% - Accent1 2 4 3 3 2 3 2 2 2" xfId="11643" xr:uid="{00000000-0005-0000-0000-0000BF2C0000}"/>
    <cellStyle name="20% - Accent1 2 4 3 3 2 3 2 3" xfId="11644" xr:uid="{00000000-0005-0000-0000-0000C02C0000}"/>
    <cellStyle name="20% - Accent1 2 4 3 3 2 3 3" xfId="11645" xr:uid="{00000000-0005-0000-0000-0000C12C0000}"/>
    <cellStyle name="20% - Accent1 2 4 3 3 2 3 3 2" xfId="11646" xr:uid="{00000000-0005-0000-0000-0000C22C0000}"/>
    <cellStyle name="20% - Accent1 2 4 3 3 2 3 4" xfId="11647" xr:uid="{00000000-0005-0000-0000-0000C32C0000}"/>
    <cellStyle name="20% - Accent1 2 4 3 3 2 4" xfId="11648" xr:uid="{00000000-0005-0000-0000-0000C42C0000}"/>
    <cellStyle name="20% - Accent1 2 4 3 3 2 4 2" xfId="11649" xr:uid="{00000000-0005-0000-0000-0000C52C0000}"/>
    <cellStyle name="20% - Accent1 2 4 3 3 2 4 2 2" xfId="11650" xr:uid="{00000000-0005-0000-0000-0000C62C0000}"/>
    <cellStyle name="20% - Accent1 2 4 3 3 2 4 2 2 2" xfId="11651" xr:uid="{00000000-0005-0000-0000-0000C72C0000}"/>
    <cellStyle name="20% - Accent1 2 4 3 3 2 4 2 3" xfId="11652" xr:uid="{00000000-0005-0000-0000-0000C82C0000}"/>
    <cellStyle name="20% - Accent1 2 4 3 3 2 4 3" xfId="11653" xr:uid="{00000000-0005-0000-0000-0000C92C0000}"/>
    <cellStyle name="20% - Accent1 2 4 3 3 2 4 3 2" xfId="11654" xr:uid="{00000000-0005-0000-0000-0000CA2C0000}"/>
    <cellStyle name="20% - Accent1 2 4 3 3 2 4 4" xfId="11655" xr:uid="{00000000-0005-0000-0000-0000CB2C0000}"/>
    <cellStyle name="20% - Accent1 2 4 3 3 2 5" xfId="11656" xr:uid="{00000000-0005-0000-0000-0000CC2C0000}"/>
    <cellStyle name="20% - Accent1 2 4 3 3 2 5 2" xfId="11657" xr:uid="{00000000-0005-0000-0000-0000CD2C0000}"/>
    <cellStyle name="20% - Accent1 2 4 3 3 2 5 2 2" xfId="11658" xr:uid="{00000000-0005-0000-0000-0000CE2C0000}"/>
    <cellStyle name="20% - Accent1 2 4 3 3 2 5 3" xfId="11659" xr:uid="{00000000-0005-0000-0000-0000CF2C0000}"/>
    <cellStyle name="20% - Accent1 2 4 3 3 2 6" xfId="11660" xr:uid="{00000000-0005-0000-0000-0000D02C0000}"/>
    <cellStyle name="20% - Accent1 2 4 3 3 2 6 2" xfId="11661" xr:uid="{00000000-0005-0000-0000-0000D12C0000}"/>
    <cellStyle name="20% - Accent1 2 4 3 3 2 6 2 2" xfId="11662" xr:uid="{00000000-0005-0000-0000-0000D22C0000}"/>
    <cellStyle name="20% - Accent1 2 4 3 3 2 6 3" xfId="11663" xr:uid="{00000000-0005-0000-0000-0000D32C0000}"/>
    <cellStyle name="20% - Accent1 2 4 3 3 2 7" xfId="11664" xr:uid="{00000000-0005-0000-0000-0000D42C0000}"/>
    <cellStyle name="20% - Accent1 2 4 3 3 2 7 2" xfId="11665" xr:uid="{00000000-0005-0000-0000-0000D52C0000}"/>
    <cellStyle name="20% - Accent1 2 4 3 3 2 8" xfId="11666" xr:uid="{00000000-0005-0000-0000-0000D62C0000}"/>
    <cellStyle name="20% - Accent1 2 4 3 3 2 8 2" xfId="11667" xr:uid="{00000000-0005-0000-0000-0000D72C0000}"/>
    <cellStyle name="20% - Accent1 2 4 3 3 2 9" xfId="11668" xr:uid="{00000000-0005-0000-0000-0000D82C0000}"/>
    <cellStyle name="20% - Accent1 2 4 3 3 3" xfId="11669" xr:uid="{00000000-0005-0000-0000-0000D92C0000}"/>
    <cellStyle name="20% - Accent1 2 4 3 3 3 2" xfId="11670" xr:uid="{00000000-0005-0000-0000-0000DA2C0000}"/>
    <cellStyle name="20% - Accent1 2 4 3 3 3 2 2" xfId="11671" xr:uid="{00000000-0005-0000-0000-0000DB2C0000}"/>
    <cellStyle name="20% - Accent1 2 4 3 3 3 2 2 2" xfId="11672" xr:uid="{00000000-0005-0000-0000-0000DC2C0000}"/>
    <cellStyle name="20% - Accent1 2 4 3 3 3 2 2 2 2" xfId="11673" xr:uid="{00000000-0005-0000-0000-0000DD2C0000}"/>
    <cellStyle name="20% - Accent1 2 4 3 3 3 2 2 3" xfId="11674" xr:uid="{00000000-0005-0000-0000-0000DE2C0000}"/>
    <cellStyle name="20% - Accent1 2 4 3 3 3 2 3" xfId="11675" xr:uid="{00000000-0005-0000-0000-0000DF2C0000}"/>
    <cellStyle name="20% - Accent1 2 4 3 3 3 2 3 2" xfId="11676" xr:uid="{00000000-0005-0000-0000-0000E02C0000}"/>
    <cellStyle name="20% - Accent1 2 4 3 3 3 2 4" xfId="11677" xr:uid="{00000000-0005-0000-0000-0000E12C0000}"/>
    <cellStyle name="20% - Accent1 2 4 3 3 3 3" xfId="11678" xr:uid="{00000000-0005-0000-0000-0000E22C0000}"/>
    <cellStyle name="20% - Accent1 2 4 3 3 3 3 2" xfId="11679" xr:uid="{00000000-0005-0000-0000-0000E32C0000}"/>
    <cellStyle name="20% - Accent1 2 4 3 3 3 3 2 2" xfId="11680" xr:uid="{00000000-0005-0000-0000-0000E42C0000}"/>
    <cellStyle name="20% - Accent1 2 4 3 3 3 3 2 2 2" xfId="11681" xr:uid="{00000000-0005-0000-0000-0000E52C0000}"/>
    <cellStyle name="20% - Accent1 2 4 3 3 3 3 2 3" xfId="11682" xr:uid="{00000000-0005-0000-0000-0000E62C0000}"/>
    <cellStyle name="20% - Accent1 2 4 3 3 3 3 3" xfId="11683" xr:uid="{00000000-0005-0000-0000-0000E72C0000}"/>
    <cellStyle name="20% - Accent1 2 4 3 3 3 3 3 2" xfId="11684" xr:uid="{00000000-0005-0000-0000-0000E82C0000}"/>
    <cellStyle name="20% - Accent1 2 4 3 3 3 3 4" xfId="11685" xr:uid="{00000000-0005-0000-0000-0000E92C0000}"/>
    <cellStyle name="20% - Accent1 2 4 3 3 3 4" xfId="11686" xr:uid="{00000000-0005-0000-0000-0000EA2C0000}"/>
    <cellStyle name="20% - Accent1 2 4 3 3 3 4 2" xfId="11687" xr:uid="{00000000-0005-0000-0000-0000EB2C0000}"/>
    <cellStyle name="20% - Accent1 2 4 3 3 3 4 2 2" xfId="11688" xr:uid="{00000000-0005-0000-0000-0000EC2C0000}"/>
    <cellStyle name="20% - Accent1 2 4 3 3 3 4 2 2 2" xfId="11689" xr:uid="{00000000-0005-0000-0000-0000ED2C0000}"/>
    <cellStyle name="20% - Accent1 2 4 3 3 3 4 2 3" xfId="11690" xr:uid="{00000000-0005-0000-0000-0000EE2C0000}"/>
    <cellStyle name="20% - Accent1 2 4 3 3 3 4 3" xfId="11691" xr:uid="{00000000-0005-0000-0000-0000EF2C0000}"/>
    <cellStyle name="20% - Accent1 2 4 3 3 3 4 3 2" xfId="11692" xr:uid="{00000000-0005-0000-0000-0000F02C0000}"/>
    <cellStyle name="20% - Accent1 2 4 3 3 3 4 4" xfId="11693" xr:uid="{00000000-0005-0000-0000-0000F12C0000}"/>
    <cellStyle name="20% - Accent1 2 4 3 3 3 5" xfId="11694" xr:uid="{00000000-0005-0000-0000-0000F22C0000}"/>
    <cellStyle name="20% - Accent1 2 4 3 3 3 5 2" xfId="11695" xr:uid="{00000000-0005-0000-0000-0000F32C0000}"/>
    <cellStyle name="20% - Accent1 2 4 3 3 3 5 2 2" xfId="11696" xr:uid="{00000000-0005-0000-0000-0000F42C0000}"/>
    <cellStyle name="20% - Accent1 2 4 3 3 3 5 3" xfId="11697" xr:uid="{00000000-0005-0000-0000-0000F52C0000}"/>
    <cellStyle name="20% - Accent1 2 4 3 3 3 6" xfId="11698" xr:uid="{00000000-0005-0000-0000-0000F62C0000}"/>
    <cellStyle name="20% - Accent1 2 4 3 3 3 6 2" xfId="11699" xr:uid="{00000000-0005-0000-0000-0000F72C0000}"/>
    <cellStyle name="20% - Accent1 2 4 3 3 3 6 2 2" xfId="11700" xr:uid="{00000000-0005-0000-0000-0000F82C0000}"/>
    <cellStyle name="20% - Accent1 2 4 3 3 3 6 3" xfId="11701" xr:uid="{00000000-0005-0000-0000-0000F92C0000}"/>
    <cellStyle name="20% - Accent1 2 4 3 3 3 7" xfId="11702" xr:uid="{00000000-0005-0000-0000-0000FA2C0000}"/>
    <cellStyle name="20% - Accent1 2 4 3 3 3 7 2" xfId="11703" xr:uid="{00000000-0005-0000-0000-0000FB2C0000}"/>
    <cellStyle name="20% - Accent1 2 4 3 3 3 8" xfId="11704" xr:uid="{00000000-0005-0000-0000-0000FC2C0000}"/>
    <cellStyle name="20% - Accent1 2 4 3 3 3 8 2" xfId="11705" xr:uid="{00000000-0005-0000-0000-0000FD2C0000}"/>
    <cellStyle name="20% - Accent1 2 4 3 3 3 9" xfId="11706" xr:uid="{00000000-0005-0000-0000-0000FE2C0000}"/>
    <cellStyle name="20% - Accent1 2 4 3 3 4" xfId="11707" xr:uid="{00000000-0005-0000-0000-0000FF2C0000}"/>
    <cellStyle name="20% - Accent1 2 4 3 3 4 2" xfId="11708" xr:uid="{00000000-0005-0000-0000-0000002D0000}"/>
    <cellStyle name="20% - Accent1 2 4 3 3 4 2 2" xfId="11709" xr:uid="{00000000-0005-0000-0000-0000012D0000}"/>
    <cellStyle name="20% - Accent1 2 4 3 3 4 2 2 2" xfId="11710" xr:uid="{00000000-0005-0000-0000-0000022D0000}"/>
    <cellStyle name="20% - Accent1 2 4 3 3 4 2 3" xfId="11711" xr:uid="{00000000-0005-0000-0000-0000032D0000}"/>
    <cellStyle name="20% - Accent1 2 4 3 3 4 3" xfId="11712" xr:uid="{00000000-0005-0000-0000-0000042D0000}"/>
    <cellStyle name="20% - Accent1 2 4 3 3 4 3 2" xfId="11713" xr:uid="{00000000-0005-0000-0000-0000052D0000}"/>
    <cellStyle name="20% - Accent1 2 4 3 3 4 4" xfId="11714" xr:uid="{00000000-0005-0000-0000-0000062D0000}"/>
    <cellStyle name="20% - Accent1 2 4 3 3 5" xfId="11715" xr:uid="{00000000-0005-0000-0000-0000072D0000}"/>
    <cellStyle name="20% - Accent1 2 4 3 3 5 2" xfId="11716" xr:uid="{00000000-0005-0000-0000-0000082D0000}"/>
    <cellStyle name="20% - Accent1 2 4 3 3 5 2 2" xfId="11717" xr:uid="{00000000-0005-0000-0000-0000092D0000}"/>
    <cellStyle name="20% - Accent1 2 4 3 3 5 2 2 2" xfId="11718" xr:uid="{00000000-0005-0000-0000-00000A2D0000}"/>
    <cellStyle name="20% - Accent1 2 4 3 3 5 2 3" xfId="11719" xr:uid="{00000000-0005-0000-0000-00000B2D0000}"/>
    <cellStyle name="20% - Accent1 2 4 3 3 5 3" xfId="11720" xr:uid="{00000000-0005-0000-0000-00000C2D0000}"/>
    <cellStyle name="20% - Accent1 2 4 3 3 5 3 2" xfId="11721" xr:uid="{00000000-0005-0000-0000-00000D2D0000}"/>
    <cellStyle name="20% - Accent1 2 4 3 3 5 4" xfId="11722" xr:uid="{00000000-0005-0000-0000-00000E2D0000}"/>
    <cellStyle name="20% - Accent1 2 4 3 3 6" xfId="11723" xr:uid="{00000000-0005-0000-0000-00000F2D0000}"/>
    <cellStyle name="20% - Accent1 2 4 3 3 6 2" xfId="11724" xr:uid="{00000000-0005-0000-0000-0000102D0000}"/>
    <cellStyle name="20% - Accent1 2 4 3 3 6 2 2" xfId="11725" xr:uid="{00000000-0005-0000-0000-0000112D0000}"/>
    <cellStyle name="20% - Accent1 2 4 3 3 6 2 2 2" xfId="11726" xr:uid="{00000000-0005-0000-0000-0000122D0000}"/>
    <cellStyle name="20% - Accent1 2 4 3 3 6 2 3" xfId="11727" xr:uid="{00000000-0005-0000-0000-0000132D0000}"/>
    <cellStyle name="20% - Accent1 2 4 3 3 6 3" xfId="11728" xr:uid="{00000000-0005-0000-0000-0000142D0000}"/>
    <cellStyle name="20% - Accent1 2 4 3 3 6 3 2" xfId="11729" xr:uid="{00000000-0005-0000-0000-0000152D0000}"/>
    <cellStyle name="20% - Accent1 2 4 3 3 6 4" xfId="11730" xr:uid="{00000000-0005-0000-0000-0000162D0000}"/>
    <cellStyle name="20% - Accent1 2 4 3 3 7" xfId="11731" xr:uid="{00000000-0005-0000-0000-0000172D0000}"/>
    <cellStyle name="20% - Accent1 2 4 3 3 7 2" xfId="11732" xr:uid="{00000000-0005-0000-0000-0000182D0000}"/>
    <cellStyle name="20% - Accent1 2 4 3 3 7 2 2" xfId="11733" xr:uid="{00000000-0005-0000-0000-0000192D0000}"/>
    <cellStyle name="20% - Accent1 2 4 3 3 7 3" xfId="11734" xr:uid="{00000000-0005-0000-0000-00001A2D0000}"/>
    <cellStyle name="20% - Accent1 2 4 3 3 8" xfId="11735" xr:uid="{00000000-0005-0000-0000-00001B2D0000}"/>
    <cellStyle name="20% - Accent1 2 4 3 3 8 2" xfId="11736" xr:uid="{00000000-0005-0000-0000-00001C2D0000}"/>
    <cellStyle name="20% - Accent1 2 4 3 3 8 2 2" xfId="11737" xr:uid="{00000000-0005-0000-0000-00001D2D0000}"/>
    <cellStyle name="20% - Accent1 2 4 3 3 8 3" xfId="11738" xr:uid="{00000000-0005-0000-0000-00001E2D0000}"/>
    <cellStyle name="20% - Accent1 2 4 3 3 9" xfId="11739" xr:uid="{00000000-0005-0000-0000-00001F2D0000}"/>
    <cellStyle name="20% - Accent1 2 4 3 3 9 2" xfId="11740" xr:uid="{00000000-0005-0000-0000-0000202D0000}"/>
    <cellStyle name="20% - Accent1 2 4 3 4" xfId="11741" xr:uid="{00000000-0005-0000-0000-0000212D0000}"/>
    <cellStyle name="20% - Accent1 2 4 3 4 10" xfId="11742" xr:uid="{00000000-0005-0000-0000-0000222D0000}"/>
    <cellStyle name="20% - Accent1 2 4 3 4 10 2" xfId="11743" xr:uid="{00000000-0005-0000-0000-0000232D0000}"/>
    <cellStyle name="20% - Accent1 2 4 3 4 11" xfId="11744" xr:uid="{00000000-0005-0000-0000-0000242D0000}"/>
    <cellStyle name="20% - Accent1 2 4 3 4 2" xfId="11745" xr:uid="{00000000-0005-0000-0000-0000252D0000}"/>
    <cellStyle name="20% - Accent1 2 4 3 4 2 2" xfId="11746" xr:uid="{00000000-0005-0000-0000-0000262D0000}"/>
    <cellStyle name="20% - Accent1 2 4 3 4 2 2 2" xfId="11747" xr:uid="{00000000-0005-0000-0000-0000272D0000}"/>
    <cellStyle name="20% - Accent1 2 4 3 4 2 2 2 2" xfId="11748" xr:uid="{00000000-0005-0000-0000-0000282D0000}"/>
    <cellStyle name="20% - Accent1 2 4 3 4 2 2 2 2 2" xfId="11749" xr:uid="{00000000-0005-0000-0000-0000292D0000}"/>
    <cellStyle name="20% - Accent1 2 4 3 4 2 2 2 3" xfId="11750" xr:uid="{00000000-0005-0000-0000-00002A2D0000}"/>
    <cellStyle name="20% - Accent1 2 4 3 4 2 2 3" xfId="11751" xr:uid="{00000000-0005-0000-0000-00002B2D0000}"/>
    <cellStyle name="20% - Accent1 2 4 3 4 2 2 3 2" xfId="11752" xr:uid="{00000000-0005-0000-0000-00002C2D0000}"/>
    <cellStyle name="20% - Accent1 2 4 3 4 2 2 4" xfId="11753" xr:uid="{00000000-0005-0000-0000-00002D2D0000}"/>
    <cellStyle name="20% - Accent1 2 4 3 4 2 3" xfId="11754" xr:uid="{00000000-0005-0000-0000-00002E2D0000}"/>
    <cellStyle name="20% - Accent1 2 4 3 4 2 3 2" xfId="11755" xr:uid="{00000000-0005-0000-0000-00002F2D0000}"/>
    <cellStyle name="20% - Accent1 2 4 3 4 2 3 2 2" xfId="11756" xr:uid="{00000000-0005-0000-0000-0000302D0000}"/>
    <cellStyle name="20% - Accent1 2 4 3 4 2 3 2 2 2" xfId="11757" xr:uid="{00000000-0005-0000-0000-0000312D0000}"/>
    <cellStyle name="20% - Accent1 2 4 3 4 2 3 2 3" xfId="11758" xr:uid="{00000000-0005-0000-0000-0000322D0000}"/>
    <cellStyle name="20% - Accent1 2 4 3 4 2 3 3" xfId="11759" xr:uid="{00000000-0005-0000-0000-0000332D0000}"/>
    <cellStyle name="20% - Accent1 2 4 3 4 2 3 3 2" xfId="11760" xr:uid="{00000000-0005-0000-0000-0000342D0000}"/>
    <cellStyle name="20% - Accent1 2 4 3 4 2 3 4" xfId="11761" xr:uid="{00000000-0005-0000-0000-0000352D0000}"/>
    <cellStyle name="20% - Accent1 2 4 3 4 2 4" xfId="11762" xr:uid="{00000000-0005-0000-0000-0000362D0000}"/>
    <cellStyle name="20% - Accent1 2 4 3 4 2 4 2" xfId="11763" xr:uid="{00000000-0005-0000-0000-0000372D0000}"/>
    <cellStyle name="20% - Accent1 2 4 3 4 2 4 2 2" xfId="11764" xr:uid="{00000000-0005-0000-0000-0000382D0000}"/>
    <cellStyle name="20% - Accent1 2 4 3 4 2 4 2 2 2" xfId="11765" xr:uid="{00000000-0005-0000-0000-0000392D0000}"/>
    <cellStyle name="20% - Accent1 2 4 3 4 2 4 2 3" xfId="11766" xr:uid="{00000000-0005-0000-0000-00003A2D0000}"/>
    <cellStyle name="20% - Accent1 2 4 3 4 2 4 3" xfId="11767" xr:uid="{00000000-0005-0000-0000-00003B2D0000}"/>
    <cellStyle name="20% - Accent1 2 4 3 4 2 4 3 2" xfId="11768" xr:uid="{00000000-0005-0000-0000-00003C2D0000}"/>
    <cellStyle name="20% - Accent1 2 4 3 4 2 4 4" xfId="11769" xr:uid="{00000000-0005-0000-0000-00003D2D0000}"/>
    <cellStyle name="20% - Accent1 2 4 3 4 2 5" xfId="11770" xr:uid="{00000000-0005-0000-0000-00003E2D0000}"/>
    <cellStyle name="20% - Accent1 2 4 3 4 2 5 2" xfId="11771" xr:uid="{00000000-0005-0000-0000-00003F2D0000}"/>
    <cellStyle name="20% - Accent1 2 4 3 4 2 5 2 2" xfId="11772" xr:uid="{00000000-0005-0000-0000-0000402D0000}"/>
    <cellStyle name="20% - Accent1 2 4 3 4 2 5 3" xfId="11773" xr:uid="{00000000-0005-0000-0000-0000412D0000}"/>
    <cellStyle name="20% - Accent1 2 4 3 4 2 6" xfId="11774" xr:uid="{00000000-0005-0000-0000-0000422D0000}"/>
    <cellStyle name="20% - Accent1 2 4 3 4 2 6 2" xfId="11775" xr:uid="{00000000-0005-0000-0000-0000432D0000}"/>
    <cellStyle name="20% - Accent1 2 4 3 4 2 6 2 2" xfId="11776" xr:uid="{00000000-0005-0000-0000-0000442D0000}"/>
    <cellStyle name="20% - Accent1 2 4 3 4 2 6 3" xfId="11777" xr:uid="{00000000-0005-0000-0000-0000452D0000}"/>
    <cellStyle name="20% - Accent1 2 4 3 4 2 7" xfId="11778" xr:uid="{00000000-0005-0000-0000-0000462D0000}"/>
    <cellStyle name="20% - Accent1 2 4 3 4 2 7 2" xfId="11779" xr:uid="{00000000-0005-0000-0000-0000472D0000}"/>
    <cellStyle name="20% - Accent1 2 4 3 4 2 8" xfId="11780" xr:uid="{00000000-0005-0000-0000-0000482D0000}"/>
    <cellStyle name="20% - Accent1 2 4 3 4 2 8 2" xfId="11781" xr:uid="{00000000-0005-0000-0000-0000492D0000}"/>
    <cellStyle name="20% - Accent1 2 4 3 4 2 9" xfId="11782" xr:uid="{00000000-0005-0000-0000-00004A2D0000}"/>
    <cellStyle name="20% - Accent1 2 4 3 4 3" xfId="11783" xr:uid="{00000000-0005-0000-0000-00004B2D0000}"/>
    <cellStyle name="20% - Accent1 2 4 3 4 3 2" xfId="11784" xr:uid="{00000000-0005-0000-0000-00004C2D0000}"/>
    <cellStyle name="20% - Accent1 2 4 3 4 3 2 2" xfId="11785" xr:uid="{00000000-0005-0000-0000-00004D2D0000}"/>
    <cellStyle name="20% - Accent1 2 4 3 4 3 2 2 2" xfId="11786" xr:uid="{00000000-0005-0000-0000-00004E2D0000}"/>
    <cellStyle name="20% - Accent1 2 4 3 4 3 2 2 2 2" xfId="11787" xr:uid="{00000000-0005-0000-0000-00004F2D0000}"/>
    <cellStyle name="20% - Accent1 2 4 3 4 3 2 2 3" xfId="11788" xr:uid="{00000000-0005-0000-0000-0000502D0000}"/>
    <cellStyle name="20% - Accent1 2 4 3 4 3 2 3" xfId="11789" xr:uid="{00000000-0005-0000-0000-0000512D0000}"/>
    <cellStyle name="20% - Accent1 2 4 3 4 3 2 3 2" xfId="11790" xr:uid="{00000000-0005-0000-0000-0000522D0000}"/>
    <cellStyle name="20% - Accent1 2 4 3 4 3 2 4" xfId="11791" xr:uid="{00000000-0005-0000-0000-0000532D0000}"/>
    <cellStyle name="20% - Accent1 2 4 3 4 3 3" xfId="11792" xr:uid="{00000000-0005-0000-0000-0000542D0000}"/>
    <cellStyle name="20% - Accent1 2 4 3 4 3 3 2" xfId="11793" xr:uid="{00000000-0005-0000-0000-0000552D0000}"/>
    <cellStyle name="20% - Accent1 2 4 3 4 3 3 2 2" xfId="11794" xr:uid="{00000000-0005-0000-0000-0000562D0000}"/>
    <cellStyle name="20% - Accent1 2 4 3 4 3 3 2 2 2" xfId="11795" xr:uid="{00000000-0005-0000-0000-0000572D0000}"/>
    <cellStyle name="20% - Accent1 2 4 3 4 3 3 2 3" xfId="11796" xr:uid="{00000000-0005-0000-0000-0000582D0000}"/>
    <cellStyle name="20% - Accent1 2 4 3 4 3 3 3" xfId="11797" xr:uid="{00000000-0005-0000-0000-0000592D0000}"/>
    <cellStyle name="20% - Accent1 2 4 3 4 3 3 3 2" xfId="11798" xr:uid="{00000000-0005-0000-0000-00005A2D0000}"/>
    <cellStyle name="20% - Accent1 2 4 3 4 3 3 4" xfId="11799" xr:uid="{00000000-0005-0000-0000-00005B2D0000}"/>
    <cellStyle name="20% - Accent1 2 4 3 4 3 4" xfId="11800" xr:uid="{00000000-0005-0000-0000-00005C2D0000}"/>
    <cellStyle name="20% - Accent1 2 4 3 4 3 4 2" xfId="11801" xr:uid="{00000000-0005-0000-0000-00005D2D0000}"/>
    <cellStyle name="20% - Accent1 2 4 3 4 3 4 2 2" xfId="11802" xr:uid="{00000000-0005-0000-0000-00005E2D0000}"/>
    <cellStyle name="20% - Accent1 2 4 3 4 3 4 2 2 2" xfId="11803" xr:uid="{00000000-0005-0000-0000-00005F2D0000}"/>
    <cellStyle name="20% - Accent1 2 4 3 4 3 4 2 3" xfId="11804" xr:uid="{00000000-0005-0000-0000-0000602D0000}"/>
    <cellStyle name="20% - Accent1 2 4 3 4 3 4 3" xfId="11805" xr:uid="{00000000-0005-0000-0000-0000612D0000}"/>
    <cellStyle name="20% - Accent1 2 4 3 4 3 4 3 2" xfId="11806" xr:uid="{00000000-0005-0000-0000-0000622D0000}"/>
    <cellStyle name="20% - Accent1 2 4 3 4 3 4 4" xfId="11807" xr:uid="{00000000-0005-0000-0000-0000632D0000}"/>
    <cellStyle name="20% - Accent1 2 4 3 4 3 5" xfId="11808" xr:uid="{00000000-0005-0000-0000-0000642D0000}"/>
    <cellStyle name="20% - Accent1 2 4 3 4 3 5 2" xfId="11809" xr:uid="{00000000-0005-0000-0000-0000652D0000}"/>
    <cellStyle name="20% - Accent1 2 4 3 4 3 5 2 2" xfId="11810" xr:uid="{00000000-0005-0000-0000-0000662D0000}"/>
    <cellStyle name="20% - Accent1 2 4 3 4 3 5 3" xfId="11811" xr:uid="{00000000-0005-0000-0000-0000672D0000}"/>
    <cellStyle name="20% - Accent1 2 4 3 4 3 6" xfId="11812" xr:uid="{00000000-0005-0000-0000-0000682D0000}"/>
    <cellStyle name="20% - Accent1 2 4 3 4 3 6 2" xfId="11813" xr:uid="{00000000-0005-0000-0000-0000692D0000}"/>
    <cellStyle name="20% - Accent1 2 4 3 4 3 6 2 2" xfId="11814" xr:uid="{00000000-0005-0000-0000-00006A2D0000}"/>
    <cellStyle name="20% - Accent1 2 4 3 4 3 6 3" xfId="11815" xr:uid="{00000000-0005-0000-0000-00006B2D0000}"/>
    <cellStyle name="20% - Accent1 2 4 3 4 3 7" xfId="11816" xr:uid="{00000000-0005-0000-0000-00006C2D0000}"/>
    <cellStyle name="20% - Accent1 2 4 3 4 3 7 2" xfId="11817" xr:uid="{00000000-0005-0000-0000-00006D2D0000}"/>
    <cellStyle name="20% - Accent1 2 4 3 4 3 8" xfId="11818" xr:uid="{00000000-0005-0000-0000-00006E2D0000}"/>
    <cellStyle name="20% - Accent1 2 4 3 4 3 8 2" xfId="11819" xr:uid="{00000000-0005-0000-0000-00006F2D0000}"/>
    <cellStyle name="20% - Accent1 2 4 3 4 3 9" xfId="11820" xr:uid="{00000000-0005-0000-0000-0000702D0000}"/>
    <cellStyle name="20% - Accent1 2 4 3 4 4" xfId="11821" xr:uid="{00000000-0005-0000-0000-0000712D0000}"/>
    <cellStyle name="20% - Accent1 2 4 3 4 4 2" xfId="11822" xr:uid="{00000000-0005-0000-0000-0000722D0000}"/>
    <cellStyle name="20% - Accent1 2 4 3 4 4 2 2" xfId="11823" xr:uid="{00000000-0005-0000-0000-0000732D0000}"/>
    <cellStyle name="20% - Accent1 2 4 3 4 4 2 2 2" xfId="11824" xr:uid="{00000000-0005-0000-0000-0000742D0000}"/>
    <cellStyle name="20% - Accent1 2 4 3 4 4 2 3" xfId="11825" xr:uid="{00000000-0005-0000-0000-0000752D0000}"/>
    <cellStyle name="20% - Accent1 2 4 3 4 4 3" xfId="11826" xr:uid="{00000000-0005-0000-0000-0000762D0000}"/>
    <cellStyle name="20% - Accent1 2 4 3 4 4 3 2" xfId="11827" xr:uid="{00000000-0005-0000-0000-0000772D0000}"/>
    <cellStyle name="20% - Accent1 2 4 3 4 4 4" xfId="11828" xr:uid="{00000000-0005-0000-0000-0000782D0000}"/>
    <cellStyle name="20% - Accent1 2 4 3 4 5" xfId="11829" xr:uid="{00000000-0005-0000-0000-0000792D0000}"/>
    <cellStyle name="20% - Accent1 2 4 3 4 5 2" xfId="11830" xr:uid="{00000000-0005-0000-0000-00007A2D0000}"/>
    <cellStyle name="20% - Accent1 2 4 3 4 5 2 2" xfId="11831" xr:uid="{00000000-0005-0000-0000-00007B2D0000}"/>
    <cellStyle name="20% - Accent1 2 4 3 4 5 2 2 2" xfId="11832" xr:uid="{00000000-0005-0000-0000-00007C2D0000}"/>
    <cellStyle name="20% - Accent1 2 4 3 4 5 2 3" xfId="11833" xr:uid="{00000000-0005-0000-0000-00007D2D0000}"/>
    <cellStyle name="20% - Accent1 2 4 3 4 5 3" xfId="11834" xr:uid="{00000000-0005-0000-0000-00007E2D0000}"/>
    <cellStyle name="20% - Accent1 2 4 3 4 5 3 2" xfId="11835" xr:uid="{00000000-0005-0000-0000-00007F2D0000}"/>
    <cellStyle name="20% - Accent1 2 4 3 4 5 4" xfId="11836" xr:uid="{00000000-0005-0000-0000-0000802D0000}"/>
    <cellStyle name="20% - Accent1 2 4 3 4 6" xfId="11837" xr:uid="{00000000-0005-0000-0000-0000812D0000}"/>
    <cellStyle name="20% - Accent1 2 4 3 4 6 2" xfId="11838" xr:uid="{00000000-0005-0000-0000-0000822D0000}"/>
    <cellStyle name="20% - Accent1 2 4 3 4 6 2 2" xfId="11839" xr:uid="{00000000-0005-0000-0000-0000832D0000}"/>
    <cellStyle name="20% - Accent1 2 4 3 4 6 2 2 2" xfId="11840" xr:uid="{00000000-0005-0000-0000-0000842D0000}"/>
    <cellStyle name="20% - Accent1 2 4 3 4 6 2 3" xfId="11841" xr:uid="{00000000-0005-0000-0000-0000852D0000}"/>
    <cellStyle name="20% - Accent1 2 4 3 4 6 3" xfId="11842" xr:uid="{00000000-0005-0000-0000-0000862D0000}"/>
    <cellStyle name="20% - Accent1 2 4 3 4 6 3 2" xfId="11843" xr:uid="{00000000-0005-0000-0000-0000872D0000}"/>
    <cellStyle name="20% - Accent1 2 4 3 4 6 4" xfId="11844" xr:uid="{00000000-0005-0000-0000-0000882D0000}"/>
    <cellStyle name="20% - Accent1 2 4 3 4 7" xfId="11845" xr:uid="{00000000-0005-0000-0000-0000892D0000}"/>
    <cellStyle name="20% - Accent1 2 4 3 4 7 2" xfId="11846" xr:uid="{00000000-0005-0000-0000-00008A2D0000}"/>
    <cellStyle name="20% - Accent1 2 4 3 4 7 2 2" xfId="11847" xr:uid="{00000000-0005-0000-0000-00008B2D0000}"/>
    <cellStyle name="20% - Accent1 2 4 3 4 7 3" xfId="11848" xr:uid="{00000000-0005-0000-0000-00008C2D0000}"/>
    <cellStyle name="20% - Accent1 2 4 3 4 8" xfId="11849" xr:uid="{00000000-0005-0000-0000-00008D2D0000}"/>
    <cellStyle name="20% - Accent1 2 4 3 4 8 2" xfId="11850" xr:uid="{00000000-0005-0000-0000-00008E2D0000}"/>
    <cellStyle name="20% - Accent1 2 4 3 4 8 2 2" xfId="11851" xr:uid="{00000000-0005-0000-0000-00008F2D0000}"/>
    <cellStyle name="20% - Accent1 2 4 3 4 8 3" xfId="11852" xr:uid="{00000000-0005-0000-0000-0000902D0000}"/>
    <cellStyle name="20% - Accent1 2 4 3 4 9" xfId="11853" xr:uid="{00000000-0005-0000-0000-0000912D0000}"/>
    <cellStyle name="20% - Accent1 2 4 3 4 9 2" xfId="11854" xr:uid="{00000000-0005-0000-0000-0000922D0000}"/>
    <cellStyle name="20% - Accent1 2 4 3 5" xfId="11855" xr:uid="{00000000-0005-0000-0000-0000932D0000}"/>
    <cellStyle name="20% - Accent1 2 4 3 5 2" xfId="11856" xr:uid="{00000000-0005-0000-0000-0000942D0000}"/>
    <cellStyle name="20% - Accent1 2 4 3 5 2 2" xfId="11857" xr:uid="{00000000-0005-0000-0000-0000952D0000}"/>
    <cellStyle name="20% - Accent1 2 4 3 5 2 2 2" xfId="11858" xr:uid="{00000000-0005-0000-0000-0000962D0000}"/>
    <cellStyle name="20% - Accent1 2 4 3 5 2 2 2 2" xfId="11859" xr:uid="{00000000-0005-0000-0000-0000972D0000}"/>
    <cellStyle name="20% - Accent1 2 4 3 5 2 2 3" xfId="11860" xr:uid="{00000000-0005-0000-0000-0000982D0000}"/>
    <cellStyle name="20% - Accent1 2 4 3 5 2 3" xfId="11861" xr:uid="{00000000-0005-0000-0000-0000992D0000}"/>
    <cellStyle name="20% - Accent1 2 4 3 5 2 3 2" xfId="11862" xr:uid="{00000000-0005-0000-0000-00009A2D0000}"/>
    <cellStyle name="20% - Accent1 2 4 3 5 2 4" xfId="11863" xr:uid="{00000000-0005-0000-0000-00009B2D0000}"/>
    <cellStyle name="20% - Accent1 2 4 3 5 3" xfId="11864" xr:uid="{00000000-0005-0000-0000-00009C2D0000}"/>
    <cellStyle name="20% - Accent1 2 4 3 5 3 2" xfId="11865" xr:uid="{00000000-0005-0000-0000-00009D2D0000}"/>
    <cellStyle name="20% - Accent1 2 4 3 5 3 2 2" xfId="11866" xr:uid="{00000000-0005-0000-0000-00009E2D0000}"/>
    <cellStyle name="20% - Accent1 2 4 3 5 3 2 2 2" xfId="11867" xr:uid="{00000000-0005-0000-0000-00009F2D0000}"/>
    <cellStyle name="20% - Accent1 2 4 3 5 3 2 3" xfId="11868" xr:uid="{00000000-0005-0000-0000-0000A02D0000}"/>
    <cellStyle name="20% - Accent1 2 4 3 5 3 3" xfId="11869" xr:uid="{00000000-0005-0000-0000-0000A12D0000}"/>
    <cellStyle name="20% - Accent1 2 4 3 5 3 3 2" xfId="11870" xr:uid="{00000000-0005-0000-0000-0000A22D0000}"/>
    <cellStyle name="20% - Accent1 2 4 3 5 3 4" xfId="11871" xr:uid="{00000000-0005-0000-0000-0000A32D0000}"/>
    <cellStyle name="20% - Accent1 2 4 3 5 4" xfId="11872" xr:uid="{00000000-0005-0000-0000-0000A42D0000}"/>
    <cellStyle name="20% - Accent1 2 4 3 5 4 2" xfId="11873" xr:uid="{00000000-0005-0000-0000-0000A52D0000}"/>
    <cellStyle name="20% - Accent1 2 4 3 5 4 2 2" xfId="11874" xr:uid="{00000000-0005-0000-0000-0000A62D0000}"/>
    <cellStyle name="20% - Accent1 2 4 3 5 4 2 2 2" xfId="11875" xr:uid="{00000000-0005-0000-0000-0000A72D0000}"/>
    <cellStyle name="20% - Accent1 2 4 3 5 4 2 3" xfId="11876" xr:uid="{00000000-0005-0000-0000-0000A82D0000}"/>
    <cellStyle name="20% - Accent1 2 4 3 5 4 3" xfId="11877" xr:uid="{00000000-0005-0000-0000-0000A92D0000}"/>
    <cellStyle name="20% - Accent1 2 4 3 5 4 3 2" xfId="11878" xr:uid="{00000000-0005-0000-0000-0000AA2D0000}"/>
    <cellStyle name="20% - Accent1 2 4 3 5 4 4" xfId="11879" xr:uid="{00000000-0005-0000-0000-0000AB2D0000}"/>
    <cellStyle name="20% - Accent1 2 4 3 5 5" xfId="11880" xr:uid="{00000000-0005-0000-0000-0000AC2D0000}"/>
    <cellStyle name="20% - Accent1 2 4 3 5 5 2" xfId="11881" xr:uid="{00000000-0005-0000-0000-0000AD2D0000}"/>
    <cellStyle name="20% - Accent1 2 4 3 5 5 2 2" xfId="11882" xr:uid="{00000000-0005-0000-0000-0000AE2D0000}"/>
    <cellStyle name="20% - Accent1 2 4 3 5 5 3" xfId="11883" xr:uid="{00000000-0005-0000-0000-0000AF2D0000}"/>
    <cellStyle name="20% - Accent1 2 4 3 5 6" xfId="11884" xr:uid="{00000000-0005-0000-0000-0000B02D0000}"/>
    <cellStyle name="20% - Accent1 2 4 3 5 6 2" xfId="11885" xr:uid="{00000000-0005-0000-0000-0000B12D0000}"/>
    <cellStyle name="20% - Accent1 2 4 3 5 6 2 2" xfId="11886" xr:uid="{00000000-0005-0000-0000-0000B22D0000}"/>
    <cellStyle name="20% - Accent1 2 4 3 5 6 3" xfId="11887" xr:uid="{00000000-0005-0000-0000-0000B32D0000}"/>
    <cellStyle name="20% - Accent1 2 4 3 5 7" xfId="11888" xr:uid="{00000000-0005-0000-0000-0000B42D0000}"/>
    <cellStyle name="20% - Accent1 2 4 3 5 7 2" xfId="11889" xr:uid="{00000000-0005-0000-0000-0000B52D0000}"/>
    <cellStyle name="20% - Accent1 2 4 3 5 8" xfId="11890" xr:uid="{00000000-0005-0000-0000-0000B62D0000}"/>
    <cellStyle name="20% - Accent1 2 4 3 5 8 2" xfId="11891" xr:uid="{00000000-0005-0000-0000-0000B72D0000}"/>
    <cellStyle name="20% - Accent1 2 4 3 5 9" xfId="11892" xr:uid="{00000000-0005-0000-0000-0000B82D0000}"/>
    <cellStyle name="20% - Accent1 2 4 3 6" xfId="11893" xr:uid="{00000000-0005-0000-0000-0000B92D0000}"/>
    <cellStyle name="20% - Accent1 2 4 3 6 2" xfId="11894" xr:uid="{00000000-0005-0000-0000-0000BA2D0000}"/>
    <cellStyle name="20% - Accent1 2 4 3 6 2 2" xfId="11895" xr:uid="{00000000-0005-0000-0000-0000BB2D0000}"/>
    <cellStyle name="20% - Accent1 2 4 3 6 2 2 2" xfId="11896" xr:uid="{00000000-0005-0000-0000-0000BC2D0000}"/>
    <cellStyle name="20% - Accent1 2 4 3 6 2 2 2 2" xfId="11897" xr:uid="{00000000-0005-0000-0000-0000BD2D0000}"/>
    <cellStyle name="20% - Accent1 2 4 3 6 2 2 3" xfId="11898" xr:uid="{00000000-0005-0000-0000-0000BE2D0000}"/>
    <cellStyle name="20% - Accent1 2 4 3 6 2 3" xfId="11899" xr:uid="{00000000-0005-0000-0000-0000BF2D0000}"/>
    <cellStyle name="20% - Accent1 2 4 3 6 2 3 2" xfId="11900" xr:uid="{00000000-0005-0000-0000-0000C02D0000}"/>
    <cellStyle name="20% - Accent1 2 4 3 6 2 4" xfId="11901" xr:uid="{00000000-0005-0000-0000-0000C12D0000}"/>
    <cellStyle name="20% - Accent1 2 4 3 6 3" xfId="11902" xr:uid="{00000000-0005-0000-0000-0000C22D0000}"/>
    <cellStyle name="20% - Accent1 2 4 3 6 3 2" xfId="11903" xr:uid="{00000000-0005-0000-0000-0000C32D0000}"/>
    <cellStyle name="20% - Accent1 2 4 3 6 3 2 2" xfId="11904" xr:uid="{00000000-0005-0000-0000-0000C42D0000}"/>
    <cellStyle name="20% - Accent1 2 4 3 6 3 2 2 2" xfId="11905" xr:uid="{00000000-0005-0000-0000-0000C52D0000}"/>
    <cellStyle name="20% - Accent1 2 4 3 6 3 2 3" xfId="11906" xr:uid="{00000000-0005-0000-0000-0000C62D0000}"/>
    <cellStyle name="20% - Accent1 2 4 3 6 3 3" xfId="11907" xr:uid="{00000000-0005-0000-0000-0000C72D0000}"/>
    <cellStyle name="20% - Accent1 2 4 3 6 3 3 2" xfId="11908" xr:uid="{00000000-0005-0000-0000-0000C82D0000}"/>
    <cellStyle name="20% - Accent1 2 4 3 6 3 4" xfId="11909" xr:uid="{00000000-0005-0000-0000-0000C92D0000}"/>
    <cellStyle name="20% - Accent1 2 4 3 6 4" xfId="11910" xr:uid="{00000000-0005-0000-0000-0000CA2D0000}"/>
    <cellStyle name="20% - Accent1 2 4 3 6 4 2" xfId="11911" xr:uid="{00000000-0005-0000-0000-0000CB2D0000}"/>
    <cellStyle name="20% - Accent1 2 4 3 6 4 2 2" xfId="11912" xr:uid="{00000000-0005-0000-0000-0000CC2D0000}"/>
    <cellStyle name="20% - Accent1 2 4 3 6 4 2 2 2" xfId="11913" xr:uid="{00000000-0005-0000-0000-0000CD2D0000}"/>
    <cellStyle name="20% - Accent1 2 4 3 6 4 2 3" xfId="11914" xr:uid="{00000000-0005-0000-0000-0000CE2D0000}"/>
    <cellStyle name="20% - Accent1 2 4 3 6 4 3" xfId="11915" xr:uid="{00000000-0005-0000-0000-0000CF2D0000}"/>
    <cellStyle name="20% - Accent1 2 4 3 6 4 3 2" xfId="11916" xr:uid="{00000000-0005-0000-0000-0000D02D0000}"/>
    <cellStyle name="20% - Accent1 2 4 3 6 4 4" xfId="11917" xr:uid="{00000000-0005-0000-0000-0000D12D0000}"/>
    <cellStyle name="20% - Accent1 2 4 3 6 5" xfId="11918" xr:uid="{00000000-0005-0000-0000-0000D22D0000}"/>
    <cellStyle name="20% - Accent1 2 4 3 6 5 2" xfId="11919" xr:uid="{00000000-0005-0000-0000-0000D32D0000}"/>
    <cellStyle name="20% - Accent1 2 4 3 6 5 2 2" xfId="11920" xr:uid="{00000000-0005-0000-0000-0000D42D0000}"/>
    <cellStyle name="20% - Accent1 2 4 3 6 5 3" xfId="11921" xr:uid="{00000000-0005-0000-0000-0000D52D0000}"/>
    <cellStyle name="20% - Accent1 2 4 3 6 6" xfId="11922" xr:uid="{00000000-0005-0000-0000-0000D62D0000}"/>
    <cellStyle name="20% - Accent1 2 4 3 6 6 2" xfId="11923" xr:uid="{00000000-0005-0000-0000-0000D72D0000}"/>
    <cellStyle name="20% - Accent1 2 4 3 6 6 2 2" xfId="11924" xr:uid="{00000000-0005-0000-0000-0000D82D0000}"/>
    <cellStyle name="20% - Accent1 2 4 3 6 6 3" xfId="11925" xr:uid="{00000000-0005-0000-0000-0000D92D0000}"/>
    <cellStyle name="20% - Accent1 2 4 3 6 7" xfId="11926" xr:uid="{00000000-0005-0000-0000-0000DA2D0000}"/>
    <cellStyle name="20% - Accent1 2 4 3 6 7 2" xfId="11927" xr:uid="{00000000-0005-0000-0000-0000DB2D0000}"/>
    <cellStyle name="20% - Accent1 2 4 3 6 8" xfId="11928" xr:uid="{00000000-0005-0000-0000-0000DC2D0000}"/>
    <cellStyle name="20% - Accent1 2 4 3 6 8 2" xfId="11929" xr:uid="{00000000-0005-0000-0000-0000DD2D0000}"/>
    <cellStyle name="20% - Accent1 2 4 3 6 9" xfId="11930" xr:uid="{00000000-0005-0000-0000-0000DE2D0000}"/>
    <cellStyle name="20% - Accent1 2 4 3 7" xfId="11931" xr:uid="{00000000-0005-0000-0000-0000DF2D0000}"/>
    <cellStyle name="20% - Accent1 2 4 3 7 2" xfId="11932" xr:uid="{00000000-0005-0000-0000-0000E02D0000}"/>
    <cellStyle name="20% - Accent1 2 4 3 7 2 2" xfId="11933" xr:uid="{00000000-0005-0000-0000-0000E12D0000}"/>
    <cellStyle name="20% - Accent1 2 4 3 7 2 2 2" xfId="11934" xr:uid="{00000000-0005-0000-0000-0000E22D0000}"/>
    <cellStyle name="20% - Accent1 2 4 3 7 2 3" xfId="11935" xr:uid="{00000000-0005-0000-0000-0000E32D0000}"/>
    <cellStyle name="20% - Accent1 2 4 3 7 3" xfId="11936" xr:uid="{00000000-0005-0000-0000-0000E42D0000}"/>
    <cellStyle name="20% - Accent1 2 4 3 7 3 2" xfId="11937" xr:uid="{00000000-0005-0000-0000-0000E52D0000}"/>
    <cellStyle name="20% - Accent1 2 4 3 7 4" xfId="11938" xr:uid="{00000000-0005-0000-0000-0000E62D0000}"/>
    <cellStyle name="20% - Accent1 2 4 3 8" xfId="11939" xr:uid="{00000000-0005-0000-0000-0000E72D0000}"/>
    <cellStyle name="20% - Accent1 2 4 3 8 2" xfId="11940" xr:uid="{00000000-0005-0000-0000-0000E82D0000}"/>
    <cellStyle name="20% - Accent1 2 4 3 8 2 2" xfId="11941" xr:uid="{00000000-0005-0000-0000-0000E92D0000}"/>
    <cellStyle name="20% - Accent1 2 4 3 8 2 2 2" xfId="11942" xr:uid="{00000000-0005-0000-0000-0000EA2D0000}"/>
    <cellStyle name="20% - Accent1 2 4 3 8 2 3" xfId="11943" xr:uid="{00000000-0005-0000-0000-0000EB2D0000}"/>
    <cellStyle name="20% - Accent1 2 4 3 8 3" xfId="11944" xr:uid="{00000000-0005-0000-0000-0000EC2D0000}"/>
    <cellStyle name="20% - Accent1 2 4 3 8 3 2" xfId="11945" xr:uid="{00000000-0005-0000-0000-0000ED2D0000}"/>
    <cellStyle name="20% - Accent1 2 4 3 8 4" xfId="11946" xr:uid="{00000000-0005-0000-0000-0000EE2D0000}"/>
    <cellStyle name="20% - Accent1 2 4 3 9" xfId="11947" xr:uid="{00000000-0005-0000-0000-0000EF2D0000}"/>
    <cellStyle name="20% - Accent1 2 4 3 9 2" xfId="11948" xr:uid="{00000000-0005-0000-0000-0000F02D0000}"/>
    <cellStyle name="20% - Accent1 2 4 3 9 2 2" xfId="11949" xr:uid="{00000000-0005-0000-0000-0000F12D0000}"/>
    <cellStyle name="20% - Accent1 2 4 3 9 2 2 2" xfId="11950" xr:uid="{00000000-0005-0000-0000-0000F22D0000}"/>
    <cellStyle name="20% - Accent1 2 4 3 9 2 3" xfId="11951" xr:uid="{00000000-0005-0000-0000-0000F32D0000}"/>
    <cellStyle name="20% - Accent1 2 4 3 9 3" xfId="11952" xr:uid="{00000000-0005-0000-0000-0000F42D0000}"/>
    <cellStyle name="20% - Accent1 2 4 3 9 3 2" xfId="11953" xr:uid="{00000000-0005-0000-0000-0000F52D0000}"/>
    <cellStyle name="20% - Accent1 2 4 3 9 4" xfId="11954" xr:uid="{00000000-0005-0000-0000-0000F62D0000}"/>
    <cellStyle name="20% - Accent1 2 4 4" xfId="11955" xr:uid="{00000000-0005-0000-0000-0000F72D0000}"/>
    <cellStyle name="20% - Accent1 2 4 4 10" xfId="11956" xr:uid="{00000000-0005-0000-0000-0000F82D0000}"/>
    <cellStyle name="20% - Accent1 2 4 4 10 2" xfId="11957" xr:uid="{00000000-0005-0000-0000-0000F92D0000}"/>
    <cellStyle name="20% - Accent1 2 4 4 11" xfId="11958" xr:uid="{00000000-0005-0000-0000-0000FA2D0000}"/>
    <cellStyle name="20% - Accent1 2 4 4 2" xfId="11959" xr:uid="{00000000-0005-0000-0000-0000FB2D0000}"/>
    <cellStyle name="20% - Accent1 2 4 4 2 2" xfId="11960" xr:uid="{00000000-0005-0000-0000-0000FC2D0000}"/>
    <cellStyle name="20% - Accent1 2 4 4 2 2 2" xfId="11961" xr:uid="{00000000-0005-0000-0000-0000FD2D0000}"/>
    <cellStyle name="20% - Accent1 2 4 4 2 2 2 2" xfId="11962" xr:uid="{00000000-0005-0000-0000-0000FE2D0000}"/>
    <cellStyle name="20% - Accent1 2 4 4 2 2 2 2 2" xfId="11963" xr:uid="{00000000-0005-0000-0000-0000FF2D0000}"/>
    <cellStyle name="20% - Accent1 2 4 4 2 2 2 3" xfId="11964" xr:uid="{00000000-0005-0000-0000-0000002E0000}"/>
    <cellStyle name="20% - Accent1 2 4 4 2 2 3" xfId="11965" xr:uid="{00000000-0005-0000-0000-0000012E0000}"/>
    <cellStyle name="20% - Accent1 2 4 4 2 2 3 2" xfId="11966" xr:uid="{00000000-0005-0000-0000-0000022E0000}"/>
    <cellStyle name="20% - Accent1 2 4 4 2 2 4" xfId="11967" xr:uid="{00000000-0005-0000-0000-0000032E0000}"/>
    <cellStyle name="20% - Accent1 2 4 4 2 3" xfId="11968" xr:uid="{00000000-0005-0000-0000-0000042E0000}"/>
    <cellStyle name="20% - Accent1 2 4 4 2 3 2" xfId="11969" xr:uid="{00000000-0005-0000-0000-0000052E0000}"/>
    <cellStyle name="20% - Accent1 2 4 4 2 3 2 2" xfId="11970" xr:uid="{00000000-0005-0000-0000-0000062E0000}"/>
    <cellStyle name="20% - Accent1 2 4 4 2 3 2 2 2" xfId="11971" xr:uid="{00000000-0005-0000-0000-0000072E0000}"/>
    <cellStyle name="20% - Accent1 2 4 4 2 3 2 3" xfId="11972" xr:uid="{00000000-0005-0000-0000-0000082E0000}"/>
    <cellStyle name="20% - Accent1 2 4 4 2 3 3" xfId="11973" xr:uid="{00000000-0005-0000-0000-0000092E0000}"/>
    <cellStyle name="20% - Accent1 2 4 4 2 3 3 2" xfId="11974" xr:uid="{00000000-0005-0000-0000-00000A2E0000}"/>
    <cellStyle name="20% - Accent1 2 4 4 2 3 4" xfId="11975" xr:uid="{00000000-0005-0000-0000-00000B2E0000}"/>
    <cellStyle name="20% - Accent1 2 4 4 2 4" xfId="11976" xr:uid="{00000000-0005-0000-0000-00000C2E0000}"/>
    <cellStyle name="20% - Accent1 2 4 4 2 4 2" xfId="11977" xr:uid="{00000000-0005-0000-0000-00000D2E0000}"/>
    <cellStyle name="20% - Accent1 2 4 4 2 4 2 2" xfId="11978" xr:uid="{00000000-0005-0000-0000-00000E2E0000}"/>
    <cellStyle name="20% - Accent1 2 4 4 2 4 2 2 2" xfId="11979" xr:uid="{00000000-0005-0000-0000-00000F2E0000}"/>
    <cellStyle name="20% - Accent1 2 4 4 2 4 2 3" xfId="11980" xr:uid="{00000000-0005-0000-0000-0000102E0000}"/>
    <cellStyle name="20% - Accent1 2 4 4 2 4 3" xfId="11981" xr:uid="{00000000-0005-0000-0000-0000112E0000}"/>
    <cellStyle name="20% - Accent1 2 4 4 2 4 3 2" xfId="11982" xr:uid="{00000000-0005-0000-0000-0000122E0000}"/>
    <cellStyle name="20% - Accent1 2 4 4 2 4 4" xfId="11983" xr:uid="{00000000-0005-0000-0000-0000132E0000}"/>
    <cellStyle name="20% - Accent1 2 4 4 2 5" xfId="11984" xr:uid="{00000000-0005-0000-0000-0000142E0000}"/>
    <cellStyle name="20% - Accent1 2 4 4 2 5 2" xfId="11985" xr:uid="{00000000-0005-0000-0000-0000152E0000}"/>
    <cellStyle name="20% - Accent1 2 4 4 2 5 2 2" xfId="11986" xr:uid="{00000000-0005-0000-0000-0000162E0000}"/>
    <cellStyle name="20% - Accent1 2 4 4 2 5 3" xfId="11987" xr:uid="{00000000-0005-0000-0000-0000172E0000}"/>
    <cellStyle name="20% - Accent1 2 4 4 2 6" xfId="11988" xr:uid="{00000000-0005-0000-0000-0000182E0000}"/>
    <cellStyle name="20% - Accent1 2 4 4 2 6 2" xfId="11989" xr:uid="{00000000-0005-0000-0000-0000192E0000}"/>
    <cellStyle name="20% - Accent1 2 4 4 2 6 2 2" xfId="11990" xr:uid="{00000000-0005-0000-0000-00001A2E0000}"/>
    <cellStyle name="20% - Accent1 2 4 4 2 6 3" xfId="11991" xr:uid="{00000000-0005-0000-0000-00001B2E0000}"/>
    <cellStyle name="20% - Accent1 2 4 4 2 7" xfId="11992" xr:uid="{00000000-0005-0000-0000-00001C2E0000}"/>
    <cellStyle name="20% - Accent1 2 4 4 2 7 2" xfId="11993" xr:uid="{00000000-0005-0000-0000-00001D2E0000}"/>
    <cellStyle name="20% - Accent1 2 4 4 2 8" xfId="11994" xr:uid="{00000000-0005-0000-0000-00001E2E0000}"/>
    <cellStyle name="20% - Accent1 2 4 4 2 8 2" xfId="11995" xr:uid="{00000000-0005-0000-0000-00001F2E0000}"/>
    <cellStyle name="20% - Accent1 2 4 4 2 9" xfId="11996" xr:uid="{00000000-0005-0000-0000-0000202E0000}"/>
    <cellStyle name="20% - Accent1 2 4 4 3" xfId="11997" xr:uid="{00000000-0005-0000-0000-0000212E0000}"/>
    <cellStyle name="20% - Accent1 2 4 4 3 2" xfId="11998" xr:uid="{00000000-0005-0000-0000-0000222E0000}"/>
    <cellStyle name="20% - Accent1 2 4 4 3 2 2" xfId="11999" xr:uid="{00000000-0005-0000-0000-0000232E0000}"/>
    <cellStyle name="20% - Accent1 2 4 4 3 2 2 2" xfId="12000" xr:uid="{00000000-0005-0000-0000-0000242E0000}"/>
    <cellStyle name="20% - Accent1 2 4 4 3 2 2 2 2" xfId="12001" xr:uid="{00000000-0005-0000-0000-0000252E0000}"/>
    <cellStyle name="20% - Accent1 2 4 4 3 2 2 3" xfId="12002" xr:uid="{00000000-0005-0000-0000-0000262E0000}"/>
    <cellStyle name="20% - Accent1 2 4 4 3 2 3" xfId="12003" xr:uid="{00000000-0005-0000-0000-0000272E0000}"/>
    <cellStyle name="20% - Accent1 2 4 4 3 2 3 2" xfId="12004" xr:uid="{00000000-0005-0000-0000-0000282E0000}"/>
    <cellStyle name="20% - Accent1 2 4 4 3 2 4" xfId="12005" xr:uid="{00000000-0005-0000-0000-0000292E0000}"/>
    <cellStyle name="20% - Accent1 2 4 4 3 3" xfId="12006" xr:uid="{00000000-0005-0000-0000-00002A2E0000}"/>
    <cellStyle name="20% - Accent1 2 4 4 3 3 2" xfId="12007" xr:uid="{00000000-0005-0000-0000-00002B2E0000}"/>
    <cellStyle name="20% - Accent1 2 4 4 3 3 2 2" xfId="12008" xr:uid="{00000000-0005-0000-0000-00002C2E0000}"/>
    <cellStyle name="20% - Accent1 2 4 4 3 3 2 2 2" xfId="12009" xr:uid="{00000000-0005-0000-0000-00002D2E0000}"/>
    <cellStyle name="20% - Accent1 2 4 4 3 3 2 3" xfId="12010" xr:uid="{00000000-0005-0000-0000-00002E2E0000}"/>
    <cellStyle name="20% - Accent1 2 4 4 3 3 3" xfId="12011" xr:uid="{00000000-0005-0000-0000-00002F2E0000}"/>
    <cellStyle name="20% - Accent1 2 4 4 3 3 3 2" xfId="12012" xr:uid="{00000000-0005-0000-0000-0000302E0000}"/>
    <cellStyle name="20% - Accent1 2 4 4 3 3 4" xfId="12013" xr:uid="{00000000-0005-0000-0000-0000312E0000}"/>
    <cellStyle name="20% - Accent1 2 4 4 3 4" xfId="12014" xr:uid="{00000000-0005-0000-0000-0000322E0000}"/>
    <cellStyle name="20% - Accent1 2 4 4 3 4 2" xfId="12015" xr:uid="{00000000-0005-0000-0000-0000332E0000}"/>
    <cellStyle name="20% - Accent1 2 4 4 3 4 2 2" xfId="12016" xr:uid="{00000000-0005-0000-0000-0000342E0000}"/>
    <cellStyle name="20% - Accent1 2 4 4 3 4 2 2 2" xfId="12017" xr:uid="{00000000-0005-0000-0000-0000352E0000}"/>
    <cellStyle name="20% - Accent1 2 4 4 3 4 2 3" xfId="12018" xr:uid="{00000000-0005-0000-0000-0000362E0000}"/>
    <cellStyle name="20% - Accent1 2 4 4 3 4 3" xfId="12019" xr:uid="{00000000-0005-0000-0000-0000372E0000}"/>
    <cellStyle name="20% - Accent1 2 4 4 3 4 3 2" xfId="12020" xr:uid="{00000000-0005-0000-0000-0000382E0000}"/>
    <cellStyle name="20% - Accent1 2 4 4 3 4 4" xfId="12021" xr:uid="{00000000-0005-0000-0000-0000392E0000}"/>
    <cellStyle name="20% - Accent1 2 4 4 3 5" xfId="12022" xr:uid="{00000000-0005-0000-0000-00003A2E0000}"/>
    <cellStyle name="20% - Accent1 2 4 4 3 5 2" xfId="12023" xr:uid="{00000000-0005-0000-0000-00003B2E0000}"/>
    <cellStyle name="20% - Accent1 2 4 4 3 5 2 2" xfId="12024" xr:uid="{00000000-0005-0000-0000-00003C2E0000}"/>
    <cellStyle name="20% - Accent1 2 4 4 3 5 3" xfId="12025" xr:uid="{00000000-0005-0000-0000-00003D2E0000}"/>
    <cellStyle name="20% - Accent1 2 4 4 3 6" xfId="12026" xr:uid="{00000000-0005-0000-0000-00003E2E0000}"/>
    <cellStyle name="20% - Accent1 2 4 4 3 6 2" xfId="12027" xr:uid="{00000000-0005-0000-0000-00003F2E0000}"/>
    <cellStyle name="20% - Accent1 2 4 4 3 6 2 2" xfId="12028" xr:uid="{00000000-0005-0000-0000-0000402E0000}"/>
    <cellStyle name="20% - Accent1 2 4 4 3 6 3" xfId="12029" xr:uid="{00000000-0005-0000-0000-0000412E0000}"/>
    <cellStyle name="20% - Accent1 2 4 4 3 7" xfId="12030" xr:uid="{00000000-0005-0000-0000-0000422E0000}"/>
    <cellStyle name="20% - Accent1 2 4 4 3 7 2" xfId="12031" xr:uid="{00000000-0005-0000-0000-0000432E0000}"/>
    <cellStyle name="20% - Accent1 2 4 4 3 8" xfId="12032" xr:uid="{00000000-0005-0000-0000-0000442E0000}"/>
    <cellStyle name="20% - Accent1 2 4 4 3 8 2" xfId="12033" xr:uid="{00000000-0005-0000-0000-0000452E0000}"/>
    <cellStyle name="20% - Accent1 2 4 4 3 9" xfId="12034" xr:uid="{00000000-0005-0000-0000-0000462E0000}"/>
    <cellStyle name="20% - Accent1 2 4 4 4" xfId="12035" xr:uid="{00000000-0005-0000-0000-0000472E0000}"/>
    <cellStyle name="20% - Accent1 2 4 4 4 2" xfId="12036" xr:uid="{00000000-0005-0000-0000-0000482E0000}"/>
    <cellStyle name="20% - Accent1 2 4 4 4 2 2" xfId="12037" xr:uid="{00000000-0005-0000-0000-0000492E0000}"/>
    <cellStyle name="20% - Accent1 2 4 4 4 2 2 2" xfId="12038" xr:uid="{00000000-0005-0000-0000-00004A2E0000}"/>
    <cellStyle name="20% - Accent1 2 4 4 4 2 3" xfId="12039" xr:uid="{00000000-0005-0000-0000-00004B2E0000}"/>
    <cellStyle name="20% - Accent1 2 4 4 4 3" xfId="12040" xr:uid="{00000000-0005-0000-0000-00004C2E0000}"/>
    <cellStyle name="20% - Accent1 2 4 4 4 3 2" xfId="12041" xr:uid="{00000000-0005-0000-0000-00004D2E0000}"/>
    <cellStyle name="20% - Accent1 2 4 4 4 4" xfId="12042" xr:uid="{00000000-0005-0000-0000-00004E2E0000}"/>
    <cellStyle name="20% - Accent1 2 4 4 5" xfId="12043" xr:uid="{00000000-0005-0000-0000-00004F2E0000}"/>
    <cellStyle name="20% - Accent1 2 4 4 5 2" xfId="12044" xr:uid="{00000000-0005-0000-0000-0000502E0000}"/>
    <cellStyle name="20% - Accent1 2 4 4 5 2 2" xfId="12045" xr:uid="{00000000-0005-0000-0000-0000512E0000}"/>
    <cellStyle name="20% - Accent1 2 4 4 5 2 2 2" xfId="12046" xr:uid="{00000000-0005-0000-0000-0000522E0000}"/>
    <cellStyle name="20% - Accent1 2 4 4 5 2 3" xfId="12047" xr:uid="{00000000-0005-0000-0000-0000532E0000}"/>
    <cellStyle name="20% - Accent1 2 4 4 5 3" xfId="12048" xr:uid="{00000000-0005-0000-0000-0000542E0000}"/>
    <cellStyle name="20% - Accent1 2 4 4 5 3 2" xfId="12049" xr:uid="{00000000-0005-0000-0000-0000552E0000}"/>
    <cellStyle name="20% - Accent1 2 4 4 5 4" xfId="12050" xr:uid="{00000000-0005-0000-0000-0000562E0000}"/>
    <cellStyle name="20% - Accent1 2 4 4 6" xfId="12051" xr:uid="{00000000-0005-0000-0000-0000572E0000}"/>
    <cellStyle name="20% - Accent1 2 4 4 6 2" xfId="12052" xr:uid="{00000000-0005-0000-0000-0000582E0000}"/>
    <cellStyle name="20% - Accent1 2 4 4 6 2 2" xfId="12053" xr:uid="{00000000-0005-0000-0000-0000592E0000}"/>
    <cellStyle name="20% - Accent1 2 4 4 6 2 2 2" xfId="12054" xr:uid="{00000000-0005-0000-0000-00005A2E0000}"/>
    <cellStyle name="20% - Accent1 2 4 4 6 2 3" xfId="12055" xr:uid="{00000000-0005-0000-0000-00005B2E0000}"/>
    <cellStyle name="20% - Accent1 2 4 4 6 3" xfId="12056" xr:uid="{00000000-0005-0000-0000-00005C2E0000}"/>
    <cellStyle name="20% - Accent1 2 4 4 6 3 2" xfId="12057" xr:uid="{00000000-0005-0000-0000-00005D2E0000}"/>
    <cellStyle name="20% - Accent1 2 4 4 6 4" xfId="12058" xr:uid="{00000000-0005-0000-0000-00005E2E0000}"/>
    <cellStyle name="20% - Accent1 2 4 4 7" xfId="12059" xr:uid="{00000000-0005-0000-0000-00005F2E0000}"/>
    <cellStyle name="20% - Accent1 2 4 4 7 2" xfId="12060" xr:uid="{00000000-0005-0000-0000-0000602E0000}"/>
    <cellStyle name="20% - Accent1 2 4 4 7 2 2" xfId="12061" xr:uid="{00000000-0005-0000-0000-0000612E0000}"/>
    <cellStyle name="20% - Accent1 2 4 4 7 3" xfId="12062" xr:uid="{00000000-0005-0000-0000-0000622E0000}"/>
    <cellStyle name="20% - Accent1 2 4 4 8" xfId="12063" xr:uid="{00000000-0005-0000-0000-0000632E0000}"/>
    <cellStyle name="20% - Accent1 2 4 4 8 2" xfId="12064" xr:uid="{00000000-0005-0000-0000-0000642E0000}"/>
    <cellStyle name="20% - Accent1 2 4 4 8 2 2" xfId="12065" xr:uid="{00000000-0005-0000-0000-0000652E0000}"/>
    <cellStyle name="20% - Accent1 2 4 4 8 3" xfId="12066" xr:uid="{00000000-0005-0000-0000-0000662E0000}"/>
    <cellStyle name="20% - Accent1 2 4 4 9" xfId="12067" xr:uid="{00000000-0005-0000-0000-0000672E0000}"/>
    <cellStyle name="20% - Accent1 2 4 4 9 2" xfId="12068" xr:uid="{00000000-0005-0000-0000-0000682E0000}"/>
    <cellStyle name="20% - Accent1 2 4 5" xfId="12069" xr:uid="{00000000-0005-0000-0000-0000692E0000}"/>
    <cellStyle name="20% - Accent1 2 4 5 10" xfId="12070" xr:uid="{00000000-0005-0000-0000-00006A2E0000}"/>
    <cellStyle name="20% - Accent1 2 4 5 10 2" xfId="12071" xr:uid="{00000000-0005-0000-0000-00006B2E0000}"/>
    <cellStyle name="20% - Accent1 2 4 5 11" xfId="12072" xr:uid="{00000000-0005-0000-0000-00006C2E0000}"/>
    <cellStyle name="20% - Accent1 2 4 5 2" xfId="12073" xr:uid="{00000000-0005-0000-0000-00006D2E0000}"/>
    <cellStyle name="20% - Accent1 2 4 5 2 2" xfId="12074" xr:uid="{00000000-0005-0000-0000-00006E2E0000}"/>
    <cellStyle name="20% - Accent1 2 4 5 2 2 2" xfId="12075" xr:uid="{00000000-0005-0000-0000-00006F2E0000}"/>
    <cellStyle name="20% - Accent1 2 4 5 2 2 2 2" xfId="12076" xr:uid="{00000000-0005-0000-0000-0000702E0000}"/>
    <cellStyle name="20% - Accent1 2 4 5 2 2 2 2 2" xfId="12077" xr:uid="{00000000-0005-0000-0000-0000712E0000}"/>
    <cellStyle name="20% - Accent1 2 4 5 2 2 2 3" xfId="12078" xr:uid="{00000000-0005-0000-0000-0000722E0000}"/>
    <cellStyle name="20% - Accent1 2 4 5 2 2 3" xfId="12079" xr:uid="{00000000-0005-0000-0000-0000732E0000}"/>
    <cellStyle name="20% - Accent1 2 4 5 2 2 3 2" xfId="12080" xr:uid="{00000000-0005-0000-0000-0000742E0000}"/>
    <cellStyle name="20% - Accent1 2 4 5 2 2 4" xfId="12081" xr:uid="{00000000-0005-0000-0000-0000752E0000}"/>
    <cellStyle name="20% - Accent1 2 4 5 2 3" xfId="12082" xr:uid="{00000000-0005-0000-0000-0000762E0000}"/>
    <cellStyle name="20% - Accent1 2 4 5 2 3 2" xfId="12083" xr:uid="{00000000-0005-0000-0000-0000772E0000}"/>
    <cellStyle name="20% - Accent1 2 4 5 2 3 2 2" xfId="12084" xr:uid="{00000000-0005-0000-0000-0000782E0000}"/>
    <cellStyle name="20% - Accent1 2 4 5 2 3 2 2 2" xfId="12085" xr:uid="{00000000-0005-0000-0000-0000792E0000}"/>
    <cellStyle name="20% - Accent1 2 4 5 2 3 2 3" xfId="12086" xr:uid="{00000000-0005-0000-0000-00007A2E0000}"/>
    <cellStyle name="20% - Accent1 2 4 5 2 3 3" xfId="12087" xr:uid="{00000000-0005-0000-0000-00007B2E0000}"/>
    <cellStyle name="20% - Accent1 2 4 5 2 3 3 2" xfId="12088" xr:uid="{00000000-0005-0000-0000-00007C2E0000}"/>
    <cellStyle name="20% - Accent1 2 4 5 2 3 4" xfId="12089" xr:uid="{00000000-0005-0000-0000-00007D2E0000}"/>
    <cellStyle name="20% - Accent1 2 4 5 2 4" xfId="12090" xr:uid="{00000000-0005-0000-0000-00007E2E0000}"/>
    <cellStyle name="20% - Accent1 2 4 5 2 4 2" xfId="12091" xr:uid="{00000000-0005-0000-0000-00007F2E0000}"/>
    <cellStyle name="20% - Accent1 2 4 5 2 4 2 2" xfId="12092" xr:uid="{00000000-0005-0000-0000-0000802E0000}"/>
    <cellStyle name="20% - Accent1 2 4 5 2 4 2 2 2" xfId="12093" xr:uid="{00000000-0005-0000-0000-0000812E0000}"/>
    <cellStyle name="20% - Accent1 2 4 5 2 4 2 3" xfId="12094" xr:uid="{00000000-0005-0000-0000-0000822E0000}"/>
    <cellStyle name="20% - Accent1 2 4 5 2 4 3" xfId="12095" xr:uid="{00000000-0005-0000-0000-0000832E0000}"/>
    <cellStyle name="20% - Accent1 2 4 5 2 4 3 2" xfId="12096" xr:uid="{00000000-0005-0000-0000-0000842E0000}"/>
    <cellStyle name="20% - Accent1 2 4 5 2 4 4" xfId="12097" xr:uid="{00000000-0005-0000-0000-0000852E0000}"/>
    <cellStyle name="20% - Accent1 2 4 5 2 5" xfId="12098" xr:uid="{00000000-0005-0000-0000-0000862E0000}"/>
    <cellStyle name="20% - Accent1 2 4 5 2 5 2" xfId="12099" xr:uid="{00000000-0005-0000-0000-0000872E0000}"/>
    <cellStyle name="20% - Accent1 2 4 5 2 5 2 2" xfId="12100" xr:uid="{00000000-0005-0000-0000-0000882E0000}"/>
    <cellStyle name="20% - Accent1 2 4 5 2 5 3" xfId="12101" xr:uid="{00000000-0005-0000-0000-0000892E0000}"/>
    <cellStyle name="20% - Accent1 2 4 5 2 6" xfId="12102" xr:uid="{00000000-0005-0000-0000-00008A2E0000}"/>
    <cellStyle name="20% - Accent1 2 4 5 2 6 2" xfId="12103" xr:uid="{00000000-0005-0000-0000-00008B2E0000}"/>
    <cellStyle name="20% - Accent1 2 4 5 2 6 2 2" xfId="12104" xr:uid="{00000000-0005-0000-0000-00008C2E0000}"/>
    <cellStyle name="20% - Accent1 2 4 5 2 6 3" xfId="12105" xr:uid="{00000000-0005-0000-0000-00008D2E0000}"/>
    <cellStyle name="20% - Accent1 2 4 5 2 7" xfId="12106" xr:uid="{00000000-0005-0000-0000-00008E2E0000}"/>
    <cellStyle name="20% - Accent1 2 4 5 2 7 2" xfId="12107" xr:uid="{00000000-0005-0000-0000-00008F2E0000}"/>
    <cellStyle name="20% - Accent1 2 4 5 2 8" xfId="12108" xr:uid="{00000000-0005-0000-0000-0000902E0000}"/>
    <cellStyle name="20% - Accent1 2 4 5 2 8 2" xfId="12109" xr:uid="{00000000-0005-0000-0000-0000912E0000}"/>
    <cellStyle name="20% - Accent1 2 4 5 2 9" xfId="12110" xr:uid="{00000000-0005-0000-0000-0000922E0000}"/>
    <cellStyle name="20% - Accent1 2 4 5 3" xfId="12111" xr:uid="{00000000-0005-0000-0000-0000932E0000}"/>
    <cellStyle name="20% - Accent1 2 4 5 3 2" xfId="12112" xr:uid="{00000000-0005-0000-0000-0000942E0000}"/>
    <cellStyle name="20% - Accent1 2 4 5 3 2 2" xfId="12113" xr:uid="{00000000-0005-0000-0000-0000952E0000}"/>
    <cellStyle name="20% - Accent1 2 4 5 3 2 2 2" xfId="12114" xr:uid="{00000000-0005-0000-0000-0000962E0000}"/>
    <cellStyle name="20% - Accent1 2 4 5 3 2 2 2 2" xfId="12115" xr:uid="{00000000-0005-0000-0000-0000972E0000}"/>
    <cellStyle name="20% - Accent1 2 4 5 3 2 2 3" xfId="12116" xr:uid="{00000000-0005-0000-0000-0000982E0000}"/>
    <cellStyle name="20% - Accent1 2 4 5 3 2 3" xfId="12117" xr:uid="{00000000-0005-0000-0000-0000992E0000}"/>
    <cellStyle name="20% - Accent1 2 4 5 3 2 3 2" xfId="12118" xr:uid="{00000000-0005-0000-0000-00009A2E0000}"/>
    <cellStyle name="20% - Accent1 2 4 5 3 2 4" xfId="12119" xr:uid="{00000000-0005-0000-0000-00009B2E0000}"/>
    <cellStyle name="20% - Accent1 2 4 5 3 3" xfId="12120" xr:uid="{00000000-0005-0000-0000-00009C2E0000}"/>
    <cellStyle name="20% - Accent1 2 4 5 3 3 2" xfId="12121" xr:uid="{00000000-0005-0000-0000-00009D2E0000}"/>
    <cellStyle name="20% - Accent1 2 4 5 3 3 2 2" xfId="12122" xr:uid="{00000000-0005-0000-0000-00009E2E0000}"/>
    <cellStyle name="20% - Accent1 2 4 5 3 3 2 2 2" xfId="12123" xr:uid="{00000000-0005-0000-0000-00009F2E0000}"/>
    <cellStyle name="20% - Accent1 2 4 5 3 3 2 3" xfId="12124" xr:uid="{00000000-0005-0000-0000-0000A02E0000}"/>
    <cellStyle name="20% - Accent1 2 4 5 3 3 3" xfId="12125" xr:uid="{00000000-0005-0000-0000-0000A12E0000}"/>
    <cellStyle name="20% - Accent1 2 4 5 3 3 3 2" xfId="12126" xr:uid="{00000000-0005-0000-0000-0000A22E0000}"/>
    <cellStyle name="20% - Accent1 2 4 5 3 3 4" xfId="12127" xr:uid="{00000000-0005-0000-0000-0000A32E0000}"/>
    <cellStyle name="20% - Accent1 2 4 5 3 4" xfId="12128" xr:uid="{00000000-0005-0000-0000-0000A42E0000}"/>
    <cellStyle name="20% - Accent1 2 4 5 3 4 2" xfId="12129" xr:uid="{00000000-0005-0000-0000-0000A52E0000}"/>
    <cellStyle name="20% - Accent1 2 4 5 3 4 2 2" xfId="12130" xr:uid="{00000000-0005-0000-0000-0000A62E0000}"/>
    <cellStyle name="20% - Accent1 2 4 5 3 4 2 2 2" xfId="12131" xr:uid="{00000000-0005-0000-0000-0000A72E0000}"/>
    <cellStyle name="20% - Accent1 2 4 5 3 4 2 3" xfId="12132" xr:uid="{00000000-0005-0000-0000-0000A82E0000}"/>
    <cellStyle name="20% - Accent1 2 4 5 3 4 3" xfId="12133" xr:uid="{00000000-0005-0000-0000-0000A92E0000}"/>
    <cellStyle name="20% - Accent1 2 4 5 3 4 3 2" xfId="12134" xr:uid="{00000000-0005-0000-0000-0000AA2E0000}"/>
    <cellStyle name="20% - Accent1 2 4 5 3 4 4" xfId="12135" xr:uid="{00000000-0005-0000-0000-0000AB2E0000}"/>
    <cellStyle name="20% - Accent1 2 4 5 3 5" xfId="12136" xr:uid="{00000000-0005-0000-0000-0000AC2E0000}"/>
    <cellStyle name="20% - Accent1 2 4 5 3 5 2" xfId="12137" xr:uid="{00000000-0005-0000-0000-0000AD2E0000}"/>
    <cellStyle name="20% - Accent1 2 4 5 3 5 2 2" xfId="12138" xr:uid="{00000000-0005-0000-0000-0000AE2E0000}"/>
    <cellStyle name="20% - Accent1 2 4 5 3 5 3" xfId="12139" xr:uid="{00000000-0005-0000-0000-0000AF2E0000}"/>
    <cellStyle name="20% - Accent1 2 4 5 3 6" xfId="12140" xr:uid="{00000000-0005-0000-0000-0000B02E0000}"/>
    <cellStyle name="20% - Accent1 2 4 5 3 6 2" xfId="12141" xr:uid="{00000000-0005-0000-0000-0000B12E0000}"/>
    <cellStyle name="20% - Accent1 2 4 5 3 6 2 2" xfId="12142" xr:uid="{00000000-0005-0000-0000-0000B22E0000}"/>
    <cellStyle name="20% - Accent1 2 4 5 3 6 3" xfId="12143" xr:uid="{00000000-0005-0000-0000-0000B32E0000}"/>
    <cellStyle name="20% - Accent1 2 4 5 3 7" xfId="12144" xr:uid="{00000000-0005-0000-0000-0000B42E0000}"/>
    <cellStyle name="20% - Accent1 2 4 5 3 7 2" xfId="12145" xr:uid="{00000000-0005-0000-0000-0000B52E0000}"/>
    <cellStyle name="20% - Accent1 2 4 5 3 8" xfId="12146" xr:uid="{00000000-0005-0000-0000-0000B62E0000}"/>
    <cellStyle name="20% - Accent1 2 4 5 3 8 2" xfId="12147" xr:uid="{00000000-0005-0000-0000-0000B72E0000}"/>
    <cellStyle name="20% - Accent1 2 4 5 3 9" xfId="12148" xr:uid="{00000000-0005-0000-0000-0000B82E0000}"/>
    <cellStyle name="20% - Accent1 2 4 5 4" xfId="12149" xr:uid="{00000000-0005-0000-0000-0000B92E0000}"/>
    <cellStyle name="20% - Accent1 2 4 5 4 2" xfId="12150" xr:uid="{00000000-0005-0000-0000-0000BA2E0000}"/>
    <cellStyle name="20% - Accent1 2 4 5 4 2 2" xfId="12151" xr:uid="{00000000-0005-0000-0000-0000BB2E0000}"/>
    <cellStyle name="20% - Accent1 2 4 5 4 2 2 2" xfId="12152" xr:uid="{00000000-0005-0000-0000-0000BC2E0000}"/>
    <cellStyle name="20% - Accent1 2 4 5 4 2 3" xfId="12153" xr:uid="{00000000-0005-0000-0000-0000BD2E0000}"/>
    <cellStyle name="20% - Accent1 2 4 5 4 3" xfId="12154" xr:uid="{00000000-0005-0000-0000-0000BE2E0000}"/>
    <cellStyle name="20% - Accent1 2 4 5 4 3 2" xfId="12155" xr:uid="{00000000-0005-0000-0000-0000BF2E0000}"/>
    <cellStyle name="20% - Accent1 2 4 5 4 4" xfId="12156" xr:uid="{00000000-0005-0000-0000-0000C02E0000}"/>
    <cellStyle name="20% - Accent1 2 4 5 5" xfId="12157" xr:uid="{00000000-0005-0000-0000-0000C12E0000}"/>
    <cellStyle name="20% - Accent1 2 4 5 5 2" xfId="12158" xr:uid="{00000000-0005-0000-0000-0000C22E0000}"/>
    <cellStyle name="20% - Accent1 2 4 5 5 2 2" xfId="12159" xr:uid="{00000000-0005-0000-0000-0000C32E0000}"/>
    <cellStyle name="20% - Accent1 2 4 5 5 2 2 2" xfId="12160" xr:uid="{00000000-0005-0000-0000-0000C42E0000}"/>
    <cellStyle name="20% - Accent1 2 4 5 5 2 3" xfId="12161" xr:uid="{00000000-0005-0000-0000-0000C52E0000}"/>
    <cellStyle name="20% - Accent1 2 4 5 5 3" xfId="12162" xr:uid="{00000000-0005-0000-0000-0000C62E0000}"/>
    <cellStyle name="20% - Accent1 2 4 5 5 3 2" xfId="12163" xr:uid="{00000000-0005-0000-0000-0000C72E0000}"/>
    <cellStyle name="20% - Accent1 2 4 5 5 4" xfId="12164" xr:uid="{00000000-0005-0000-0000-0000C82E0000}"/>
    <cellStyle name="20% - Accent1 2 4 5 6" xfId="12165" xr:uid="{00000000-0005-0000-0000-0000C92E0000}"/>
    <cellStyle name="20% - Accent1 2 4 5 6 2" xfId="12166" xr:uid="{00000000-0005-0000-0000-0000CA2E0000}"/>
    <cellStyle name="20% - Accent1 2 4 5 6 2 2" xfId="12167" xr:uid="{00000000-0005-0000-0000-0000CB2E0000}"/>
    <cellStyle name="20% - Accent1 2 4 5 6 2 2 2" xfId="12168" xr:uid="{00000000-0005-0000-0000-0000CC2E0000}"/>
    <cellStyle name="20% - Accent1 2 4 5 6 2 3" xfId="12169" xr:uid="{00000000-0005-0000-0000-0000CD2E0000}"/>
    <cellStyle name="20% - Accent1 2 4 5 6 3" xfId="12170" xr:uid="{00000000-0005-0000-0000-0000CE2E0000}"/>
    <cellStyle name="20% - Accent1 2 4 5 6 3 2" xfId="12171" xr:uid="{00000000-0005-0000-0000-0000CF2E0000}"/>
    <cellStyle name="20% - Accent1 2 4 5 6 4" xfId="12172" xr:uid="{00000000-0005-0000-0000-0000D02E0000}"/>
    <cellStyle name="20% - Accent1 2 4 5 7" xfId="12173" xr:uid="{00000000-0005-0000-0000-0000D12E0000}"/>
    <cellStyle name="20% - Accent1 2 4 5 7 2" xfId="12174" xr:uid="{00000000-0005-0000-0000-0000D22E0000}"/>
    <cellStyle name="20% - Accent1 2 4 5 7 2 2" xfId="12175" xr:uid="{00000000-0005-0000-0000-0000D32E0000}"/>
    <cellStyle name="20% - Accent1 2 4 5 7 3" xfId="12176" xr:uid="{00000000-0005-0000-0000-0000D42E0000}"/>
    <cellStyle name="20% - Accent1 2 4 5 8" xfId="12177" xr:uid="{00000000-0005-0000-0000-0000D52E0000}"/>
    <cellStyle name="20% - Accent1 2 4 5 8 2" xfId="12178" xr:uid="{00000000-0005-0000-0000-0000D62E0000}"/>
    <cellStyle name="20% - Accent1 2 4 5 8 2 2" xfId="12179" xr:uid="{00000000-0005-0000-0000-0000D72E0000}"/>
    <cellStyle name="20% - Accent1 2 4 5 8 3" xfId="12180" xr:uid="{00000000-0005-0000-0000-0000D82E0000}"/>
    <cellStyle name="20% - Accent1 2 4 5 9" xfId="12181" xr:uid="{00000000-0005-0000-0000-0000D92E0000}"/>
    <cellStyle name="20% - Accent1 2 4 5 9 2" xfId="12182" xr:uid="{00000000-0005-0000-0000-0000DA2E0000}"/>
    <cellStyle name="20% - Accent1 2 4 6" xfId="12183" xr:uid="{00000000-0005-0000-0000-0000DB2E0000}"/>
    <cellStyle name="20% - Accent1 2 4 6 10" xfId="12184" xr:uid="{00000000-0005-0000-0000-0000DC2E0000}"/>
    <cellStyle name="20% - Accent1 2 4 6 10 2" xfId="12185" xr:uid="{00000000-0005-0000-0000-0000DD2E0000}"/>
    <cellStyle name="20% - Accent1 2 4 6 11" xfId="12186" xr:uid="{00000000-0005-0000-0000-0000DE2E0000}"/>
    <cellStyle name="20% - Accent1 2 4 6 2" xfId="12187" xr:uid="{00000000-0005-0000-0000-0000DF2E0000}"/>
    <cellStyle name="20% - Accent1 2 4 6 2 2" xfId="12188" xr:uid="{00000000-0005-0000-0000-0000E02E0000}"/>
    <cellStyle name="20% - Accent1 2 4 6 2 2 2" xfId="12189" xr:uid="{00000000-0005-0000-0000-0000E12E0000}"/>
    <cellStyle name="20% - Accent1 2 4 6 2 2 2 2" xfId="12190" xr:uid="{00000000-0005-0000-0000-0000E22E0000}"/>
    <cellStyle name="20% - Accent1 2 4 6 2 2 2 2 2" xfId="12191" xr:uid="{00000000-0005-0000-0000-0000E32E0000}"/>
    <cellStyle name="20% - Accent1 2 4 6 2 2 2 3" xfId="12192" xr:uid="{00000000-0005-0000-0000-0000E42E0000}"/>
    <cellStyle name="20% - Accent1 2 4 6 2 2 3" xfId="12193" xr:uid="{00000000-0005-0000-0000-0000E52E0000}"/>
    <cellStyle name="20% - Accent1 2 4 6 2 2 3 2" xfId="12194" xr:uid="{00000000-0005-0000-0000-0000E62E0000}"/>
    <cellStyle name="20% - Accent1 2 4 6 2 2 4" xfId="12195" xr:uid="{00000000-0005-0000-0000-0000E72E0000}"/>
    <cellStyle name="20% - Accent1 2 4 6 2 3" xfId="12196" xr:uid="{00000000-0005-0000-0000-0000E82E0000}"/>
    <cellStyle name="20% - Accent1 2 4 6 2 3 2" xfId="12197" xr:uid="{00000000-0005-0000-0000-0000E92E0000}"/>
    <cellStyle name="20% - Accent1 2 4 6 2 3 2 2" xfId="12198" xr:uid="{00000000-0005-0000-0000-0000EA2E0000}"/>
    <cellStyle name="20% - Accent1 2 4 6 2 3 2 2 2" xfId="12199" xr:uid="{00000000-0005-0000-0000-0000EB2E0000}"/>
    <cellStyle name="20% - Accent1 2 4 6 2 3 2 3" xfId="12200" xr:uid="{00000000-0005-0000-0000-0000EC2E0000}"/>
    <cellStyle name="20% - Accent1 2 4 6 2 3 3" xfId="12201" xr:uid="{00000000-0005-0000-0000-0000ED2E0000}"/>
    <cellStyle name="20% - Accent1 2 4 6 2 3 3 2" xfId="12202" xr:uid="{00000000-0005-0000-0000-0000EE2E0000}"/>
    <cellStyle name="20% - Accent1 2 4 6 2 3 4" xfId="12203" xr:uid="{00000000-0005-0000-0000-0000EF2E0000}"/>
    <cellStyle name="20% - Accent1 2 4 6 2 4" xfId="12204" xr:uid="{00000000-0005-0000-0000-0000F02E0000}"/>
    <cellStyle name="20% - Accent1 2 4 6 2 4 2" xfId="12205" xr:uid="{00000000-0005-0000-0000-0000F12E0000}"/>
    <cellStyle name="20% - Accent1 2 4 6 2 4 2 2" xfId="12206" xr:uid="{00000000-0005-0000-0000-0000F22E0000}"/>
    <cellStyle name="20% - Accent1 2 4 6 2 4 2 2 2" xfId="12207" xr:uid="{00000000-0005-0000-0000-0000F32E0000}"/>
    <cellStyle name="20% - Accent1 2 4 6 2 4 2 3" xfId="12208" xr:uid="{00000000-0005-0000-0000-0000F42E0000}"/>
    <cellStyle name="20% - Accent1 2 4 6 2 4 3" xfId="12209" xr:uid="{00000000-0005-0000-0000-0000F52E0000}"/>
    <cellStyle name="20% - Accent1 2 4 6 2 4 3 2" xfId="12210" xr:uid="{00000000-0005-0000-0000-0000F62E0000}"/>
    <cellStyle name="20% - Accent1 2 4 6 2 4 4" xfId="12211" xr:uid="{00000000-0005-0000-0000-0000F72E0000}"/>
    <cellStyle name="20% - Accent1 2 4 6 2 5" xfId="12212" xr:uid="{00000000-0005-0000-0000-0000F82E0000}"/>
    <cellStyle name="20% - Accent1 2 4 6 2 5 2" xfId="12213" xr:uid="{00000000-0005-0000-0000-0000F92E0000}"/>
    <cellStyle name="20% - Accent1 2 4 6 2 5 2 2" xfId="12214" xr:uid="{00000000-0005-0000-0000-0000FA2E0000}"/>
    <cellStyle name="20% - Accent1 2 4 6 2 5 3" xfId="12215" xr:uid="{00000000-0005-0000-0000-0000FB2E0000}"/>
    <cellStyle name="20% - Accent1 2 4 6 2 6" xfId="12216" xr:uid="{00000000-0005-0000-0000-0000FC2E0000}"/>
    <cellStyle name="20% - Accent1 2 4 6 2 6 2" xfId="12217" xr:uid="{00000000-0005-0000-0000-0000FD2E0000}"/>
    <cellStyle name="20% - Accent1 2 4 6 2 6 2 2" xfId="12218" xr:uid="{00000000-0005-0000-0000-0000FE2E0000}"/>
    <cellStyle name="20% - Accent1 2 4 6 2 6 3" xfId="12219" xr:uid="{00000000-0005-0000-0000-0000FF2E0000}"/>
    <cellStyle name="20% - Accent1 2 4 6 2 7" xfId="12220" xr:uid="{00000000-0005-0000-0000-0000002F0000}"/>
    <cellStyle name="20% - Accent1 2 4 6 2 7 2" xfId="12221" xr:uid="{00000000-0005-0000-0000-0000012F0000}"/>
    <cellStyle name="20% - Accent1 2 4 6 2 8" xfId="12222" xr:uid="{00000000-0005-0000-0000-0000022F0000}"/>
    <cellStyle name="20% - Accent1 2 4 6 2 8 2" xfId="12223" xr:uid="{00000000-0005-0000-0000-0000032F0000}"/>
    <cellStyle name="20% - Accent1 2 4 6 2 9" xfId="12224" xr:uid="{00000000-0005-0000-0000-0000042F0000}"/>
    <cellStyle name="20% - Accent1 2 4 6 3" xfId="12225" xr:uid="{00000000-0005-0000-0000-0000052F0000}"/>
    <cellStyle name="20% - Accent1 2 4 6 3 2" xfId="12226" xr:uid="{00000000-0005-0000-0000-0000062F0000}"/>
    <cellStyle name="20% - Accent1 2 4 6 3 2 2" xfId="12227" xr:uid="{00000000-0005-0000-0000-0000072F0000}"/>
    <cellStyle name="20% - Accent1 2 4 6 3 2 2 2" xfId="12228" xr:uid="{00000000-0005-0000-0000-0000082F0000}"/>
    <cellStyle name="20% - Accent1 2 4 6 3 2 2 2 2" xfId="12229" xr:uid="{00000000-0005-0000-0000-0000092F0000}"/>
    <cellStyle name="20% - Accent1 2 4 6 3 2 2 3" xfId="12230" xr:uid="{00000000-0005-0000-0000-00000A2F0000}"/>
    <cellStyle name="20% - Accent1 2 4 6 3 2 3" xfId="12231" xr:uid="{00000000-0005-0000-0000-00000B2F0000}"/>
    <cellStyle name="20% - Accent1 2 4 6 3 2 3 2" xfId="12232" xr:uid="{00000000-0005-0000-0000-00000C2F0000}"/>
    <cellStyle name="20% - Accent1 2 4 6 3 2 4" xfId="12233" xr:uid="{00000000-0005-0000-0000-00000D2F0000}"/>
    <cellStyle name="20% - Accent1 2 4 6 3 3" xfId="12234" xr:uid="{00000000-0005-0000-0000-00000E2F0000}"/>
    <cellStyle name="20% - Accent1 2 4 6 3 3 2" xfId="12235" xr:uid="{00000000-0005-0000-0000-00000F2F0000}"/>
    <cellStyle name="20% - Accent1 2 4 6 3 3 2 2" xfId="12236" xr:uid="{00000000-0005-0000-0000-0000102F0000}"/>
    <cellStyle name="20% - Accent1 2 4 6 3 3 2 2 2" xfId="12237" xr:uid="{00000000-0005-0000-0000-0000112F0000}"/>
    <cellStyle name="20% - Accent1 2 4 6 3 3 2 3" xfId="12238" xr:uid="{00000000-0005-0000-0000-0000122F0000}"/>
    <cellStyle name="20% - Accent1 2 4 6 3 3 3" xfId="12239" xr:uid="{00000000-0005-0000-0000-0000132F0000}"/>
    <cellStyle name="20% - Accent1 2 4 6 3 3 3 2" xfId="12240" xr:uid="{00000000-0005-0000-0000-0000142F0000}"/>
    <cellStyle name="20% - Accent1 2 4 6 3 3 4" xfId="12241" xr:uid="{00000000-0005-0000-0000-0000152F0000}"/>
    <cellStyle name="20% - Accent1 2 4 6 3 4" xfId="12242" xr:uid="{00000000-0005-0000-0000-0000162F0000}"/>
    <cellStyle name="20% - Accent1 2 4 6 3 4 2" xfId="12243" xr:uid="{00000000-0005-0000-0000-0000172F0000}"/>
    <cellStyle name="20% - Accent1 2 4 6 3 4 2 2" xfId="12244" xr:uid="{00000000-0005-0000-0000-0000182F0000}"/>
    <cellStyle name="20% - Accent1 2 4 6 3 4 2 2 2" xfId="12245" xr:uid="{00000000-0005-0000-0000-0000192F0000}"/>
    <cellStyle name="20% - Accent1 2 4 6 3 4 2 3" xfId="12246" xr:uid="{00000000-0005-0000-0000-00001A2F0000}"/>
    <cellStyle name="20% - Accent1 2 4 6 3 4 3" xfId="12247" xr:uid="{00000000-0005-0000-0000-00001B2F0000}"/>
    <cellStyle name="20% - Accent1 2 4 6 3 4 3 2" xfId="12248" xr:uid="{00000000-0005-0000-0000-00001C2F0000}"/>
    <cellStyle name="20% - Accent1 2 4 6 3 4 4" xfId="12249" xr:uid="{00000000-0005-0000-0000-00001D2F0000}"/>
    <cellStyle name="20% - Accent1 2 4 6 3 5" xfId="12250" xr:uid="{00000000-0005-0000-0000-00001E2F0000}"/>
    <cellStyle name="20% - Accent1 2 4 6 3 5 2" xfId="12251" xr:uid="{00000000-0005-0000-0000-00001F2F0000}"/>
    <cellStyle name="20% - Accent1 2 4 6 3 5 2 2" xfId="12252" xr:uid="{00000000-0005-0000-0000-0000202F0000}"/>
    <cellStyle name="20% - Accent1 2 4 6 3 5 3" xfId="12253" xr:uid="{00000000-0005-0000-0000-0000212F0000}"/>
    <cellStyle name="20% - Accent1 2 4 6 3 6" xfId="12254" xr:uid="{00000000-0005-0000-0000-0000222F0000}"/>
    <cellStyle name="20% - Accent1 2 4 6 3 6 2" xfId="12255" xr:uid="{00000000-0005-0000-0000-0000232F0000}"/>
    <cellStyle name="20% - Accent1 2 4 6 3 6 2 2" xfId="12256" xr:uid="{00000000-0005-0000-0000-0000242F0000}"/>
    <cellStyle name="20% - Accent1 2 4 6 3 6 3" xfId="12257" xr:uid="{00000000-0005-0000-0000-0000252F0000}"/>
    <cellStyle name="20% - Accent1 2 4 6 3 7" xfId="12258" xr:uid="{00000000-0005-0000-0000-0000262F0000}"/>
    <cellStyle name="20% - Accent1 2 4 6 3 7 2" xfId="12259" xr:uid="{00000000-0005-0000-0000-0000272F0000}"/>
    <cellStyle name="20% - Accent1 2 4 6 3 8" xfId="12260" xr:uid="{00000000-0005-0000-0000-0000282F0000}"/>
    <cellStyle name="20% - Accent1 2 4 6 3 8 2" xfId="12261" xr:uid="{00000000-0005-0000-0000-0000292F0000}"/>
    <cellStyle name="20% - Accent1 2 4 6 3 9" xfId="12262" xr:uid="{00000000-0005-0000-0000-00002A2F0000}"/>
    <cellStyle name="20% - Accent1 2 4 6 4" xfId="12263" xr:uid="{00000000-0005-0000-0000-00002B2F0000}"/>
    <cellStyle name="20% - Accent1 2 4 6 4 2" xfId="12264" xr:uid="{00000000-0005-0000-0000-00002C2F0000}"/>
    <cellStyle name="20% - Accent1 2 4 6 4 2 2" xfId="12265" xr:uid="{00000000-0005-0000-0000-00002D2F0000}"/>
    <cellStyle name="20% - Accent1 2 4 6 4 2 2 2" xfId="12266" xr:uid="{00000000-0005-0000-0000-00002E2F0000}"/>
    <cellStyle name="20% - Accent1 2 4 6 4 2 3" xfId="12267" xr:uid="{00000000-0005-0000-0000-00002F2F0000}"/>
    <cellStyle name="20% - Accent1 2 4 6 4 3" xfId="12268" xr:uid="{00000000-0005-0000-0000-0000302F0000}"/>
    <cellStyle name="20% - Accent1 2 4 6 4 3 2" xfId="12269" xr:uid="{00000000-0005-0000-0000-0000312F0000}"/>
    <cellStyle name="20% - Accent1 2 4 6 4 4" xfId="12270" xr:uid="{00000000-0005-0000-0000-0000322F0000}"/>
    <cellStyle name="20% - Accent1 2 4 6 5" xfId="12271" xr:uid="{00000000-0005-0000-0000-0000332F0000}"/>
    <cellStyle name="20% - Accent1 2 4 6 5 2" xfId="12272" xr:uid="{00000000-0005-0000-0000-0000342F0000}"/>
    <cellStyle name="20% - Accent1 2 4 6 5 2 2" xfId="12273" xr:uid="{00000000-0005-0000-0000-0000352F0000}"/>
    <cellStyle name="20% - Accent1 2 4 6 5 2 2 2" xfId="12274" xr:uid="{00000000-0005-0000-0000-0000362F0000}"/>
    <cellStyle name="20% - Accent1 2 4 6 5 2 3" xfId="12275" xr:uid="{00000000-0005-0000-0000-0000372F0000}"/>
    <cellStyle name="20% - Accent1 2 4 6 5 3" xfId="12276" xr:uid="{00000000-0005-0000-0000-0000382F0000}"/>
    <cellStyle name="20% - Accent1 2 4 6 5 3 2" xfId="12277" xr:uid="{00000000-0005-0000-0000-0000392F0000}"/>
    <cellStyle name="20% - Accent1 2 4 6 5 4" xfId="12278" xr:uid="{00000000-0005-0000-0000-00003A2F0000}"/>
    <cellStyle name="20% - Accent1 2 4 6 6" xfId="12279" xr:uid="{00000000-0005-0000-0000-00003B2F0000}"/>
    <cellStyle name="20% - Accent1 2 4 6 6 2" xfId="12280" xr:uid="{00000000-0005-0000-0000-00003C2F0000}"/>
    <cellStyle name="20% - Accent1 2 4 6 6 2 2" xfId="12281" xr:uid="{00000000-0005-0000-0000-00003D2F0000}"/>
    <cellStyle name="20% - Accent1 2 4 6 6 2 2 2" xfId="12282" xr:uid="{00000000-0005-0000-0000-00003E2F0000}"/>
    <cellStyle name="20% - Accent1 2 4 6 6 2 3" xfId="12283" xr:uid="{00000000-0005-0000-0000-00003F2F0000}"/>
    <cellStyle name="20% - Accent1 2 4 6 6 3" xfId="12284" xr:uid="{00000000-0005-0000-0000-0000402F0000}"/>
    <cellStyle name="20% - Accent1 2 4 6 6 3 2" xfId="12285" xr:uid="{00000000-0005-0000-0000-0000412F0000}"/>
    <cellStyle name="20% - Accent1 2 4 6 6 4" xfId="12286" xr:uid="{00000000-0005-0000-0000-0000422F0000}"/>
    <cellStyle name="20% - Accent1 2 4 6 7" xfId="12287" xr:uid="{00000000-0005-0000-0000-0000432F0000}"/>
    <cellStyle name="20% - Accent1 2 4 6 7 2" xfId="12288" xr:uid="{00000000-0005-0000-0000-0000442F0000}"/>
    <cellStyle name="20% - Accent1 2 4 6 7 2 2" xfId="12289" xr:uid="{00000000-0005-0000-0000-0000452F0000}"/>
    <cellStyle name="20% - Accent1 2 4 6 7 3" xfId="12290" xr:uid="{00000000-0005-0000-0000-0000462F0000}"/>
    <cellStyle name="20% - Accent1 2 4 6 8" xfId="12291" xr:uid="{00000000-0005-0000-0000-0000472F0000}"/>
    <cellStyle name="20% - Accent1 2 4 6 8 2" xfId="12292" xr:uid="{00000000-0005-0000-0000-0000482F0000}"/>
    <cellStyle name="20% - Accent1 2 4 6 8 2 2" xfId="12293" xr:uid="{00000000-0005-0000-0000-0000492F0000}"/>
    <cellStyle name="20% - Accent1 2 4 6 8 3" xfId="12294" xr:uid="{00000000-0005-0000-0000-00004A2F0000}"/>
    <cellStyle name="20% - Accent1 2 4 6 9" xfId="12295" xr:uid="{00000000-0005-0000-0000-00004B2F0000}"/>
    <cellStyle name="20% - Accent1 2 4 6 9 2" xfId="12296" xr:uid="{00000000-0005-0000-0000-00004C2F0000}"/>
    <cellStyle name="20% - Accent1 2 4 7" xfId="12297" xr:uid="{00000000-0005-0000-0000-00004D2F0000}"/>
    <cellStyle name="20% - Accent1 2 4 7 2" xfId="12298" xr:uid="{00000000-0005-0000-0000-00004E2F0000}"/>
    <cellStyle name="20% - Accent1 2 4 7 2 2" xfId="12299" xr:uid="{00000000-0005-0000-0000-00004F2F0000}"/>
    <cellStyle name="20% - Accent1 2 4 7 2 2 2" xfId="12300" xr:uid="{00000000-0005-0000-0000-0000502F0000}"/>
    <cellStyle name="20% - Accent1 2 4 7 2 2 2 2" xfId="12301" xr:uid="{00000000-0005-0000-0000-0000512F0000}"/>
    <cellStyle name="20% - Accent1 2 4 7 2 2 3" xfId="12302" xr:uid="{00000000-0005-0000-0000-0000522F0000}"/>
    <cellStyle name="20% - Accent1 2 4 7 2 3" xfId="12303" xr:uid="{00000000-0005-0000-0000-0000532F0000}"/>
    <cellStyle name="20% - Accent1 2 4 7 2 3 2" xfId="12304" xr:uid="{00000000-0005-0000-0000-0000542F0000}"/>
    <cellStyle name="20% - Accent1 2 4 7 2 4" xfId="12305" xr:uid="{00000000-0005-0000-0000-0000552F0000}"/>
    <cellStyle name="20% - Accent1 2 4 7 3" xfId="12306" xr:uid="{00000000-0005-0000-0000-0000562F0000}"/>
    <cellStyle name="20% - Accent1 2 4 7 3 2" xfId="12307" xr:uid="{00000000-0005-0000-0000-0000572F0000}"/>
    <cellStyle name="20% - Accent1 2 4 7 3 2 2" xfId="12308" xr:uid="{00000000-0005-0000-0000-0000582F0000}"/>
    <cellStyle name="20% - Accent1 2 4 7 3 2 2 2" xfId="12309" xr:uid="{00000000-0005-0000-0000-0000592F0000}"/>
    <cellStyle name="20% - Accent1 2 4 7 3 2 3" xfId="12310" xr:uid="{00000000-0005-0000-0000-00005A2F0000}"/>
    <cellStyle name="20% - Accent1 2 4 7 3 3" xfId="12311" xr:uid="{00000000-0005-0000-0000-00005B2F0000}"/>
    <cellStyle name="20% - Accent1 2 4 7 3 3 2" xfId="12312" xr:uid="{00000000-0005-0000-0000-00005C2F0000}"/>
    <cellStyle name="20% - Accent1 2 4 7 3 4" xfId="12313" xr:uid="{00000000-0005-0000-0000-00005D2F0000}"/>
    <cellStyle name="20% - Accent1 2 4 7 4" xfId="12314" xr:uid="{00000000-0005-0000-0000-00005E2F0000}"/>
    <cellStyle name="20% - Accent1 2 4 7 4 2" xfId="12315" xr:uid="{00000000-0005-0000-0000-00005F2F0000}"/>
    <cellStyle name="20% - Accent1 2 4 7 4 2 2" xfId="12316" xr:uid="{00000000-0005-0000-0000-0000602F0000}"/>
    <cellStyle name="20% - Accent1 2 4 7 4 2 2 2" xfId="12317" xr:uid="{00000000-0005-0000-0000-0000612F0000}"/>
    <cellStyle name="20% - Accent1 2 4 7 4 2 3" xfId="12318" xr:uid="{00000000-0005-0000-0000-0000622F0000}"/>
    <cellStyle name="20% - Accent1 2 4 7 4 3" xfId="12319" xr:uid="{00000000-0005-0000-0000-0000632F0000}"/>
    <cellStyle name="20% - Accent1 2 4 7 4 3 2" xfId="12320" xr:uid="{00000000-0005-0000-0000-0000642F0000}"/>
    <cellStyle name="20% - Accent1 2 4 7 4 4" xfId="12321" xr:uid="{00000000-0005-0000-0000-0000652F0000}"/>
    <cellStyle name="20% - Accent1 2 4 7 5" xfId="12322" xr:uid="{00000000-0005-0000-0000-0000662F0000}"/>
    <cellStyle name="20% - Accent1 2 4 7 5 2" xfId="12323" xr:uid="{00000000-0005-0000-0000-0000672F0000}"/>
    <cellStyle name="20% - Accent1 2 4 7 5 2 2" xfId="12324" xr:uid="{00000000-0005-0000-0000-0000682F0000}"/>
    <cellStyle name="20% - Accent1 2 4 7 5 3" xfId="12325" xr:uid="{00000000-0005-0000-0000-0000692F0000}"/>
    <cellStyle name="20% - Accent1 2 4 7 6" xfId="12326" xr:uid="{00000000-0005-0000-0000-00006A2F0000}"/>
    <cellStyle name="20% - Accent1 2 4 7 6 2" xfId="12327" xr:uid="{00000000-0005-0000-0000-00006B2F0000}"/>
    <cellStyle name="20% - Accent1 2 4 7 6 2 2" xfId="12328" xr:uid="{00000000-0005-0000-0000-00006C2F0000}"/>
    <cellStyle name="20% - Accent1 2 4 7 6 3" xfId="12329" xr:uid="{00000000-0005-0000-0000-00006D2F0000}"/>
    <cellStyle name="20% - Accent1 2 4 7 7" xfId="12330" xr:uid="{00000000-0005-0000-0000-00006E2F0000}"/>
    <cellStyle name="20% - Accent1 2 4 7 7 2" xfId="12331" xr:uid="{00000000-0005-0000-0000-00006F2F0000}"/>
    <cellStyle name="20% - Accent1 2 4 7 8" xfId="12332" xr:uid="{00000000-0005-0000-0000-0000702F0000}"/>
    <cellStyle name="20% - Accent1 2 4 7 8 2" xfId="12333" xr:uid="{00000000-0005-0000-0000-0000712F0000}"/>
    <cellStyle name="20% - Accent1 2 4 7 9" xfId="12334" xr:uid="{00000000-0005-0000-0000-0000722F0000}"/>
    <cellStyle name="20% - Accent1 2 4 8" xfId="12335" xr:uid="{00000000-0005-0000-0000-0000732F0000}"/>
    <cellStyle name="20% - Accent1 2 4 8 2" xfId="12336" xr:uid="{00000000-0005-0000-0000-0000742F0000}"/>
    <cellStyle name="20% - Accent1 2 4 8 2 2" xfId="12337" xr:uid="{00000000-0005-0000-0000-0000752F0000}"/>
    <cellStyle name="20% - Accent1 2 4 8 2 2 2" xfId="12338" xr:uid="{00000000-0005-0000-0000-0000762F0000}"/>
    <cellStyle name="20% - Accent1 2 4 8 2 2 2 2" xfId="12339" xr:uid="{00000000-0005-0000-0000-0000772F0000}"/>
    <cellStyle name="20% - Accent1 2 4 8 2 2 3" xfId="12340" xr:uid="{00000000-0005-0000-0000-0000782F0000}"/>
    <cellStyle name="20% - Accent1 2 4 8 2 3" xfId="12341" xr:uid="{00000000-0005-0000-0000-0000792F0000}"/>
    <cellStyle name="20% - Accent1 2 4 8 2 3 2" xfId="12342" xr:uid="{00000000-0005-0000-0000-00007A2F0000}"/>
    <cellStyle name="20% - Accent1 2 4 8 2 4" xfId="12343" xr:uid="{00000000-0005-0000-0000-00007B2F0000}"/>
    <cellStyle name="20% - Accent1 2 4 8 3" xfId="12344" xr:uid="{00000000-0005-0000-0000-00007C2F0000}"/>
    <cellStyle name="20% - Accent1 2 4 8 3 2" xfId="12345" xr:uid="{00000000-0005-0000-0000-00007D2F0000}"/>
    <cellStyle name="20% - Accent1 2 4 8 3 2 2" xfId="12346" xr:uid="{00000000-0005-0000-0000-00007E2F0000}"/>
    <cellStyle name="20% - Accent1 2 4 8 3 2 2 2" xfId="12347" xr:uid="{00000000-0005-0000-0000-00007F2F0000}"/>
    <cellStyle name="20% - Accent1 2 4 8 3 2 3" xfId="12348" xr:uid="{00000000-0005-0000-0000-0000802F0000}"/>
    <cellStyle name="20% - Accent1 2 4 8 3 3" xfId="12349" xr:uid="{00000000-0005-0000-0000-0000812F0000}"/>
    <cellStyle name="20% - Accent1 2 4 8 3 3 2" xfId="12350" xr:uid="{00000000-0005-0000-0000-0000822F0000}"/>
    <cellStyle name="20% - Accent1 2 4 8 3 4" xfId="12351" xr:uid="{00000000-0005-0000-0000-0000832F0000}"/>
    <cellStyle name="20% - Accent1 2 4 8 4" xfId="12352" xr:uid="{00000000-0005-0000-0000-0000842F0000}"/>
    <cellStyle name="20% - Accent1 2 4 8 4 2" xfId="12353" xr:uid="{00000000-0005-0000-0000-0000852F0000}"/>
    <cellStyle name="20% - Accent1 2 4 8 4 2 2" xfId="12354" xr:uid="{00000000-0005-0000-0000-0000862F0000}"/>
    <cellStyle name="20% - Accent1 2 4 8 4 2 2 2" xfId="12355" xr:uid="{00000000-0005-0000-0000-0000872F0000}"/>
    <cellStyle name="20% - Accent1 2 4 8 4 2 3" xfId="12356" xr:uid="{00000000-0005-0000-0000-0000882F0000}"/>
    <cellStyle name="20% - Accent1 2 4 8 4 3" xfId="12357" xr:uid="{00000000-0005-0000-0000-0000892F0000}"/>
    <cellStyle name="20% - Accent1 2 4 8 4 3 2" xfId="12358" xr:uid="{00000000-0005-0000-0000-00008A2F0000}"/>
    <cellStyle name="20% - Accent1 2 4 8 4 4" xfId="12359" xr:uid="{00000000-0005-0000-0000-00008B2F0000}"/>
    <cellStyle name="20% - Accent1 2 4 8 5" xfId="12360" xr:uid="{00000000-0005-0000-0000-00008C2F0000}"/>
    <cellStyle name="20% - Accent1 2 4 8 5 2" xfId="12361" xr:uid="{00000000-0005-0000-0000-00008D2F0000}"/>
    <cellStyle name="20% - Accent1 2 4 8 5 2 2" xfId="12362" xr:uid="{00000000-0005-0000-0000-00008E2F0000}"/>
    <cellStyle name="20% - Accent1 2 4 8 5 3" xfId="12363" xr:uid="{00000000-0005-0000-0000-00008F2F0000}"/>
    <cellStyle name="20% - Accent1 2 4 8 6" xfId="12364" xr:uid="{00000000-0005-0000-0000-0000902F0000}"/>
    <cellStyle name="20% - Accent1 2 4 8 6 2" xfId="12365" xr:uid="{00000000-0005-0000-0000-0000912F0000}"/>
    <cellStyle name="20% - Accent1 2 4 8 6 2 2" xfId="12366" xr:uid="{00000000-0005-0000-0000-0000922F0000}"/>
    <cellStyle name="20% - Accent1 2 4 8 6 3" xfId="12367" xr:uid="{00000000-0005-0000-0000-0000932F0000}"/>
    <cellStyle name="20% - Accent1 2 4 8 7" xfId="12368" xr:uid="{00000000-0005-0000-0000-0000942F0000}"/>
    <cellStyle name="20% - Accent1 2 4 8 7 2" xfId="12369" xr:uid="{00000000-0005-0000-0000-0000952F0000}"/>
    <cellStyle name="20% - Accent1 2 4 8 8" xfId="12370" xr:uid="{00000000-0005-0000-0000-0000962F0000}"/>
    <cellStyle name="20% - Accent1 2 4 8 8 2" xfId="12371" xr:uid="{00000000-0005-0000-0000-0000972F0000}"/>
    <cellStyle name="20% - Accent1 2 4 8 9" xfId="12372" xr:uid="{00000000-0005-0000-0000-0000982F0000}"/>
    <cellStyle name="20% - Accent1 2 4 9" xfId="12373" xr:uid="{00000000-0005-0000-0000-0000992F0000}"/>
    <cellStyle name="20% - Accent1 2 4 9 2" xfId="12374" xr:uid="{00000000-0005-0000-0000-00009A2F0000}"/>
    <cellStyle name="20% - Accent1 2 4 9 2 2" xfId="12375" xr:uid="{00000000-0005-0000-0000-00009B2F0000}"/>
    <cellStyle name="20% - Accent1 2 4 9 2 2 2" xfId="12376" xr:uid="{00000000-0005-0000-0000-00009C2F0000}"/>
    <cellStyle name="20% - Accent1 2 4 9 2 3" xfId="12377" xr:uid="{00000000-0005-0000-0000-00009D2F0000}"/>
    <cellStyle name="20% - Accent1 2 4 9 3" xfId="12378" xr:uid="{00000000-0005-0000-0000-00009E2F0000}"/>
    <cellStyle name="20% - Accent1 2 4 9 3 2" xfId="12379" xr:uid="{00000000-0005-0000-0000-00009F2F0000}"/>
    <cellStyle name="20% - Accent1 2 4 9 4" xfId="12380" xr:uid="{00000000-0005-0000-0000-0000A02F0000}"/>
    <cellStyle name="20% - Accent1 2 5" xfId="12381" xr:uid="{00000000-0005-0000-0000-0000A12F0000}"/>
    <cellStyle name="20% - Accent1 2 5 10" xfId="12382" xr:uid="{00000000-0005-0000-0000-0000A22F0000}"/>
    <cellStyle name="20% - Accent1 2 5 10 2" xfId="12383" xr:uid="{00000000-0005-0000-0000-0000A32F0000}"/>
    <cellStyle name="20% - Accent1 2 5 10 2 2" xfId="12384" xr:uid="{00000000-0005-0000-0000-0000A42F0000}"/>
    <cellStyle name="20% - Accent1 2 5 10 2 2 2" xfId="12385" xr:uid="{00000000-0005-0000-0000-0000A52F0000}"/>
    <cellStyle name="20% - Accent1 2 5 10 2 3" xfId="12386" xr:uid="{00000000-0005-0000-0000-0000A62F0000}"/>
    <cellStyle name="20% - Accent1 2 5 10 3" xfId="12387" xr:uid="{00000000-0005-0000-0000-0000A72F0000}"/>
    <cellStyle name="20% - Accent1 2 5 10 3 2" xfId="12388" xr:uid="{00000000-0005-0000-0000-0000A82F0000}"/>
    <cellStyle name="20% - Accent1 2 5 10 4" xfId="12389" xr:uid="{00000000-0005-0000-0000-0000A92F0000}"/>
    <cellStyle name="20% - Accent1 2 5 11" xfId="12390" xr:uid="{00000000-0005-0000-0000-0000AA2F0000}"/>
    <cellStyle name="20% - Accent1 2 5 11 2" xfId="12391" xr:uid="{00000000-0005-0000-0000-0000AB2F0000}"/>
    <cellStyle name="20% - Accent1 2 5 11 2 2" xfId="12392" xr:uid="{00000000-0005-0000-0000-0000AC2F0000}"/>
    <cellStyle name="20% - Accent1 2 5 11 2 2 2" xfId="12393" xr:uid="{00000000-0005-0000-0000-0000AD2F0000}"/>
    <cellStyle name="20% - Accent1 2 5 11 2 3" xfId="12394" xr:uid="{00000000-0005-0000-0000-0000AE2F0000}"/>
    <cellStyle name="20% - Accent1 2 5 11 3" xfId="12395" xr:uid="{00000000-0005-0000-0000-0000AF2F0000}"/>
    <cellStyle name="20% - Accent1 2 5 11 3 2" xfId="12396" xr:uid="{00000000-0005-0000-0000-0000B02F0000}"/>
    <cellStyle name="20% - Accent1 2 5 11 4" xfId="12397" xr:uid="{00000000-0005-0000-0000-0000B12F0000}"/>
    <cellStyle name="20% - Accent1 2 5 12" xfId="12398" xr:uid="{00000000-0005-0000-0000-0000B22F0000}"/>
    <cellStyle name="20% - Accent1 2 5 12 2" xfId="12399" xr:uid="{00000000-0005-0000-0000-0000B32F0000}"/>
    <cellStyle name="20% - Accent1 2 5 12 2 2" xfId="12400" xr:uid="{00000000-0005-0000-0000-0000B42F0000}"/>
    <cellStyle name="20% - Accent1 2 5 12 3" xfId="12401" xr:uid="{00000000-0005-0000-0000-0000B52F0000}"/>
    <cellStyle name="20% - Accent1 2 5 13" xfId="12402" xr:uid="{00000000-0005-0000-0000-0000B62F0000}"/>
    <cellStyle name="20% - Accent1 2 5 13 2" xfId="12403" xr:uid="{00000000-0005-0000-0000-0000B72F0000}"/>
    <cellStyle name="20% - Accent1 2 5 13 2 2" xfId="12404" xr:uid="{00000000-0005-0000-0000-0000B82F0000}"/>
    <cellStyle name="20% - Accent1 2 5 13 3" xfId="12405" xr:uid="{00000000-0005-0000-0000-0000B92F0000}"/>
    <cellStyle name="20% - Accent1 2 5 14" xfId="12406" xr:uid="{00000000-0005-0000-0000-0000BA2F0000}"/>
    <cellStyle name="20% - Accent1 2 5 14 2" xfId="12407" xr:uid="{00000000-0005-0000-0000-0000BB2F0000}"/>
    <cellStyle name="20% - Accent1 2 5 15" xfId="12408" xr:uid="{00000000-0005-0000-0000-0000BC2F0000}"/>
    <cellStyle name="20% - Accent1 2 5 15 2" xfId="12409" xr:uid="{00000000-0005-0000-0000-0000BD2F0000}"/>
    <cellStyle name="20% - Accent1 2 5 16" xfId="12410" xr:uid="{00000000-0005-0000-0000-0000BE2F0000}"/>
    <cellStyle name="20% - Accent1 2 5 2" xfId="12411" xr:uid="{00000000-0005-0000-0000-0000BF2F0000}"/>
    <cellStyle name="20% - Accent1 2 5 2 10" xfId="12412" xr:uid="{00000000-0005-0000-0000-0000C02F0000}"/>
    <cellStyle name="20% - Accent1 2 5 2 10 2" xfId="12413" xr:uid="{00000000-0005-0000-0000-0000C12F0000}"/>
    <cellStyle name="20% - Accent1 2 5 2 10 2 2" xfId="12414" xr:uid="{00000000-0005-0000-0000-0000C22F0000}"/>
    <cellStyle name="20% - Accent1 2 5 2 10 2 2 2" xfId="12415" xr:uid="{00000000-0005-0000-0000-0000C32F0000}"/>
    <cellStyle name="20% - Accent1 2 5 2 10 2 3" xfId="12416" xr:uid="{00000000-0005-0000-0000-0000C42F0000}"/>
    <cellStyle name="20% - Accent1 2 5 2 10 3" xfId="12417" xr:uid="{00000000-0005-0000-0000-0000C52F0000}"/>
    <cellStyle name="20% - Accent1 2 5 2 10 3 2" xfId="12418" xr:uid="{00000000-0005-0000-0000-0000C62F0000}"/>
    <cellStyle name="20% - Accent1 2 5 2 10 4" xfId="12419" xr:uid="{00000000-0005-0000-0000-0000C72F0000}"/>
    <cellStyle name="20% - Accent1 2 5 2 11" xfId="12420" xr:uid="{00000000-0005-0000-0000-0000C82F0000}"/>
    <cellStyle name="20% - Accent1 2 5 2 11 2" xfId="12421" xr:uid="{00000000-0005-0000-0000-0000C92F0000}"/>
    <cellStyle name="20% - Accent1 2 5 2 11 2 2" xfId="12422" xr:uid="{00000000-0005-0000-0000-0000CA2F0000}"/>
    <cellStyle name="20% - Accent1 2 5 2 11 3" xfId="12423" xr:uid="{00000000-0005-0000-0000-0000CB2F0000}"/>
    <cellStyle name="20% - Accent1 2 5 2 12" xfId="12424" xr:uid="{00000000-0005-0000-0000-0000CC2F0000}"/>
    <cellStyle name="20% - Accent1 2 5 2 12 2" xfId="12425" xr:uid="{00000000-0005-0000-0000-0000CD2F0000}"/>
    <cellStyle name="20% - Accent1 2 5 2 12 2 2" xfId="12426" xr:uid="{00000000-0005-0000-0000-0000CE2F0000}"/>
    <cellStyle name="20% - Accent1 2 5 2 12 3" xfId="12427" xr:uid="{00000000-0005-0000-0000-0000CF2F0000}"/>
    <cellStyle name="20% - Accent1 2 5 2 13" xfId="12428" xr:uid="{00000000-0005-0000-0000-0000D02F0000}"/>
    <cellStyle name="20% - Accent1 2 5 2 13 2" xfId="12429" xr:uid="{00000000-0005-0000-0000-0000D12F0000}"/>
    <cellStyle name="20% - Accent1 2 5 2 14" xfId="12430" xr:uid="{00000000-0005-0000-0000-0000D22F0000}"/>
    <cellStyle name="20% - Accent1 2 5 2 14 2" xfId="12431" xr:uid="{00000000-0005-0000-0000-0000D32F0000}"/>
    <cellStyle name="20% - Accent1 2 5 2 15" xfId="12432" xr:uid="{00000000-0005-0000-0000-0000D42F0000}"/>
    <cellStyle name="20% - Accent1 2 5 2 2" xfId="12433" xr:uid="{00000000-0005-0000-0000-0000D52F0000}"/>
    <cellStyle name="20% - Accent1 2 5 2 2 10" xfId="12434" xr:uid="{00000000-0005-0000-0000-0000D62F0000}"/>
    <cellStyle name="20% - Accent1 2 5 2 2 10 2" xfId="12435" xr:uid="{00000000-0005-0000-0000-0000D72F0000}"/>
    <cellStyle name="20% - Accent1 2 5 2 2 10 2 2" xfId="12436" xr:uid="{00000000-0005-0000-0000-0000D82F0000}"/>
    <cellStyle name="20% - Accent1 2 5 2 2 10 3" xfId="12437" xr:uid="{00000000-0005-0000-0000-0000D92F0000}"/>
    <cellStyle name="20% - Accent1 2 5 2 2 11" xfId="12438" xr:uid="{00000000-0005-0000-0000-0000DA2F0000}"/>
    <cellStyle name="20% - Accent1 2 5 2 2 11 2" xfId="12439" xr:uid="{00000000-0005-0000-0000-0000DB2F0000}"/>
    <cellStyle name="20% - Accent1 2 5 2 2 11 2 2" xfId="12440" xr:uid="{00000000-0005-0000-0000-0000DC2F0000}"/>
    <cellStyle name="20% - Accent1 2 5 2 2 11 3" xfId="12441" xr:uid="{00000000-0005-0000-0000-0000DD2F0000}"/>
    <cellStyle name="20% - Accent1 2 5 2 2 12" xfId="12442" xr:uid="{00000000-0005-0000-0000-0000DE2F0000}"/>
    <cellStyle name="20% - Accent1 2 5 2 2 12 2" xfId="12443" xr:uid="{00000000-0005-0000-0000-0000DF2F0000}"/>
    <cellStyle name="20% - Accent1 2 5 2 2 13" xfId="12444" xr:uid="{00000000-0005-0000-0000-0000E02F0000}"/>
    <cellStyle name="20% - Accent1 2 5 2 2 13 2" xfId="12445" xr:uid="{00000000-0005-0000-0000-0000E12F0000}"/>
    <cellStyle name="20% - Accent1 2 5 2 2 14" xfId="12446" xr:uid="{00000000-0005-0000-0000-0000E22F0000}"/>
    <cellStyle name="20% - Accent1 2 5 2 2 2" xfId="12447" xr:uid="{00000000-0005-0000-0000-0000E32F0000}"/>
    <cellStyle name="20% - Accent1 2 5 2 2 2 10" xfId="12448" xr:uid="{00000000-0005-0000-0000-0000E42F0000}"/>
    <cellStyle name="20% - Accent1 2 5 2 2 2 10 2" xfId="12449" xr:uid="{00000000-0005-0000-0000-0000E52F0000}"/>
    <cellStyle name="20% - Accent1 2 5 2 2 2 11" xfId="12450" xr:uid="{00000000-0005-0000-0000-0000E62F0000}"/>
    <cellStyle name="20% - Accent1 2 5 2 2 2 2" xfId="12451" xr:uid="{00000000-0005-0000-0000-0000E72F0000}"/>
    <cellStyle name="20% - Accent1 2 5 2 2 2 2 2" xfId="12452" xr:uid="{00000000-0005-0000-0000-0000E82F0000}"/>
    <cellStyle name="20% - Accent1 2 5 2 2 2 2 2 2" xfId="12453" xr:uid="{00000000-0005-0000-0000-0000E92F0000}"/>
    <cellStyle name="20% - Accent1 2 5 2 2 2 2 2 2 2" xfId="12454" xr:uid="{00000000-0005-0000-0000-0000EA2F0000}"/>
    <cellStyle name="20% - Accent1 2 5 2 2 2 2 2 2 2 2" xfId="12455" xr:uid="{00000000-0005-0000-0000-0000EB2F0000}"/>
    <cellStyle name="20% - Accent1 2 5 2 2 2 2 2 2 3" xfId="12456" xr:uid="{00000000-0005-0000-0000-0000EC2F0000}"/>
    <cellStyle name="20% - Accent1 2 5 2 2 2 2 2 3" xfId="12457" xr:uid="{00000000-0005-0000-0000-0000ED2F0000}"/>
    <cellStyle name="20% - Accent1 2 5 2 2 2 2 2 3 2" xfId="12458" xr:uid="{00000000-0005-0000-0000-0000EE2F0000}"/>
    <cellStyle name="20% - Accent1 2 5 2 2 2 2 2 4" xfId="12459" xr:uid="{00000000-0005-0000-0000-0000EF2F0000}"/>
    <cellStyle name="20% - Accent1 2 5 2 2 2 2 3" xfId="12460" xr:uid="{00000000-0005-0000-0000-0000F02F0000}"/>
    <cellStyle name="20% - Accent1 2 5 2 2 2 2 3 2" xfId="12461" xr:uid="{00000000-0005-0000-0000-0000F12F0000}"/>
    <cellStyle name="20% - Accent1 2 5 2 2 2 2 3 2 2" xfId="12462" xr:uid="{00000000-0005-0000-0000-0000F22F0000}"/>
    <cellStyle name="20% - Accent1 2 5 2 2 2 2 3 2 2 2" xfId="12463" xr:uid="{00000000-0005-0000-0000-0000F32F0000}"/>
    <cellStyle name="20% - Accent1 2 5 2 2 2 2 3 2 3" xfId="12464" xr:uid="{00000000-0005-0000-0000-0000F42F0000}"/>
    <cellStyle name="20% - Accent1 2 5 2 2 2 2 3 3" xfId="12465" xr:uid="{00000000-0005-0000-0000-0000F52F0000}"/>
    <cellStyle name="20% - Accent1 2 5 2 2 2 2 3 3 2" xfId="12466" xr:uid="{00000000-0005-0000-0000-0000F62F0000}"/>
    <cellStyle name="20% - Accent1 2 5 2 2 2 2 3 4" xfId="12467" xr:uid="{00000000-0005-0000-0000-0000F72F0000}"/>
    <cellStyle name="20% - Accent1 2 5 2 2 2 2 4" xfId="12468" xr:uid="{00000000-0005-0000-0000-0000F82F0000}"/>
    <cellStyle name="20% - Accent1 2 5 2 2 2 2 4 2" xfId="12469" xr:uid="{00000000-0005-0000-0000-0000F92F0000}"/>
    <cellStyle name="20% - Accent1 2 5 2 2 2 2 4 2 2" xfId="12470" xr:uid="{00000000-0005-0000-0000-0000FA2F0000}"/>
    <cellStyle name="20% - Accent1 2 5 2 2 2 2 4 2 2 2" xfId="12471" xr:uid="{00000000-0005-0000-0000-0000FB2F0000}"/>
    <cellStyle name="20% - Accent1 2 5 2 2 2 2 4 2 3" xfId="12472" xr:uid="{00000000-0005-0000-0000-0000FC2F0000}"/>
    <cellStyle name="20% - Accent1 2 5 2 2 2 2 4 3" xfId="12473" xr:uid="{00000000-0005-0000-0000-0000FD2F0000}"/>
    <cellStyle name="20% - Accent1 2 5 2 2 2 2 4 3 2" xfId="12474" xr:uid="{00000000-0005-0000-0000-0000FE2F0000}"/>
    <cellStyle name="20% - Accent1 2 5 2 2 2 2 4 4" xfId="12475" xr:uid="{00000000-0005-0000-0000-0000FF2F0000}"/>
    <cellStyle name="20% - Accent1 2 5 2 2 2 2 5" xfId="12476" xr:uid="{00000000-0005-0000-0000-000000300000}"/>
    <cellStyle name="20% - Accent1 2 5 2 2 2 2 5 2" xfId="12477" xr:uid="{00000000-0005-0000-0000-000001300000}"/>
    <cellStyle name="20% - Accent1 2 5 2 2 2 2 5 2 2" xfId="12478" xr:uid="{00000000-0005-0000-0000-000002300000}"/>
    <cellStyle name="20% - Accent1 2 5 2 2 2 2 5 3" xfId="12479" xr:uid="{00000000-0005-0000-0000-000003300000}"/>
    <cellStyle name="20% - Accent1 2 5 2 2 2 2 6" xfId="12480" xr:uid="{00000000-0005-0000-0000-000004300000}"/>
    <cellStyle name="20% - Accent1 2 5 2 2 2 2 6 2" xfId="12481" xr:uid="{00000000-0005-0000-0000-000005300000}"/>
    <cellStyle name="20% - Accent1 2 5 2 2 2 2 6 2 2" xfId="12482" xr:uid="{00000000-0005-0000-0000-000006300000}"/>
    <cellStyle name="20% - Accent1 2 5 2 2 2 2 6 3" xfId="12483" xr:uid="{00000000-0005-0000-0000-000007300000}"/>
    <cellStyle name="20% - Accent1 2 5 2 2 2 2 7" xfId="12484" xr:uid="{00000000-0005-0000-0000-000008300000}"/>
    <cellStyle name="20% - Accent1 2 5 2 2 2 2 7 2" xfId="12485" xr:uid="{00000000-0005-0000-0000-000009300000}"/>
    <cellStyle name="20% - Accent1 2 5 2 2 2 2 8" xfId="12486" xr:uid="{00000000-0005-0000-0000-00000A300000}"/>
    <cellStyle name="20% - Accent1 2 5 2 2 2 2 8 2" xfId="12487" xr:uid="{00000000-0005-0000-0000-00000B300000}"/>
    <cellStyle name="20% - Accent1 2 5 2 2 2 2 9" xfId="12488" xr:uid="{00000000-0005-0000-0000-00000C300000}"/>
    <cellStyle name="20% - Accent1 2 5 2 2 2 3" xfId="12489" xr:uid="{00000000-0005-0000-0000-00000D300000}"/>
    <cellStyle name="20% - Accent1 2 5 2 2 2 3 2" xfId="12490" xr:uid="{00000000-0005-0000-0000-00000E300000}"/>
    <cellStyle name="20% - Accent1 2 5 2 2 2 3 2 2" xfId="12491" xr:uid="{00000000-0005-0000-0000-00000F300000}"/>
    <cellStyle name="20% - Accent1 2 5 2 2 2 3 2 2 2" xfId="12492" xr:uid="{00000000-0005-0000-0000-000010300000}"/>
    <cellStyle name="20% - Accent1 2 5 2 2 2 3 2 2 2 2" xfId="12493" xr:uid="{00000000-0005-0000-0000-000011300000}"/>
    <cellStyle name="20% - Accent1 2 5 2 2 2 3 2 2 3" xfId="12494" xr:uid="{00000000-0005-0000-0000-000012300000}"/>
    <cellStyle name="20% - Accent1 2 5 2 2 2 3 2 3" xfId="12495" xr:uid="{00000000-0005-0000-0000-000013300000}"/>
    <cellStyle name="20% - Accent1 2 5 2 2 2 3 2 3 2" xfId="12496" xr:uid="{00000000-0005-0000-0000-000014300000}"/>
    <cellStyle name="20% - Accent1 2 5 2 2 2 3 2 4" xfId="12497" xr:uid="{00000000-0005-0000-0000-000015300000}"/>
    <cellStyle name="20% - Accent1 2 5 2 2 2 3 3" xfId="12498" xr:uid="{00000000-0005-0000-0000-000016300000}"/>
    <cellStyle name="20% - Accent1 2 5 2 2 2 3 3 2" xfId="12499" xr:uid="{00000000-0005-0000-0000-000017300000}"/>
    <cellStyle name="20% - Accent1 2 5 2 2 2 3 3 2 2" xfId="12500" xr:uid="{00000000-0005-0000-0000-000018300000}"/>
    <cellStyle name="20% - Accent1 2 5 2 2 2 3 3 2 2 2" xfId="12501" xr:uid="{00000000-0005-0000-0000-000019300000}"/>
    <cellStyle name="20% - Accent1 2 5 2 2 2 3 3 2 3" xfId="12502" xr:uid="{00000000-0005-0000-0000-00001A300000}"/>
    <cellStyle name="20% - Accent1 2 5 2 2 2 3 3 3" xfId="12503" xr:uid="{00000000-0005-0000-0000-00001B300000}"/>
    <cellStyle name="20% - Accent1 2 5 2 2 2 3 3 3 2" xfId="12504" xr:uid="{00000000-0005-0000-0000-00001C300000}"/>
    <cellStyle name="20% - Accent1 2 5 2 2 2 3 3 4" xfId="12505" xr:uid="{00000000-0005-0000-0000-00001D300000}"/>
    <cellStyle name="20% - Accent1 2 5 2 2 2 3 4" xfId="12506" xr:uid="{00000000-0005-0000-0000-00001E300000}"/>
    <cellStyle name="20% - Accent1 2 5 2 2 2 3 4 2" xfId="12507" xr:uid="{00000000-0005-0000-0000-00001F300000}"/>
    <cellStyle name="20% - Accent1 2 5 2 2 2 3 4 2 2" xfId="12508" xr:uid="{00000000-0005-0000-0000-000020300000}"/>
    <cellStyle name="20% - Accent1 2 5 2 2 2 3 4 2 2 2" xfId="12509" xr:uid="{00000000-0005-0000-0000-000021300000}"/>
    <cellStyle name="20% - Accent1 2 5 2 2 2 3 4 2 3" xfId="12510" xr:uid="{00000000-0005-0000-0000-000022300000}"/>
    <cellStyle name="20% - Accent1 2 5 2 2 2 3 4 3" xfId="12511" xr:uid="{00000000-0005-0000-0000-000023300000}"/>
    <cellStyle name="20% - Accent1 2 5 2 2 2 3 4 3 2" xfId="12512" xr:uid="{00000000-0005-0000-0000-000024300000}"/>
    <cellStyle name="20% - Accent1 2 5 2 2 2 3 4 4" xfId="12513" xr:uid="{00000000-0005-0000-0000-000025300000}"/>
    <cellStyle name="20% - Accent1 2 5 2 2 2 3 5" xfId="12514" xr:uid="{00000000-0005-0000-0000-000026300000}"/>
    <cellStyle name="20% - Accent1 2 5 2 2 2 3 5 2" xfId="12515" xr:uid="{00000000-0005-0000-0000-000027300000}"/>
    <cellStyle name="20% - Accent1 2 5 2 2 2 3 5 2 2" xfId="12516" xr:uid="{00000000-0005-0000-0000-000028300000}"/>
    <cellStyle name="20% - Accent1 2 5 2 2 2 3 5 3" xfId="12517" xr:uid="{00000000-0005-0000-0000-000029300000}"/>
    <cellStyle name="20% - Accent1 2 5 2 2 2 3 6" xfId="12518" xr:uid="{00000000-0005-0000-0000-00002A300000}"/>
    <cellStyle name="20% - Accent1 2 5 2 2 2 3 6 2" xfId="12519" xr:uid="{00000000-0005-0000-0000-00002B300000}"/>
    <cellStyle name="20% - Accent1 2 5 2 2 2 3 6 2 2" xfId="12520" xr:uid="{00000000-0005-0000-0000-00002C300000}"/>
    <cellStyle name="20% - Accent1 2 5 2 2 2 3 6 3" xfId="12521" xr:uid="{00000000-0005-0000-0000-00002D300000}"/>
    <cellStyle name="20% - Accent1 2 5 2 2 2 3 7" xfId="12522" xr:uid="{00000000-0005-0000-0000-00002E300000}"/>
    <cellStyle name="20% - Accent1 2 5 2 2 2 3 7 2" xfId="12523" xr:uid="{00000000-0005-0000-0000-00002F300000}"/>
    <cellStyle name="20% - Accent1 2 5 2 2 2 3 8" xfId="12524" xr:uid="{00000000-0005-0000-0000-000030300000}"/>
    <cellStyle name="20% - Accent1 2 5 2 2 2 3 8 2" xfId="12525" xr:uid="{00000000-0005-0000-0000-000031300000}"/>
    <cellStyle name="20% - Accent1 2 5 2 2 2 3 9" xfId="12526" xr:uid="{00000000-0005-0000-0000-000032300000}"/>
    <cellStyle name="20% - Accent1 2 5 2 2 2 4" xfId="12527" xr:uid="{00000000-0005-0000-0000-000033300000}"/>
    <cellStyle name="20% - Accent1 2 5 2 2 2 4 2" xfId="12528" xr:uid="{00000000-0005-0000-0000-000034300000}"/>
    <cellStyle name="20% - Accent1 2 5 2 2 2 4 2 2" xfId="12529" xr:uid="{00000000-0005-0000-0000-000035300000}"/>
    <cellStyle name="20% - Accent1 2 5 2 2 2 4 2 2 2" xfId="12530" xr:uid="{00000000-0005-0000-0000-000036300000}"/>
    <cellStyle name="20% - Accent1 2 5 2 2 2 4 2 3" xfId="12531" xr:uid="{00000000-0005-0000-0000-000037300000}"/>
    <cellStyle name="20% - Accent1 2 5 2 2 2 4 3" xfId="12532" xr:uid="{00000000-0005-0000-0000-000038300000}"/>
    <cellStyle name="20% - Accent1 2 5 2 2 2 4 3 2" xfId="12533" xr:uid="{00000000-0005-0000-0000-000039300000}"/>
    <cellStyle name="20% - Accent1 2 5 2 2 2 4 4" xfId="12534" xr:uid="{00000000-0005-0000-0000-00003A300000}"/>
    <cellStyle name="20% - Accent1 2 5 2 2 2 5" xfId="12535" xr:uid="{00000000-0005-0000-0000-00003B300000}"/>
    <cellStyle name="20% - Accent1 2 5 2 2 2 5 2" xfId="12536" xr:uid="{00000000-0005-0000-0000-00003C300000}"/>
    <cellStyle name="20% - Accent1 2 5 2 2 2 5 2 2" xfId="12537" xr:uid="{00000000-0005-0000-0000-00003D300000}"/>
    <cellStyle name="20% - Accent1 2 5 2 2 2 5 2 2 2" xfId="12538" xr:uid="{00000000-0005-0000-0000-00003E300000}"/>
    <cellStyle name="20% - Accent1 2 5 2 2 2 5 2 3" xfId="12539" xr:uid="{00000000-0005-0000-0000-00003F300000}"/>
    <cellStyle name="20% - Accent1 2 5 2 2 2 5 3" xfId="12540" xr:uid="{00000000-0005-0000-0000-000040300000}"/>
    <cellStyle name="20% - Accent1 2 5 2 2 2 5 3 2" xfId="12541" xr:uid="{00000000-0005-0000-0000-000041300000}"/>
    <cellStyle name="20% - Accent1 2 5 2 2 2 5 4" xfId="12542" xr:uid="{00000000-0005-0000-0000-000042300000}"/>
    <cellStyle name="20% - Accent1 2 5 2 2 2 6" xfId="12543" xr:uid="{00000000-0005-0000-0000-000043300000}"/>
    <cellStyle name="20% - Accent1 2 5 2 2 2 6 2" xfId="12544" xr:uid="{00000000-0005-0000-0000-000044300000}"/>
    <cellStyle name="20% - Accent1 2 5 2 2 2 6 2 2" xfId="12545" xr:uid="{00000000-0005-0000-0000-000045300000}"/>
    <cellStyle name="20% - Accent1 2 5 2 2 2 6 2 2 2" xfId="12546" xr:uid="{00000000-0005-0000-0000-000046300000}"/>
    <cellStyle name="20% - Accent1 2 5 2 2 2 6 2 3" xfId="12547" xr:uid="{00000000-0005-0000-0000-000047300000}"/>
    <cellStyle name="20% - Accent1 2 5 2 2 2 6 3" xfId="12548" xr:uid="{00000000-0005-0000-0000-000048300000}"/>
    <cellStyle name="20% - Accent1 2 5 2 2 2 6 3 2" xfId="12549" xr:uid="{00000000-0005-0000-0000-000049300000}"/>
    <cellStyle name="20% - Accent1 2 5 2 2 2 6 4" xfId="12550" xr:uid="{00000000-0005-0000-0000-00004A300000}"/>
    <cellStyle name="20% - Accent1 2 5 2 2 2 7" xfId="12551" xr:uid="{00000000-0005-0000-0000-00004B300000}"/>
    <cellStyle name="20% - Accent1 2 5 2 2 2 7 2" xfId="12552" xr:uid="{00000000-0005-0000-0000-00004C300000}"/>
    <cellStyle name="20% - Accent1 2 5 2 2 2 7 2 2" xfId="12553" xr:uid="{00000000-0005-0000-0000-00004D300000}"/>
    <cellStyle name="20% - Accent1 2 5 2 2 2 7 3" xfId="12554" xr:uid="{00000000-0005-0000-0000-00004E300000}"/>
    <cellStyle name="20% - Accent1 2 5 2 2 2 8" xfId="12555" xr:uid="{00000000-0005-0000-0000-00004F300000}"/>
    <cellStyle name="20% - Accent1 2 5 2 2 2 8 2" xfId="12556" xr:uid="{00000000-0005-0000-0000-000050300000}"/>
    <cellStyle name="20% - Accent1 2 5 2 2 2 8 2 2" xfId="12557" xr:uid="{00000000-0005-0000-0000-000051300000}"/>
    <cellStyle name="20% - Accent1 2 5 2 2 2 8 3" xfId="12558" xr:uid="{00000000-0005-0000-0000-000052300000}"/>
    <cellStyle name="20% - Accent1 2 5 2 2 2 9" xfId="12559" xr:uid="{00000000-0005-0000-0000-000053300000}"/>
    <cellStyle name="20% - Accent1 2 5 2 2 2 9 2" xfId="12560" xr:uid="{00000000-0005-0000-0000-000054300000}"/>
    <cellStyle name="20% - Accent1 2 5 2 2 3" xfId="12561" xr:uid="{00000000-0005-0000-0000-000055300000}"/>
    <cellStyle name="20% - Accent1 2 5 2 2 3 10" xfId="12562" xr:uid="{00000000-0005-0000-0000-000056300000}"/>
    <cellStyle name="20% - Accent1 2 5 2 2 3 10 2" xfId="12563" xr:uid="{00000000-0005-0000-0000-000057300000}"/>
    <cellStyle name="20% - Accent1 2 5 2 2 3 11" xfId="12564" xr:uid="{00000000-0005-0000-0000-000058300000}"/>
    <cellStyle name="20% - Accent1 2 5 2 2 3 2" xfId="12565" xr:uid="{00000000-0005-0000-0000-000059300000}"/>
    <cellStyle name="20% - Accent1 2 5 2 2 3 2 2" xfId="12566" xr:uid="{00000000-0005-0000-0000-00005A300000}"/>
    <cellStyle name="20% - Accent1 2 5 2 2 3 2 2 2" xfId="12567" xr:uid="{00000000-0005-0000-0000-00005B300000}"/>
    <cellStyle name="20% - Accent1 2 5 2 2 3 2 2 2 2" xfId="12568" xr:uid="{00000000-0005-0000-0000-00005C300000}"/>
    <cellStyle name="20% - Accent1 2 5 2 2 3 2 2 2 2 2" xfId="12569" xr:uid="{00000000-0005-0000-0000-00005D300000}"/>
    <cellStyle name="20% - Accent1 2 5 2 2 3 2 2 2 3" xfId="12570" xr:uid="{00000000-0005-0000-0000-00005E300000}"/>
    <cellStyle name="20% - Accent1 2 5 2 2 3 2 2 3" xfId="12571" xr:uid="{00000000-0005-0000-0000-00005F300000}"/>
    <cellStyle name="20% - Accent1 2 5 2 2 3 2 2 3 2" xfId="12572" xr:uid="{00000000-0005-0000-0000-000060300000}"/>
    <cellStyle name="20% - Accent1 2 5 2 2 3 2 2 4" xfId="12573" xr:uid="{00000000-0005-0000-0000-000061300000}"/>
    <cellStyle name="20% - Accent1 2 5 2 2 3 2 3" xfId="12574" xr:uid="{00000000-0005-0000-0000-000062300000}"/>
    <cellStyle name="20% - Accent1 2 5 2 2 3 2 3 2" xfId="12575" xr:uid="{00000000-0005-0000-0000-000063300000}"/>
    <cellStyle name="20% - Accent1 2 5 2 2 3 2 3 2 2" xfId="12576" xr:uid="{00000000-0005-0000-0000-000064300000}"/>
    <cellStyle name="20% - Accent1 2 5 2 2 3 2 3 2 2 2" xfId="12577" xr:uid="{00000000-0005-0000-0000-000065300000}"/>
    <cellStyle name="20% - Accent1 2 5 2 2 3 2 3 2 3" xfId="12578" xr:uid="{00000000-0005-0000-0000-000066300000}"/>
    <cellStyle name="20% - Accent1 2 5 2 2 3 2 3 3" xfId="12579" xr:uid="{00000000-0005-0000-0000-000067300000}"/>
    <cellStyle name="20% - Accent1 2 5 2 2 3 2 3 3 2" xfId="12580" xr:uid="{00000000-0005-0000-0000-000068300000}"/>
    <cellStyle name="20% - Accent1 2 5 2 2 3 2 3 4" xfId="12581" xr:uid="{00000000-0005-0000-0000-000069300000}"/>
    <cellStyle name="20% - Accent1 2 5 2 2 3 2 4" xfId="12582" xr:uid="{00000000-0005-0000-0000-00006A300000}"/>
    <cellStyle name="20% - Accent1 2 5 2 2 3 2 4 2" xfId="12583" xr:uid="{00000000-0005-0000-0000-00006B300000}"/>
    <cellStyle name="20% - Accent1 2 5 2 2 3 2 4 2 2" xfId="12584" xr:uid="{00000000-0005-0000-0000-00006C300000}"/>
    <cellStyle name="20% - Accent1 2 5 2 2 3 2 4 2 2 2" xfId="12585" xr:uid="{00000000-0005-0000-0000-00006D300000}"/>
    <cellStyle name="20% - Accent1 2 5 2 2 3 2 4 2 3" xfId="12586" xr:uid="{00000000-0005-0000-0000-00006E300000}"/>
    <cellStyle name="20% - Accent1 2 5 2 2 3 2 4 3" xfId="12587" xr:uid="{00000000-0005-0000-0000-00006F300000}"/>
    <cellStyle name="20% - Accent1 2 5 2 2 3 2 4 3 2" xfId="12588" xr:uid="{00000000-0005-0000-0000-000070300000}"/>
    <cellStyle name="20% - Accent1 2 5 2 2 3 2 4 4" xfId="12589" xr:uid="{00000000-0005-0000-0000-000071300000}"/>
    <cellStyle name="20% - Accent1 2 5 2 2 3 2 5" xfId="12590" xr:uid="{00000000-0005-0000-0000-000072300000}"/>
    <cellStyle name="20% - Accent1 2 5 2 2 3 2 5 2" xfId="12591" xr:uid="{00000000-0005-0000-0000-000073300000}"/>
    <cellStyle name="20% - Accent1 2 5 2 2 3 2 5 2 2" xfId="12592" xr:uid="{00000000-0005-0000-0000-000074300000}"/>
    <cellStyle name="20% - Accent1 2 5 2 2 3 2 5 3" xfId="12593" xr:uid="{00000000-0005-0000-0000-000075300000}"/>
    <cellStyle name="20% - Accent1 2 5 2 2 3 2 6" xfId="12594" xr:uid="{00000000-0005-0000-0000-000076300000}"/>
    <cellStyle name="20% - Accent1 2 5 2 2 3 2 6 2" xfId="12595" xr:uid="{00000000-0005-0000-0000-000077300000}"/>
    <cellStyle name="20% - Accent1 2 5 2 2 3 2 6 2 2" xfId="12596" xr:uid="{00000000-0005-0000-0000-000078300000}"/>
    <cellStyle name="20% - Accent1 2 5 2 2 3 2 6 3" xfId="12597" xr:uid="{00000000-0005-0000-0000-000079300000}"/>
    <cellStyle name="20% - Accent1 2 5 2 2 3 2 7" xfId="12598" xr:uid="{00000000-0005-0000-0000-00007A300000}"/>
    <cellStyle name="20% - Accent1 2 5 2 2 3 2 7 2" xfId="12599" xr:uid="{00000000-0005-0000-0000-00007B300000}"/>
    <cellStyle name="20% - Accent1 2 5 2 2 3 2 8" xfId="12600" xr:uid="{00000000-0005-0000-0000-00007C300000}"/>
    <cellStyle name="20% - Accent1 2 5 2 2 3 2 8 2" xfId="12601" xr:uid="{00000000-0005-0000-0000-00007D300000}"/>
    <cellStyle name="20% - Accent1 2 5 2 2 3 2 9" xfId="12602" xr:uid="{00000000-0005-0000-0000-00007E300000}"/>
    <cellStyle name="20% - Accent1 2 5 2 2 3 3" xfId="12603" xr:uid="{00000000-0005-0000-0000-00007F300000}"/>
    <cellStyle name="20% - Accent1 2 5 2 2 3 3 2" xfId="12604" xr:uid="{00000000-0005-0000-0000-000080300000}"/>
    <cellStyle name="20% - Accent1 2 5 2 2 3 3 2 2" xfId="12605" xr:uid="{00000000-0005-0000-0000-000081300000}"/>
    <cellStyle name="20% - Accent1 2 5 2 2 3 3 2 2 2" xfId="12606" xr:uid="{00000000-0005-0000-0000-000082300000}"/>
    <cellStyle name="20% - Accent1 2 5 2 2 3 3 2 2 2 2" xfId="12607" xr:uid="{00000000-0005-0000-0000-000083300000}"/>
    <cellStyle name="20% - Accent1 2 5 2 2 3 3 2 2 3" xfId="12608" xr:uid="{00000000-0005-0000-0000-000084300000}"/>
    <cellStyle name="20% - Accent1 2 5 2 2 3 3 2 3" xfId="12609" xr:uid="{00000000-0005-0000-0000-000085300000}"/>
    <cellStyle name="20% - Accent1 2 5 2 2 3 3 2 3 2" xfId="12610" xr:uid="{00000000-0005-0000-0000-000086300000}"/>
    <cellStyle name="20% - Accent1 2 5 2 2 3 3 2 4" xfId="12611" xr:uid="{00000000-0005-0000-0000-000087300000}"/>
    <cellStyle name="20% - Accent1 2 5 2 2 3 3 3" xfId="12612" xr:uid="{00000000-0005-0000-0000-000088300000}"/>
    <cellStyle name="20% - Accent1 2 5 2 2 3 3 3 2" xfId="12613" xr:uid="{00000000-0005-0000-0000-000089300000}"/>
    <cellStyle name="20% - Accent1 2 5 2 2 3 3 3 2 2" xfId="12614" xr:uid="{00000000-0005-0000-0000-00008A300000}"/>
    <cellStyle name="20% - Accent1 2 5 2 2 3 3 3 2 2 2" xfId="12615" xr:uid="{00000000-0005-0000-0000-00008B300000}"/>
    <cellStyle name="20% - Accent1 2 5 2 2 3 3 3 2 3" xfId="12616" xr:uid="{00000000-0005-0000-0000-00008C300000}"/>
    <cellStyle name="20% - Accent1 2 5 2 2 3 3 3 3" xfId="12617" xr:uid="{00000000-0005-0000-0000-00008D300000}"/>
    <cellStyle name="20% - Accent1 2 5 2 2 3 3 3 3 2" xfId="12618" xr:uid="{00000000-0005-0000-0000-00008E300000}"/>
    <cellStyle name="20% - Accent1 2 5 2 2 3 3 3 4" xfId="12619" xr:uid="{00000000-0005-0000-0000-00008F300000}"/>
    <cellStyle name="20% - Accent1 2 5 2 2 3 3 4" xfId="12620" xr:uid="{00000000-0005-0000-0000-000090300000}"/>
    <cellStyle name="20% - Accent1 2 5 2 2 3 3 4 2" xfId="12621" xr:uid="{00000000-0005-0000-0000-000091300000}"/>
    <cellStyle name="20% - Accent1 2 5 2 2 3 3 4 2 2" xfId="12622" xr:uid="{00000000-0005-0000-0000-000092300000}"/>
    <cellStyle name="20% - Accent1 2 5 2 2 3 3 4 2 2 2" xfId="12623" xr:uid="{00000000-0005-0000-0000-000093300000}"/>
    <cellStyle name="20% - Accent1 2 5 2 2 3 3 4 2 3" xfId="12624" xr:uid="{00000000-0005-0000-0000-000094300000}"/>
    <cellStyle name="20% - Accent1 2 5 2 2 3 3 4 3" xfId="12625" xr:uid="{00000000-0005-0000-0000-000095300000}"/>
    <cellStyle name="20% - Accent1 2 5 2 2 3 3 4 3 2" xfId="12626" xr:uid="{00000000-0005-0000-0000-000096300000}"/>
    <cellStyle name="20% - Accent1 2 5 2 2 3 3 4 4" xfId="12627" xr:uid="{00000000-0005-0000-0000-000097300000}"/>
    <cellStyle name="20% - Accent1 2 5 2 2 3 3 5" xfId="12628" xr:uid="{00000000-0005-0000-0000-000098300000}"/>
    <cellStyle name="20% - Accent1 2 5 2 2 3 3 5 2" xfId="12629" xr:uid="{00000000-0005-0000-0000-000099300000}"/>
    <cellStyle name="20% - Accent1 2 5 2 2 3 3 5 2 2" xfId="12630" xr:uid="{00000000-0005-0000-0000-00009A300000}"/>
    <cellStyle name="20% - Accent1 2 5 2 2 3 3 5 3" xfId="12631" xr:uid="{00000000-0005-0000-0000-00009B300000}"/>
    <cellStyle name="20% - Accent1 2 5 2 2 3 3 6" xfId="12632" xr:uid="{00000000-0005-0000-0000-00009C300000}"/>
    <cellStyle name="20% - Accent1 2 5 2 2 3 3 6 2" xfId="12633" xr:uid="{00000000-0005-0000-0000-00009D300000}"/>
    <cellStyle name="20% - Accent1 2 5 2 2 3 3 6 2 2" xfId="12634" xr:uid="{00000000-0005-0000-0000-00009E300000}"/>
    <cellStyle name="20% - Accent1 2 5 2 2 3 3 6 3" xfId="12635" xr:uid="{00000000-0005-0000-0000-00009F300000}"/>
    <cellStyle name="20% - Accent1 2 5 2 2 3 3 7" xfId="12636" xr:uid="{00000000-0005-0000-0000-0000A0300000}"/>
    <cellStyle name="20% - Accent1 2 5 2 2 3 3 7 2" xfId="12637" xr:uid="{00000000-0005-0000-0000-0000A1300000}"/>
    <cellStyle name="20% - Accent1 2 5 2 2 3 3 8" xfId="12638" xr:uid="{00000000-0005-0000-0000-0000A2300000}"/>
    <cellStyle name="20% - Accent1 2 5 2 2 3 3 8 2" xfId="12639" xr:uid="{00000000-0005-0000-0000-0000A3300000}"/>
    <cellStyle name="20% - Accent1 2 5 2 2 3 3 9" xfId="12640" xr:uid="{00000000-0005-0000-0000-0000A4300000}"/>
    <cellStyle name="20% - Accent1 2 5 2 2 3 4" xfId="12641" xr:uid="{00000000-0005-0000-0000-0000A5300000}"/>
    <cellStyle name="20% - Accent1 2 5 2 2 3 4 2" xfId="12642" xr:uid="{00000000-0005-0000-0000-0000A6300000}"/>
    <cellStyle name="20% - Accent1 2 5 2 2 3 4 2 2" xfId="12643" xr:uid="{00000000-0005-0000-0000-0000A7300000}"/>
    <cellStyle name="20% - Accent1 2 5 2 2 3 4 2 2 2" xfId="12644" xr:uid="{00000000-0005-0000-0000-0000A8300000}"/>
    <cellStyle name="20% - Accent1 2 5 2 2 3 4 2 3" xfId="12645" xr:uid="{00000000-0005-0000-0000-0000A9300000}"/>
    <cellStyle name="20% - Accent1 2 5 2 2 3 4 3" xfId="12646" xr:uid="{00000000-0005-0000-0000-0000AA300000}"/>
    <cellStyle name="20% - Accent1 2 5 2 2 3 4 3 2" xfId="12647" xr:uid="{00000000-0005-0000-0000-0000AB300000}"/>
    <cellStyle name="20% - Accent1 2 5 2 2 3 4 4" xfId="12648" xr:uid="{00000000-0005-0000-0000-0000AC300000}"/>
    <cellStyle name="20% - Accent1 2 5 2 2 3 5" xfId="12649" xr:uid="{00000000-0005-0000-0000-0000AD300000}"/>
    <cellStyle name="20% - Accent1 2 5 2 2 3 5 2" xfId="12650" xr:uid="{00000000-0005-0000-0000-0000AE300000}"/>
    <cellStyle name="20% - Accent1 2 5 2 2 3 5 2 2" xfId="12651" xr:uid="{00000000-0005-0000-0000-0000AF300000}"/>
    <cellStyle name="20% - Accent1 2 5 2 2 3 5 2 2 2" xfId="12652" xr:uid="{00000000-0005-0000-0000-0000B0300000}"/>
    <cellStyle name="20% - Accent1 2 5 2 2 3 5 2 3" xfId="12653" xr:uid="{00000000-0005-0000-0000-0000B1300000}"/>
    <cellStyle name="20% - Accent1 2 5 2 2 3 5 3" xfId="12654" xr:uid="{00000000-0005-0000-0000-0000B2300000}"/>
    <cellStyle name="20% - Accent1 2 5 2 2 3 5 3 2" xfId="12655" xr:uid="{00000000-0005-0000-0000-0000B3300000}"/>
    <cellStyle name="20% - Accent1 2 5 2 2 3 5 4" xfId="12656" xr:uid="{00000000-0005-0000-0000-0000B4300000}"/>
    <cellStyle name="20% - Accent1 2 5 2 2 3 6" xfId="12657" xr:uid="{00000000-0005-0000-0000-0000B5300000}"/>
    <cellStyle name="20% - Accent1 2 5 2 2 3 6 2" xfId="12658" xr:uid="{00000000-0005-0000-0000-0000B6300000}"/>
    <cellStyle name="20% - Accent1 2 5 2 2 3 6 2 2" xfId="12659" xr:uid="{00000000-0005-0000-0000-0000B7300000}"/>
    <cellStyle name="20% - Accent1 2 5 2 2 3 6 2 2 2" xfId="12660" xr:uid="{00000000-0005-0000-0000-0000B8300000}"/>
    <cellStyle name="20% - Accent1 2 5 2 2 3 6 2 3" xfId="12661" xr:uid="{00000000-0005-0000-0000-0000B9300000}"/>
    <cellStyle name="20% - Accent1 2 5 2 2 3 6 3" xfId="12662" xr:uid="{00000000-0005-0000-0000-0000BA300000}"/>
    <cellStyle name="20% - Accent1 2 5 2 2 3 6 3 2" xfId="12663" xr:uid="{00000000-0005-0000-0000-0000BB300000}"/>
    <cellStyle name="20% - Accent1 2 5 2 2 3 6 4" xfId="12664" xr:uid="{00000000-0005-0000-0000-0000BC300000}"/>
    <cellStyle name="20% - Accent1 2 5 2 2 3 7" xfId="12665" xr:uid="{00000000-0005-0000-0000-0000BD300000}"/>
    <cellStyle name="20% - Accent1 2 5 2 2 3 7 2" xfId="12666" xr:uid="{00000000-0005-0000-0000-0000BE300000}"/>
    <cellStyle name="20% - Accent1 2 5 2 2 3 7 2 2" xfId="12667" xr:uid="{00000000-0005-0000-0000-0000BF300000}"/>
    <cellStyle name="20% - Accent1 2 5 2 2 3 7 3" xfId="12668" xr:uid="{00000000-0005-0000-0000-0000C0300000}"/>
    <cellStyle name="20% - Accent1 2 5 2 2 3 8" xfId="12669" xr:uid="{00000000-0005-0000-0000-0000C1300000}"/>
    <cellStyle name="20% - Accent1 2 5 2 2 3 8 2" xfId="12670" xr:uid="{00000000-0005-0000-0000-0000C2300000}"/>
    <cellStyle name="20% - Accent1 2 5 2 2 3 8 2 2" xfId="12671" xr:uid="{00000000-0005-0000-0000-0000C3300000}"/>
    <cellStyle name="20% - Accent1 2 5 2 2 3 8 3" xfId="12672" xr:uid="{00000000-0005-0000-0000-0000C4300000}"/>
    <cellStyle name="20% - Accent1 2 5 2 2 3 9" xfId="12673" xr:uid="{00000000-0005-0000-0000-0000C5300000}"/>
    <cellStyle name="20% - Accent1 2 5 2 2 3 9 2" xfId="12674" xr:uid="{00000000-0005-0000-0000-0000C6300000}"/>
    <cellStyle name="20% - Accent1 2 5 2 2 4" xfId="12675" xr:uid="{00000000-0005-0000-0000-0000C7300000}"/>
    <cellStyle name="20% - Accent1 2 5 2 2 4 10" xfId="12676" xr:uid="{00000000-0005-0000-0000-0000C8300000}"/>
    <cellStyle name="20% - Accent1 2 5 2 2 4 10 2" xfId="12677" xr:uid="{00000000-0005-0000-0000-0000C9300000}"/>
    <cellStyle name="20% - Accent1 2 5 2 2 4 11" xfId="12678" xr:uid="{00000000-0005-0000-0000-0000CA300000}"/>
    <cellStyle name="20% - Accent1 2 5 2 2 4 2" xfId="12679" xr:uid="{00000000-0005-0000-0000-0000CB300000}"/>
    <cellStyle name="20% - Accent1 2 5 2 2 4 2 2" xfId="12680" xr:uid="{00000000-0005-0000-0000-0000CC300000}"/>
    <cellStyle name="20% - Accent1 2 5 2 2 4 2 2 2" xfId="12681" xr:uid="{00000000-0005-0000-0000-0000CD300000}"/>
    <cellStyle name="20% - Accent1 2 5 2 2 4 2 2 2 2" xfId="12682" xr:uid="{00000000-0005-0000-0000-0000CE300000}"/>
    <cellStyle name="20% - Accent1 2 5 2 2 4 2 2 2 2 2" xfId="12683" xr:uid="{00000000-0005-0000-0000-0000CF300000}"/>
    <cellStyle name="20% - Accent1 2 5 2 2 4 2 2 2 3" xfId="12684" xr:uid="{00000000-0005-0000-0000-0000D0300000}"/>
    <cellStyle name="20% - Accent1 2 5 2 2 4 2 2 3" xfId="12685" xr:uid="{00000000-0005-0000-0000-0000D1300000}"/>
    <cellStyle name="20% - Accent1 2 5 2 2 4 2 2 3 2" xfId="12686" xr:uid="{00000000-0005-0000-0000-0000D2300000}"/>
    <cellStyle name="20% - Accent1 2 5 2 2 4 2 2 4" xfId="12687" xr:uid="{00000000-0005-0000-0000-0000D3300000}"/>
    <cellStyle name="20% - Accent1 2 5 2 2 4 2 3" xfId="12688" xr:uid="{00000000-0005-0000-0000-0000D4300000}"/>
    <cellStyle name="20% - Accent1 2 5 2 2 4 2 3 2" xfId="12689" xr:uid="{00000000-0005-0000-0000-0000D5300000}"/>
    <cellStyle name="20% - Accent1 2 5 2 2 4 2 3 2 2" xfId="12690" xr:uid="{00000000-0005-0000-0000-0000D6300000}"/>
    <cellStyle name="20% - Accent1 2 5 2 2 4 2 3 2 2 2" xfId="12691" xr:uid="{00000000-0005-0000-0000-0000D7300000}"/>
    <cellStyle name="20% - Accent1 2 5 2 2 4 2 3 2 3" xfId="12692" xr:uid="{00000000-0005-0000-0000-0000D8300000}"/>
    <cellStyle name="20% - Accent1 2 5 2 2 4 2 3 3" xfId="12693" xr:uid="{00000000-0005-0000-0000-0000D9300000}"/>
    <cellStyle name="20% - Accent1 2 5 2 2 4 2 3 3 2" xfId="12694" xr:uid="{00000000-0005-0000-0000-0000DA300000}"/>
    <cellStyle name="20% - Accent1 2 5 2 2 4 2 3 4" xfId="12695" xr:uid="{00000000-0005-0000-0000-0000DB300000}"/>
    <cellStyle name="20% - Accent1 2 5 2 2 4 2 4" xfId="12696" xr:uid="{00000000-0005-0000-0000-0000DC300000}"/>
    <cellStyle name="20% - Accent1 2 5 2 2 4 2 4 2" xfId="12697" xr:uid="{00000000-0005-0000-0000-0000DD300000}"/>
    <cellStyle name="20% - Accent1 2 5 2 2 4 2 4 2 2" xfId="12698" xr:uid="{00000000-0005-0000-0000-0000DE300000}"/>
    <cellStyle name="20% - Accent1 2 5 2 2 4 2 4 2 2 2" xfId="12699" xr:uid="{00000000-0005-0000-0000-0000DF300000}"/>
    <cellStyle name="20% - Accent1 2 5 2 2 4 2 4 2 3" xfId="12700" xr:uid="{00000000-0005-0000-0000-0000E0300000}"/>
    <cellStyle name="20% - Accent1 2 5 2 2 4 2 4 3" xfId="12701" xr:uid="{00000000-0005-0000-0000-0000E1300000}"/>
    <cellStyle name="20% - Accent1 2 5 2 2 4 2 4 3 2" xfId="12702" xr:uid="{00000000-0005-0000-0000-0000E2300000}"/>
    <cellStyle name="20% - Accent1 2 5 2 2 4 2 4 4" xfId="12703" xr:uid="{00000000-0005-0000-0000-0000E3300000}"/>
    <cellStyle name="20% - Accent1 2 5 2 2 4 2 5" xfId="12704" xr:uid="{00000000-0005-0000-0000-0000E4300000}"/>
    <cellStyle name="20% - Accent1 2 5 2 2 4 2 5 2" xfId="12705" xr:uid="{00000000-0005-0000-0000-0000E5300000}"/>
    <cellStyle name="20% - Accent1 2 5 2 2 4 2 5 2 2" xfId="12706" xr:uid="{00000000-0005-0000-0000-0000E6300000}"/>
    <cellStyle name="20% - Accent1 2 5 2 2 4 2 5 3" xfId="12707" xr:uid="{00000000-0005-0000-0000-0000E7300000}"/>
    <cellStyle name="20% - Accent1 2 5 2 2 4 2 6" xfId="12708" xr:uid="{00000000-0005-0000-0000-0000E8300000}"/>
    <cellStyle name="20% - Accent1 2 5 2 2 4 2 6 2" xfId="12709" xr:uid="{00000000-0005-0000-0000-0000E9300000}"/>
    <cellStyle name="20% - Accent1 2 5 2 2 4 2 6 2 2" xfId="12710" xr:uid="{00000000-0005-0000-0000-0000EA300000}"/>
    <cellStyle name="20% - Accent1 2 5 2 2 4 2 6 3" xfId="12711" xr:uid="{00000000-0005-0000-0000-0000EB300000}"/>
    <cellStyle name="20% - Accent1 2 5 2 2 4 2 7" xfId="12712" xr:uid="{00000000-0005-0000-0000-0000EC300000}"/>
    <cellStyle name="20% - Accent1 2 5 2 2 4 2 7 2" xfId="12713" xr:uid="{00000000-0005-0000-0000-0000ED300000}"/>
    <cellStyle name="20% - Accent1 2 5 2 2 4 2 8" xfId="12714" xr:uid="{00000000-0005-0000-0000-0000EE300000}"/>
    <cellStyle name="20% - Accent1 2 5 2 2 4 2 8 2" xfId="12715" xr:uid="{00000000-0005-0000-0000-0000EF300000}"/>
    <cellStyle name="20% - Accent1 2 5 2 2 4 2 9" xfId="12716" xr:uid="{00000000-0005-0000-0000-0000F0300000}"/>
    <cellStyle name="20% - Accent1 2 5 2 2 4 3" xfId="12717" xr:uid="{00000000-0005-0000-0000-0000F1300000}"/>
    <cellStyle name="20% - Accent1 2 5 2 2 4 3 2" xfId="12718" xr:uid="{00000000-0005-0000-0000-0000F2300000}"/>
    <cellStyle name="20% - Accent1 2 5 2 2 4 3 2 2" xfId="12719" xr:uid="{00000000-0005-0000-0000-0000F3300000}"/>
    <cellStyle name="20% - Accent1 2 5 2 2 4 3 2 2 2" xfId="12720" xr:uid="{00000000-0005-0000-0000-0000F4300000}"/>
    <cellStyle name="20% - Accent1 2 5 2 2 4 3 2 2 2 2" xfId="12721" xr:uid="{00000000-0005-0000-0000-0000F5300000}"/>
    <cellStyle name="20% - Accent1 2 5 2 2 4 3 2 2 3" xfId="12722" xr:uid="{00000000-0005-0000-0000-0000F6300000}"/>
    <cellStyle name="20% - Accent1 2 5 2 2 4 3 2 3" xfId="12723" xr:uid="{00000000-0005-0000-0000-0000F7300000}"/>
    <cellStyle name="20% - Accent1 2 5 2 2 4 3 2 3 2" xfId="12724" xr:uid="{00000000-0005-0000-0000-0000F8300000}"/>
    <cellStyle name="20% - Accent1 2 5 2 2 4 3 2 4" xfId="12725" xr:uid="{00000000-0005-0000-0000-0000F9300000}"/>
    <cellStyle name="20% - Accent1 2 5 2 2 4 3 3" xfId="12726" xr:uid="{00000000-0005-0000-0000-0000FA300000}"/>
    <cellStyle name="20% - Accent1 2 5 2 2 4 3 3 2" xfId="12727" xr:uid="{00000000-0005-0000-0000-0000FB300000}"/>
    <cellStyle name="20% - Accent1 2 5 2 2 4 3 3 2 2" xfId="12728" xr:uid="{00000000-0005-0000-0000-0000FC300000}"/>
    <cellStyle name="20% - Accent1 2 5 2 2 4 3 3 2 2 2" xfId="12729" xr:uid="{00000000-0005-0000-0000-0000FD300000}"/>
    <cellStyle name="20% - Accent1 2 5 2 2 4 3 3 2 3" xfId="12730" xr:uid="{00000000-0005-0000-0000-0000FE300000}"/>
    <cellStyle name="20% - Accent1 2 5 2 2 4 3 3 3" xfId="12731" xr:uid="{00000000-0005-0000-0000-0000FF300000}"/>
    <cellStyle name="20% - Accent1 2 5 2 2 4 3 3 3 2" xfId="12732" xr:uid="{00000000-0005-0000-0000-000000310000}"/>
    <cellStyle name="20% - Accent1 2 5 2 2 4 3 3 4" xfId="12733" xr:uid="{00000000-0005-0000-0000-000001310000}"/>
    <cellStyle name="20% - Accent1 2 5 2 2 4 3 4" xfId="12734" xr:uid="{00000000-0005-0000-0000-000002310000}"/>
    <cellStyle name="20% - Accent1 2 5 2 2 4 3 4 2" xfId="12735" xr:uid="{00000000-0005-0000-0000-000003310000}"/>
    <cellStyle name="20% - Accent1 2 5 2 2 4 3 4 2 2" xfId="12736" xr:uid="{00000000-0005-0000-0000-000004310000}"/>
    <cellStyle name="20% - Accent1 2 5 2 2 4 3 4 2 2 2" xfId="12737" xr:uid="{00000000-0005-0000-0000-000005310000}"/>
    <cellStyle name="20% - Accent1 2 5 2 2 4 3 4 2 3" xfId="12738" xr:uid="{00000000-0005-0000-0000-000006310000}"/>
    <cellStyle name="20% - Accent1 2 5 2 2 4 3 4 3" xfId="12739" xr:uid="{00000000-0005-0000-0000-000007310000}"/>
    <cellStyle name="20% - Accent1 2 5 2 2 4 3 4 3 2" xfId="12740" xr:uid="{00000000-0005-0000-0000-000008310000}"/>
    <cellStyle name="20% - Accent1 2 5 2 2 4 3 4 4" xfId="12741" xr:uid="{00000000-0005-0000-0000-000009310000}"/>
    <cellStyle name="20% - Accent1 2 5 2 2 4 3 5" xfId="12742" xr:uid="{00000000-0005-0000-0000-00000A310000}"/>
    <cellStyle name="20% - Accent1 2 5 2 2 4 3 5 2" xfId="12743" xr:uid="{00000000-0005-0000-0000-00000B310000}"/>
    <cellStyle name="20% - Accent1 2 5 2 2 4 3 5 2 2" xfId="12744" xr:uid="{00000000-0005-0000-0000-00000C310000}"/>
    <cellStyle name="20% - Accent1 2 5 2 2 4 3 5 3" xfId="12745" xr:uid="{00000000-0005-0000-0000-00000D310000}"/>
    <cellStyle name="20% - Accent1 2 5 2 2 4 3 6" xfId="12746" xr:uid="{00000000-0005-0000-0000-00000E310000}"/>
    <cellStyle name="20% - Accent1 2 5 2 2 4 3 6 2" xfId="12747" xr:uid="{00000000-0005-0000-0000-00000F310000}"/>
    <cellStyle name="20% - Accent1 2 5 2 2 4 3 6 2 2" xfId="12748" xr:uid="{00000000-0005-0000-0000-000010310000}"/>
    <cellStyle name="20% - Accent1 2 5 2 2 4 3 6 3" xfId="12749" xr:uid="{00000000-0005-0000-0000-000011310000}"/>
    <cellStyle name="20% - Accent1 2 5 2 2 4 3 7" xfId="12750" xr:uid="{00000000-0005-0000-0000-000012310000}"/>
    <cellStyle name="20% - Accent1 2 5 2 2 4 3 7 2" xfId="12751" xr:uid="{00000000-0005-0000-0000-000013310000}"/>
    <cellStyle name="20% - Accent1 2 5 2 2 4 3 8" xfId="12752" xr:uid="{00000000-0005-0000-0000-000014310000}"/>
    <cellStyle name="20% - Accent1 2 5 2 2 4 3 8 2" xfId="12753" xr:uid="{00000000-0005-0000-0000-000015310000}"/>
    <cellStyle name="20% - Accent1 2 5 2 2 4 3 9" xfId="12754" xr:uid="{00000000-0005-0000-0000-000016310000}"/>
    <cellStyle name="20% - Accent1 2 5 2 2 4 4" xfId="12755" xr:uid="{00000000-0005-0000-0000-000017310000}"/>
    <cellStyle name="20% - Accent1 2 5 2 2 4 4 2" xfId="12756" xr:uid="{00000000-0005-0000-0000-000018310000}"/>
    <cellStyle name="20% - Accent1 2 5 2 2 4 4 2 2" xfId="12757" xr:uid="{00000000-0005-0000-0000-000019310000}"/>
    <cellStyle name="20% - Accent1 2 5 2 2 4 4 2 2 2" xfId="12758" xr:uid="{00000000-0005-0000-0000-00001A310000}"/>
    <cellStyle name="20% - Accent1 2 5 2 2 4 4 2 3" xfId="12759" xr:uid="{00000000-0005-0000-0000-00001B310000}"/>
    <cellStyle name="20% - Accent1 2 5 2 2 4 4 3" xfId="12760" xr:uid="{00000000-0005-0000-0000-00001C310000}"/>
    <cellStyle name="20% - Accent1 2 5 2 2 4 4 3 2" xfId="12761" xr:uid="{00000000-0005-0000-0000-00001D310000}"/>
    <cellStyle name="20% - Accent1 2 5 2 2 4 4 4" xfId="12762" xr:uid="{00000000-0005-0000-0000-00001E310000}"/>
    <cellStyle name="20% - Accent1 2 5 2 2 4 5" xfId="12763" xr:uid="{00000000-0005-0000-0000-00001F310000}"/>
    <cellStyle name="20% - Accent1 2 5 2 2 4 5 2" xfId="12764" xr:uid="{00000000-0005-0000-0000-000020310000}"/>
    <cellStyle name="20% - Accent1 2 5 2 2 4 5 2 2" xfId="12765" xr:uid="{00000000-0005-0000-0000-000021310000}"/>
    <cellStyle name="20% - Accent1 2 5 2 2 4 5 2 2 2" xfId="12766" xr:uid="{00000000-0005-0000-0000-000022310000}"/>
    <cellStyle name="20% - Accent1 2 5 2 2 4 5 2 3" xfId="12767" xr:uid="{00000000-0005-0000-0000-000023310000}"/>
    <cellStyle name="20% - Accent1 2 5 2 2 4 5 3" xfId="12768" xr:uid="{00000000-0005-0000-0000-000024310000}"/>
    <cellStyle name="20% - Accent1 2 5 2 2 4 5 3 2" xfId="12769" xr:uid="{00000000-0005-0000-0000-000025310000}"/>
    <cellStyle name="20% - Accent1 2 5 2 2 4 5 4" xfId="12770" xr:uid="{00000000-0005-0000-0000-000026310000}"/>
    <cellStyle name="20% - Accent1 2 5 2 2 4 6" xfId="12771" xr:uid="{00000000-0005-0000-0000-000027310000}"/>
    <cellStyle name="20% - Accent1 2 5 2 2 4 6 2" xfId="12772" xr:uid="{00000000-0005-0000-0000-000028310000}"/>
    <cellStyle name="20% - Accent1 2 5 2 2 4 6 2 2" xfId="12773" xr:uid="{00000000-0005-0000-0000-000029310000}"/>
    <cellStyle name="20% - Accent1 2 5 2 2 4 6 2 2 2" xfId="12774" xr:uid="{00000000-0005-0000-0000-00002A310000}"/>
    <cellStyle name="20% - Accent1 2 5 2 2 4 6 2 3" xfId="12775" xr:uid="{00000000-0005-0000-0000-00002B310000}"/>
    <cellStyle name="20% - Accent1 2 5 2 2 4 6 3" xfId="12776" xr:uid="{00000000-0005-0000-0000-00002C310000}"/>
    <cellStyle name="20% - Accent1 2 5 2 2 4 6 3 2" xfId="12777" xr:uid="{00000000-0005-0000-0000-00002D310000}"/>
    <cellStyle name="20% - Accent1 2 5 2 2 4 6 4" xfId="12778" xr:uid="{00000000-0005-0000-0000-00002E310000}"/>
    <cellStyle name="20% - Accent1 2 5 2 2 4 7" xfId="12779" xr:uid="{00000000-0005-0000-0000-00002F310000}"/>
    <cellStyle name="20% - Accent1 2 5 2 2 4 7 2" xfId="12780" xr:uid="{00000000-0005-0000-0000-000030310000}"/>
    <cellStyle name="20% - Accent1 2 5 2 2 4 7 2 2" xfId="12781" xr:uid="{00000000-0005-0000-0000-000031310000}"/>
    <cellStyle name="20% - Accent1 2 5 2 2 4 7 3" xfId="12782" xr:uid="{00000000-0005-0000-0000-000032310000}"/>
    <cellStyle name="20% - Accent1 2 5 2 2 4 8" xfId="12783" xr:uid="{00000000-0005-0000-0000-000033310000}"/>
    <cellStyle name="20% - Accent1 2 5 2 2 4 8 2" xfId="12784" xr:uid="{00000000-0005-0000-0000-000034310000}"/>
    <cellStyle name="20% - Accent1 2 5 2 2 4 8 2 2" xfId="12785" xr:uid="{00000000-0005-0000-0000-000035310000}"/>
    <cellStyle name="20% - Accent1 2 5 2 2 4 8 3" xfId="12786" xr:uid="{00000000-0005-0000-0000-000036310000}"/>
    <cellStyle name="20% - Accent1 2 5 2 2 4 9" xfId="12787" xr:uid="{00000000-0005-0000-0000-000037310000}"/>
    <cellStyle name="20% - Accent1 2 5 2 2 4 9 2" xfId="12788" xr:uid="{00000000-0005-0000-0000-000038310000}"/>
    <cellStyle name="20% - Accent1 2 5 2 2 5" xfId="12789" xr:uid="{00000000-0005-0000-0000-000039310000}"/>
    <cellStyle name="20% - Accent1 2 5 2 2 5 2" xfId="12790" xr:uid="{00000000-0005-0000-0000-00003A310000}"/>
    <cellStyle name="20% - Accent1 2 5 2 2 5 2 2" xfId="12791" xr:uid="{00000000-0005-0000-0000-00003B310000}"/>
    <cellStyle name="20% - Accent1 2 5 2 2 5 2 2 2" xfId="12792" xr:uid="{00000000-0005-0000-0000-00003C310000}"/>
    <cellStyle name="20% - Accent1 2 5 2 2 5 2 2 2 2" xfId="12793" xr:uid="{00000000-0005-0000-0000-00003D310000}"/>
    <cellStyle name="20% - Accent1 2 5 2 2 5 2 2 3" xfId="12794" xr:uid="{00000000-0005-0000-0000-00003E310000}"/>
    <cellStyle name="20% - Accent1 2 5 2 2 5 2 3" xfId="12795" xr:uid="{00000000-0005-0000-0000-00003F310000}"/>
    <cellStyle name="20% - Accent1 2 5 2 2 5 2 3 2" xfId="12796" xr:uid="{00000000-0005-0000-0000-000040310000}"/>
    <cellStyle name="20% - Accent1 2 5 2 2 5 2 4" xfId="12797" xr:uid="{00000000-0005-0000-0000-000041310000}"/>
    <cellStyle name="20% - Accent1 2 5 2 2 5 3" xfId="12798" xr:uid="{00000000-0005-0000-0000-000042310000}"/>
    <cellStyle name="20% - Accent1 2 5 2 2 5 3 2" xfId="12799" xr:uid="{00000000-0005-0000-0000-000043310000}"/>
    <cellStyle name="20% - Accent1 2 5 2 2 5 3 2 2" xfId="12800" xr:uid="{00000000-0005-0000-0000-000044310000}"/>
    <cellStyle name="20% - Accent1 2 5 2 2 5 3 2 2 2" xfId="12801" xr:uid="{00000000-0005-0000-0000-000045310000}"/>
    <cellStyle name="20% - Accent1 2 5 2 2 5 3 2 3" xfId="12802" xr:uid="{00000000-0005-0000-0000-000046310000}"/>
    <cellStyle name="20% - Accent1 2 5 2 2 5 3 3" xfId="12803" xr:uid="{00000000-0005-0000-0000-000047310000}"/>
    <cellStyle name="20% - Accent1 2 5 2 2 5 3 3 2" xfId="12804" xr:uid="{00000000-0005-0000-0000-000048310000}"/>
    <cellStyle name="20% - Accent1 2 5 2 2 5 3 4" xfId="12805" xr:uid="{00000000-0005-0000-0000-000049310000}"/>
    <cellStyle name="20% - Accent1 2 5 2 2 5 4" xfId="12806" xr:uid="{00000000-0005-0000-0000-00004A310000}"/>
    <cellStyle name="20% - Accent1 2 5 2 2 5 4 2" xfId="12807" xr:uid="{00000000-0005-0000-0000-00004B310000}"/>
    <cellStyle name="20% - Accent1 2 5 2 2 5 4 2 2" xfId="12808" xr:uid="{00000000-0005-0000-0000-00004C310000}"/>
    <cellStyle name="20% - Accent1 2 5 2 2 5 4 2 2 2" xfId="12809" xr:uid="{00000000-0005-0000-0000-00004D310000}"/>
    <cellStyle name="20% - Accent1 2 5 2 2 5 4 2 3" xfId="12810" xr:uid="{00000000-0005-0000-0000-00004E310000}"/>
    <cellStyle name="20% - Accent1 2 5 2 2 5 4 3" xfId="12811" xr:uid="{00000000-0005-0000-0000-00004F310000}"/>
    <cellStyle name="20% - Accent1 2 5 2 2 5 4 3 2" xfId="12812" xr:uid="{00000000-0005-0000-0000-000050310000}"/>
    <cellStyle name="20% - Accent1 2 5 2 2 5 4 4" xfId="12813" xr:uid="{00000000-0005-0000-0000-000051310000}"/>
    <cellStyle name="20% - Accent1 2 5 2 2 5 5" xfId="12814" xr:uid="{00000000-0005-0000-0000-000052310000}"/>
    <cellStyle name="20% - Accent1 2 5 2 2 5 5 2" xfId="12815" xr:uid="{00000000-0005-0000-0000-000053310000}"/>
    <cellStyle name="20% - Accent1 2 5 2 2 5 5 2 2" xfId="12816" xr:uid="{00000000-0005-0000-0000-000054310000}"/>
    <cellStyle name="20% - Accent1 2 5 2 2 5 5 3" xfId="12817" xr:uid="{00000000-0005-0000-0000-000055310000}"/>
    <cellStyle name="20% - Accent1 2 5 2 2 5 6" xfId="12818" xr:uid="{00000000-0005-0000-0000-000056310000}"/>
    <cellStyle name="20% - Accent1 2 5 2 2 5 6 2" xfId="12819" xr:uid="{00000000-0005-0000-0000-000057310000}"/>
    <cellStyle name="20% - Accent1 2 5 2 2 5 6 2 2" xfId="12820" xr:uid="{00000000-0005-0000-0000-000058310000}"/>
    <cellStyle name="20% - Accent1 2 5 2 2 5 6 3" xfId="12821" xr:uid="{00000000-0005-0000-0000-000059310000}"/>
    <cellStyle name="20% - Accent1 2 5 2 2 5 7" xfId="12822" xr:uid="{00000000-0005-0000-0000-00005A310000}"/>
    <cellStyle name="20% - Accent1 2 5 2 2 5 7 2" xfId="12823" xr:uid="{00000000-0005-0000-0000-00005B310000}"/>
    <cellStyle name="20% - Accent1 2 5 2 2 5 8" xfId="12824" xr:uid="{00000000-0005-0000-0000-00005C310000}"/>
    <cellStyle name="20% - Accent1 2 5 2 2 5 8 2" xfId="12825" xr:uid="{00000000-0005-0000-0000-00005D310000}"/>
    <cellStyle name="20% - Accent1 2 5 2 2 5 9" xfId="12826" xr:uid="{00000000-0005-0000-0000-00005E310000}"/>
    <cellStyle name="20% - Accent1 2 5 2 2 6" xfId="12827" xr:uid="{00000000-0005-0000-0000-00005F310000}"/>
    <cellStyle name="20% - Accent1 2 5 2 2 6 2" xfId="12828" xr:uid="{00000000-0005-0000-0000-000060310000}"/>
    <cellStyle name="20% - Accent1 2 5 2 2 6 2 2" xfId="12829" xr:uid="{00000000-0005-0000-0000-000061310000}"/>
    <cellStyle name="20% - Accent1 2 5 2 2 6 2 2 2" xfId="12830" xr:uid="{00000000-0005-0000-0000-000062310000}"/>
    <cellStyle name="20% - Accent1 2 5 2 2 6 2 2 2 2" xfId="12831" xr:uid="{00000000-0005-0000-0000-000063310000}"/>
    <cellStyle name="20% - Accent1 2 5 2 2 6 2 2 3" xfId="12832" xr:uid="{00000000-0005-0000-0000-000064310000}"/>
    <cellStyle name="20% - Accent1 2 5 2 2 6 2 3" xfId="12833" xr:uid="{00000000-0005-0000-0000-000065310000}"/>
    <cellStyle name="20% - Accent1 2 5 2 2 6 2 3 2" xfId="12834" xr:uid="{00000000-0005-0000-0000-000066310000}"/>
    <cellStyle name="20% - Accent1 2 5 2 2 6 2 4" xfId="12835" xr:uid="{00000000-0005-0000-0000-000067310000}"/>
    <cellStyle name="20% - Accent1 2 5 2 2 6 3" xfId="12836" xr:uid="{00000000-0005-0000-0000-000068310000}"/>
    <cellStyle name="20% - Accent1 2 5 2 2 6 3 2" xfId="12837" xr:uid="{00000000-0005-0000-0000-000069310000}"/>
    <cellStyle name="20% - Accent1 2 5 2 2 6 3 2 2" xfId="12838" xr:uid="{00000000-0005-0000-0000-00006A310000}"/>
    <cellStyle name="20% - Accent1 2 5 2 2 6 3 2 2 2" xfId="12839" xr:uid="{00000000-0005-0000-0000-00006B310000}"/>
    <cellStyle name="20% - Accent1 2 5 2 2 6 3 2 3" xfId="12840" xr:uid="{00000000-0005-0000-0000-00006C310000}"/>
    <cellStyle name="20% - Accent1 2 5 2 2 6 3 3" xfId="12841" xr:uid="{00000000-0005-0000-0000-00006D310000}"/>
    <cellStyle name="20% - Accent1 2 5 2 2 6 3 3 2" xfId="12842" xr:uid="{00000000-0005-0000-0000-00006E310000}"/>
    <cellStyle name="20% - Accent1 2 5 2 2 6 3 4" xfId="12843" xr:uid="{00000000-0005-0000-0000-00006F310000}"/>
    <cellStyle name="20% - Accent1 2 5 2 2 6 4" xfId="12844" xr:uid="{00000000-0005-0000-0000-000070310000}"/>
    <cellStyle name="20% - Accent1 2 5 2 2 6 4 2" xfId="12845" xr:uid="{00000000-0005-0000-0000-000071310000}"/>
    <cellStyle name="20% - Accent1 2 5 2 2 6 4 2 2" xfId="12846" xr:uid="{00000000-0005-0000-0000-000072310000}"/>
    <cellStyle name="20% - Accent1 2 5 2 2 6 4 2 2 2" xfId="12847" xr:uid="{00000000-0005-0000-0000-000073310000}"/>
    <cellStyle name="20% - Accent1 2 5 2 2 6 4 2 3" xfId="12848" xr:uid="{00000000-0005-0000-0000-000074310000}"/>
    <cellStyle name="20% - Accent1 2 5 2 2 6 4 3" xfId="12849" xr:uid="{00000000-0005-0000-0000-000075310000}"/>
    <cellStyle name="20% - Accent1 2 5 2 2 6 4 3 2" xfId="12850" xr:uid="{00000000-0005-0000-0000-000076310000}"/>
    <cellStyle name="20% - Accent1 2 5 2 2 6 4 4" xfId="12851" xr:uid="{00000000-0005-0000-0000-000077310000}"/>
    <cellStyle name="20% - Accent1 2 5 2 2 6 5" xfId="12852" xr:uid="{00000000-0005-0000-0000-000078310000}"/>
    <cellStyle name="20% - Accent1 2 5 2 2 6 5 2" xfId="12853" xr:uid="{00000000-0005-0000-0000-000079310000}"/>
    <cellStyle name="20% - Accent1 2 5 2 2 6 5 2 2" xfId="12854" xr:uid="{00000000-0005-0000-0000-00007A310000}"/>
    <cellStyle name="20% - Accent1 2 5 2 2 6 5 3" xfId="12855" xr:uid="{00000000-0005-0000-0000-00007B310000}"/>
    <cellStyle name="20% - Accent1 2 5 2 2 6 6" xfId="12856" xr:uid="{00000000-0005-0000-0000-00007C310000}"/>
    <cellStyle name="20% - Accent1 2 5 2 2 6 6 2" xfId="12857" xr:uid="{00000000-0005-0000-0000-00007D310000}"/>
    <cellStyle name="20% - Accent1 2 5 2 2 6 6 2 2" xfId="12858" xr:uid="{00000000-0005-0000-0000-00007E310000}"/>
    <cellStyle name="20% - Accent1 2 5 2 2 6 6 3" xfId="12859" xr:uid="{00000000-0005-0000-0000-00007F310000}"/>
    <cellStyle name="20% - Accent1 2 5 2 2 6 7" xfId="12860" xr:uid="{00000000-0005-0000-0000-000080310000}"/>
    <cellStyle name="20% - Accent1 2 5 2 2 6 7 2" xfId="12861" xr:uid="{00000000-0005-0000-0000-000081310000}"/>
    <cellStyle name="20% - Accent1 2 5 2 2 6 8" xfId="12862" xr:uid="{00000000-0005-0000-0000-000082310000}"/>
    <cellStyle name="20% - Accent1 2 5 2 2 6 8 2" xfId="12863" xr:uid="{00000000-0005-0000-0000-000083310000}"/>
    <cellStyle name="20% - Accent1 2 5 2 2 6 9" xfId="12864" xr:uid="{00000000-0005-0000-0000-000084310000}"/>
    <cellStyle name="20% - Accent1 2 5 2 2 7" xfId="12865" xr:uid="{00000000-0005-0000-0000-000085310000}"/>
    <cellStyle name="20% - Accent1 2 5 2 2 7 2" xfId="12866" xr:uid="{00000000-0005-0000-0000-000086310000}"/>
    <cellStyle name="20% - Accent1 2 5 2 2 7 2 2" xfId="12867" xr:uid="{00000000-0005-0000-0000-000087310000}"/>
    <cellStyle name="20% - Accent1 2 5 2 2 7 2 2 2" xfId="12868" xr:uid="{00000000-0005-0000-0000-000088310000}"/>
    <cellStyle name="20% - Accent1 2 5 2 2 7 2 3" xfId="12869" xr:uid="{00000000-0005-0000-0000-000089310000}"/>
    <cellStyle name="20% - Accent1 2 5 2 2 7 3" xfId="12870" xr:uid="{00000000-0005-0000-0000-00008A310000}"/>
    <cellStyle name="20% - Accent1 2 5 2 2 7 3 2" xfId="12871" xr:uid="{00000000-0005-0000-0000-00008B310000}"/>
    <cellStyle name="20% - Accent1 2 5 2 2 7 4" xfId="12872" xr:uid="{00000000-0005-0000-0000-00008C310000}"/>
    <cellStyle name="20% - Accent1 2 5 2 2 8" xfId="12873" xr:uid="{00000000-0005-0000-0000-00008D310000}"/>
    <cellStyle name="20% - Accent1 2 5 2 2 8 2" xfId="12874" xr:uid="{00000000-0005-0000-0000-00008E310000}"/>
    <cellStyle name="20% - Accent1 2 5 2 2 8 2 2" xfId="12875" xr:uid="{00000000-0005-0000-0000-00008F310000}"/>
    <cellStyle name="20% - Accent1 2 5 2 2 8 2 2 2" xfId="12876" xr:uid="{00000000-0005-0000-0000-000090310000}"/>
    <cellStyle name="20% - Accent1 2 5 2 2 8 2 3" xfId="12877" xr:uid="{00000000-0005-0000-0000-000091310000}"/>
    <cellStyle name="20% - Accent1 2 5 2 2 8 3" xfId="12878" xr:uid="{00000000-0005-0000-0000-000092310000}"/>
    <cellStyle name="20% - Accent1 2 5 2 2 8 3 2" xfId="12879" xr:uid="{00000000-0005-0000-0000-000093310000}"/>
    <cellStyle name="20% - Accent1 2 5 2 2 8 4" xfId="12880" xr:uid="{00000000-0005-0000-0000-000094310000}"/>
    <cellStyle name="20% - Accent1 2 5 2 2 9" xfId="12881" xr:uid="{00000000-0005-0000-0000-000095310000}"/>
    <cellStyle name="20% - Accent1 2 5 2 2 9 2" xfId="12882" xr:uid="{00000000-0005-0000-0000-000096310000}"/>
    <cellStyle name="20% - Accent1 2 5 2 2 9 2 2" xfId="12883" xr:uid="{00000000-0005-0000-0000-000097310000}"/>
    <cellStyle name="20% - Accent1 2 5 2 2 9 2 2 2" xfId="12884" xr:uid="{00000000-0005-0000-0000-000098310000}"/>
    <cellStyle name="20% - Accent1 2 5 2 2 9 2 3" xfId="12885" xr:uid="{00000000-0005-0000-0000-000099310000}"/>
    <cellStyle name="20% - Accent1 2 5 2 2 9 3" xfId="12886" xr:uid="{00000000-0005-0000-0000-00009A310000}"/>
    <cellStyle name="20% - Accent1 2 5 2 2 9 3 2" xfId="12887" xr:uid="{00000000-0005-0000-0000-00009B310000}"/>
    <cellStyle name="20% - Accent1 2 5 2 2 9 4" xfId="12888" xr:uid="{00000000-0005-0000-0000-00009C310000}"/>
    <cellStyle name="20% - Accent1 2 5 2 3" xfId="12889" xr:uid="{00000000-0005-0000-0000-00009D310000}"/>
    <cellStyle name="20% - Accent1 2 5 2 3 10" xfId="12890" xr:uid="{00000000-0005-0000-0000-00009E310000}"/>
    <cellStyle name="20% - Accent1 2 5 2 3 10 2" xfId="12891" xr:uid="{00000000-0005-0000-0000-00009F310000}"/>
    <cellStyle name="20% - Accent1 2 5 2 3 11" xfId="12892" xr:uid="{00000000-0005-0000-0000-0000A0310000}"/>
    <cellStyle name="20% - Accent1 2 5 2 3 2" xfId="12893" xr:uid="{00000000-0005-0000-0000-0000A1310000}"/>
    <cellStyle name="20% - Accent1 2 5 2 3 2 2" xfId="12894" xr:uid="{00000000-0005-0000-0000-0000A2310000}"/>
    <cellStyle name="20% - Accent1 2 5 2 3 2 2 2" xfId="12895" xr:uid="{00000000-0005-0000-0000-0000A3310000}"/>
    <cellStyle name="20% - Accent1 2 5 2 3 2 2 2 2" xfId="12896" xr:uid="{00000000-0005-0000-0000-0000A4310000}"/>
    <cellStyle name="20% - Accent1 2 5 2 3 2 2 2 2 2" xfId="12897" xr:uid="{00000000-0005-0000-0000-0000A5310000}"/>
    <cellStyle name="20% - Accent1 2 5 2 3 2 2 2 3" xfId="12898" xr:uid="{00000000-0005-0000-0000-0000A6310000}"/>
    <cellStyle name="20% - Accent1 2 5 2 3 2 2 3" xfId="12899" xr:uid="{00000000-0005-0000-0000-0000A7310000}"/>
    <cellStyle name="20% - Accent1 2 5 2 3 2 2 3 2" xfId="12900" xr:uid="{00000000-0005-0000-0000-0000A8310000}"/>
    <cellStyle name="20% - Accent1 2 5 2 3 2 2 4" xfId="12901" xr:uid="{00000000-0005-0000-0000-0000A9310000}"/>
    <cellStyle name="20% - Accent1 2 5 2 3 2 3" xfId="12902" xr:uid="{00000000-0005-0000-0000-0000AA310000}"/>
    <cellStyle name="20% - Accent1 2 5 2 3 2 3 2" xfId="12903" xr:uid="{00000000-0005-0000-0000-0000AB310000}"/>
    <cellStyle name="20% - Accent1 2 5 2 3 2 3 2 2" xfId="12904" xr:uid="{00000000-0005-0000-0000-0000AC310000}"/>
    <cellStyle name="20% - Accent1 2 5 2 3 2 3 2 2 2" xfId="12905" xr:uid="{00000000-0005-0000-0000-0000AD310000}"/>
    <cellStyle name="20% - Accent1 2 5 2 3 2 3 2 3" xfId="12906" xr:uid="{00000000-0005-0000-0000-0000AE310000}"/>
    <cellStyle name="20% - Accent1 2 5 2 3 2 3 3" xfId="12907" xr:uid="{00000000-0005-0000-0000-0000AF310000}"/>
    <cellStyle name="20% - Accent1 2 5 2 3 2 3 3 2" xfId="12908" xr:uid="{00000000-0005-0000-0000-0000B0310000}"/>
    <cellStyle name="20% - Accent1 2 5 2 3 2 3 4" xfId="12909" xr:uid="{00000000-0005-0000-0000-0000B1310000}"/>
    <cellStyle name="20% - Accent1 2 5 2 3 2 4" xfId="12910" xr:uid="{00000000-0005-0000-0000-0000B2310000}"/>
    <cellStyle name="20% - Accent1 2 5 2 3 2 4 2" xfId="12911" xr:uid="{00000000-0005-0000-0000-0000B3310000}"/>
    <cellStyle name="20% - Accent1 2 5 2 3 2 4 2 2" xfId="12912" xr:uid="{00000000-0005-0000-0000-0000B4310000}"/>
    <cellStyle name="20% - Accent1 2 5 2 3 2 4 2 2 2" xfId="12913" xr:uid="{00000000-0005-0000-0000-0000B5310000}"/>
    <cellStyle name="20% - Accent1 2 5 2 3 2 4 2 3" xfId="12914" xr:uid="{00000000-0005-0000-0000-0000B6310000}"/>
    <cellStyle name="20% - Accent1 2 5 2 3 2 4 3" xfId="12915" xr:uid="{00000000-0005-0000-0000-0000B7310000}"/>
    <cellStyle name="20% - Accent1 2 5 2 3 2 4 3 2" xfId="12916" xr:uid="{00000000-0005-0000-0000-0000B8310000}"/>
    <cellStyle name="20% - Accent1 2 5 2 3 2 4 4" xfId="12917" xr:uid="{00000000-0005-0000-0000-0000B9310000}"/>
    <cellStyle name="20% - Accent1 2 5 2 3 2 5" xfId="12918" xr:uid="{00000000-0005-0000-0000-0000BA310000}"/>
    <cellStyle name="20% - Accent1 2 5 2 3 2 5 2" xfId="12919" xr:uid="{00000000-0005-0000-0000-0000BB310000}"/>
    <cellStyle name="20% - Accent1 2 5 2 3 2 5 2 2" xfId="12920" xr:uid="{00000000-0005-0000-0000-0000BC310000}"/>
    <cellStyle name="20% - Accent1 2 5 2 3 2 5 3" xfId="12921" xr:uid="{00000000-0005-0000-0000-0000BD310000}"/>
    <cellStyle name="20% - Accent1 2 5 2 3 2 6" xfId="12922" xr:uid="{00000000-0005-0000-0000-0000BE310000}"/>
    <cellStyle name="20% - Accent1 2 5 2 3 2 6 2" xfId="12923" xr:uid="{00000000-0005-0000-0000-0000BF310000}"/>
    <cellStyle name="20% - Accent1 2 5 2 3 2 6 2 2" xfId="12924" xr:uid="{00000000-0005-0000-0000-0000C0310000}"/>
    <cellStyle name="20% - Accent1 2 5 2 3 2 6 3" xfId="12925" xr:uid="{00000000-0005-0000-0000-0000C1310000}"/>
    <cellStyle name="20% - Accent1 2 5 2 3 2 7" xfId="12926" xr:uid="{00000000-0005-0000-0000-0000C2310000}"/>
    <cellStyle name="20% - Accent1 2 5 2 3 2 7 2" xfId="12927" xr:uid="{00000000-0005-0000-0000-0000C3310000}"/>
    <cellStyle name="20% - Accent1 2 5 2 3 2 8" xfId="12928" xr:uid="{00000000-0005-0000-0000-0000C4310000}"/>
    <cellStyle name="20% - Accent1 2 5 2 3 2 8 2" xfId="12929" xr:uid="{00000000-0005-0000-0000-0000C5310000}"/>
    <cellStyle name="20% - Accent1 2 5 2 3 2 9" xfId="12930" xr:uid="{00000000-0005-0000-0000-0000C6310000}"/>
    <cellStyle name="20% - Accent1 2 5 2 3 3" xfId="12931" xr:uid="{00000000-0005-0000-0000-0000C7310000}"/>
    <cellStyle name="20% - Accent1 2 5 2 3 3 2" xfId="12932" xr:uid="{00000000-0005-0000-0000-0000C8310000}"/>
    <cellStyle name="20% - Accent1 2 5 2 3 3 2 2" xfId="12933" xr:uid="{00000000-0005-0000-0000-0000C9310000}"/>
    <cellStyle name="20% - Accent1 2 5 2 3 3 2 2 2" xfId="12934" xr:uid="{00000000-0005-0000-0000-0000CA310000}"/>
    <cellStyle name="20% - Accent1 2 5 2 3 3 2 2 2 2" xfId="12935" xr:uid="{00000000-0005-0000-0000-0000CB310000}"/>
    <cellStyle name="20% - Accent1 2 5 2 3 3 2 2 3" xfId="12936" xr:uid="{00000000-0005-0000-0000-0000CC310000}"/>
    <cellStyle name="20% - Accent1 2 5 2 3 3 2 3" xfId="12937" xr:uid="{00000000-0005-0000-0000-0000CD310000}"/>
    <cellStyle name="20% - Accent1 2 5 2 3 3 2 3 2" xfId="12938" xr:uid="{00000000-0005-0000-0000-0000CE310000}"/>
    <cellStyle name="20% - Accent1 2 5 2 3 3 2 4" xfId="12939" xr:uid="{00000000-0005-0000-0000-0000CF310000}"/>
    <cellStyle name="20% - Accent1 2 5 2 3 3 3" xfId="12940" xr:uid="{00000000-0005-0000-0000-0000D0310000}"/>
    <cellStyle name="20% - Accent1 2 5 2 3 3 3 2" xfId="12941" xr:uid="{00000000-0005-0000-0000-0000D1310000}"/>
    <cellStyle name="20% - Accent1 2 5 2 3 3 3 2 2" xfId="12942" xr:uid="{00000000-0005-0000-0000-0000D2310000}"/>
    <cellStyle name="20% - Accent1 2 5 2 3 3 3 2 2 2" xfId="12943" xr:uid="{00000000-0005-0000-0000-0000D3310000}"/>
    <cellStyle name="20% - Accent1 2 5 2 3 3 3 2 3" xfId="12944" xr:uid="{00000000-0005-0000-0000-0000D4310000}"/>
    <cellStyle name="20% - Accent1 2 5 2 3 3 3 3" xfId="12945" xr:uid="{00000000-0005-0000-0000-0000D5310000}"/>
    <cellStyle name="20% - Accent1 2 5 2 3 3 3 3 2" xfId="12946" xr:uid="{00000000-0005-0000-0000-0000D6310000}"/>
    <cellStyle name="20% - Accent1 2 5 2 3 3 3 4" xfId="12947" xr:uid="{00000000-0005-0000-0000-0000D7310000}"/>
    <cellStyle name="20% - Accent1 2 5 2 3 3 4" xfId="12948" xr:uid="{00000000-0005-0000-0000-0000D8310000}"/>
    <cellStyle name="20% - Accent1 2 5 2 3 3 4 2" xfId="12949" xr:uid="{00000000-0005-0000-0000-0000D9310000}"/>
    <cellStyle name="20% - Accent1 2 5 2 3 3 4 2 2" xfId="12950" xr:uid="{00000000-0005-0000-0000-0000DA310000}"/>
    <cellStyle name="20% - Accent1 2 5 2 3 3 4 2 2 2" xfId="12951" xr:uid="{00000000-0005-0000-0000-0000DB310000}"/>
    <cellStyle name="20% - Accent1 2 5 2 3 3 4 2 3" xfId="12952" xr:uid="{00000000-0005-0000-0000-0000DC310000}"/>
    <cellStyle name="20% - Accent1 2 5 2 3 3 4 3" xfId="12953" xr:uid="{00000000-0005-0000-0000-0000DD310000}"/>
    <cellStyle name="20% - Accent1 2 5 2 3 3 4 3 2" xfId="12954" xr:uid="{00000000-0005-0000-0000-0000DE310000}"/>
    <cellStyle name="20% - Accent1 2 5 2 3 3 4 4" xfId="12955" xr:uid="{00000000-0005-0000-0000-0000DF310000}"/>
    <cellStyle name="20% - Accent1 2 5 2 3 3 5" xfId="12956" xr:uid="{00000000-0005-0000-0000-0000E0310000}"/>
    <cellStyle name="20% - Accent1 2 5 2 3 3 5 2" xfId="12957" xr:uid="{00000000-0005-0000-0000-0000E1310000}"/>
    <cellStyle name="20% - Accent1 2 5 2 3 3 5 2 2" xfId="12958" xr:uid="{00000000-0005-0000-0000-0000E2310000}"/>
    <cellStyle name="20% - Accent1 2 5 2 3 3 5 3" xfId="12959" xr:uid="{00000000-0005-0000-0000-0000E3310000}"/>
    <cellStyle name="20% - Accent1 2 5 2 3 3 6" xfId="12960" xr:uid="{00000000-0005-0000-0000-0000E4310000}"/>
    <cellStyle name="20% - Accent1 2 5 2 3 3 6 2" xfId="12961" xr:uid="{00000000-0005-0000-0000-0000E5310000}"/>
    <cellStyle name="20% - Accent1 2 5 2 3 3 6 2 2" xfId="12962" xr:uid="{00000000-0005-0000-0000-0000E6310000}"/>
    <cellStyle name="20% - Accent1 2 5 2 3 3 6 3" xfId="12963" xr:uid="{00000000-0005-0000-0000-0000E7310000}"/>
    <cellStyle name="20% - Accent1 2 5 2 3 3 7" xfId="12964" xr:uid="{00000000-0005-0000-0000-0000E8310000}"/>
    <cellStyle name="20% - Accent1 2 5 2 3 3 7 2" xfId="12965" xr:uid="{00000000-0005-0000-0000-0000E9310000}"/>
    <cellStyle name="20% - Accent1 2 5 2 3 3 8" xfId="12966" xr:uid="{00000000-0005-0000-0000-0000EA310000}"/>
    <cellStyle name="20% - Accent1 2 5 2 3 3 8 2" xfId="12967" xr:uid="{00000000-0005-0000-0000-0000EB310000}"/>
    <cellStyle name="20% - Accent1 2 5 2 3 3 9" xfId="12968" xr:uid="{00000000-0005-0000-0000-0000EC310000}"/>
    <cellStyle name="20% - Accent1 2 5 2 3 4" xfId="12969" xr:uid="{00000000-0005-0000-0000-0000ED310000}"/>
    <cellStyle name="20% - Accent1 2 5 2 3 4 2" xfId="12970" xr:uid="{00000000-0005-0000-0000-0000EE310000}"/>
    <cellStyle name="20% - Accent1 2 5 2 3 4 2 2" xfId="12971" xr:uid="{00000000-0005-0000-0000-0000EF310000}"/>
    <cellStyle name="20% - Accent1 2 5 2 3 4 2 2 2" xfId="12972" xr:uid="{00000000-0005-0000-0000-0000F0310000}"/>
    <cellStyle name="20% - Accent1 2 5 2 3 4 2 3" xfId="12973" xr:uid="{00000000-0005-0000-0000-0000F1310000}"/>
    <cellStyle name="20% - Accent1 2 5 2 3 4 3" xfId="12974" xr:uid="{00000000-0005-0000-0000-0000F2310000}"/>
    <cellStyle name="20% - Accent1 2 5 2 3 4 3 2" xfId="12975" xr:uid="{00000000-0005-0000-0000-0000F3310000}"/>
    <cellStyle name="20% - Accent1 2 5 2 3 4 4" xfId="12976" xr:uid="{00000000-0005-0000-0000-0000F4310000}"/>
    <cellStyle name="20% - Accent1 2 5 2 3 5" xfId="12977" xr:uid="{00000000-0005-0000-0000-0000F5310000}"/>
    <cellStyle name="20% - Accent1 2 5 2 3 5 2" xfId="12978" xr:uid="{00000000-0005-0000-0000-0000F6310000}"/>
    <cellStyle name="20% - Accent1 2 5 2 3 5 2 2" xfId="12979" xr:uid="{00000000-0005-0000-0000-0000F7310000}"/>
    <cellStyle name="20% - Accent1 2 5 2 3 5 2 2 2" xfId="12980" xr:uid="{00000000-0005-0000-0000-0000F8310000}"/>
    <cellStyle name="20% - Accent1 2 5 2 3 5 2 3" xfId="12981" xr:uid="{00000000-0005-0000-0000-0000F9310000}"/>
    <cellStyle name="20% - Accent1 2 5 2 3 5 3" xfId="12982" xr:uid="{00000000-0005-0000-0000-0000FA310000}"/>
    <cellStyle name="20% - Accent1 2 5 2 3 5 3 2" xfId="12983" xr:uid="{00000000-0005-0000-0000-0000FB310000}"/>
    <cellStyle name="20% - Accent1 2 5 2 3 5 4" xfId="12984" xr:uid="{00000000-0005-0000-0000-0000FC310000}"/>
    <cellStyle name="20% - Accent1 2 5 2 3 6" xfId="12985" xr:uid="{00000000-0005-0000-0000-0000FD310000}"/>
    <cellStyle name="20% - Accent1 2 5 2 3 6 2" xfId="12986" xr:uid="{00000000-0005-0000-0000-0000FE310000}"/>
    <cellStyle name="20% - Accent1 2 5 2 3 6 2 2" xfId="12987" xr:uid="{00000000-0005-0000-0000-0000FF310000}"/>
    <cellStyle name="20% - Accent1 2 5 2 3 6 2 2 2" xfId="12988" xr:uid="{00000000-0005-0000-0000-000000320000}"/>
    <cellStyle name="20% - Accent1 2 5 2 3 6 2 3" xfId="12989" xr:uid="{00000000-0005-0000-0000-000001320000}"/>
    <cellStyle name="20% - Accent1 2 5 2 3 6 3" xfId="12990" xr:uid="{00000000-0005-0000-0000-000002320000}"/>
    <cellStyle name="20% - Accent1 2 5 2 3 6 3 2" xfId="12991" xr:uid="{00000000-0005-0000-0000-000003320000}"/>
    <cellStyle name="20% - Accent1 2 5 2 3 6 4" xfId="12992" xr:uid="{00000000-0005-0000-0000-000004320000}"/>
    <cellStyle name="20% - Accent1 2 5 2 3 7" xfId="12993" xr:uid="{00000000-0005-0000-0000-000005320000}"/>
    <cellStyle name="20% - Accent1 2 5 2 3 7 2" xfId="12994" xr:uid="{00000000-0005-0000-0000-000006320000}"/>
    <cellStyle name="20% - Accent1 2 5 2 3 7 2 2" xfId="12995" xr:uid="{00000000-0005-0000-0000-000007320000}"/>
    <cellStyle name="20% - Accent1 2 5 2 3 7 3" xfId="12996" xr:uid="{00000000-0005-0000-0000-000008320000}"/>
    <cellStyle name="20% - Accent1 2 5 2 3 8" xfId="12997" xr:uid="{00000000-0005-0000-0000-000009320000}"/>
    <cellStyle name="20% - Accent1 2 5 2 3 8 2" xfId="12998" xr:uid="{00000000-0005-0000-0000-00000A320000}"/>
    <cellStyle name="20% - Accent1 2 5 2 3 8 2 2" xfId="12999" xr:uid="{00000000-0005-0000-0000-00000B320000}"/>
    <cellStyle name="20% - Accent1 2 5 2 3 8 3" xfId="13000" xr:uid="{00000000-0005-0000-0000-00000C320000}"/>
    <cellStyle name="20% - Accent1 2 5 2 3 9" xfId="13001" xr:uid="{00000000-0005-0000-0000-00000D320000}"/>
    <cellStyle name="20% - Accent1 2 5 2 3 9 2" xfId="13002" xr:uid="{00000000-0005-0000-0000-00000E320000}"/>
    <cellStyle name="20% - Accent1 2 5 2 4" xfId="13003" xr:uid="{00000000-0005-0000-0000-00000F320000}"/>
    <cellStyle name="20% - Accent1 2 5 2 4 10" xfId="13004" xr:uid="{00000000-0005-0000-0000-000010320000}"/>
    <cellStyle name="20% - Accent1 2 5 2 4 10 2" xfId="13005" xr:uid="{00000000-0005-0000-0000-000011320000}"/>
    <cellStyle name="20% - Accent1 2 5 2 4 11" xfId="13006" xr:uid="{00000000-0005-0000-0000-000012320000}"/>
    <cellStyle name="20% - Accent1 2 5 2 4 2" xfId="13007" xr:uid="{00000000-0005-0000-0000-000013320000}"/>
    <cellStyle name="20% - Accent1 2 5 2 4 2 2" xfId="13008" xr:uid="{00000000-0005-0000-0000-000014320000}"/>
    <cellStyle name="20% - Accent1 2 5 2 4 2 2 2" xfId="13009" xr:uid="{00000000-0005-0000-0000-000015320000}"/>
    <cellStyle name="20% - Accent1 2 5 2 4 2 2 2 2" xfId="13010" xr:uid="{00000000-0005-0000-0000-000016320000}"/>
    <cellStyle name="20% - Accent1 2 5 2 4 2 2 2 2 2" xfId="13011" xr:uid="{00000000-0005-0000-0000-000017320000}"/>
    <cellStyle name="20% - Accent1 2 5 2 4 2 2 2 3" xfId="13012" xr:uid="{00000000-0005-0000-0000-000018320000}"/>
    <cellStyle name="20% - Accent1 2 5 2 4 2 2 3" xfId="13013" xr:uid="{00000000-0005-0000-0000-000019320000}"/>
    <cellStyle name="20% - Accent1 2 5 2 4 2 2 3 2" xfId="13014" xr:uid="{00000000-0005-0000-0000-00001A320000}"/>
    <cellStyle name="20% - Accent1 2 5 2 4 2 2 4" xfId="13015" xr:uid="{00000000-0005-0000-0000-00001B320000}"/>
    <cellStyle name="20% - Accent1 2 5 2 4 2 3" xfId="13016" xr:uid="{00000000-0005-0000-0000-00001C320000}"/>
    <cellStyle name="20% - Accent1 2 5 2 4 2 3 2" xfId="13017" xr:uid="{00000000-0005-0000-0000-00001D320000}"/>
    <cellStyle name="20% - Accent1 2 5 2 4 2 3 2 2" xfId="13018" xr:uid="{00000000-0005-0000-0000-00001E320000}"/>
    <cellStyle name="20% - Accent1 2 5 2 4 2 3 2 2 2" xfId="13019" xr:uid="{00000000-0005-0000-0000-00001F320000}"/>
    <cellStyle name="20% - Accent1 2 5 2 4 2 3 2 3" xfId="13020" xr:uid="{00000000-0005-0000-0000-000020320000}"/>
    <cellStyle name="20% - Accent1 2 5 2 4 2 3 3" xfId="13021" xr:uid="{00000000-0005-0000-0000-000021320000}"/>
    <cellStyle name="20% - Accent1 2 5 2 4 2 3 3 2" xfId="13022" xr:uid="{00000000-0005-0000-0000-000022320000}"/>
    <cellStyle name="20% - Accent1 2 5 2 4 2 3 4" xfId="13023" xr:uid="{00000000-0005-0000-0000-000023320000}"/>
    <cellStyle name="20% - Accent1 2 5 2 4 2 4" xfId="13024" xr:uid="{00000000-0005-0000-0000-000024320000}"/>
    <cellStyle name="20% - Accent1 2 5 2 4 2 4 2" xfId="13025" xr:uid="{00000000-0005-0000-0000-000025320000}"/>
    <cellStyle name="20% - Accent1 2 5 2 4 2 4 2 2" xfId="13026" xr:uid="{00000000-0005-0000-0000-000026320000}"/>
    <cellStyle name="20% - Accent1 2 5 2 4 2 4 2 2 2" xfId="13027" xr:uid="{00000000-0005-0000-0000-000027320000}"/>
    <cellStyle name="20% - Accent1 2 5 2 4 2 4 2 3" xfId="13028" xr:uid="{00000000-0005-0000-0000-000028320000}"/>
    <cellStyle name="20% - Accent1 2 5 2 4 2 4 3" xfId="13029" xr:uid="{00000000-0005-0000-0000-000029320000}"/>
    <cellStyle name="20% - Accent1 2 5 2 4 2 4 3 2" xfId="13030" xr:uid="{00000000-0005-0000-0000-00002A320000}"/>
    <cellStyle name="20% - Accent1 2 5 2 4 2 4 4" xfId="13031" xr:uid="{00000000-0005-0000-0000-00002B320000}"/>
    <cellStyle name="20% - Accent1 2 5 2 4 2 5" xfId="13032" xr:uid="{00000000-0005-0000-0000-00002C320000}"/>
    <cellStyle name="20% - Accent1 2 5 2 4 2 5 2" xfId="13033" xr:uid="{00000000-0005-0000-0000-00002D320000}"/>
    <cellStyle name="20% - Accent1 2 5 2 4 2 5 2 2" xfId="13034" xr:uid="{00000000-0005-0000-0000-00002E320000}"/>
    <cellStyle name="20% - Accent1 2 5 2 4 2 5 3" xfId="13035" xr:uid="{00000000-0005-0000-0000-00002F320000}"/>
    <cellStyle name="20% - Accent1 2 5 2 4 2 6" xfId="13036" xr:uid="{00000000-0005-0000-0000-000030320000}"/>
    <cellStyle name="20% - Accent1 2 5 2 4 2 6 2" xfId="13037" xr:uid="{00000000-0005-0000-0000-000031320000}"/>
    <cellStyle name="20% - Accent1 2 5 2 4 2 6 2 2" xfId="13038" xr:uid="{00000000-0005-0000-0000-000032320000}"/>
    <cellStyle name="20% - Accent1 2 5 2 4 2 6 3" xfId="13039" xr:uid="{00000000-0005-0000-0000-000033320000}"/>
    <cellStyle name="20% - Accent1 2 5 2 4 2 7" xfId="13040" xr:uid="{00000000-0005-0000-0000-000034320000}"/>
    <cellStyle name="20% - Accent1 2 5 2 4 2 7 2" xfId="13041" xr:uid="{00000000-0005-0000-0000-000035320000}"/>
    <cellStyle name="20% - Accent1 2 5 2 4 2 8" xfId="13042" xr:uid="{00000000-0005-0000-0000-000036320000}"/>
    <cellStyle name="20% - Accent1 2 5 2 4 2 8 2" xfId="13043" xr:uid="{00000000-0005-0000-0000-000037320000}"/>
    <cellStyle name="20% - Accent1 2 5 2 4 2 9" xfId="13044" xr:uid="{00000000-0005-0000-0000-000038320000}"/>
    <cellStyle name="20% - Accent1 2 5 2 4 3" xfId="13045" xr:uid="{00000000-0005-0000-0000-000039320000}"/>
    <cellStyle name="20% - Accent1 2 5 2 4 3 2" xfId="13046" xr:uid="{00000000-0005-0000-0000-00003A320000}"/>
    <cellStyle name="20% - Accent1 2 5 2 4 3 2 2" xfId="13047" xr:uid="{00000000-0005-0000-0000-00003B320000}"/>
    <cellStyle name="20% - Accent1 2 5 2 4 3 2 2 2" xfId="13048" xr:uid="{00000000-0005-0000-0000-00003C320000}"/>
    <cellStyle name="20% - Accent1 2 5 2 4 3 2 2 2 2" xfId="13049" xr:uid="{00000000-0005-0000-0000-00003D320000}"/>
    <cellStyle name="20% - Accent1 2 5 2 4 3 2 2 3" xfId="13050" xr:uid="{00000000-0005-0000-0000-00003E320000}"/>
    <cellStyle name="20% - Accent1 2 5 2 4 3 2 3" xfId="13051" xr:uid="{00000000-0005-0000-0000-00003F320000}"/>
    <cellStyle name="20% - Accent1 2 5 2 4 3 2 3 2" xfId="13052" xr:uid="{00000000-0005-0000-0000-000040320000}"/>
    <cellStyle name="20% - Accent1 2 5 2 4 3 2 4" xfId="13053" xr:uid="{00000000-0005-0000-0000-000041320000}"/>
    <cellStyle name="20% - Accent1 2 5 2 4 3 3" xfId="13054" xr:uid="{00000000-0005-0000-0000-000042320000}"/>
    <cellStyle name="20% - Accent1 2 5 2 4 3 3 2" xfId="13055" xr:uid="{00000000-0005-0000-0000-000043320000}"/>
    <cellStyle name="20% - Accent1 2 5 2 4 3 3 2 2" xfId="13056" xr:uid="{00000000-0005-0000-0000-000044320000}"/>
    <cellStyle name="20% - Accent1 2 5 2 4 3 3 2 2 2" xfId="13057" xr:uid="{00000000-0005-0000-0000-000045320000}"/>
    <cellStyle name="20% - Accent1 2 5 2 4 3 3 2 3" xfId="13058" xr:uid="{00000000-0005-0000-0000-000046320000}"/>
    <cellStyle name="20% - Accent1 2 5 2 4 3 3 3" xfId="13059" xr:uid="{00000000-0005-0000-0000-000047320000}"/>
    <cellStyle name="20% - Accent1 2 5 2 4 3 3 3 2" xfId="13060" xr:uid="{00000000-0005-0000-0000-000048320000}"/>
    <cellStyle name="20% - Accent1 2 5 2 4 3 3 4" xfId="13061" xr:uid="{00000000-0005-0000-0000-000049320000}"/>
    <cellStyle name="20% - Accent1 2 5 2 4 3 4" xfId="13062" xr:uid="{00000000-0005-0000-0000-00004A320000}"/>
    <cellStyle name="20% - Accent1 2 5 2 4 3 4 2" xfId="13063" xr:uid="{00000000-0005-0000-0000-00004B320000}"/>
    <cellStyle name="20% - Accent1 2 5 2 4 3 4 2 2" xfId="13064" xr:uid="{00000000-0005-0000-0000-00004C320000}"/>
    <cellStyle name="20% - Accent1 2 5 2 4 3 4 2 2 2" xfId="13065" xr:uid="{00000000-0005-0000-0000-00004D320000}"/>
    <cellStyle name="20% - Accent1 2 5 2 4 3 4 2 3" xfId="13066" xr:uid="{00000000-0005-0000-0000-00004E320000}"/>
    <cellStyle name="20% - Accent1 2 5 2 4 3 4 3" xfId="13067" xr:uid="{00000000-0005-0000-0000-00004F320000}"/>
    <cellStyle name="20% - Accent1 2 5 2 4 3 4 3 2" xfId="13068" xr:uid="{00000000-0005-0000-0000-000050320000}"/>
    <cellStyle name="20% - Accent1 2 5 2 4 3 4 4" xfId="13069" xr:uid="{00000000-0005-0000-0000-000051320000}"/>
    <cellStyle name="20% - Accent1 2 5 2 4 3 5" xfId="13070" xr:uid="{00000000-0005-0000-0000-000052320000}"/>
    <cellStyle name="20% - Accent1 2 5 2 4 3 5 2" xfId="13071" xr:uid="{00000000-0005-0000-0000-000053320000}"/>
    <cellStyle name="20% - Accent1 2 5 2 4 3 5 2 2" xfId="13072" xr:uid="{00000000-0005-0000-0000-000054320000}"/>
    <cellStyle name="20% - Accent1 2 5 2 4 3 5 3" xfId="13073" xr:uid="{00000000-0005-0000-0000-000055320000}"/>
    <cellStyle name="20% - Accent1 2 5 2 4 3 6" xfId="13074" xr:uid="{00000000-0005-0000-0000-000056320000}"/>
    <cellStyle name="20% - Accent1 2 5 2 4 3 6 2" xfId="13075" xr:uid="{00000000-0005-0000-0000-000057320000}"/>
    <cellStyle name="20% - Accent1 2 5 2 4 3 6 2 2" xfId="13076" xr:uid="{00000000-0005-0000-0000-000058320000}"/>
    <cellStyle name="20% - Accent1 2 5 2 4 3 6 3" xfId="13077" xr:uid="{00000000-0005-0000-0000-000059320000}"/>
    <cellStyle name="20% - Accent1 2 5 2 4 3 7" xfId="13078" xr:uid="{00000000-0005-0000-0000-00005A320000}"/>
    <cellStyle name="20% - Accent1 2 5 2 4 3 7 2" xfId="13079" xr:uid="{00000000-0005-0000-0000-00005B320000}"/>
    <cellStyle name="20% - Accent1 2 5 2 4 3 8" xfId="13080" xr:uid="{00000000-0005-0000-0000-00005C320000}"/>
    <cellStyle name="20% - Accent1 2 5 2 4 3 8 2" xfId="13081" xr:uid="{00000000-0005-0000-0000-00005D320000}"/>
    <cellStyle name="20% - Accent1 2 5 2 4 3 9" xfId="13082" xr:uid="{00000000-0005-0000-0000-00005E320000}"/>
    <cellStyle name="20% - Accent1 2 5 2 4 4" xfId="13083" xr:uid="{00000000-0005-0000-0000-00005F320000}"/>
    <cellStyle name="20% - Accent1 2 5 2 4 4 2" xfId="13084" xr:uid="{00000000-0005-0000-0000-000060320000}"/>
    <cellStyle name="20% - Accent1 2 5 2 4 4 2 2" xfId="13085" xr:uid="{00000000-0005-0000-0000-000061320000}"/>
    <cellStyle name="20% - Accent1 2 5 2 4 4 2 2 2" xfId="13086" xr:uid="{00000000-0005-0000-0000-000062320000}"/>
    <cellStyle name="20% - Accent1 2 5 2 4 4 2 3" xfId="13087" xr:uid="{00000000-0005-0000-0000-000063320000}"/>
    <cellStyle name="20% - Accent1 2 5 2 4 4 3" xfId="13088" xr:uid="{00000000-0005-0000-0000-000064320000}"/>
    <cellStyle name="20% - Accent1 2 5 2 4 4 3 2" xfId="13089" xr:uid="{00000000-0005-0000-0000-000065320000}"/>
    <cellStyle name="20% - Accent1 2 5 2 4 4 4" xfId="13090" xr:uid="{00000000-0005-0000-0000-000066320000}"/>
    <cellStyle name="20% - Accent1 2 5 2 4 5" xfId="13091" xr:uid="{00000000-0005-0000-0000-000067320000}"/>
    <cellStyle name="20% - Accent1 2 5 2 4 5 2" xfId="13092" xr:uid="{00000000-0005-0000-0000-000068320000}"/>
    <cellStyle name="20% - Accent1 2 5 2 4 5 2 2" xfId="13093" xr:uid="{00000000-0005-0000-0000-000069320000}"/>
    <cellStyle name="20% - Accent1 2 5 2 4 5 2 2 2" xfId="13094" xr:uid="{00000000-0005-0000-0000-00006A320000}"/>
    <cellStyle name="20% - Accent1 2 5 2 4 5 2 3" xfId="13095" xr:uid="{00000000-0005-0000-0000-00006B320000}"/>
    <cellStyle name="20% - Accent1 2 5 2 4 5 3" xfId="13096" xr:uid="{00000000-0005-0000-0000-00006C320000}"/>
    <cellStyle name="20% - Accent1 2 5 2 4 5 3 2" xfId="13097" xr:uid="{00000000-0005-0000-0000-00006D320000}"/>
    <cellStyle name="20% - Accent1 2 5 2 4 5 4" xfId="13098" xr:uid="{00000000-0005-0000-0000-00006E320000}"/>
    <cellStyle name="20% - Accent1 2 5 2 4 6" xfId="13099" xr:uid="{00000000-0005-0000-0000-00006F320000}"/>
    <cellStyle name="20% - Accent1 2 5 2 4 6 2" xfId="13100" xr:uid="{00000000-0005-0000-0000-000070320000}"/>
    <cellStyle name="20% - Accent1 2 5 2 4 6 2 2" xfId="13101" xr:uid="{00000000-0005-0000-0000-000071320000}"/>
    <cellStyle name="20% - Accent1 2 5 2 4 6 2 2 2" xfId="13102" xr:uid="{00000000-0005-0000-0000-000072320000}"/>
    <cellStyle name="20% - Accent1 2 5 2 4 6 2 3" xfId="13103" xr:uid="{00000000-0005-0000-0000-000073320000}"/>
    <cellStyle name="20% - Accent1 2 5 2 4 6 3" xfId="13104" xr:uid="{00000000-0005-0000-0000-000074320000}"/>
    <cellStyle name="20% - Accent1 2 5 2 4 6 3 2" xfId="13105" xr:uid="{00000000-0005-0000-0000-000075320000}"/>
    <cellStyle name="20% - Accent1 2 5 2 4 6 4" xfId="13106" xr:uid="{00000000-0005-0000-0000-000076320000}"/>
    <cellStyle name="20% - Accent1 2 5 2 4 7" xfId="13107" xr:uid="{00000000-0005-0000-0000-000077320000}"/>
    <cellStyle name="20% - Accent1 2 5 2 4 7 2" xfId="13108" xr:uid="{00000000-0005-0000-0000-000078320000}"/>
    <cellStyle name="20% - Accent1 2 5 2 4 7 2 2" xfId="13109" xr:uid="{00000000-0005-0000-0000-000079320000}"/>
    <cellStyle name="20% - Accent1 2 5 2 4 7 3" xfId="13110" xr:uid="{00000000-0005-0000-0000-00007A320000}"/>
    <cellStyle name="20% - Accent1 2 5 2 4 8" xfId="13111" xr:uid="{00000000-0005-0000-0000-00007B320000}"/>
    <cellStyle name="20% - Accent1 2 5 2 4 8 2" xfId="13112" xr:uid="{00000000-0005-0000-0000-00007C320000}"/>
    <cellStyle name="20% - Accent1 2 5 2 4 8 2 2" xfId="13113" xr:uid="{00000000-0005-0000-0000-00007D320000}"/>
    <cellStyle name="20% - Accent1 2 5 2 4 8 3" xfId="13114" xr:uid="{00000000-0005-0000-0000-00007E320000}"/>
    <cellStyle name="20% - Accent1 2 5 2 4 9" xfId="13115" xr:uid="{00000000-0005-0000-0000-00007F320000}"/>
    <cellStyle name="20% - Accent1 2 5 2 4 9 2" xfId="13116" xr:uid="{00000000-0005-0000-0000-000080320000}"/>
    <cellStyle name="20% - Accent1 2 5 2 5" xfId="13117" xr:uid="{00000000-0005-0000-0000-000081320000}"/>
    <cellStyle name="20% - Accent1 2 5 2 5 10" xfId="13118" xr:uid="{00000000-0005-0000-0000-000082320000}"/>
    <cellStyle name="20% - Accent1 2 5 2 5 10 2" xfId="13119" xr:uid="{00000000-0005-0000-0000-000083320000}"/>
    <cellStyle name="20% - Accent1 2 5 2 5 11" xfId="13120" xr:uid="{00000000-0005-0000-0000-000084320000}"/>
    <cellStyle name="20% - Accent1 2 5 2 5 2" xfId="13121" xr:uid="{00000000-0005-0000-0000-000085320000}"/>
    <cellStyle name="20% - Accent1 2 5 2 5 2 2" xfId="13122" xr:uid="{00000000-0005-0000-0000-000086320000}"/>
    <cellStyle name="20% - Accent1 2 5 2 5 2 2 2" xfId="13123" xr:uid="{00000000-0005-0000-0000-000087320000}"/>
    <cellStyle name="20% - Accent1 2 5 2 5 2 2 2 2" xfId="13124" xr:uid="{00000000-0005-0000-0000-000088320000}"/>
    <cellStyle name="20% - Accent1 2 5 2 5 2 2 2 2 2" xfId="13125" xr:uid="{00000000-0005-0000-0000-000089320000}"/>
    <cellStyle name="20% - Accent1 2 5 2 5 2 2 2 3" xfId="13126" xr:uid="{00000000-0005-0000-0000-00008A320000}"/>
    <cellStyle name="20% - Accent1 2 5 2 5 2 2 3" xfId="13127" xr:uid="{00000000-0005-0000-0000-00008B320000}"/>
    <cellStyle name="20% - Accent1 2 5 2 5 2 2 3 2" xfId="13128" xr:uid="{00000000-0005-0000-0000-00008C320000}"/>
    <cellStyle name="20% - Accent1 2 5 2 5 2 2 4" xfId="13129" xr:uid="{00000000-0005-0000-0000-00008D320000}"/>
    <cellStyle name="20% - Accent1 2 5 2 5 2 3" xfId="13130" xr:uid="{00000000-0005-0000-0000-00008E320000}"/>
    <cellStyle name="20% - Accent1 2 5 2 5 2 3 2" xfId="13131" xr:uid="{00000000-0005-0000-0000-00008F320000}"/>
    <cellStyle name="20% - Accent1 2 5 2 5 2 3 2 2" xfId="13132" xr:uid="{00000000-0005-0000-0000-000090320000}"/>
    <cellStyle name="20% - Accent1 2 5 2 5 2 3 2 2 2" xfId="13133" xr:uid="{00000000-0005-0000-0000-000091320000}"/>
    <cellStyle name="20% - Accent1 2 5 2 5 2 3 2 3" xfId="13134" xr:uid="{00000000-0005-0000-0000-000092320000}"/>
    <cellStyle name="20% - Accent1 2 5 2 5 2 3 3" xfId="13135" xr:uid="{00000000-0005-0000-0000-000093320000}"/>
    <cellStyle name="20% - Accent1 2 5 2 5 2 3 3 2" xfId="13136" xr:uid="{00000000-0005-0000-0000-000094320000}"/>
    <cellStyle name="20% - Accent1 2 5 2 5 2 3 4" xfId="13137" xr:uid="{00000000-0005-0000-0000-000095320000}"/>
    <cellStyle name="20% - Accent1 2 5 2 5 2 4" xfId="13138" xr:uid="{00000000-0005-0000-0000-000096320000}"/>
    <cellStyle name="20% - Accent1 2 5 2 5 2 4 2" xfId="13139" xr:uid="{00000000-0005-0000-0000-000097320000}"/>
    <cellStyle name="20% - Accent1 2 5 2 5 2 4 2 2" xfId="13140" xr:uid="{00000000-0005-0000-0000-000098320000}"/>
    <cellStyle name="20% - Accent1 2 5 2 5 2 4 2 2 2" xfId="13141" xr:uid="{00000000-0005-0000-0000-000099320000}"/>
    <cellStyle name="20% - Accent1 2 5 2 5 2 4 2 3" xfId="13142" xr:uid="{00000000-0005-0000-0000-00009A320000}"/>
    <cellStyle name="20% - Accent1 2 5 2 5 2 4 3" xfId="13143" xr:uid="{00000000-0005-0000-0000-00009B320000}"/>
    <cellStyle name="20% - Accent1 2 5 2 5 2 4 3 2" xfId="13144" xr:uid="{00000000-0005-0000-0000-00009C320000}"/>
    <cellStyle name="20% - Accent1 2 5 2 5 2 4 4" xfId="13145" xr:uid="{00000000-0005-0000-0000-00009D320000}"/>
    <cellStyle name="20% - Accent1 2 5 2 5 2 5" xfId="13146" xr:uid="{00000000-0005-0000-0000-00009E320000}"/>
    <cellStyle name="20% - Accent1 2 5 2 5 2 5 2" xfId="13147" xr:uid="{00000000-0005-0000-0000-00009F320000}"/>
    <cellStyle name="20% - Accent1 2 5 2 5 2 5 2 2" xfId="13148" xr:uid="{00000000-0005-0000-0000-0000A0320000}"/>
    <cellStyle name="20% - Accent1 2 5 2 5 2 5 3" xfId="13149" xr:uid="{00000000-0005-0000-0000-0000A1320000}"/>
    <cellStyle name="20% - Accent1 2 5 2 5 2 6" xfId="13150" xr:uid="{00000000-0005-0000-0000-0000A2320000}"/>
    <cellStyle name="20% - Accent1 2 5 2 5 2 6 2" xfId="13151" xr:uid="{00000000-0005-0000-0000-0000A3320000}"/>
    <cellStyle name="20% - Accent1 2 5 2 5 2 6 2 2" xfId="13152" xr:uid="{00000000-0005-0000-0000-0000A4320000}"/>
    <cellStyle name="20% - Accent1 2 5 2 5 2 6 3" xfId="13153" xr:uid="{00000000-0005-0000-0000-0000A5320000}"/>
    <cellStyle name="20% - Accent1 2 5 2 5 2 7" xfId="13154" xr:uid="{00000000-0005-0000-0000-0000A6320000}"/>
    <cellStyle name="20% - Accent1 2 5 2 5 2 7 2" xfId="13155" xr:uid="{00000000-0005-0000-0000-0000A7320000}"/>
    <cellStyle name="20% - Accent1 2 5 2 5 2 8" xfId="13156" xr:uid="{00000000-0005-0000-0000-0000A8320000}"/>
    <cellStyle name="20% - Accent1 2 5 2 5 2 8 2" xfId="13157" xr:uid="{00000000-0005-0000-0000-0000A9320000}"/>
    <cellStyle name="20% - Accent1 2 5 2 5 2 9" xfId="13158" xr:uid="{00000000-0005-0000-0000-0000AA320000}"/>
    <cellStyle name="20% - Accent1 2 5 2 5 3" xfId="13159" xr:uid="{00000000-0005-0000-0000-0000AB320000}"/>
    <cellStyle name="20% - Accent1 2 5 2 5 3 2" xfId="13160" xr:uid="{00000000-0005-0000-0000-0000AC320000}"/>
    <cellStyle name="20% - Accent1 2 5 2 5 3 2 2" xfId="13161" xr:uid="{00000000-0005-0000-0000-0000AD320000}"/>
    <cellStyle name="20% - Accent1 2 5 2 5 3 2 2 2" xfId="13162" xr:uid="{00000000-0005-0000-0000-0000AE320000}"/>
    <cellStyle name="20% - Accent1 2 5 2 5 3 2 2 2 2" xfId="13163" xr:uid="{00000000-0005-0000-0000-0000AF320000}"/>
    <cellStyle name="20% - Accent1 2 5 2 5 3 2 2 3" xfId="13164" xr:uid="{00000000-0005-0000-0000-0000B0320000}"/>
    <cellStyle name="20% - Accent1 2 5 2 5 3 2 3" xfId="13165" xr:uid="{00000000-0005-0000-0000-0000B1320000}"/>
    <cellStyle name="20% - Accent1 2 5 2 5 3 2 3 2" xfId="13166" xr:uid="{00000000-0005-0000-0000-0000B2320000}"/>
    <cellStyle name="20% - Accent1 2 5 2 5 3 2 4" xfId="13167" xr:uid="{00000000-0005-0000-0000-0000B3320000}"/>
    <cellStyle name="20% - Accent1 2 5 2 5 3 3" xfId="13168" xr:uid="{00000000-0005-0000-0000-0000B4320000}"/>
    <cellStyle name="20% - Accent1 2 5 2 5 3 3 2" xfId="13169" xr:uid="{00000000-0005-0000-0000-0000B5320000}"/>
    <cellStyle name="20% - Accent1 2 5 2 5 3 3 2 2" xfId="13170" xr:uid="{00000000-0005-0000-0000-0000B6320000}"/>
    <cellStyle name="20% - Accent1 2 5 2 5 3 3 2 2 2" xfId="13171" xr:uid="{00000000-0005-0000-0000-0000B7320000}"/>
    <cellStyle name="20% - Accent1 2 5 2 5 3 3 2 3" xfId="13172" xr:uid="{00000000-0005-0000-0000-0000B8320000}"/>
    <cellStyle name="20% - Accent1 2 5 2 5 3 3 3" xfId="13173" xr:uid="{00000000-0005-0000-0000-0000B9320000}"/>
    <cellStyle name="20% - Accent1 2 5 2 5 3 3 3 2" xfId="13174" xr:uid="{00000000-0005-0000-0000-0000BA320000}"/>
    <cellStyle name="20% - Accent1 2 5 2 5 3 3 4" xfId="13175" xr:uid="{00000000-0005-0000-0000-0000BB320000}"/>
    <cellStyle name="20% - Accent1 2 5 2 5 3 4" xfId="13176" xr:uid="{00000000-0005-0000-0000-0000BC320000}"/>
    <cellStyle name="20% - Accent1 2 5 2 5 3 4 2" xfId="13177" xr:uid="{00000000-0005-0000-0000-0000BD320000}"/>
    <cellStyle name="20% - Accent1 2 5 2 5 3 4 2 2" xfId="13178" xr:uid="{00000000-0005-0000-0000-0000BE320000}"/>
    <cellStyle name="20% - Accent1 2 5 2 5 3 4 2 2 2" xfId="13179" xr:uid="{00000000-0005-0000-0000-0000BF320000}"/>
    <cellStyle name="20% - Accent1 2 5 2 5 3 4 2 3" xfId="13180" xr:uid="{00000000-0005-0000-0000-0000C0320000}"/>
    <cellStyle name="20% - Accent1 2 5 2 5 3 4 3" xfId="13181" xr:uid="{00000000-0005-0000-0000-0000C1320000}"/>
    <cellStyle name="20% - Accent1 2 5 2 5 3 4 3 2" xfId="13182" xr:uid="{00000000-0005-0000-0000-0000C2320000}"/>
    <cellStyle name="20% - Accent1 2 5 2 5 3 4 4" xfId="13183" xr:uid="{00000000-0005-0000-0000-0000C3320000}"/>
    <cellStyle name="20% - Accent1 2 5 2 5 3 5" xfId="13184" xr:uid="{00000000-0005-0000-0000-0000C4320000}"/>
    <cellStyle name="20% - Accent1 2 5 2 5 3 5 2" xfId="13185" xr:uid="{00000000-0005-0000-0000-0000C5320000}"/>
    <cellStyle name="20% - Accent1 2 5 2 5 3 5 2 2" xfId="13186" xr:uid="{00000000-0005-0000-0000-0000C6320000}"/>
    <cellStyle name="20% - Accent1 2 5 2 5 3 5 3" xfId="13187" xr:uid="{00000000-0005-0000-0000-0000C7320000}"/>
    <cellStyle name="20% - Accent1 2 5 2 5 3 6" xfId="13188" xr:uid="{00000000-0005-0000-0000-0000C8320000}"/>
    <cellStyle name="20% - Accent1 2 5 2 5 3 6 2" xfId="13189" xr:uid="{00000000-0005-0000-0000-0000C9320000}"/>
    <cellStyle name="20% - Accent1 2 5 2 5 3 6 2 2" xfId="13190" xr:uid="{00000000-0005-0000-0000-0000CA320000}"/>
    <cellStyle name="20% - Accent1 2 5 2 5 3 6 3" xfId="13191" xr:uid="{00000000-0005-0000-0000-0000CB320000}"/>
    <cellStyle name="20% - Accent1 2 5 2 5 3 7" xfId="13192" xr:uid="{00000000-0005-0000-0000-0000CC320000}"/>
    <cellStyle name="20% - Accent1 2 5 2 5 3 7 2" xfId="13193" xr:uid="{00000000-0005-0000-0000-0000CD320000}"/>
    <cellStyle name="20% - Accent1 2 5 2 5 3 8" xfId="13194" xr:uid="{00000000-0005-0000-0000-0000CE320000}"/>
    <cellStyle name="20% - Accent1 2 5 2 5 3 8 2" xfId="13195" xr:uid="{00000000-0005-0000-0000-0000CF320000}"/>
    <cellStyle name="20% - Accent1 2 5 2 5 3 9" xfId="13196" xr:uid="{00000000-0005-0000-0000-0000D0320000}"/>
    <cellStyle name="20% - Accent1 2 5 2 5 4" xfId="13197" xr:uid="{00000000-0005-0000-0000-0000D1320000}"/>
    <cellStyle name="20% - Accent1 2 5 2 5 4 2" xfId="13198" xr:uid="{00000000-0005-0000-0000-0000D2320000}"/>
    <cellStyle name="20% - Accent1 2 5 2 5 4 2 2" xfId="13199" xr:uid="{00000000-0005-0000-0000-0000D3320000}"/>
    <cellStyle name="20% - Accent1 2 5 2 5 4 2 2 2" xfId="13200" xr:uid="{00000000-0005-0000-0000-0000D4320000}"/>
    <cellStyle name="20% - Accent1 2 5 2 5 4 2 3" xfId="13201" xr:uid="{00000000-0005-0000-0000-0000D5320000}"/>
    <cellStyle name="20% - Accent1 2 5 2 5 4 3" xfId="13202" xr:uid="{00000000-0005-0000-0000-0000D6320000}"/>
    <cellStyle name="20% - Accent1 2 5 2 5 4 3 2" xfId="13203" xr:uid="{00000000-0005-0000-0000-0000D7320000}"/>
    <cellStyle name="20% - Accent1 2 5 2 5 4 4" xfId="13204" xr:uid="{00000000-0005-0000-0000-0000D8320000}"/>
    <cellStyle name="20% - Accent1 2 5 2 5 5" xfId="13205" xr:uid="{00000000-0005-0000-0000-0000D9320000}"/>
    <cellStyle name="20% - Accent1 2 5 2 5 5 2" xfId="13206" xr:uid="{00000000-0005-0000-0000-0000DA320000}"/>
    <cellStyle name="20% - Accent1 2 5 2 5 5 2 2" xfId="13207" xr:uid="{00000000-0005-0000-0000-0000DB320000}"/>
    <cellStyle name="20% - Accent1 2 5 2 5 5 2 2 2" xfId="13208" xr:uid="{00000000-0005-0000-0000-0000DC320000}"/>
    <cellStyle name="20% - Accent1 2 5 2 5 5 2 3" xfId="13209" xr:uid="{00000000-0005-0000-0000-0000DD320000}"/>
    <cellStyle name="20% - Accent1 2 5 2 5 5 3" xfId="13210" xr:uid="{00000000-0005-0000-0000-0000DE320000}"/>
    <cellStyle name="20% - Accent1 2 5 2 5 5 3 2" xfId="13211" xr:uid="{00000000-0005-0000-0000-0000DF320000}"/>
    <cellStyle name="20% - Accent1 2 5 2 5 5 4" xfId="13212" xr:uid="{00000000-0005-0000-0000-0000E0320000}"/>
    <cellStyle name="20% - Accent1 2 5 2 5 6" xfId="13213" xr:uid="{00000000-0005-0000-0000-0000E1320000}"/>
    <cellStyle name="20% - Accent1 2 5 2 5 6 2" xfId="13214" xr:uid="{00000000-0005-0000-0000-0000E2320000}"/>
    <cellStyle name="20% - Accent1 2 5 2 5 6 2 2" xfId="13215" xr:uid="{00000000-0005-0000-0000-0000E3320000}"/>
    <cellStyle name="20% - Accent1 2 5 2 5 6 2 2 2" xfId="13216" xr:uid="{00000000-0005-0000-0000-0000E4320000}"/>
    <cellStyle name="20% - Accent1 2 5 2 5 6 2 3" xfId="13217" xr:uid="{00000000-0005-0000-0000-0000E5320000}"/>
    <cellStyle name="20% - Accent1 2 5 2 5 6 3" xfId="13218" xr:uid="{00000000-0005-0000-0000-0000E6320000}"/>
    <cellStyle name="20% - Accent1 2 5 2 5 6 3 2" xfId="13219" xr:uid="{00000000-0005-0000-0000-0000E7320000}"/>
    <cellStyle name="20% - Accent1 2 5 2 5 6 4" xfId="13220" xr:uid="{00000000-0005-0000-0000-0000E8320000}"/>
    <cellStyle name="20% - Accent1 2 5 2 5 7" xfId="13221" xr:uid="{00000000-0005-0000-0000-0000E9320000}"/>
    <cellStyle name="20% - Accent1 2 5 2 5 7 2" xfId="13222" xr:uid="{00000000-0005-0000-0000-0000EA320000}"/>
    <cellStyle name="20% - Accent1 2 5 2 5 7 2 2" xfId="13223" xr:uid="{00000000-0005-0000-0000-0000EB320000}"/>
    <cellStyle name="20% - Accent1 2 5 2 5 7 3" xfId="13224" xr:uid="{00000000-0005-0000-0000-0000EC320000}"/>
    <cellStyle name="20% - Accent1 2 5 2 5 8" xfId="13225" xr:uid="{00000000-0005-0000-0000-0000ED320000}"/>
    <cellStyle name="20% - Accent1 2 5 2 5 8 2" xfId="13226" xr:uid="{00000000-0005-0000-0000-0000EE320000}"/>
    <cellStyle name="20% - Accent1 2 5 2 5 8 2 2" xfId="13227" xr:uid="{00000000-0005-0000-0000-0000EF320000}"/>
    <cellStyle name="20% - Accent1 2 5 2 5 8 3" xfId="13228" xr:uid="{00000000-0005-0000-0000-0000F0320000}"/>
    <cellStyle name="20% - Accent1 2 5 2 5 9" xfId="13229" xr:uid="{00000000-0005-0000-0000-0000F1320000}"/>
    <cellStyle name="20% - Accent1 2 5 2 5 9 2" xfId="13230" xr:uid="{00000000-0005-0000-0000-0000F2320000}"/>
    <cellStyle name="20% - Accent1 2 5 2 6" xfId="13231" xr:uid="{00000000-0005-0000-0000-0000F3320000}"/>
    <cellStyle name="20% - Accent1 2 5 2 6 2" xfId="13232" xr:uid="{00000000-0005-0000-0000-0000F4320000}"/>
    <cellStyle name="20% - Accent1 2 5 2 6 2 2" xfId="13233" xr:uid="{00000000-0005-0000-0000-0000F5320000}"/>
    <cellStyle name="20% - Accent1 2 5 2 6 2 2 2" xfId="13234" xr:uid="{00000000-0005-0000-0000-0000F6320000}"/>
    <cellStyle name="20% - Accent1 2 5 2 6 2 2 2 2" xfId="13235" xr:uid="{00000000-0005-0000-0000-0000F7320000}"/>
    <cellStyle name="20% - Accent1 2 5 2 6 2 2 3" xfId="13236" xr:uid="{00000000-0005-0000-0000-0000F8320000}"/>
    <cellStyle name="20% - Accent1 2 5 2 6 2 3" xfId="13237" xr:uid="{00000000-0005-0000-0000-0000F9320000}"/>
    <cellStyle name="20% - Accent1 2 5 2 6 2 3 2" xfId="13238" xr:uid="{00000000-0005-0000-0000-0000FA320000}"/>
    <cellStyle name="20% - Accent1 2 5 2 6 2 4" xfId="13239" xr:uid="{00000000-0005-0000-0000-0000FB320000}"/>
    <cellStyle name="20% - Accent1 2 5 2 6 3" xfId="13240" xr:uid="{00000000-0005-0000-0000-0000FC320000}"/>
    <cellStyle name="20% - Accent1 2 5 2 6 3 2" xfId="13241" xr:uid="{00000000-0005-0000-0000-0000FD320000}"/>
    <cellStyle name="20% - Accent1 2 5 2 6 3 2 2" xfId="13242" xr:uid="{00000000-0005-0000-0000-0000FE320000}"/>
    <cellStyle name="20% - Accent1 2 5 2 6 3 2 2 2" xfId="13243" xr:uid="{00000000-0005-0000-0000-0000FF320000}"/>
    <cellStyle name="20% - Accent1 2 5 2 6 3 2 3" xfId="13244" xr:uid="{00000000-0005-0000-0000-000000330000}"/>
    <cellStyle name="20% - Accent1 2 5 2 6 3 3" xfId="13245" xr:uid="{00000000-0005-0000-0000-000001330000}"/>
    <cellStyle name="20% - Accent1 2 5 2 6 3 3 2" xfId="13246" xr:uid="{00000000-0005-0000-0000-000002330000}"/>
    <cellStyle name="20% - Accent1 2 5 2 6 3 4" xfId="13247" xr:uid="{00000000-0005-0000-0000-000003330000}"/>
    <cellStyle name="20% - Accent1 2 5 2 6 4" xfId="13248" xr:uid="{00000000-0005-0000-0000-000004330000}"/>
    <cellStyle name="20% - Accent1 2 5 2 6 4 2" xfId="13249" xr:uid="{00000000-0005-0000-0000-000005330000}"/>
    <cellStyle name="20% - Accent1 2 5 2 6 4 2 2" xfId="13250" xr:uid="{00000000-0005-0000-0000-000006330000}"/>
    <cellStyle name="20% - Accent1 2 5 2 6 4 2 2 2" xfId="13251" xr:uid="{00000000-0005-0000-0000-000007330000}"/>
    <cellStyle name="20% - Accent1 2 5 2 6 4 2 3" xfId="13252" xr:uid="{00000000-0005-0000-0000-000008330000}"/>
    <cellStyle name="20% - Accent1 2 5 2 6 4 3" xfId="13253" xr:uid="{00000000-0005-0000-0000-000009330000}"/>
    <cellStyle name="20% - Accent1 2 5 2 6 4 3 2" xfId="13254" xr:uid="{00000000-0005-0000-0000-00000A330000}"/>
    <cellStyle name="20% - Accent1 2 5 2 6 4 4" xfId="13255" xr:uid="{00000000-0005-0000-0000-00000B330000}"/>
    <cellStyle name="20% - Accent1 2 5 2 6 5" xfId="13256" xr:uid="{00000000-0005-0000-0000-00000C330000}"/>
    <cellStyle name="20% - Accent1 2 5 2 6 5 2" xfId="13257" xr:uid="{00000000-0005-0000-0000-00000D330000}"/>
    <cellStyle name="20% - Accent1 2 5 2 6 5 2 2" xfId="13258" xr:uid="{00000000-0005-0000-0000-00000E330000}"/>
    <cellStyle name="20% - Accent1 2 5 2 6 5 3" xfId="13259" xr:uid="{00000000-0005-0000-0000-00000F330000}"/>
    <cellStyle name="20% - Accent1 2 5 2 6 6" xfId="13260" xr:uid="{00000000-0005-0000-0000-000010330000}"/>
    <cellStyle name="20% - Accent1 2 5 2 6 6 2" xfId="13261" xr:uid="{00000000-0005-0000-0000-000011330000}"/>
    <cellStyle name="20% - Accent1 2 5 2 6 6 2 2" xfId="13262" xr:uid="{00000000-0005-0000-0000-000012330000}"/>
    <cellStyle name="20% - Accent1 2 5 2 6 6 3" xfId="13263" xr:uid="{00000000-0005-0000-0000-000013330000}"/>
    <cellStyle name="20% - Accent1 2 5 2 6 7" xfId="13264" xr:uid="{00000000-0005-0000-0000-000014330000}"/>
    <cellStyle name="20% - Accent1 2 5 2 6 7 2" xfId="13265" xr:uid="{00000000-0005-0000-0000-000015330000}"/>
    <cellStyle name="20% - Accent1 2 5 2 6 8" xfId="13266" xr:uid="{00000000-0005-0000-0000-000016330000}"/>
    <cellStyle name="20% - Accent1 2 5 2 6 8 2" xfId="13267" xr:uid="{00000000-0005-0000-0000-000017330000}"/>
    <cellStyle name="20% - Accent1 2 5 2 6 9" xfId="13268" xr:uid="{00000000-0005-0000-0000-000018330000}"/>
    <cellStyle name="20% - Accent1 2 5 2 7" xfId="13269" xr:uid="{00000000-0005-0000-0000-000019330000}"/>
    <cellStyle name="20% - Accent1 2 5 2 7 2" xfId="13270" xr:uid="{00000000-0005-0000-0000-00001A330000}"/>
    <cellStyle name="20% - Accent1 2 5 2 7 2 2" xfId="13271" xr:uid="{00000000-0005-0000-0000-00001B330000}"/>
    <cellStyle name="20% - Accent1 2 5 2 7 2 2 2" xfId="13272" xr:uid="{00000000-0005-0000-0000-00001C330000}"/>
    <cellStyle name="20% - Accent1 2 5 2 7 2 2 2 2" xfId="13273" xr:uid="{00000000-0005-0000-0000-00001D330000}"/>
    <cellStyle name="20% - Accent1 2 5 2 7 2 2 3" xfId="13274" xr:uid="{00000000-0005-0000-0000-00001E330000}"/>
    <cellStyle name="20% - Accent1 2 5 2 7 2 3" xfId="13275" xr:uid="{00000000-0005-0000-0000-00001F330000}"/>
    <cellStyle name="20% - Accent1 2 5 2 7 2 3 2" xfId="13276" xr:uid="{00000000-0005-0000-0000-000020330000}"/>
    <cellStyle name="20% - Accent1 2 5 2 7 2 4" xfId="13277" xr:uid="{00000000-0005-0000-0000-000021330000}"/>
    <cellStyle name="20% - Accent1 2 5 2 7 3" xfId="13278" xr:uid="{00000000-0005-0000-0000-000022330000}"/>
    <cellStyle name="20% - Accent1 2 5 2 7 3 2" xfId="13279" xr:uid="{00000000-0005-0000-0000-000023330000}"/>
    <cellStyle name="20% - Accent1 2 5 2 7 3 2 2" xfId="13280" xr:uid="{00000000-0005-0000-0000-000024330000}"/>
    <cellStyle name="20% - Accent1 2 5 2 7 3 2 2 2" xfId="13281" xr:uid="{00000000-0005-0000-0000-000025330000}"/>
    <cellStyle name="20% - Accent1 2 5 2 7 3 2 3" xfId="13282" xr:uid="{00000000-0005-0000-0000-000026330000}"/>
    <cellStyle name="20% - Accent1 2 5 2 7 3 3" xfId="13283" xr:uid="{00000000-0005-0000-0000-000027330000}"/>
    <cellStyle name="20% - Accent1 2 5 2 7 3 3 2" xfId="13284" xr:uid="{00000000-0005-0000-0000-000028330000}"/>
    <cellStyle name="20% - Accent1 2 5 2 7 3 4" xfId="13285" xr:uid="{00000000-0005-0000-0000-000029330000}"/>
    <cellStyle name="20% - Accent1 2 5 2 7 4" xfId="13286" xr:uid="{00000000-0005-0000-0000-00002A330000}"/>
    <cellStyle name="20% - Accent1 2 5 2 7 4 2" xfId="13287" xr:uid="{00000000-0005-0000-0000-00002B330000}"/>
    <cellStyle name="20% - Accent1 2 5 2 7 4 2 2" xfId="13288" xr:uid="{00000000-0005-0000-0000-00002C330000}"/>
    <cellStyle name="20% - Accent1 2 5 2 7 4 2 2 2" xfId="13289" xr:uid="{00000000-0005-0000-0000-00002D330000}"/>
    <cellStyle name="20% - Accent1 2 5 2 7 4 2 3" xfId="13290" xr:uid="{00000000-0005-0000-0000-00002E330000}"/>
    <cellStyle name="20% - Accent1 2 5 2 7 4 3" xfId="13291" xr:uid="{00000000-0005-0000-0000-00002F330000}"/>
    <cellStyle name="20% - Accent1 2 5 2 7 4 3 2" xfId="13292" xr:uid="{00000000-0005-0000-0000-000030330000}"/>
    <cellStyle name="20% - Accent1 2 5 2 7 4 4" xfId="13293" xr:uid="{00000000-0005-0000-0000-000031330000}"/>
    <cellStyle name="20% - Accent1 2 5 2 7 5" xfId="13294" xr:uid="{00000000-0005-0000-0000-000032330000}"/>
    <cellStyle name="20% - Accent1 2 5 2 7 5 2" xfId="13295" xr:uid="{00000000-0005-0000-0000-000033330000}"/>
    <cellStyle name="20% - Accent1 2 5 2 7 5 2 2" xfId="13296" xr:uid="{00000000-0005-0000-0000-000034330000}"/>
    <cellStyle name="20% - Accent1 2 5 2 7 5 3" xfId="13297" xr:uid="{00000000-0005-0000-0000-000035330000}"/>
    <cellStyle name="20% - Accent1 2 5 2 7 6" xfId="13298" xr:uid="{00000000-0005-0000-0000-000036330000}"/>
    <cellStyle name="20% - Accent1 2 5 2 7 6 2" xfId="13299" xr:uid="{00000000-0005-0000-0000-000037330000}"/>
    <cellStyle name="20% - Accent1 2 5 2 7 6 2 2" xfId="13300" xr:uid="{00000000-0005-0000-0000-000038330000}"/>
    <cellStyle name="20% - Accent1 2 5 2 7 6 3" xfId="13301" xr:uid="{00000000-0005-0000-0000-000039330000}"/>
    <cellStyle name="20% - Accent1 2 5 2 7 7" xfId="13302" xr:uid="{00000000-0005-0000-0000-00003A330000}"/>
    <cellStyle name="20% - Accent1 2 5 2 7 7 2" xfId="13303" xr:uid="{00000000-0005-0000-0000-00003B330000}"/>
    <cellStyle name="20% - Accent1 2 5 2 7 8" xfId="13304" xr:uid="{00000000-0005-0000-0000-00003C330000}"/>
    <cellStyle name="20% - Accent1 2 5 2 7 8 2" xfId="13305" xr:uid="{00000000-0005-0000-0000-00003D330000}"/>
    <cellStyle name="20% - Accent1 2 5 2 7 9" xfId="13306" xr:uid="{00000000-0005-0000-0000-00003E330000}"/>
    <cellStyle name="20% - Accent1 2 5 2 8" xfId="13307" xr:uid="{00000000-0005-0000-0000-00003F330000}"/>
    <cellStyle name="20% - Accent1 2 5 2 8 2" xfId="13308" xr:uid="{00000000-0005-0000-0000-000040330000}"/>
    <cellStyle name="20% - Accent1 2 5 2 8 2 2" xfId="13309" xr:uid="{00000000-0005-0000-0000-000041330000}"/>
    <cellStyle name="20% - Accent1 2 5 2 8 2 2 2" xfId="13310" xr:uid="{00000000-0005-0000-0000-000042330000}"/>
    <cellStyle name="20% - Accent1 2 5 2 8 2 3" xfId="13311" xr:uid="{00000000-0005-0000-0000-000043330000}"/>
    <cellStyle name="20% - Accent1 2 5 2 8 3" xfId="13312" xr:uid="{00000000-0005-0000-0000-000044330000}"/>
    <cellStyle name="20% - Accent1 2 5 2 8 3 2" xfId="13313" xr:uid="{00000000-0005-0000-0000-000045330000}"/>
    <cellStyle name="20% - Accent1 2 5 2 8 4" xfId="13314" xr:uid="{00000000-0005-0000-0000-000046330000}"/>
    <cellStyle name="20% - Accent1 2 5 2 9" xfId="13315" xr:uid="{00000000-0005-0000-0000-000047330000}"/>
    <cellStyle name="20% - Accent1 2 5 2 9 2" xfId="13316" xr:uid="{00000000-0005-0000-0000-000048330000}"/>
    <cellStyle name="20% - Accent1 2 5 2 9 2 2" xfId="13317" xr:uid="{00000000-0005-0000-0000-000049330000}"/>
    <cellStyle name="20% - Accent1 2 5 2 9 2 2 2" xfId="13318" xr:uid="{00000000-0005-0000-0000-00004A330000}"/>
    <cellStyle name="20% - Accent1 2 5 2 9 2 3" xfId="13319" xr:uid="{00000000-0005-0000-0000-00004B330000}"/>
    <cellStyle name="20% - Accent1 2 5 2 9 3" xfId="13320" xr:uid="{00000000-0005-0000-0000-00004C330000}"/>
    <cellStyle name="20% - Accent1 2 5 2 9 3 2" xfId="13321" xr:uid="{00000000-0005-0000-0000-00004D330000}"/>
    <cellStyle name="20% - Accent1 2 5 2 9 4" xfId="13322" xr:uid="{00000000-0005-0000-0000-00004E330000}"/>
    <cellStyle name="20% - Accent1 2 5 3" xfId="13323" xr:uid="{00000000-0005-0000-0000-00004F330000}"/>
    <cellStyle name="20% - Accent1 2 5 3 10" xfId="13324" xr:uid="{00000000-0005-0000-0000-000050330000}"/>
    <cellStyle name="20% - Accent1 2 5 3 10 2" xfId="13325" xr:uid="{00000000-0005-0000-0000-000051330000}"/>
    <cellStyle name="20% - Accent1 2 5 3 10 2 2" xfId="13326" xr:uid="{00000000-0005-0000-0000-000052330000}"/>
    <cellStyle name="20% - Accent1 2 5 3 10 3" xfId="13327" xr:uid="{00000000-0005-0000-0000-000053330000}"/>
    <cellStyle name="20% - Accent1 2 5 3 11" xfId="13328" xr:uid="{00000000-0005-0000-0000-000054330000}"/>
    <cellStyle name="20% - Accent1 2 5 3 11 2" xfId="13329" xr:uid="{00000000-0005-0000-0000-000055330000}"/>
    <cellStyle name="20% - Accent1 2 5 3 11 2 2" xfId="13330" xr:uid="{00000000-0005-0000-0000-000056330000}"/>
    <cellStyle name="20% - Accent1 2 5 3 11 3" xfId="13331" xr:uid="{00000000-0005-0000-0000-000057330000}"/>
    <cellStyle name="20% - Accent1 2 5 3 12" xfId="13332" xr:uid="{00000000-0005-0000-0000-000058330000}"/>
    <cellStyle name="20% - Accent1 2 5 3 12 2" xfId="13333" xr:uid="{00000000-0005-0000-0000-000059330000}"/>
    <cellStyle name="20% - Accent1 2 5 3 13" xfId="13334" xr:uid="{00000000-0005-0000-0000-00005A330000}"/>
    <cellStyle name="20% - Accent1 2 5 3 13 2" xfId="13335" xr:uid="{00000000-0005-0000-0000-00005B330000}"/>
    <cellStyle name="20% - Accent1 2 5 3 14" xfId="13336" xr:uid="{00000000-0005-0000-0000-00005C330000}"/>
    <cellStyle name="20% - Accent1 2 5 3 2" xfId="13337" xr:uid="{00000000-0005-0000-0000-00005D330000}"/>
    <cellStyle name="20% - Accent1 2 5 3 2 10" xfId="13338" xr:uid="{00000000-0005-0000-0000-00005E330000}"/>
    <cellStyle name="20% - Accent1 2 5 3 2 10 2" xfId="13339" xr:uid="{00000000-0005-0000-0000-00005F330000}"/>
    <cellStyle name="20% - Accent1 2 5 3 2 11" xfId="13340" xr:uid="{00000000-0005-0000-0000-000060330000}"/>
    <cellStyle name="20% - Accent1 2 5 3 2 2" xfId="13341" xr:uid="{00000000-0005-0000-0000-000061330000}"/>
    <cellStyle name="20% - Accent1 2 5 3 2 2 2" xfId="13342" xr:uid="{00000000-0005-0000-0000-000062330000}"/>
    <cellStyle name="20% - Accent1 2 5 3 2 2 2 2" xfId="13343" xr:uid="{00000000-0005-0000-0000-000063330000}"/>
    <cellStyle name="20% - Accent1 2 5 3 2 2 2 2 2" xfId="13344" xr:uid="{00000000-0005-0000-0000-000064330000}"/>
    <cellStyle name="20% - Accent1 2 5 3 2 2 2 2 2 2" xfId="13345" xr:uid="{00000000-0005-0000-0000-000065330000}"/>
    <cellStyle name="20% - Accent1 2 5 3 2 2 2 2 3" xfId="13346" xr:uid="{00000000-0005-0000-0000-000066330000}"/>
    <cellStyle name="20% - Accent1 2 5 3 2 2 2 3" xfId="13347" xr:uid="{00000000-0005-0000-0000-000067330000}"/>
    <cellStyle name="20% - Accent1 2 5 3 2 2 2 3 2" xfId="13348" xr:uid="{00000000-0005-0000-0000-000068330000}"/>
    <cellStyle name="20% - Accent1 2 5 3 2 2 2 4" xfId="13349" xr:uid="{00000000-0005-0000-0000-000069330000}"/>
    <cellStyle name="20% - Accent1 2 5 3 2 2 3" xfId="13350" xr:uid="{00000000-0005-0000-0000-00006A330000}"/>
    <cellStyle name="20% - Accent1 2 5 3 2 2 3 2" xfId="13351" xr:uid="{00000000-0005-0000-0000-00006B330000}"/>
    <cellStyle name="20% - Accent1 2 5 3 2 2 3 2 2" xfId="13352" xr:uid="{00000000-0005-0000-0000-00006C330000}"/>
    <cellStyle name="20% - Accent1 2 5 3 2 2 3 2 2 2" xfId="13353" xr:uid="{00000000-0005-0000-0000-00006D330000}"/>
    <cellStyle name="20% - Accent1 2 5 3 2 2 3 2 3" xfId="13354" xr:uid="{00000000-0005-0000-0000-00006E330000}"/>
    <cellStyle name="20% - Accent1 2 5 3 2 2 3 3" xfId="13355" xr:uid="{00000000-0005-0000-0000-00006F330000}"/>
    <cellStyle name="20% - Accent1 2 5 3 2 2 3 3 2" xfId="13356" xr:uid="{00000000-0005-0000-0000-000070330000}"/>
    <cellStyle name="20% - Accent1 2 5 3 2 2 3 4" xfId="13357" xr:uid="{00000000-0005-0000-0000-000071330000}"/>
    <cellStyle name="20% - Accent1 2 5 3 2 2 4" xfId="13358" xr:uid="{00000000-0005-0000-0000-000072330000}"/>
    <cellStyle name="20% - Accent1 2 5 3 2 2 4 2" xfId="13359" xr:uid="{00000000-0005-0000-0000-000073330000}"/>
    <cellStyle name="20% - Accent1 2 5 3 2 2 4 2 2" xfId="13360" xr:uid="{00000000-0005-0000-0000-000074330000}"/>
    <cellStyle name="20% - Accent1 2 5 3 2 2 4 2 2 2" xfId="13361" xr:uid="{00000000-0005-0000-0000-000075330000}"/>
    <cellStyle name="20% - Accent1 2 5 3 2 2 4 2 3" xfId="13362" xr:uid="{00000000-0005-0000-0000-000076330000}"/>
    <cellStyle name="20% - Accent1 2 5 3 2 2 4 3" xfId="13363" xr:uid="{00000000-0005-0000-0000-000077330000}"/>
    <cellStyle name="20% - Accent1 2 5 3 2 2 4 3 2" xfId="13364" xr:uid="{00000000-0005-0000-0000-000078330000}"/>
    <cellStyle name="20% - Accent1 2 5 3 2 2 4 4" xfId="13365" xr:uid="{00000000-0005-0000-0000-000079330000}"/>
    <cellStyle name="20% - Accent1 2 5 3 2 2 5" xfId="13366" xr:uid="{00000000-0005-0000-0000-00007A330000}"/>
    <cellStyle name="20% - Accent1 2 5 3 2 2 5 2" xfId="13367" xr:uid="{00000000-0005-0000-0000-00007B330000}"/>
    <cellStyle name="20% - Accent1 2 5 3 2 2 5 2 2" xfId="13368" xr:uid="{00000000-0005-0000-0000-00007C330000}"/>
    <cellStyle name="20% - Accent1 2 5 3 2 2 5 3" xfId="13369" xr:uid="{00000000-0005-0000-0000-00007D330000}"/>
    <cellStyle name="20% - Accent1 2 5 3 2 2 6" xfId="13370" xr:uid="{00000000-0005-0000-0000-00007E330000}"/>
    <cellStyle name="20% - Accent1 2 5 3 2 2 6 2" xfId="13371" xr:uid="{00000000-0005-0000-0000-00007F330000}"/>
    <cellStyle name="20% - Accent1 2 5 3 2 2 6 2 2" xfId="13372" xr:uid="{00000000-0005-0000-0000-000080330000}"/>
    <cellStyle name="20% - Accent1 2 5 3 2 2 6 3" xfId="13373" xr:uid="{00000000-0005-0000-0000-000081330000}"/>
    <cellStyle name="20% - Accent1 2 5 3 2 2 7" xfId="13374" xr:uid="{00000000-0005-0000-0000-000082330000}"/>
    <cellStyle name="20% - Accent1 2 5 3 2 2 7 2" xfId="13375" xr:uid="{00000000-0005-0000-0000-000083330000}"/>
    <cellStyle name="20% - Accent1 2 5 3 2 2 8" xfId="13376" xr:uid="{00000000-0005-0000-0000-000084330000}"/>
    <cellStyle name="20% - Accent1 2 5 3 2 2 8 2" xfId="13377" xr:uid="{00000000-0005-0000-0000-000085330000}"/>
    <cellStyle name="20% - Accent1 2 5 3 2 2 9" xfId="13378" xr:uid="{00000000-0005-0000-0000-000086330000}"/>
    <cellStyle name="20% - Accent1 2 5 3 2 3" xfId="13379" xr:uid="{00000000-0005-0000-0000-000087330000}"/>
    <cellStyle name="20% - Accent1 2 5 3 2 3 2" xfId="13380" xr:uid="{00000000-0005-0000-0000-000088330000}"/>
    <cellStyle name="20% - Accent1 2 5 3 2 3 2 2" xfId="13381" xr:uid="{00000000-0005-0000-0000-000089330000}"/>
    <cellStyle name="20% - Accent1 2 5 3 2 3 2 2 2" xfId="13382" xr:uid="{00000000-0005-0000-0000-00008A330000}"/>
    <cellStyle name="20% - Accent1 2 5 3 2 3 2 2 2 2" xfId="13383" xr:uid="{00000000-0005-0000-0000-00008B330000}"/>
    <cellStyle name="20% - Accent1 2 5 3 2 3 2 2 3" xfId="13384" xr:uid="{00000000-0005-0000-0000-00008C330000}"/>
    <cellStyle name="20% - Accent1 2 5 3 2 3 2 3" xfId="13385" xr:uid="{00000000-0005-0000-0000-00008D330000}"/>
    <cellStyle name="20% - Accent1 2 5 3 2 3 2 3 2" xfId="13386" xr:uid="{00000000-0005-0000-0000-00008E330000}"/>
    <cellStyle name="20% - Accent1 2 5 3 2 3 2 4" xfId="13387" xr:uid="{00000000-0005-0000-0000-00008F330000}"/>
    <cellStyle name="20% - Accent1 2 5 3 2 3 3" xfId="13388" xr:uid="{00000000-0005-0000-0000-000090330000}"/>
    <cellStyle name="20% - Accent1 2 5 3 2 3 3 2" xfId="13389" xr:uid="{00000000-0005-0000-0000-000091330000}"/>
    <cellStyle name="20% - Accent1 2 5 3 2 3 3 2 2" xfId="13390" xr:uid="{00000000-0005-0000-0000-000092330000}"/>
    <cellStyle name="20% - Accent1 2 5 3 2 3 3 2 2 2" xfId="13391" xr:uid="{00000000-0005-0000-0000-000093330000}"/>
    <cellStyle name="20% - Accent1 2 5 3 2 3 3 2 3" xfId="13392" xr:uid="{00000000-0005-0000-0000-000094330000}"/>
    <cellStyle name="20% - Accent1 2 5 3 2 3 3 3" xfId="13393" xr:uid="{00000000-0005-0000-0000-000095330000}"/>
    <cellStyle name="20% - Accent1 2 5 3 2 3 3 3 2" xfId="13394" xr:uid="{00000000-0005-0000-0000-000096330000}"/>
    <cellStyle name="20% - Accent1 2 5 3 2 3 3 4" xfId="13395" xr:uid="{00000000-0005-0000-0000-000097330000}"/>
    <cellStyle name="20% - Accent1 2 5 3 2 3 4" xfId="13396" xr:uid="{00000000-0005-0000-0000-000098330000}"/>
    <cellStyle name="20% - Accent1 2 5 3 2 3 4 2" xfId="13397" xr:uid="{00000000-0005-0000-0000-000099330000}"/>
    <cellStyle name="20% - Accent1 2 5 3 2 3 4 2 2" xfId="13398" xr:uid="{00000000-0005-0000-0000-00009A330000}"/>
    <cellStyle name="20% - Accent1 2 5 3 2 3 4 2 2 2" xfId="13399" xr:uid="{00000000-0005-0000-0000-00009B330000}"/>
    <cellStyle name="20% - Accent1 2 5 3 2 3 4 2 3" xfId="13400" xr:uid="{00000000-0005-0000-0000-00009C330000}"/>
    <cellStyle name="20% - Accent1 2 5 3 2 3 4 3" xfId="13401" xr:uid="{00000000-0005-0000-0000-00009D330000}"/>
    <cellStyle name="20% - Accent1 2 5 3 2 3 4 3 2" xfId="13402" xr:uid="{00000000-0005-0000-0000-00009E330000}"/>
    <cellStyle name="20% - Accent1 2 5 3 2 3 4 4" xfId="13403" xr:uid="{00000000-0005-0000-0000-00009F330000}"/>
    <cellStyle name="20% - Accent1 2 5 3 2 3 5" xfId="13404" xr:uid="{00000000-0005-0000-0000-0000A0330000}"/>
    <cellStyle name="20% - Accent1 2 5 3 2 3 5 2" xfId="13405" xr:uid="{00000000-0005-0000-0000-0000A1330000}"/>
    <cellStyle name="20% - Accent1 2 5 3 2 3 5 2 2" xfId="13406" xr:uid="{00000000-0005-0000-0000-0000A2330000}"/>
    <cellStyle name="20% - Accent1 2 5 3 2 3 5 3" xfId="13407" xr:uid="{00000000-0005-0000-0000-0000A3330000}"/>
    <cellStyle name="20% - Accent1 2 5 3 2 3 6" xfId="13408" xr:uid="{00000000-0005-0000-0000-0000A4330000}"/>
    <cellStyle name="20% - Accent1 2 5 3 2 3 6 2" xfId="13409" xr:uid="{00000000-0005-0000-0000-0000A5330000}"/>
    <cellStyle name="20% - Accent1 2 5 3 2 3 6 2 2" xfId="13410" xr:uid="{00000000-0005-0000-0000-0000A6330000}"/>
    <cellStyle name="20% - Accent1 2 5 3 2 3 6 3" xfId="13411" xr:uid="{00000000-0005-0000-0000-0000A7330000}"/>
    <cellStyle name="20% - Accent1 2 5 3 2 3 7" xfId="13412" xr:uid="{00000000-0005-0000-0000-0000A8330000}"/>
    <cellStyle name="20% - Accent1 2 5 3 2 3 7 2" xfId="13413" xr:uid="{00000000-0005-0000-0000-0000A9330000}"/>
    <cellStyle name="20% - Accent1 2 5 3 2 3 8" xfId="13414" xr:uid="{00000000-0005-0000-0000-0000AA330000}"/>
    <cellStyle name="20% - Accent1 2 5 3 2 3 8 2" xfId="13415" xr:uid="{00000000-0005-0000-0000-0000AB330000}"/>
    <cellStyle name="20% - Accent1 2 5 3 2 3 9" xfId="13416" xr:uid="{00000000-0005-0000-0000-0000AC330000}"/>
    <cellStyle name="20% - Accent1 2 5 3 2 4" xfId="13417" xr:uid="{00000000-0005-0000-0000-0000AD330000}"/>
    <cellStyle name="20% - Accent1 2 5 3 2 4 2" xfId="13418" xr:uid="{00000000-0005-0000-0000-0000AE330000}"/>
    <cellStyle name="20% - Accent1 2 5 3 2 4 2 2" xfId="13419" xr:uid="{00000000-0005-0000-0000-0000AF330000}"/>
    <cellStyle name="20% - Accent1 2 5 3 2 4 2 2 2" xfId="13420" xr:uid="{00000000-0005-0000-0000-0000B0330000}"/>
    <cellStyle name="20% - Accent1 2 5 3 2 4 2 3" xfId="13421" xr:uid="{00000000-0005-0000-0000-0000B1330000}"/>
    <cellStyle name="20% - Accent1 2 5 3 2 4 3" xfId="13422" xr:uid="{00000000-0005-0000-0000-0000B2330000}"/>
    <cellStyle name="20% - Accent1 2 5 3 2 4 3 2" xfId="13423" xr:uid="{00000000-0005-0000-0000-0000B3330000}"/>
    <cellStyle name="20% - Accent1 2 5 3 2 4 4" xfId="13424" xr:uid="{00000000-0005-0000-0000-0000B4330000}"/>
    <cellStyle name="20% - Accent1 2 5 3 2 5" xfId="13425" xr:uid="{00000000-0005-0000-0000-0000B5330000}"/>
    <cellStyle name="20% - Accent1 2 5 3 2 5 2" xfId="13426" xr:uid="{00000000-0005-0000-0000-0000B6330000}"/>
    <cellStyle name="20% - Accent1 2 5 3 2 5 2 2" xfId="13427" xr:uid="{00000000-0005-0000-0000-0000B7330000}"/>
    <cellStyle name="20% - Accent1 2 5 3 2 5 2 2 2" xfId="13428" xr:uid="{00000000-0005-0000-0000-0000B8330000}"/>
    <cellStyle name="20% - Accent1 2 5 3 2 5 2 3" xfId="13429" xr:uid="{00000000-0005-0000-0000-0000B9330000}"/>
    <cellStyle name="20% - Accent1 2 5 3 2 5 3" xfId="13430" xr:uid="{00000000-0005-0000-0000-0000BA330000}"/>
    <cellStyle name="20% - Accent1 2 5 3 2 5 3 2" xfId="13431" xr:uid="{00000000-0005-0000-0000-0000BB330000}"/>
    <cellStyle name="20% - Accent1 2 5 3 2 5 4" xfId="13432" xr:uid="{00000000-0005-0000-0000-0000BC330000}"/>
    <cellStyle name="20% - Accent1 2 5 3 2 6" xfId="13433" xr:uid="{00000000-0005-0000-0000-0000BD330000}"/>
    <cellStyle name="20% - Accent1 2 5 3 2 6 2" xfId="13434" xr:uid="{00000000-0005-0000-0000-0000BE330000}"/>
    <cellStyle name="20% - Accent1 2 5 3 2 6 2 2" xfId="13435" xr:uid="{00000000-0005-0000-0000-0000BF330000}"/>
    <cellStyle name="20% - Accent1 2 5 3 2 6 2 2 2" xfId="13436" xr:uid="{00000000-0005-0000-0000-0000C0330000}"/>
    <cellStyle name="20% - Accent1 2 5 3 2 6 2 3" xfId="13437" xr:uid="{00000000-0005-0000-0000-0000C1330000}"/>
    <cellStyle name="20% - Accent1 2 5 3 2 6 3" xfId="13438" xr:uid="{00000000-0005-0000-0000-0000C2330000}"/>
    <cellStyle name="20% - Accent1 2 5 3 2 6 3 2" xfId="13439" xr:uid="{00000000-0005-0000-0000-0000C3330000}"/>
    <cellStyle name="20% - Accent1 2 5 3 2 6 4" xfId="13440" xr:uid="{00000000-0005-0000-0000-0000C4330000}"/>
    <cellStyle name="20% - Accent1 2 5 3 2 7" xfId="13441" xr:uid="{00000000-0005-0000-0000-0000C5330000}"/>
    <cellStyle name="20% - Accent1 2 5 3 2 7 2" xfId="13442" xr:uid="{00000000-0005-0000-0000-0000C6330000}"/>
    <cellStyle name="20% - Accent1 2 5 3 2 7 2 2" xfId="13443" xr:uid="{00000000-0005-0000-0000-0000C7330000}"/>
    <cellStyle name="20% - Accent1 2 5 3 2 7 3" xfId="13444" xr:uid="{00000000-0005-0000-0000-0000C8330000}"/>
    <cellStyle name="20% - Accent1 2 5 3 2 8" xfId="13445" xr:uid="{00000000-0005-0000-0000-0000C9330000}"/>
    <cellStyle name="20% - Accent1 2 5 3 2 8 2" xfId="13446" xr:uid="{00000000-0005-0000-0000-0000CA330000}"/>
    <cellStyle name="20% - Accent1 2 5 3 2 8 2 2" xfId="13447" xr:uid="{00000000-0005-0000-0000-0000CB330000}"/>
    <cellStyle name="20% - Accent1 2 5 3 2 8 3" xfId="13448" xr:uid="{00000000-0005-0000-0000-0000CC330000}"/>
    <cellStyle name="20% - Accent1 2 5 3 2 9" xfId="13449" xr:uid="{00000000-0005-0000-0000-0000CD330000}"/>
    <cellStyle name="20% - Accent1 2 5 3 2 9 2" xfId="13450" xr:uid="{00000000-0005-0000-0000-0000CE330000}"/>
    <cellStyle name="20% - Accent1 2 5 3 3" xfId="13451" xr:uid="{00000000-0005-0000-0000-0000CF330000}"/>
    <cellStyle name="20% - Accent1 2 5 3 3 10" xfId="13452" xr:uid="{00000000-0005-0000-0000-0000D0330000}"/>
    <cellStyle name="20% - Accent1 2 5 3 3 10 2" xfId="13453" xr:uid="{00000000-0005-0000-0000-0000D1330000}"/>
    <cellStyle name="20% - Accent1 2 5 3 3 11" xfId="13454" xr:uid="{00000000-0005-0000-0000-0000D2330000}"/>
    <cellStyle name="20% - Accent1 2 5 3 3 2" xfId="13455" xr:uid="{00000000-0005-0000-0000-0000D3330000}"/>
    <cellStyle name="20% - Accent1 2 5 3 3 2 2" xfId="13456" xr:uid="{00000000-0005-0000-0000-0000D4330000}"/>
    <cellStyle name="20% - Accent1 2 5 3 3 2 2 2" xfId="13457" xr:uid="{00000000-0005-0000-0000-0000D5330000}"/>
    <cellStyle name="20% - Accent1 2 5 3 3 2 2 2 2" xfId="13458" xr:uid="{00000000-0005-0000-0000-0000D6330000}"/>
    <cellStyle name="20% - Accent1 2 5 3 3 2 2 2 2 2" xfId="13459" xr:uid="{00000000-0005-0000-0000-0000D7330000}"/>
    <cellStyle name="20% - Accent1 2 5 3 3 2 2 2 3" xfId="13460" xr:uid="{00000000-0005-0000-0000-0000D8330000}"/>
    <cellStyle name="20% - Accent1 2 5 3 3 2 2 3" xfId="13461" xr:uid="{00000000-0005-0000-0000-0000D9330000}"/>
    <cellStyle name="20% - Accent1 2 5 3 3 2 2 3 2" xfId="13462" xr:uid="{00000000-0005-0000-0000-0000DA330000}"/>
    <cellStyle name="20% - Accent1 2 5 3 3 2 2 4" xfId="13463" xr:uid="{00000000-0005-0000-0000-0000DB330000}"/>
    <cellStyle name="20% - Accent1 2 5 3 3 2 3" xfId="13464" xr:uid="{00000000-0005-0000-0000-0000DC330000}"/>
    <cellStyle name="20% - Accent1 2 5 3 3 2 3 2" xfId="13465" xr:uid="{00000000-0005-0000-0000-0000DD330000}"/>
    <cellStyle name="20% - Accent1 2 5 3 3 2 3 2 2" xfId="13466" xr:uid="{00000000-0005-0000-0000-0000DE330000}"/>
    <cellStyle name="20% - Accent1 2 5 3 3 2 3 2 2 2" xfId="13467" xr:uid="{00000000-0005-0000-0000-0000DF330000}"/>
    <cellStyle name="20% - Accent1 2 5 3 3 2 3 2 3" xfId="13468" xr:uid="{00000000-0005-0000-0000-0000E0330000}"/>
    <cellStyle name="20% - Accent1 2 5 3 3 2 3 3" xfId="13469" xr:uid="{00000000-0005-0000-0000-0000E1330000}"/>
    <cellStyle name="20% - Accent1 2 5 3 3 2 3 3 2" xfId="13470" xr:uid="{00000000-0005-0000-0000-0000E2330000}"/>
    <cellStyle name="20% - Accent1 2 5 3 3 2 3 4" xfId="13471" xr:uid="{00000000-0005-0000-0000-0000E3330000}"/>
    <cellStyle name="20% - Accent1 2 5 3 3 2 4" xfId="13472" xr:uid="{00000000-0005-0000-0000-0000E4330000}"/>
    <cellStyle name="20% - Accent1 2 5 3 3 2 4 2" xfId="13473" xr:uid="{00000000-0005-0000-0000-0000E5330000}"/>
    <cellStyle name="20% - Accent1 2 5 3 3 2 4 2 2" xfId="13474" xr:uid="{00000000-0005-0000-0000-0000E6330000}"/>
    <cellStyle name="20% - Accent1 2 5 3 3 2 4 2 2 2" xfId="13475" xr:uid="{00000000-0005-0000-0000-0000E7330000}"/>
    <cellStyle name="20% - Accent1 2 5 3 3 2 4 2 3" xfId="13476" xr:uid="{00000000-0005-0000-0000-0000E8330000}"/>
    <cellStyle name="20% - Accent1 2 5 3 3 2 4 3" xfId="13477" xr:uid="{00000000-0005-0000-0000-0000E9330000}"/>
    <cellStyle name="20% - Accent1 2 5 3 3 2 4 3 2" xfId="13478" xr:uid="{00000000-0005-0000-0000-0000EA330000}"/>
    <cellStyle name="20% - Accent1 2 5 3 3 2 4 4" xfId="13479" xr:uid="{00000000-0005-0000-0000-0000EB330000}"/>
    <cellStyle name="20% - Accent1 2 5 3 3 2 5" xfId="13480" xr:uid="{00000000-0005-0000-0000-0000EC330000}"/>
    <cellStyle name="20% - Accent1 2 5 3 3 2 5 2" xfId="13481" xr:uid="{00000000-0005-0000-0000-0000ED330000}"/>
    <cellStyle name="20% - Accent1 2 5 3 3 2 5 2 2" xfId="13482" xr:uid="{00000000-0005-0000-0000-0000EE330000}"/>
    <cellStyle name="20% - Accent1 2 5 3 3 2 5 3" xfId="13483" xr:uid="{00000000-0005-0000-0000-0000EF330000}"/>
    <cellStyle name="20% - Accent1 2 5 3 3 2 6" xfId="13484" xr:uid="{00000000-0005-0000-0000-0000F0330000}"/>
    <cellStyle name="20% - Accent1 2 5 3 3 2 6 2" xfId="13485" xr:uid="{00000000-0005-0000-0000-0000F1330000}"/>
    <cellStyle name="20% - Accent1 2 5 3 3 2 6 2 2" xfId="13486" xr:uid="{00000000-0005-0000-0000-0000F2330000}"/>
    <cellStyle name="20% - Accent1 2 5 3 3 2 6 3" xfId="13487" xr:uid="{00000000-0005-0000-0000-0000F3330000}"/>
    <cellStyle name="20% - Accent1 2 5 3 3 2 7" xfId="13488" xr:uid="{00000000-0005-0000-0000-0000F4330000}"/>
    <cellStyle name="20% - Accent1 2 5 3 3 2 7 2" xfId="13489" xr:uid="{00000000-0005-0000-0000-0000F5330000}"/>
    <cellStyle name="20% - Accent1 2 5 3 3 2 8" xfId="13490" xr:uid="{00000000-0005-0000-0000-0000F6330000}"/>
    <cellStyle name="20% - Accent1 2 5 3 3 2 8 2" xfId="13491" xr:uid="{00000000-0005-0000-0000-0000F7330000}"/>
    <cellStyle name="20% - Accent1 2 5 3 3 2 9" xfId="13492" xr:uid="{00000000-0005-0000-0000-0000F8330000}"/>
    <cellStyle name="20% - Accent1 2 5 3 3 3" xfId="13493" xr:uid="{00000000-0005-0000-0000-0000F9330000}"/>
    <cellStyle name="20% - Accent1 2 5 3 3 3 2" xfId="13494" xr:uid="{00000000-0005-0000-0000-0000FA330000}"/>
    <cellStyle name="20% - Accent1 2 5 3 3 3 2 2" xfId="13495" xr:uid="{00000000-0005-0000-0000-0000FB330000}"/>
    <cellStyle name="20% - Accent1 2 5 3 3 3 2 2 2" xfId="13496" xr:uid="{00000000-0005-0000-0000-0000FC330000}"/>
    <cellStyle name="20% - Accent1 2 5 3 3 3 2 2 2 2" xfId="13497" xr:uid="{00000000-0005-0000-0000-0000FD330000}"/>
    <cellStyle name="20% - Accent1 2 5 3 3 3 2 2 3" xfId="13498" xr:uid="{00000000-0005-0000-0000-0000FE330000}"/>
    <cellStyle name="20% - Accent1 2 5 3 3 3 2 3" xfId="13499" xr:uid="{00000000-0005-0000-0000-0000FF330000}"/>
    <cellStyle name="20% - Accent1 2 5 3 3 3 2 3 2" xfId="13500" xr:uid="{00000000-0005-0000-0000-000000340000}"/>
    <cellStyle name="20% - Accent1 2 5 3 3 3 2 4" xfId="13501" xr:uid="{00000000-0005-0000-0000-000001340000}"/>
    <cellStyle name="20% - Accent1 2 5 3 3 3 3" xfId="13502" xr:uid="{00000000-0005-0000-0000-000002340000}"/>
    <cellStyle name="20% - Accent1 2 5 3 3 3 3 2" xfId="13503" xr:uid="{00000000-0005-0000-0000-000003340000}"/>
    <cellStyle name="20% - Accent1 2 5 3 3 3 3 2 2" xfId="13504" xr:uid="{00000000-0005-0000-0000-000004340000}"/>
    <cellStyle name="20% - Accent1 2 5 3 3 3 3 2 2 2" xfId="13505" xr:uid="{00000000-0005-0000-0000-000005340000}"/>
    <cellStyle name="20% - Accent1 2 5 3 3 3 3 2 3" xfId="13506" xr:uid="{00000000-0005-0000-0000-000006340000}"/>
    <cellStyle name="20% - Accent1 2 5 3 3 3 3 3" xfId="13507" xr:uid="{00000000-0005-0000-0000-000007340000}"/>
    <cellStyle name="20% - Accent1 2 5 3 3 3 3 3 2" xfId="13508" xr:uid="{00000000-0005-0000-0000-000008340000}"/>
    <cellStyle name="20% - Accent1 2 5 3 3 3 3 4" xfId="13509" xr:uid="{00000000-0005-0000-0000-000009340000}"/>
    <cellStyle name="20% - Accent1 2 5 3 3 3 4" xfId="13510" xr:uid="{00000000-0005-0000-0000-00000A340000}"/>
    <cellStyle name="20% - Accent1 2 5 3 3 3 4 2" xfId="13511" xr:uid="{00000000-0005-0000-0000-00000B340000}"/>
    <cellStyle name="20% - Accent1 2 5 3 3 3 4 2 2" xfId="13512" xr:uid="{00000000-0005-0000-0000-00000C340000}"/>
    <cellStyle name="20% - Accent1 2 5 3 3 3 4 2 2 2" xfId="13513" xr:uid="{00000000-0005-0000-0000-00000D340000}"/>
    <cellStyle name="20% - Accent1 2 5 3 3 3 4 2 3" xfId="13514" xr:uid="{00000000-0005-0000-0000-00000E340000}"/>
    <cellStyle name="20% - Accent1 2 5 3 3 3 4 3" xfId="13515" xr:uid="{00000000-0005-0000-0000-00000F340000}"/>
    <cellStyle name="20% - Accent1 2 5 3 3 3 4 3 2" xfId="13516" xr:uid="{00000000-0005-0000-0000-000010340000}"/>
    <cellStyle name="20% - Accent1 2 5 3 3 3 4 4" xfId="13517" xr:uid="{00000000-0005-0000-0000-000011340000}"/>
    <cellStyle name="20% - Accent1 2 5 3 3 3 5" xfId="13518" xr:uid="{00000000-0005-0000-0000-000012340000}"/>
    <cellStyle name="20% - Accent1 2 5 3 3 3 5 2" xfId="13519" xr:uid="{00000000-0005-0000-0000-000013340000}"/>
    <cellStyle name="20% - Accent1 2 5 3 3 3 5 2 2" xfId="13520" xr:uid="{00000000-0005-0000-0000-000014340000}"/>
    <cellStyle name="20% - Accent1 2 5 3 3 3 5 3" xfId="13521" xr:uid="{00000000-0005-0000-0000-000015340000}"/>
    <cellStyle name="20% - Accent1 2 5 3 3 3 6" xfId="13522" xr:uid="{00000000-0005-0000-0000-000016340000}"/>
    <cellStyle name="20% - Accent1 2 5 3 3 3 6 2" xfId="13523" xr:uid="{00000000-0005-0000-0000-000017340000}"/>
    <cellStyle name="20% - Accent1 2 5 3 3 3 6 2 2" xfId="13524" xr:uid="{00000000-0005-0000-0000-000018340000}"/>
    <cellStyle name="20% - Accent1 2 5 3 3 3 6 3" xfId="13525" xr:uid="{00000000-0005-0000-0000-000019340000}"/>
    <cellStyle name="20% - Accent1 2 5 3 3 3 7" xfId="13526" xr:uid="{00000000-0005-0000-0000-00001A340000}"/>
    <cellStyle name="20% - Accent1 2 5 3 3 3 7 2" xfId="13527" xr:uid="{00000000-0005-0000-0000-00001B340000}"/>
    <cellStyle name="20% - Accent1 2 5 3 3 3 8" xfId="13528" xr:uid="{00000000-0005-0000-0000-00001C340000}"/>
    <cellStyle name="20% - Accent1 2 5 3 3 3 8 2" xfId="13529" xr:uid="{00000000-0005-0000-0000-00001D340000}"/>
    <cellStyle name="20% - Accent1 2 5 3 3 3 9" xfId="13530" xr:uid="{00000000-0005-0000-0000-00001E340000}"/>
    <cellStyle name="20% - Accent1 2 5 3 3 4" xfId="13531" xr:uid="{00000000-0005-0000-0000-00001F340000}"/>
    <cellStyle name="20% - Accent1 2 5 3 3 4 2" xfId="13532" xr:uid="{00000000-0005-0000-0000-000020340000}"/>
    <cellStyle name="20% - Accent1 2 5 3 3 4 2 2" xfId="13533" xr:uid="{00000000-0005-0000-0000-000021340000}"/>
    <cellStyle name="20% - Accent1 2 5 3 3 4 2 2 2" xfId="13534" xr:uid="{00000000-0005-0000-0000-000022340000}"/>
    <cellStyle name="20% - Accent1 2 5 3 3 4 2 3" xfId="13535" xr:uid="{00000000-0005-0000-0000-000023340000}"/>
    <cellStyle name="20% - Accent1 2 5 3 3 4 3" xfId="13536" xr:uid="{00000000-0005-0000-0000-000024340000}"/>
    <cellStyle name="20% - Accent1 2 5 3 3 4 3 2" xfId="13537" xr:uid="{00000000-0005-0000-0000-000025340000}"/>
    <cellStyle name="20% - Accent1 2 5 3 3 4 4" xfId="13538" xr:uid="{00000000-0005-0000-0000-000026340000}"/>
    <cellStyle name="20% - Accent1 2 5 3 3 5" xfId="13539" xr:uid="{00000000-0005-0000-0000-000027340000}"/>
    <cellStyle name="20% - Accent1 2 5 3 3 5 2" xfId="13540" xr:uid="{00000000-0005-0000-0000-000028340000}"/>
    <cellStyle name="20% - Accent1 2 5 3 3 5 2 2" xfId="13541" xr:uid="{00000000-0005-0000-0000-000029340000}"/>
    <cellStyle name="20% - Accent1 2 5 3 3 5 2 2 2" xfId="13542" xr:uid="{00000000-0005-0000-0000-00002A340000}"/>
    <cellStyle name="20% - Accent1 2 5 3 3 5 2 3" xfId="13543" xr:uid="{00000000-0005-0000-0000-00002B340000}"/>
    <cellStyle name="20% - Accent1 2 5 3 3 5 3" xfId="13544" xr:uid="{00000000-0005-0000-0000-00002C340000}"/>
    <cellStyle name="20% - Accent1 2 5 3 3 5 3 2" xfId="13545" xr:uid="{00000000-0005-0000-0000-00002D340000}"/>
    <cellStyle name="20% - Accent1 2 5 3 3 5 4" xfId="13546" xr:uid="{00000000-0005-0000-0000-00002E340000}"/>
    <cellStyle name="20% - Accent1 2 5 3 3 6" xfId="13547" xr:uid="{00000000-0005-0000-0000-00002F340000}"/>
    <cellStyle name="20% - Accent1 2 5 3 3 6 2" xfId="13548" xr:uid="{00000000-0005-0000-0000-000030340000}"/>
    <cellStyle name="20% - Accent1 2 5 3 3 6 2 2" xfId="13549" xr:uid="{00000000-0005-0000-0000-000031340000}"/>
    <cellStyle name="20% - Accent1 2 5 3 3 6 2 2 2" xfId="13550" xr:uid="{00000000-0005-0000-0000-000032340000}"/>
    <cellStyle name="20% - Accent1 2 5 3 3 6 2 3" xfId="13551" xr:uid="{00000000-0005-0000-0000-000033340000}"/>
    <cellStyle name="20% - Accent1 2 5 3 3 6 3" xfId="13552" xr:uid="{00000000-0005-0000-0000-000034340000}"/>
    <cellStyle name="20% - Accent1 2 5 3 3 6 3 2" xfId="13553" xr:uid="{00000000-0005-0000-0000-000035340000}"/>
    <cellStyle name="20% - Accent1 2 5 3 3 6 4" xfId="13554" xr:uid="{00000000-0005-0000-0000-000036340000}"/>
    <cellStyle name="20% - Accent1 2 5 3 3 7" xfId="13555" xr:uid="{00000000-0005-0000-0000-000037340000}"/>
    <cellStyle name="20% - Accent1 2 5 3 3 7 2" xfId="13556" xr:uid="{00000000-0005-0000-0000-000038340000}"/>
    <cellStyle name="20% - Accent1 2 5 3 3 7 2 2" xfId="13557" xr:uid="{00000000-0005-0000-0000-000039340000}"/>
    <cellStyle name="20% - Accent1 2 5 3 3 7 3" xfId="13558" xr:uid="{00000000-0005-0000-0000-00003A340000}"/>
    <cellStyle name="20% - Accent1 2 5 3 3 8" xfId="13559" xr:uid="{00000000-0005-0000-0000-00003B340000}"/>
    <cellStyle name="20% - Accent1 2 5 3 3 8 2" xfId="13560" xr:uid="{00000000-0005-0000-0000-00003C340000}"/>
    <cellStyle name="20% - Accent1 2 5 3 3 8 2 2" xfId="13561" xr:uid="{00000000-0005-0000-0000-00003D340000}"/>
    <cellStyle name="20% - Accent1 2 5 3 3 8 3" xfId="13562" xr:uid="{00000000-0005-0000-0000-00003E340000}"/>
    <cellStyle name="20% - Accent1 2 5 3 3 9" xfId="13563" xr:uid="{00000000-0005-0000-0000-00003F340000}"/>
    <cellStyle name="20% - Accent1 2 5 3 3 9 2" xfId="13564" xr:uid="{00000000-0005-0000-0000-000040340000}"/>
    <cellStyle name="20% - Accent1 2 5 3 4" xfId="13565" xr:uid="{00000000-0005-0000-0000-000041340000}"/>
    <cellStyle name="20% - Accent1 2 5 3 4 10" xfId="13566" xr:uid="{00000000-0005-0000-0000-000042340000}"/>
    <cellStyle name="20% - Accent1 2 5 3 4 10 2" xfId="13567" xr:uid="{00000000-0005-0000-0000-000043340000}"/>
    <cellStyle name="20% - Accent1 2 5 3 4 11" xfId="13568" xr:uid="{00000000-0005-0000-0000-000044340000}"/>
    <cellStyle name="20% - Accent1 2 5 3 4 2" xfId="13569" xr:uid="{00000000-0005-0000-0000-000045340000}"/>
    <cellStyle name="20% - Accent1 2 5 3 4 2 2" xfId="13570" xr:uid="{00000000-0005-0000-0000-000046340000}"/>
    <cellStyle name="20% - Accent1 2 5 3 4 2 2 2" xfId="13571" xr:uid="{00000000-0005-0000-0000-000047340000}"/>
    <cellStyle name="20% - Accent1 2 5 3 4 2 2 2 2" xfId="13572" xr:uid="{00000000-0005-0000-0000-000048340000}"/>
    <cellStyle name="20% - Accent1 2 5 3 4 2 2 2 2 2" xfId="13573" xr:uid="{00000000-0005-0000-0000-000049340000}"/>
    <cellStyle name="20% - Accent1 2 5 3 4 2 2 2 3" xfId="13574" xr:uid="{00000000-0005-0000-0000-00004A340000}"/>
    <cellStyle name="20% - Accent1 2 5 3 4 2 2 3" xfId="13575" xr:uid="{00000000-0005-0000-0000-00004B340000}"/>
    <cellStyle name="20% - Accent1 2 5 3 4 2 2 3 2" xfId="13576" xr:uid="{00000000-0005-0000-0000-00004C340000}"/>
    <cellStyle name="20% - Accent1 2 5 3 4 2 2 4" xfId="13577" xr:uid="{00000000-0005-0000-0000-00004D340000}"/>
    <cellStyle name="20% - Accent1 2 5 3 4 2 3" xfId="13578" xr:uid="{00000000-0005-0000-0000-00004E340000}"/>
    <cellStyle name="20% - Accent1 2 5 3 4 2 3 2" xfId="13579" xr:uid="{00000000-0005-0000-0000-00004F340000}"/>
    <cellStyle name="20% - Accent1 2 5 3 4 2 3 2 2" xfId="13580" xr:uid="{00000000-0005-0000-0000-000050340000}"/>
    <cellStyle name="20% - Accent1 2 5 3 4 2 3 2 2 2" xfId="13581" xr:uid="{00000000-0005-0000-0000-000051340000}"/>
    <cellStyle name="20% - Accent1 2 5 3 4 2 3 2 3" xfId="13582" xr:uid="{00000000-0005-0000-0000-000052340000}"/>
    <cellStyle name="20% - Accent1 2 5 3 4 2 3 3" xfId="13583" xr:uid="{00000000-0005-0000-0000-000053340000}"/>
    <cellStyle name="20% - Accent1 2 5 3 4 2 3 3 2" xfId="13584" xr:uid="{00000000-0005-0000-0000-000054340000}"/>
    <cellStyle name="20% - Accent1 2 5 3 4 2 3 4" xfId="13585" xr:uid="{00000000-0005-0000-0000-000055340000}"/>
    <cellStyle name="20% - Accent1 2 5 3 4 2 4" xfId="13586" xr:uid="{00000000-0005-0000-0000-000056340000}"/>
    <cellStyle name="20% - Accent1 2 5 3 4 2 4 2" xfId="13587" xr:uid="{00000000-0005-0000-0000-000057340000}"/>
    <cellStyle name="20% - Accent1 2 5 3 4 2 4 2 2" xfId="13588" xr:uid="{00000000-0005-0000-0000-000058340000}"/>
    <cellStyle name="20% - Accent1 2 5 3 4 2 4 2 2 2" xfId="13589" xr:uid="{00000000-0005-0000-0000-000059340000}"/>
    <cellStyle name="20% - Accent1 2 5 3 4 2 4 2 3" xfId="13590" xr:uid="{00000000-0005-0000-0000-00005A340000}"/>
    <cellStyle name="20% - Accent1 2 5 3 4 2 4 3" xfId="13591" xr:uid="{00000000-0005-0000-0000-00005B340000}"/>
    <cellStyle name="20% - Accent1 2 5 3 4 2 4 3 2" xfId="13592" xr:uid="{00000000-0005-0000-0000-00005C340000}"/>
    <cellStyle name="20% - Accent1 2 5 3 4 2 4 4" xfId="13593" xr:uid="{00000000-0005-0000-0000-00005D340000}"/>
    <cellStyle name="20% - Accent1 2 5 3 4 2 5" xfId="13594" xr:uid="{00000000-0005-0000-0000-00005E340000}"/>
    <cellStyle name="20% - Accent1 2 5 3 4 2 5 2" xfId="13595" xr:uid="{00000000-0005-0000-0000-00005F340000}"/>
    <cellStyle name="20% - Accent1 2 5 3 4 2 5 2 2" xfId="13596" xr:uid="{00000000-0005-0000-0000-000060340000}"/>
    <cellStyle name="20% - Accent1 2 5 3 4 2 5 3" xfId="13597" xr:uid="{00000000-0005-0000-0000-000061340000}"/>
    <cellStyle name="20% - Accent1 2 5 3 4 2 6" xfId="13598" xr:uid="{00000000-0005-0000-0000-000062340000}"/>
    <cellStyle name="20% - Accent1 2 5 3 4 2 6 2" xfId="13599" xr:uid="{00000000-0005-0000-0000-000063340000}"/>
    <cellStyle name="20% - Accent1 2 5 3 4 2 6 2 2" xfId="13600" xr:uid="{00000000-0005-0000-0000-000064340000}"/>
    <cellStyle name="20% - Accent1 2 5 3 4 2 6 3" xfId="13601" xr:uid="{00000000-0005-0000-0000-000065340000}"/>
    <cellStyle name="20% - Accent1 2 5 3 4 2 7" xfId="13602" xr:uid="{00000000-0005-0000-0000-000066340000}"/>
    <cellStyle name="20% - Accent1 2 5 3 4 2 7 2" xfId="13603" xr:uid="{00000000-0005-0000-0000-000067340000}"/>
    <cellStyle name="20% - Accent1 2 5 3 4 2 8" xfId="13604" xr:uid="{00000000-0005-0000-0000-000068340000}"/>
    <cellStyle name="20% - Accent1 2 5 3 4 2 8 2" xfId="13605" xr:uid="{00000000-0005-0000-0000-000069340000}"/>
    <cellStyle name="20% - Accent1 2 5 3 4 2 9" xfId="13606" xr:uid="{00000000-0005-0000-0000-00006A340000}"/>
    <cellStyle name="20% - Accent1 2 5 3 4 3" xfId="13607" xr:uid="{00000000-0005-0000-0000-00006B340000}"/>
    <cellStyle name="20% - Accent1 2 5 3 4 3 2" xfId="13608" xr:uid="{00000000-0005-0000-0000-00006C340000}"/>
    <cellStyle name="20% - Accent1 2 5 3 4 3 2 2" xfId="13609" xr:uid="{00000000-0005-0000-0000-00006D340000}"/>
    <cellStyle name="20% - Accent1 2 5 3 4 3 2 2 2" xfId="13610" xr:uid="{00000000-0005-0000-0000-00006E340000}"/>
    <cellStyle name="20% - Accent1 2 5 3 4 3 2 2 2 2" xfId="13611" xr:uid="{00000000-0005-0000-0000-00006F340000}"/>
    <cellStyle name="20% - Accent1 2 5 3 4 3 2 2 3" xfId="13612" xr:uid="{00000000-0005-0000-0000-000070340000}"/>
    <cellStyle name="20% - Accent1 2 5 3 4 3 2 3" xfId="13613" xr:uid="{00000000-0005-0000-0000-000071340000}"/>
    <cellStyle name="20% - Accent1 2 5 3 4 3 2 3 2" xfId="13614" xr:uid="{00000000-0005-0000-0000-000072340000}"/>
    <cellStyle name="20% - Accent1 2 5 3 4 3 2 4" xfId="13615" xr:uid="{00000000-0005-0000-0000-000073340000}"/>
    <cellStyle name="20% - Accent1 2 5 3 4 3 3" xfId="13616" xr:uid="{00000000-0005-0000-0000-000074340000}"/>
    <cellStyle name="20% - Accent1 2 5 3 4 3 3 2" xfId="13617" xr:uid="{00000000-0005-0000-0000-000075340000}"/>
    <cellStyle name="20% - Accent1 2 5 3 4 3 3 2 2" xfId="13618" xr:uid="{00000000-0005-0000-0000-000076340000}"/>
    <cellStyle name="20% - Accent1 2 5 3 4 3 3 2 2 2" xfId="13619" xr:uid="{00000000-0005-0000-0000-000077340000}"/>
    <cellStyle name="20% - Accent1 2 5 3 4 3 3 2 3" xfId="13620" xr:uid="{00000000-0005-0000-0000-000078340000}"/>
    <cellStyle name="20% - Accent1 2 5 3 4 3 3 3" xfId="13621" xr:uid="{00000000-0005-0000-0000-000079340000}"/>
    <cellStyle name="20% - Accent1 2 5 3 4 3 3 3 2" xfId="13622" xr:uid="{00000000-0005-0000-0000-00007A340000}"/>
    <cellStyle name="20% - Accent1 2 5 3 4 3 3 4" xfId="13623" xr:uid="{00000000-0005-0000-0000-00007B340000}"/>
    <cellStyle name="20% - Accent1 2 5 3 4 3 4" xfId="13624" xr:uid="{00000000-0005-0000-0000-00007C340000}"/>
    <cellStyle name="20% - Accent1 2 5 3 4 3 4 2" xfId="13625" xr:uid="{00000000-0005-0000-0000-00007D340000}"/>
    <cellStyle name="20% - Accent1 2 5 3 4 3 4 2 2" xfId="13626" xr:uid="{00000000-0005-0000-0000-00007E340000}"/>
    <cellStyle name="20% - Accent1 2 5 3 4 3 4 2 2 2" xfId="13627" xr:uid="{00000000-0005-0000-0000-00007F340000}"/>
    <cellStyle name="20% - Accent1 2 5 3 4 3 4 2 3" xfId="13628" xr:uid="{00000000-0005-0000-0000-000080340000}"/>
    <cellStyle name="20% - Accent1 2 5 3 4 3 4 3" xfId="13629" xr:uid="{00000000-0005-0000-0000-000081340000}"/>
    <cellStyle name="20% - Accent1 2 5 3 4 3 4 3 2" xfId="13630" xr:uid="{00000000-0005-0000-0000-000082340000}"/>
    <cellStyle name="20% - Accent1 2 5 3 4 3 4 4" xfId="13631" xr:uid="{00000000-0005-0000-0000-000083340000}"/>
    <cellStyle name="20% - Accent1 2 5 3 4 3 5" xfId="13632" xr:uid="{00000000-0005-0000-0000-000084340000}"/>
    <cellStyle name="20% - Accent1 2 5 3 4 3 5 2" xfId="13633" xr:uid="{00000000-0005-0000-0000-000085340000}"/>
    <cellStyle name="20% - Accent1 2 5 3 4 3 5 2 2" xfId="13634" xr:uid="{00000000-0005-0000-0000-000086340000}"/>
    <cellStyle name="20% - Accent1 2 5 3 4 3 5 3" xfId="13635" xr:uid="{00000000-0005-0000-0000-000087340000}"/>
    <cellStyle name="20% - Accent1 2 5 3 4 3 6" xfId="13636" xr:uid="{00000000-0005-0000-0000-000088340000}"/>
    <cellStyle name="20% - Accent1 2 5 3 4 3 6 2" xfId="13637" xr:uid="{00000000-0005-0000-0000-000089340000}"/>
    <cellStyle name="20% - Accent1 2 5 3 4 3 6 2 2" xfId="13638" xr:uid="{00000000-0005-0000-0000-00008A340000}"/>
    <cellStyle name="20% - Accent1 2 5 3 4 3 6 3" xfId="13639" xr:uid="{00000000-0005-0000-0000-00008B340000}"/>
    <cellStyle name="20% - Accent1 2 5 3 4 3 7" xfId="13640" xr:uid="{00000000-0005-0000-0000-00008C340000}"/>
    <cellStyle name="20% - Accent1 2 5 3 4 3 7 2" xfId="13641" xr:uid="{00000000-0005-0000-0000-00008D340000}"/>
    <cellStyle name="20% - Accent1 2 5 3 4 3 8" xfId="13642" xr:uid="{00000000-0005-0000-0000-00008E340000}"/>
    <cellStyle name="20% - Accent1 2 5 3 4 3 8 2" xfId="13643" xr:uid="{00000000-0005-0000-0000-00008F340000}"/>
    <cellStyle name="20% - Accent1 2 5 3 4 3 9" xfId="13644" xr:uid="{00000000-0005-0000-0000-000090340000}"/>
    <cellStyle name="20% - Accent1 2 5 3 4 4" xfId="13645" xr:uid="{00000000-0005-0000-0000-000091340000}"/>
    <cellStyle name="20% - Accent1 2 5 3 4 4 2" xfId="13646" xr:uid="{00000000-0005-0000-0000-000092340000}"/>
    <cellStyle name="20% - Accent1 2 5 3 4 4 2 2" xfId="13647" xr:uid="{00000000-0005-0000-0000-000093340000}"/>
    <cellStyle name="20% - Accent1 2 5 3 4 4 2 2 2" xfId="13648" xr:uid="{00000000-0005-0000-0000-000094340000}"/>
    <cellStyle name="20% - Accent1 2 5 3 4 4 2 3" xfId="13649" xr:uid="{00000000-0005-0000-0000-000095340000}"/>
    <cellStyle name="20% - Accent1 2 5 3 4 4 3" xfId="13650" xr:uid="{00000000-0005-0000-0000-000096340000}"/>
    <cellStyle name="20% - Accent1 2 5 3 4 4 3 2" xfId="13651" xr:uid="{00000000-0005-0000-0000-000097340000}"/>
    <cellStyle name="20% - Accent1 2 5 3 4 4 4" xfId="13652" xr:uid="{00000000-0005-0000-0000-000098340000}"/>
    <cellStyle name="20% - Accent1 2 5 3 4 5" xfId="13653" xr:uid="{00000000-0005-0000-0000-000099340000}"/>
    <cellStyle name="20% - Accent1 2 5 3 4 5 2" xfId="13654" xr:uid="{00000000-0005-0000-0000-00009A340000}"/>
    <cellStyle name="20% - Accent1 2 5 3 4 5 2 2" xfId="13655" xr:uid="{00000000-0005-0000-0000-00009B340000}"/>
    <cellStyle name="20% - Accent1 2 5 3 4 5 2 2 2" xfId="13656" xr:uid="{00000000-0005-0000-0000-00009C340000}"/>
    <cellStyle name="20% - Accent1 2 5 3 4 5 2 3" xfId="13657" xr:uid="{00000000-0005-0000-0000-00009D340000}"/>
    <cellStyle name="20% - Accent1 2 5 3 4 5 3" xfId="13658" xr:uid="{00000000-0005-0000-0000-00009E340000}"/>
    <cellStyle name="20% - Accent1 2 5 3 4 5 3 2" xfId="13659" xr:uid="{00000000-0005-0000-0000-00009F340000}"/>
    <cellStyle name="20% - Accent1 2 5 3 4 5 4" xfId="13660" xr:uid="{00000000-0005-0000-0000-0000A0340000}"/>
    <cellStyle name="20% - Accent1 2 5 3 4 6" xfId="13661" xr:uid="{00000000-0005-0000-0000-0000A1340000}"/>
    <cellStyle name="20% - Accent1 2 5 3 4 6 2" xfId="13662" xr:uid="{00000000-0005-0000-0000-0000A2340000}"/>
    <cellStyle name="20% - Accent1 2 5 3 4 6 2 2" xfId="13663" xr:uid="{00000000-0005-0000-0000-0000A3340000}"/>
    <cellStyle name="20% - Accent1 2 5 3 4 6 2 2 2" xfId="13664" xr:uid="{00000000-0005-0000-0000-0000A4340000}"/>
    <cellStyle name="20% - Accent1 2 5 3 4 6 2 3" xfId="13665" xr:uid="{00000000-0005-0000-0000-0000A5340000}"/>
    <cellStyle name="20% - Accent1 2 5 3 4 6 3" xfId="13666" xr:uid="{00000000-0005-0000-0000-0000A6340000}"/>
    <cellStyle name="20% - Accent1 2 5 3 4 6 3 2" xfId="13667" xr:uid="{00000000-0005-0000-0000-0000A7340000}"/>
    <cellStyle name="20% - Accent1 2 5 3 4 6 4" xfId="13668" xr:uid="{00000000-0005-0000-0000-0000A8340000}"/>
    <cellStyle name="20% - Accent1 2 5 3 4 7" xfId="13669" xr:uid="{00000000-0005-0000-0000-0000A9340000}"/>
    <cellStyle name="20% - Accent1 2 5 3 4 7 2" xfId="13670" xr:uid="{00000000-0005-0000-0000-0000AA340000}"/>
    <cellStyle name="20% - Accent1 2 5 3 4 7 2 2" xfId="13671" xr:uid="{00000000-0005-0000-0000-0000AB340000}"/>
    <cellStyle name="20% - Accent1 2 5 3 4 7 3" xfId="13672" xr:uid="{00000000-0005-0000-0000-0000AC340000}"/>
    <cellStyle name="20% - Accent1 2 5 3 4 8" xfId="13673" xr:uid="{00000000-0005-0000-0000-0000AD340000}"/>
    <cellStyle name="20% - Accent1 2 5 3 4 8 2" xfId="13674" xr:uid="{00000000-0005-0000-0000-0000AE340000}"/>
    <cellStyle name="20% - Accent1 2 5 3 4 8 2 2" xfId="13675" xr:uid="{00000000-0005-0000-0000-0000AF340000}"/>
    <cellStyle name="20% - Accent1 2 5 3 4 8 3" xfId="13676" xr:uid="{00000000-0005-0000-0000-0000B0340000}"/>
    <cellStyle name="20% - Accent1 2 5 3 4 9" xfId="13677" xr:uid="{00000000-0005-0000-0000-0000B1340000}"/>
    <cellStyle name="20% - Accent1 2 5 3 4 9 2" xfId="13678" xr:uid="{00000000-0005-0000-0000-0000B2340000}"/>
    <cellStyle name="20% - Accent1 2 5 3 5" xfId="13679" xr:uid="{00000000-0005-0000-0000-0000B3340000}"/>
    <cellStyle name="20% - Accent1 2 5 3 5 2" xfId="13680" xr:uid="{00000000-0005-0000-0000-0000B4340000}"/>
    <cellStyle name="20% - Accent1 2 5 3 5 2 2" xfId="13681" xr:uid="{00000000-0005-0000-0000-0000B5340000}"/>
    <cellStyle name="20% - Accent1 2 5 3 5 2 2 2" xfId="13682" xr:uid="{00000000-0005-0000-0000-0000B6340000}"/>
    <cellStyle name="20% - Accent1 2 5 3 5 2 2 2 2" xfId="13683" xr:uid="{00000000-0005-0000-0000-0000B7340000}"/>
    <cellStyle name="20% - Accent1 2 5 3 5 2 2 3" xfId="13684" xr:uid="{00000000-0005-0000-0000-0000B8340000}"/>
    <cellStyle name="20% - Accent1 2 5 3 5 2 3" xfId="13685" xr:uid="{00000000-0005-0000-0000-0000B9340000}"/>
    <cellStyle name="20% - Accent1 2 5 3 5 2 3 2" xfId="13686" xr:uid="{00000000-0005-0000-0000-0000BA340000}"/>
    <cellStyle name="20% - Accent1 2 5 3 5 2 4" xfId="13687" xr:uid="{00000000-0005-0000-0000-0000BB340000}"/>
    <cellStyle name="20% - Accent1 2 5 3 5 3" xfId="13688" xr:uid="{00000000-0005-0000-0000-0000BC340000}"/>
    <cellStyle name="20% - Accent1 2 5 3 5 3 2" xfId="13689" xr:uid="{00000000-0005-0000-0000-0000BD340000}"/>
    <cellStyle name="20% - Accent1 2 5 3 5 3 2 2" xfId="13690" xr:uid="{00000000-0005-0000-0000-0000BE340000}"/>
    <cellStyle name="20% - Accent1 2 5 3 5 3 2 2 2" xfId="13691" xr:uid="{00000000-0005-0000-0000-0000BF340000}"/>
    <cellStyle name="20% - Accent1 2 5 3 5 3 2 3" xfId="13692" xr:uid="{00000000-0005-0000-0000-0000C0340000}"/>
    <cellStyle name="20% - Accent1 2 5 3 5 3 3" xfId="13693" xr:uid="{00000000-0005-0000-0000-0000C1340000}"/>
    <cellStyle name="20% - Accent1 2 5 3 5 3 3 2" xfId="13694" xr:uid="{00000000-0005-0000-0000-0000C2340000}"/>
    <cellStyle name="20% - Accent1 2 5 3 5 3 4" xfId="13695" xr:uid="{00000000-0005-0000-0000-0000C3340000}"/>
    <cellStyle name="20% - Accent1 2 5 3 5 4" xfId="13696" xr:uid="{00000000-0005-0000-0000-0000C4340000}"/>
    <cellStyle name="20% - Accent1 2 5 3 5 4 2" xfId="13697" xr:uid="{00000000-0005-0000-0000-0000C5340000}"/>
    <cellStyle name="20% - Accent1 2 5 3 5 4 2 2" xfId="13698" xr:uid="{00000000-0005-0000-0000-0000C6340000}"/>
    <cellStyle name="20% - Accent1 2 5 3 5 4 2 2 2" xfId="13699" xr:uid="{00000000-0005-0000-0000-0000C7340000}"/>
    <cellStyle name="20% - Accent1 2 5 3 5 4 2 3" xfId="13700" xr:uid="{00000000-0005-0000-0000-0000C8340000}"/>
    <cellStyle name="20% - Accent1 2 5 3 5 4 3" xfId="13701" xr:uid="{00000000-0005-0000-0000-0000C9340000}"/>
    <cellStyle name="20% - Accent1 2 5 3 5 4 3 2" xfId="13702" xr:uid="{00000000-0005-0000-0000-0000CA340000}"/>
    <cellStyle name="20% - Accent1 2 5 3 5 4 4" xfId="13703" xr:uid="{00000000-0005-0000-0000-0000CB340000}"/>
    <cellStyle name="20% - Accent1 2 5 3 5 5" xfId="13704" xr:uid="{00000000-0005-0000-0000-0000CC340000}"/>
    <cellStyle name="20% - Accent1 2 5 3 5 5 2" xfId="13705" xr:uid="{00000000-0005-0000-0000-0000CD340000}"/>
    <cellStyle name="20% - Accent1 2 5 3 5 5 2 2" xfId="13706" xr:uid="{00000000-0005-0000-0000-0000CE340000}"/>
    <cellStyle name="20% - Accent1 2 5 3 5 5 3" xfId="13707" xr:uid="{00000000-0005-0000-0000-0000CF340000}"/>
    <cellStyle name="20% - Accent1 2 5 3 5 6" xfId="13708" xr:uid="{00000000-0005-0000-0000-0000D0340000}"/>
    <cellStyle name="20% - Accent1 2 5 3 5 6 2" xfId="13709" xr:uid="{00000000-0005-0000-0000-0000D1340000}"/>
    <cellStyle name="20% - Accent1 2 5 3 5 6 2 2" xfId="13710" xr:uid="{00000000-0005-0000-0000-0000D2340000}"/>
    <cellStyle name="20% - Accent1 2 5 3 5 6 3" xfId="13711" xr:uid="{00000000-0005-0000-0000-0000D3340000}"/>
    <cellStyle name="20% - Accent1 2 5 3 5 7" xfId="13712" xr:uid="{00000000-0005-0000-0000-0000D4340000}"/>
    <cellStyle name="20% - Accent1 2 5 3 5 7 2" xfId="13713" xr:uid="{00000000-0005-0000-0000-0000D5340000}"/>
    <cellStyle name="20% - Accent1 2 5 3 5 8" xfId="13714" xr:uid="{00000000-0005-0000-0000-0000D6340000}"/>
    <cellStyle name="20% - Accent1 2 5 3 5 8 2" xfId="13715" xr:uid="{00000000-0005-0000-0000-0000D7340000}"/>
    <cellStyle name="20% - Accent1 2 5 3 5 9" xfId="13716" xr:uid="{00000000-0005-0000-0000-0000D8340000}"/>
    <cellStyle name="20% - Accent1 2 5 3 6" xfId="13717" xr:uid="{00000000-0005-0000-0000-0000D9340000}"/>
    <cellStyle name="20% - Accent1 2 5 3 6 2" xfId="13718" xr:uid="{00000000-0005-0000-0000-0000DA340000}"/>
    <cellStyle name="20% - Accent1 2 5 3 6 2 2" xfId="13719" xr:uid="{00000000-0005-0000-0000-0000DB340000}"/>
    <cellStyle name="20% - Accent1 2 5 3 6 2 2 2" xfId="13720" xr:uid="{00000000-0005-0000-0000-0000DC340000}"/>
    <cellStyle name="20% - Accent1 2 5 3 6 2 2 2 2" xfId="13721" xr:uid="{00000000-0005-0000-0000-0000DD340000}"/>
    <cellStyle name="20% - Accent1 2 5 3 6 2 2 3" xfId="13722" xr:uid="{00000000-0005-0000-0000-0000DE340000}"/>
    <cellStyle name="20% - Accent1 2 5 3 6 2 3" xfId="13723" xr:uid="{00000000-0005-0000-0000-0000DF340000}"/>
    <cellStyle name="20% - Accent1 2 5 3 6 2 3 2" xfId="13724" xr:uid="{00000000-0005-0000-0000-0000E0340000}"/>
    <cellStyle name="20% - Accent1 2 5 3 6 2 4" xfId="13725" xr:uid="{00000000-0005-0000-0000-0000E1340000}"/>
    <cellStyle name="20% - Accent1 2 5 3 6 3" xfId="13726" xr:uid="{00000000-0005-0000-0000-0000E2340000}"/>
    <cellStyle name="20% - Accent1 2 5 3 6 3 2" xfId="13727" xr:uid="{00000000-0005-0000-0000-0000E3340000}"/>
    <cellStyle name="20% - Accent1 2 5 3 6 3 2 2" xfId="13728" xr:uid="{00000000-0005-0000-0000-0000E4340000}"/>
    <cellStyle name="20% - Accent1 2 5 3 6 3 2 2 2" xfId="13729" xr:uid="{00000000-0005-0000-0000-0000E5340000}"/>
    <cellStyle name="20% - Accent1 2 5 3 6 3 2 3" xfId="13730" xr:uid="{00000000-0005-0000-0000-0000E6340000}"/>
    <cellStyle name="20% - Accent1 2 5 3 6 3 3" xfId="13731" xr:uid="{00000000-0005-0000-0000-0000E7340000}"/>
    <cellStyle name="20% - Accent1 2 5 3 6 3 3 2" xfId="13732" xr:uid="{00000000-0005-0000-0000-0000E8340000}"/>
    <cellStyle name="20% - Accent1 2 5 3 6 3 4" xfId="13733" xr:uid="{00000000-0005-0000-0000-0000E9340000}"/>
    <cellStyle name="20% - Accent1 2 5 3 6 4" xfId="13734" xr:uid="{00000000-0005-0000-0000-0000EA340000}"/>
    <cellStyle name="20% - Accent1 2 5 3 6 4 2" xfId="13735" xr:uid="{00000000-0005-0000-0000-0000EB340000}"/>
    <cellStyle name="20% - Accent1 2 5 3 6 4 2 2" xfId="13736" xr:uid="{00000000-0005-0000-0000-0000EC340000}"/>
    <cellStyle name="20% - Accent1 2 5 3 6 4 2 2 2" xfId="13737" xr:uid="{00000000-0005-0000-0000-0000ED340000}"/>
    <cellStyle name="20% - Accent1 2 5 3 6 4 2 3" xfId="13738" xr:uid="{00000000-0005-0000-0000-0000EE340000}"/>
    <cellStyle name="20% - Accent1 2 5 3 6 4 3" xfId="13739" xr:uid="{00000000-0005-0000-0000-0000EF340000}"/>
    <cellStyle name="20% - Accent1 2 5 3 6 4 3 2" xfId="13740" xr:uid="{00000000-0005-0000-0000-0000F0340000}"/>
    <cellStyle name="20% - Accent1 2 5 3 6 4 4" xfId="13741" xr:uid="{00000000-0005-0000-0000-0000F1340000}"/>
    <cellStyle name="20% - Accent1 2 5 3 6 5" xfId="13742" xr:uid="{00000000-0005-0000-0000-0000F2340000}"/>
    <cellStyle name="20% - Accent1 2 5 3 6 5 2" xfId="13743" xr:uid="{00000000-0005-0000-0000-0000F3340000}"/>
    <cellStyle name="20% - Accent1 2 5 3 6 5 2 2" xfId="13744" xr:uid="{00000000-0005-0000-0000-0000F4340000}"/>
    <cellStyle name="20% - Accent1 2 5 3 6 5 3" xfId="13745" xr:uid="{00000000-0005-0000-0000-0000F5340000}"/>
    <cellStyle name="20% - Accent1 2 5 3 6 6" xfId="13746" xr:uid="{00000000-0005-0000-0000-0000F6340000}"/>
    <cellStyle name="20% - Accent1 2 5 3 6 6 2" xfId="13747" xr:uid="{00000000-0005-0000-0000-0000F7340000}"/>
    <cellStyle name="20% - Accent1 2 5 3 6 6 2 2" xfId="13748" xr:uid="{00000000-0005-0000-0000-0000F8340000}"/>
    <cellStyle name="20% - Accent1 2 5 3 6 6 3" xfId="13749" xr:uid="{00000000-0005-0000-0000-0000F9340000}"/>
    <cellStyle name="20% - Accent1 2 5 3 6 7" xfId="13750" xr:uid="{00000000-0005-0000-0000-0000FA340000}"/>
    <cellStyle name="20% - Accent1 2 5 3 6 7 2" xfId="13751" xr:uid="{00000000-0005-0000-0000-0000FB340000}"/>
    <cellStyle name="20% - Accent1 2 5 3 6 8" xfId="13752" xr:uid="{00000000-0005-0000-0000-0000FC340000}"/>
    <cellStyle name="20% - Accent1 2 5 3 6 8 2" xfId="13753" xr:uid="{00000000-0005-0000-0000-0000FD340000}"/>
    <cellStyle name="20% - Accent1 2 5 3 6 9" xfId="13754" xr:uid="{00000000-0005-0000-0000-0000FE340000}"/>
    <cellStyle name="20% - Accent1 2 5 3 7" xfId="13755" xr:uid="{00000000-0005-0000-0000-0000FF340000}"/>
    <cellStyle name="20% - Accent1 2 5 3 7 2" xfId="13756" xr:uid="{00000000-0005-0000-0000-000000350000}"/>
    <cellStyle name="20% - Accent1 2 5 3 7 2 2" xfId="13757" xr:uid="{00000000-0005-0000-0000-000001350000}"/>
    <cellStyle name="20% - Accent1 2 5 3 7 2 2 2" xfId="13758" xr:uid="{00000000-0005-0000-0000-000002350000}"/>
    <cellStyle name="20% - Accent1 2 5 3 7 2 3" xfId="13759" xr:uid="{00000000-0005-0000-0000-000003350000}"/>
    <cellStyle name="20% - Accent1 2 5 3 7 3" xfId="13760" xr:uid="{00000000-0005-0000-0000-000004350000}"/>
    <cellStyle name="20% - Accent1 2 5 3 7 3 2" xfId="13761" xr:uid="{00000000-0005-0000-0000-000005350000}"/>
    <cellStyle name="20% - Accent1 2 5 3 7 4" xfId="13762" xr:uid="{00000000-0005-0000-0000-000006350000}"/>
    <cellStyle name="20% - Accent1 2 5 3 8" xfId="13763" xr:uid="{00000000-0005-0000-0000-000007350000}"/>
    <cellStyle name="20% - Accent1 2 5 3 8 2" xfId="13764" xr:uid="{00000000-0005-0000-0000-000008350000}"/>
    <cellStyle name="20% - Accent1 2 5 3 8 2 2" xfId="13765" xr:uid="{00000000-0005-0000-0000-000009350000}"/>
    <cellStyle name="20% - Accent1 2 5 3 8 2 2 2" xfId="13766" xr:uid="{00000000-0005-0000-0000-00000A350000}"/>
    <cellStyle name="20% - Accent1 2 5 3 8 2 3" xfId="13767" xr:uid="{00000000-0005-0000-0000-00000B350000}"/>
    <cellStyle name="20% - Accent1 2 5 3 8 3" xfId="13768" xr:uid="{00000000-0005-0000-0000-00000C350000}"/>
    <cellStyle name="20% - Accent1 2 5 3 8 3 2" xfId="13769" xr:uid="{00000000-0005-0000-0000-00000D350000}"/>
    <cellStyle name="20% - Accent1 2 5 3 8 4" xfId="13770" xr:uid="{00000000-0005-0000-0000-00000E350000}"/>
    <cellStyle name="20% - Accent1 2 5 3 9" xfId="13771" xr:uid="{00000000-0005-0000-0000-00000F350000}"/>
    <cellStyle name="20% - Accent1 2 5 3 9 2" xfId="13772" xr:uid="{00000000-0005-0000-0000-000010350000}"/>
    <cellStyle name="20% - Accent1 2 5 3 9 2 2" xfId="13773" xr:uid="{00000000-0005-0000-0000-000011350000}"/>
    <cellStyle name="20% - Accent1 2 5 3 9 2 2 2" xfId="13774" xr:uid="{00000000-0005-0000-0000-000012350000}"/>
    <cellStyle name="20% - Accent1 2 5 3 9 2 3" xfId="13775" xr:uid="{00000000-0005-0000-0000-000013350000}"/>
    <cellStyle name="20% - Accent1 2 5 3 9 3" xfId="13776" xr:uid="{00000000-0005-0000-0000-000014350000}"/>
    <cellStyle name="20% - Accent1 2 5 3 9 3 2" xfId="13777" xr:uid="{00000000-0005-0000-0000-000015350000}"/>
    <cellStyle name="20% - Accent1 2 5 3 9 4" xfId="13778" xr:uid="{00000000-0005-0000-0000-000016350000}"/>
    <cellStyle name="20% - Accent1 2 5 4" xfId="13779" xr:uid="{00000000-0005-0000-0000-000017350000}"/>
    <cellStyle name="20% - Accent1 2 5 4 10" xfId="13780" xr:uid="{00000000-0005-0000-0000-000018350000}"/>
    <cellStyle name="20% - Accent1 2 5 4 10 2" xfId="13781" xr:uid="{00000000-0005-0000-0000-000019350000}"/>
    <cellStyle name="20% - Accent1 2 5 4 11" xfId="13782" xr:uid="{00000000-0005-0000-0000-00001A350000}"/>
    <cellStyle name="20% - Accent1 2 5 4 2" xfId="13783" xr:uid="{00000000-0005-0000-0000-00001B350000}"/>
    <cellStyle name="20% - Accent1 2 5 4 2 2" xfId="13784" xr:uid="{00000000-0005-0000-0000-00001C350000}"/>
    <cellStyle name="20% - Accent1 2 5 4 2 2 2" xfId="13785" xr:uid="{00000000-0005-0000-0000-00001D350000}"/>
    <cellStyle name="20% - Accent1 2 5 4 2 2 2 2" xfId="13786" xr:uid="{00000000-0005-0000-0000-00001E350000}"/>
    <cellStyle name="20% - Accent1 2 5 4 2 2 2 2 2" xfId="13787" xr:uid="{00000000-0005-0000-0000-00001F350000}"/>
    <cellStyle name="20% - Accent1 2 5 4 2 2 2 3" xfId="13788" xr:uid="{00000000-0005-0000-0000-000020350000}"/>
    <cellStyle name="20% - Accent1 2 5 4 2 2 3" xfId="13789" xr:uid="{00000000-0005-0000-0000-000021350000}"/>
    <cellStyle name="20% - Accent1 2 5 4 2 2 3 2" xfId="13790" xr:uid="{00000000-0005-0000-0000-000022350000}"/>
    <cellStyle name="20% - Accent1 2 5 4 2 2 4" xfId="13791" xr:uid="{00000000-0005-0000-0000-000023350000}"/>
    <cellStyle name="20% - Accent1 2 5 4 2 3" xfId="13792" xr:uid="{00000000-0005-0000-0000-000024350000}"/>
    <cellStyle name="20% - Accent1 2 5 4 2 3 2" xfId="13793" xr:uid="{00000000-0005-0000-0000-000025350000}"/>
    <cellStyle name="20% - Accent1 2 5 4 2 3 2 2" xfId="13794" xr:uid="{00000000-0005-0000-0000-000026350000}"/>
    <cellStyle name="20% - Accent1 2 5 4 2 3 2 2 2" xfId="13795" xr:uid="{00000000-0005-0000-0000-000027350000}"/>
    <cellStyle name="20% - Accent1 2 5 4 2 3 2 3" xfId="13796" xr:uid="{00000000-0005-0000-0000-000028350000}"/>
    <cellStyle name="20% - Accent1 2 5 4 2 3 3" xfId="13797" xr:uid="{00000000-0005-0000-0000-000029350000}"/>
    <cellStyle name="20% - Accent1 2 5 4 2 3 3 2" xfId="13798" xr:uid="{00000000-0005-0000-0000-00002A350000}"/>
    <cellStyle name="20% - Accent1 2 5 4 2 3 4" xfId="13799" xr:uid="{00000000-0005-0000-0000-00002B350000}"/>
    <cellStyle name="20% - Accent1 2 5 4 2 4" xfId="13800" xr:uid="{00000000-0005-0000-0000-00002C350000}"/>
    <cellStyle name="20% - Accent1 2 5 4 2 4 2" xfId="13801" xr:uid="{00000000-0005-0000-0000-00002D350000}"/>
    <cellStyle name="20% - Accent1 2 5 4 2 4 2 2" xfId="13802" xr:uid="{00000000-0005-0000-0000-00002E350000}"/>
    <cellStyle name="20% - Accent1 2 5 4 2 4 2 2 2" xfId="13803" xr:uid="{00000000-0005-0000-0000-00002F350000}"/>
    <cellStyle name="20% - Accent1 2 5 4 2 4 2 3" xfId="13804" xr:uid="{00000000-0005-0000-0000-000030350000}"/>
    <cellStyle name="20% - Accent1 2 5 4 2 4 3" xfId="13805" xr:uid="{00000000-0005-0000-0000-000031350000}"/>
    <cellStyle name="20% - Accent1 2 5 4 2 4 3 2" xfId="13806" xr:uid="{00000000-0005-0000-0000-000032350000}"/>
    <cellStyle name="20% - Accent1 2 5 4 2 4 4" xfId="13807" xr:uid="{00000000-0005-0000-0000-000033350000}"/>
    <cellStyle name="20% - Accent1 2 5 4 2 5" xfId="13808" xr:uid="{00000000-0005-0000-0000-000034350000}"/>
    <cellStyle name="20% - Accent1 2 5 4 2 5 2" xfId="13809" xr:uid="{00000000-0005-0000-0000-000035350000}"/>
    <cellStyle name="20% - Accent1 2 5 4 2 5 2 2" xfId="13810" xr:uid="{00000000-0005-0000-0000-000036350000}"/>
    <cellStyle name="20% - Accent1 2 5 4 2 5 3" xfId="13811" xr:uid="{00000000-0005-0000-0000-000037350000}"/>
    <cellStyle name="20% - Accent1 2 5 4 2 6" xfId="13812" xr:uid="{00000000-0005-0000-0000-000038350000}"/>
    <cellStyle name="20% - Accent1 2 5 4 2 6 2" xfId="13813" xr:uid="{00000000-0005-0000-0000-000039350000}"/>
    <cellStyle name="20% - Accent1 2 5 4 2 6 2 2" xfId="13814" xr:uid="{00000000-0005-0000-0000-00003A350000}"/>
    <cellStyle name="20% - Accent1 2 5 4 2 6 3" xfId="13815" xr:uid="{00000000-0005-0000-0000-00003B350000}"/>
    <cellStyle name="20% - Accent1 2 5 4 2 7" xfId="13816" xr:uid="{00000000-0005-0000-0000-00003C350000}"/>
    <cellStyle name="20% - Accent1 2 5 4 2 7 2" xfId="13817" xr:uid="{00000000-0005-0000-0000-00003D350000}"/>
    <cellStyle name="20% - Accent1 2 5 4 2 8" xfId="13818" xr:uid="{00000000-0005-0000-0000-00003E350000}"/>
    <cellStyle name="20% - Accent1 2 5 4 2 8 2" xfId="13819" xr:uid="{00000000-0005-0000-0000-00003F350000}"/>
    <cellStyle name="20% - Accent1 2 5 4 2 9" xfId="13820" xr:uid="{00000000-0005-0000-0000-000040350000}"/>
    <cellStyle name="20% - Accent1 2 5 4 3" xfId="13821" xr:uid="{00000000-0005-0000-0000-000041350000}"/>
    <cellStyle name="20% - Accent1 2 5 4 3 2" xfId="13822" xr:uid="{00000000-0005-0000-0000-000042350000}"/>
    <cellStyle name="20% - Accent1 2 5 4 3 2 2" xfId="13823" xr:uid="{00000000-0005-0000-0000-000043350000}"/>
    <cellStyle name="20% - Accent1 2 5 4 3 2 2 2" xfId="13824" xr:uid="{00000000-0005-0000-0000-000044350000}"/>
    <cellStyle name="20% - Accent1 2 5 4 3 2 2 2 2" xfId="13825" xr:uid="{00000000-0005-0000-0000-000045350000}"/>
    <cellStyle name="20% - Accent1 2 5 4 3 2 2 3" xfId="13826" xr:uid="{00000000-0005-0000-0000-000046350000}"/>
    <cellStyle name="20% - Accent1 2 5 4 3 2 3" xfId="13827" xr:uid="{00000000-0005-0000-0000-000047350000}"/>
    <cellStyle name="20% - Accent1 2 5 4 3 2 3 2" xfId="13828" xr:uid="{00000000-0005-0000-0000-000048350000}"/>
    <cellStyle name="20% - Accent1 2 5 4 3 2 4" xfId="13829" xr:uid="{00000000-0005-0000-0000-000049350000}"/>
    <cellStyle name="20% - Accent1 2 5 4 3 3" xfId="13830" xr:uid="{00000000-0005-0000-0000-00004A350000}"/>
    <cellStyle name="20% - Accent1 2 5 4 3 3 2" xfId="13831" xr:uid="{00000000-0005-0000-0000-00004B350000}"/>
    <cellStyle name="20% - Accent1 2 5 4 3 3 2 2" xfId="13832" xr:uid="{00000000-0005-0000-0000-00004C350000}"/>
    <cellStyle name="20% - Accent1 2 5 4 3 3 2 2 2" xfId="13833" xr:uid="{00000000-0005-0000-0000-00004D350000}"/>
    <cellStyle name="20% - Accent1 2 5 4 3 3 2 3" xfId="13834" xr:uid="{00000000-0005-0000-0000-00004E350000}"/>
    <cellStyle name="20% - Accent1 2 5 4 3 3 3" xfId="13835" xr:uid="{00000000-0005-0000-0000-00004F350000}"/>
    <cellStyle name="20% - Accent1 2 5 4 3 3 3 2" xfId="13836" xr:uid="{00000000-0005-0000-0000-000050350000}"/>
    <cellStyle name="20% - Accent1 2 5 4 3 3 4" xfId="13837" xr:uid="{00000000-0005-0000-0000-000051350000}"/>
    <cellStyle name="20% - Accent1 2 5 4 3 4" xfId="13838" xr:uid="{00000000-0005-0000-0000-000052350000}"/>
    <cellStyle name="20% - Accent1 2 5 4 3 4 2" xfId="13839" xr:uid="{00000000-0005-0000-0000-000053350000}"/>
    <cellStyle name="20% - Accent1 2 5 4 3 4 2 2" xfId="13840" xr:uid="{00000000-0005-0000-0000-000054350000}"/>
    <cellStyle name="20% - Accent1 2 5 4 3 4 2 2 2" xfId="13841" xr:uid="{00000000-0005-0000-0000-000055350000}"/>
    <cellStyle name="20% - Accent1 2 5 4 3 4 2 3" xfId="13842" xr:uid="{00000000-0005-0000-0000-000056350000}"/>
    <cellStyle name="20% - Accent1 2 5 4 3 4 3" xfId="13843" xr:uid="{00000000-0005-0000-0000-000057350000}"/>
    <cellStyle name="20% - Accent1 2 5 4 3 4 3 2" xfId="13844" xr:uid="{00000000-0005-0000-0000-000058350000}"/>
    <cellStyle name="20% - Accent1 2 5 4 3 4 4" xfId="13845" xr:uid="{00000000-0005-0000-0000-000059350000}"/>
    <cellStyle name="20% - Accent1 2 5 4 3 5" xfId="13846" xr:uid="{00000000-0005-0000-0000-00005A350000}"/>
    <cellStyle name="20% - Accent1 2 5 4 3 5 2" xfId="13847" xr:uid="{00000000-0005-0000-0000-00005B350000}"/>
    <cellStyle name="20% - Accent1 2 5 4 3 5 2 2" xfId="13848" xr:uid="{00000000-0005-0000-0000-00005C350000}"/>
    <cellStyle name="20% - Accent1 2 5 4 3 5 3" xfId="13849" xr:uid="{00000000-0005-0000-0000-00005D350000}"/>
    <cellStyle name="20% - Accent1 2 5 4 3 6" xfId="13850" xr:uid="{00000000-0005-0000-0000-00005E350000}"/>
    <cellStyle name="20% - Accent1 2 5 4 3 6 2" xfId="13851" xr:uid="{00000000-0005-0000-0000-00005F350000}"/>
    <cellStyle name="20% - Accent1 2 5 4 3 6 2 2" xfId="13852" xr:uid="{00000000-0005-0000-0000-000060350000}"/>
    <cellStyle name="20% - Accent1 2 5 4 3 6 3" xfId="13853" xr:uid="{00000000-0005-0000-0000-000061350000}"/>
    <cellStyle name="20% - Accent1 2 5 4 3 7" xfId="13854" xr:uid="{00000000-0005-0000-0000-000062350000}"/>
    <cellStyle name="20% - Accent1 2 5 4 3 7 2" xfId="13855" xr:uid="{00000000-0005-0000-0000-000063350000}"/>
    <cellStyle name="20% - Accent1 2 5 4 3 8" xfId="13856" xr:uid="{00000000-0005-0000-0000-000064350000}"/>
    <cellStyle name="20% - Accent1 2 5 4 3 8 2" xfId="13857" xr:uid="{00000000-0005-0000-0000-000065350000}"/>
    <cellStyle name="20% - Accent1 2 5 4 3 9" xfId="13858" xr:uid="{00000000-0005-0000-0000-000066350000}"/>
    <cellStyle name="20% - Accent1 2 5 4 4" xfId="13859" xr:uid="{00000000-0005-0000-0000-000067350000}"/>
    <cellStyle name="20% - Accent1 2 5 4 4 2" xfId="13860" xr:uid="{00000000-0005-0000-0000-000068350000}"/>
    <cellStyle name="20% - Accent1 2 5 4 4 2 2" xfId="13861" xr:uid="{00000000-0005-0000-0000-000069350000}"/>
    <cellStyle name="20% - Accent1 2 5 4 4 2 2 2" xfId="13862" xr:uid="{00000000-0005-0000-0000-00006A350000}"/>
    <cellStyle name="20% - Accent1 2 5 4 4 2 3" xfId="13863" xr:uid="{00000000-0005-0000-0000-00006B350000}"/>
    <cellStyle name="20% - Accent1 2 5 4 4 3" xfId="13864" xr:uid="{00000000-0005-0000-0000-00006C350000}"/>
    <cellStyle name="20% - Accent1 2 5 4 4 3 2" xfId="13865" xr:uid="{00000000-0005-0000-0000-00006D350000}"/>
    <cellStyle name="20% - Accent1 2 5 4 4 4" xfId="13866" xr:uid="{00000000-0005-0000-0000-00006E350000}"/>
    <cellStyle name="20% - Accent1 2 5 4 5" xfId="13867" xr:uid="{00000000-0005-0000-0000-00006F350000}"/>
    <cellStyle name="20% - Accent1 2 5 4 5 2" xfId="13868" xr:uid="{00000000-0005-0000-0000-000070350000}"/>
    <cellStyle name="20% - Accent1 2 5 4 5 2 2" xfId="13869" xr:uid="{00000000-0005-0000-0000-000071350000}"/>
    <cellStyle name="20% - Accent1 2 5 4 5 2 2 2" xfId="13870" xr:uid="{00000000-0005-0000-0000-000072350000}"/>
    <cellStyle name="20% - Accent1 2 5 4 5 2 3" xfId="13871" xr:uid="{00000000-0005-0000-0000-000073350000}"/>
    <cellStyle name="20% - Accent1 2 5 4 5 3" xfId="13872" xr:uid="{00000000-0005-0000-0000-000074350000}"/>
    <cellStyle name="20% - Accent1 2 5 4 5 3 2" xfId="13873" xr:uid="{00000000-0005-0000-0000-000075350000}"/>
    <cellStyle name="20% - Accent1 2 5 4 5 4" xfId="13874" xr:uid="{00000000-0005-0000-0000-000076350000}"/>
    <cellStyle name="20% - Accent1 2 5 4 6" xfId="13875" xr:uid="{00000000-0005-0000-0000-000077350000}"/>
    <cellStyle name="20% - Accent1 2 5 4 6 2" xfId="13876" xr:uid="{00000000-0005-0000-0000-000078350000}"/>
    <cellStyle name="20% - Accent1 2 5 4 6 2 2" xfId="13877" xr:uid="{00000000-0005-0000-0000-000079350000}"/>
    <cellStyle name="20% - Accent1 2 5 4 6 2 2 2" xfId="13878" xr:uid="{00000000-0005-0000-0000-00007A350000}"/>
    <cellStyle name="20% - Accent1 2 5 4 6 2 3" xfId="13879" xr:uid="{00000000-0005-0000-0000-00007B350000}"/>
    <cellStyle name="20% - Accent1 2 5 4 6 3" xfId="13880" xr:uid="{00000000-0005-0000-0000-00007C350000}"/>
    <cellStyle name="20% - Accent1 2 5 4 6 3 2" xfId="13881" xr:uid="{00000000-0005-0000-0000-00007D350000}"/>
    <cellStyle name="20% - Accent1 2 5 4 6 4" xfId="13882" xr:uid="{00000000-0005-0000-0000-00007E350000}"/>
    <cellStyle name="20% - Accent1 2 5 4 7" xfId="13883" xr:uid="{00000000-0005-0000-0000-00007F350000}"/>
    <cellStyle name="20% - Accent1 2 5 4 7 2" xfId="13884" xr:uid="{00000000-0005-0000-0000-000080350000}"/>
    <cellStyle name="20% - Accent1 2 5 4 7 2 2" xfId="13885" xr:uid="{00000000-0005-0000-0000-000081350000}"/>
    <cellStyle name="20% - Accent1 2 5 4 7 3" xfId="13886" xr:uid="{00000000-0005-0000-0000-000082350000}"/>
    <cellStyle name="20% - Accent1 2 5 4 8" xfId="13887" xr:uid="{00000000-0005-0000-0000-000083350000}"/>
    <cellStyle name="20% - Accent1 2 5 4 8 2" xfId="13888" xr:uid="{00000000-0005-0000-0000-000084350000}"/>
    <cellStyle name="20% - Accent1 2 5 4 8 2 2" xfId="13889" xr:uid="{00000000-0005-0000-0000-000085350000}"/>
    <cellStyle name="20% - Accent1 2 5 4 8 3" xfId="13890" xr:uid="{00000000-0005-0000-0000-000086350000}"/>
    <cellStyle name="20% - Accent1 2 5 4 9" xfId="13891" xr:uid="{00000000-0005-0000-0000-000087350000}"/>
    <cellStyle name="20% - Accent1 2 5 4 9 2" xfId="13892" xr:uid="{00000000-0005-0000-0000-000088350000}"/>
    <cellStyle name="20% - Accent1 2 5 5" xfId="13893" xr:uid="{00000000-0005-0000-0000-000089350000}"/>
    <cellStyle name="20% - Accent1 2 5 5 10" xfId="13894" xr:uid="{00000000-0005-0000-0000-00008A350000}"/>
    <cellStyle name="20% - Accent1 2 5 5 10 2" xfId="13895" xr:uid="{00000000-0005-0000-0000-00008B350000}"/>
    <cellStyle name="20% - Accent1 2 5 5 11" xfId="13896" xr:uid="{00000000-0005-0000-0000-00008C350000}"/>
    <cellStyle name="20% - Accent1 2 5 5 2" xfId="13897" xr:uid="{00000000-0005-0000-0000-00008D350000}"/>
    <cellStyle name="20% - Accent1 2 5 5 2 2" xfId="13898" xr:uid="{00000000-0005-0000-0000-00008E350000}"/>
    <cellStyle name="20% - Accent1 2 5 5 2 2 2" xfId="13899" xr:uid="{00000000-0005-0000-0000-00008F350000}"/>
    <cellStyle name="20% - Accent1 2 5 5 2 2 2 2" xfId="13900" xr:uid="{00000000-0005-0000-0000-000090350000}"/>
    <cellStyle name="20% - Accent1 2 5 5 2 2 2 2 2" xfId="13901" xr:uid="{00000000-0005-0000-0000-000091350000}"/>
    <cellStyle name="20% - Accent1 2 5 5 2 2 2 3" xfId="13902" xr:uid="{00000000-0005-0000-0000-000092350000}"/>
    <cellStyle name="20% - Accent1 2 5 5 2 2 3" xfId="13903" xr:uid="{00000000-0005-0000-0000-000093350000}"/>
    <cellStyle name="20% - Accent1 2 5 5 2 2 3 2" xfId="13904" xr:uid="{00000000-0005-0000-0000-000094350000}"/>
    <cellStyle name="20% - Accent1 2 5 5 2 2 4" xfId="13905" xr:uid="{00000000-0005-0000-0000-000095350000}"/>
    <cellStyle name="20% - Accent1 2 5 5 2 3" xfId="13906" xr:uid="{00000000-0005-0000-0000-000096350000}"/>
    <cellStyle name="20% - Accent1 2 5 5 2 3 2" xfId="13907" xr:uid="{00000000-0005-0000-0000-000097350000}"/>
    <cellStyle name="20% - Accent1 2 5 5 2 3 2 2" xfId="13908" xr:uid="{00000000-0005-0000-0000-000098350000}"/>
    <cellStyle name="20% - Accent1 2 5 5 2 3 2 2 2" xfId="13909" xr:uid="{00000000-0005-0000-0000-000099350000}"/>
    <cellStyle name="20% - Accent1 2 5 5 2 3 2 3" xfId="13910" xr:uid="{00000000-0005-0000-0000-00009A350000}"/>
    <cellStyle name="20% - Accent1 2 5 5 2 3 3" xfId="13911" xr:uid="{00000000-0005-0000-0000-00009B350000}"/>
    <cellStyle name="20% - Accent1 2 5 5 2 3 3 2" xfId="13912" xr:uid="{00000000-0005-0000-0000-00009C350000}"/>
    <cellStyle name="20% - Accent1 2 5 5 2 3 4" xfId="13913" xr:uid="{00000000-0005-0000-0000-00009D350000}"/>
    <cellStyle name="20% - Accent1 2 5 5 2 4" xfId="13914" xr:uid="{00000000-0005-0000-0000-00009E350000}"/>
    <cellStyle name="20% - Accent1 2 5 5 2 4 2" xfId="13915" xr:uid="{00000000-0005-0000-0000-00009F350000}"/>
    <cellStyle name="20% - Accent1 2 5 5 2 4 2 2" xfId="13916" xr:uid="{00000000-0005-0000-0000-0000A0350000}"/>
    <cellStyle name="20% - Accent1 2 5 5 2 4 2 2 2" xfId="13917" xr:uid="{00000000-0005-0000-0000-0000A1350000}"/>
    <cellStyle name="20% - Accent1 2 5 5 2 4 2 3" xfId="13918" xr:uid="{00000000-0005-0000-0000-0000A2350000}"/>
    <cellStyle name="20% - Accent1 2 5 5 2 4 3" xfId="13919" xr:uid="{00000000-0005-0000-0000-0000A3350000}"/>
    <cellStyle name="20% - Accent1 2 5 5 2 4 3 2" xfId="13920" xr:uid="{00000000-0005-0000-0000-0000A4350000}"/>
    <cellStyle name="20% - Accent1 2 5 5 2 4 4" xfId="13921" xr:uid="{00000000-0005-0000-0000-0000A5350000}"/>
    <cellStyle name="20% - Accent1 2 5 5 2 5" xfId="13922" xr:uid="{00000000-0005-0000-0000-0000A6350000}"/>
    <cellStyle name="20% - Accent1 2 5 5 2 5 2" xfId="13923" xr:uid="{00000000-0005-0000-0000-0000A7350000}"/>
    <cellStyle name="20% - Accent1 2 5 5 2 5 2 2" xfId="13924" xr:uid="{00000000-0005-0000-0000-0000A8350000}"/>
    <cellStyle name="20% - Accent1 2 5 5 2 5 3" xfId="13925" xr:uid="{00000000-0005-0000-0000-0000A9350000}"/>
    <cellStyle name="20% - Accent1 2 5 5 2 6" xfId="13926" xr:uid="{00000000-0005-0000-0000-0000AA350000}"/>
    <cellStyle name="20% - Accent1 2 5 5 2 6 2" xfId="13927" xr:uid="{00000000-0005-0000-0000-0000AB350000}"/>
    <cellStyle name="20% - Accent1 2 5 5 2 6 2 2" xfId="13928" xr:uid="{00000000-0005-0000-0000-0000AC350000}"/>
    <cellStyle name="20% - Accent1 2 5 5 2 6 3" xfId="13929" xr:uid="{00000000-0005-0000-0000-0000AD350000}"/>
    <cellStyle name="20% - Accent1 2 5 5 2 7" xfId="13930" xr:uid="{00000000-0005-0000-0000-0000AE350000}"/>
    <cellStyle name="20% - Accent1 2 5 5 2 7 2" xfId="13931" xr:uid="{00000000-0005-0000-0000-0000AF350000}"/>
    <cellStyle name="20% - Accent1 2 5 5 2 8" xfId="13932" xr:uid="{00000000-0005-0000-0000-0000B0350000}"/>
    <cellStyle name="20% - Accent1 2 5 5 2 8 2" xfId="13933" xr:uid="{00000000-0005-0000-0000-0000B1350000}"/>
    <cellStyle name="20% - Accent1 2 5 5 2 9" xfId="13934" xr:uid="{00000000-0005-0000-0000-0000B2350000}"/>
    <cellStyle name="20% - Accent1 2 5 5 3" xfId="13935" xr:uid="{00000000-0005-0000-0000-0000B3350000}"/>
    <cellStyle name="20% - Accent1 2 5 5 3 2" xfId="13936" xr:uid="{00000000-0005-0000-0000-0000B4350000}"/>
    <cellStyle name="20% - Accent1 2 5 5 3 2 2" xfId="13937" xr:uid="{00000000-0005-0000-0000-0000B5350000}"/>
    <cellStyle name="20% - Accent1 2 5 5 3 2 2 2" xfId="13938" xr:uid="{00000000-0005-0000-0000-0000B6350000}"/>
    <cellStyle name="20% - Accent1 2 5 5 3 2 2 2 2" xfId="13939" xr:uid="{00000000-0005-0000-0000-0000B7350000}"/>
    <cellStyle name="20% - Accent1 2 5 5 3 2 2 3" xfId="13940" xr:uid="{00000000-0005-0000-0000-0000B8350000}"/>
    <cellStyle name="20% - Accent1 2 5 5 3 2 3" xfId="13941" xr:uid="{00000000-0005-0000-0000-0000B9350000}"/>
    <cellStyle name="20% - Accent1 2 5 5 3 2 3 2" xfId="13942" xr:uid="{00000000-0005-0000-0000-0000BA350000}"/>
    <cellStyle name="20% - Accent1 2 5 5 3 2 4" xfId="13943" xr:uid="{00000000-0005-0000-0000-0000BB350000}"/>
    <cellStyle name="20% - Accent1 2 5 5 3 3" xfId="13944" xr:uid="{00000000-0005-0000-0000-0000BC350000}"/>
    <cellStyle name="20% - Accent1 2 5 5 3 3 2" xfId="13945" xr:uid="{00000000-0005-0000-0000-0000BD350000}"/>
    <cellStyle name="20% - Accent1 2 5 5 3 3 2 2" xfId="13946" xr:uid="{00000000-0005-0000-0000-0000BE350000}"/>
    <cellStyle name="20% - Accent1 2 5 5 3 3 2 2 2" xfId="13947" xr:uid="{00000000-0005-0000-0000-0000BF350000}"/>
    <cellStyle name="20% - Accent1 2 5 5 3 3 2 3" xfId="13948" xr:uid="{00000000-0005-0000-0000-0000C0350000}"/>
    <cellStyle name="20% - Accent1 2 5 5 3 3 3" xfId="13949" xr:uid="{00000000-0005-0000-0000-0000C1350000}"/>
    <cellStyle name="20% - Accent1 2 5 5 3 3 3 2" xfId="13950" xr:uid="{00000000-0005-0000-0000-0000C2350000}"/>
    <cellStyle name="20% - Accent1 2 5 5 3 3 4" xfId="13951" xr:uid="{00000000-0005-0000-0000-0000C3350000}"/>
    <cellStyle name="20% - Accent1 2 5 5 3 4" xfId="13952" xr:uid="{00000000-0005-0000-0000-0000C4350000}"/>
    <cellStyle name="20% - Accent1 2 5 5 3 4 2" xfId="13953" xr:uid="{00000000-0005-0000-0000-0000C5350000}"/>
    <cellStyle name="20% - Accent1 2 5 5 3 4 2 2" xfId="13954" xr:uid="{00000000-0005-0000-0000-0000C6350000}"/>
    <cellStyle name="20% - Accent1 2 5 5 3 4 2 2 2" xfId="13955" xr:uid="{00000000-0005-0000-0000-0000C7350000}"/>
    <cellStyle name="20% - Accent1 2 5 5 3 4 2 3" xfId="13956" xr:uid="{00000000-0005-0000-0000-0000C8350000}"/>
    <cellStyle name="20% - Accent1 2 5 5 3 4 3" xfId="13957" xr:uid="{00000000-0005-0000-0000-0000C9350000}"/>
    <cellStyle name="20% - Accent1 2 5 5 3 4 3 2" xfId="13958" xr:uid="{00000000-0005-0000-0000-0000CA350000}"/>
    <cellStyle name="20% - Accent1 2 5 5 3 4 4" xfId="13959" xr:uid="{00000000-0005-0000-0000-0000CB350000}"/>
    <cellStyle name="20% - Accent1 2 5 5 3 5" xfId="13960" xr:uid="{00000000-0005-0000-0000-0000CC350000}"/>
    <cellStyle name="20% - Accent1 2 5 5 3 5 2" xfId="13961" xr:uid="{00000000-0005-0000-0000-0000CD350000}"/>
    <cellStyle name="20% - Accent1 2 5 5 3 5 2 2" xfId="13962" xr:uid="{00000000-0005-0000-0000-0000CE350000}"/>
    <cellStyle name="20% - Accent1 2 5 5 3 5 3" xfId="13963" xr:uid="{00000000-0005-0000-0000-0000CF350000}"/>
    <cellStyle name="20% - Accent1 2 5 5 3 6" xfId="13964" xr:uid="{00000000-0005-0000-0000-0000D0350000}"/>
    <cellStyle name="20% - Accent1 2 5 5 3 6 2" xfId="13965" xr:uid="{00000000-0005-0000-0000-0000D1350000}"/>
    <cellStyle name="20% - Accent1 2 5 5 3 6 2 2" xfId="13966" xr:uid="{00000000-0005-0000-0000-0000D2350000}"/>
    <cellStyle name="20% - Accent1 2 5 5 3 6 3" xfId="13967" xr:uid="{00000000-0005-0000-0000-0000D3350000}"/>
    <cellStyle name="20% - Accent1 2 5 5 3 7" xfId="13968" xr:uid="{00000000-0005-0000-0000-0000D4350000}"/>
    <cellStyle name="20% - Accent1 2 5 5 3 7 2" xfId="13969" xr:uid="{00000000-0005-0000-0000-0000D5350000}"/>
    <cellStyle name="20% - Accent1 2 5 5 3 8" xfId="13970" xr:uid="{00000000-0005-0000-0000-0000D6350000}"/>
    <cellStyle name="20% - Accent1 2 5 5 3 8 2" xfId="13971" xr:uid="{00000000-0005-0000-0000-0000D7350000}"/>
    <cellStyle name="20% - Accent1 2 5 5 3 9" xfId="13972" xr:uid="{00000000-0005-0000-0000-0000D8350000}"/>
    <cellStyle name="20% - Accent1 2 5 5 4" xfId="13973" xr:uid="{00000000-0005-0000-0000-0000D9350000}"/>
    <cellStyle name="20% - Accent1 2 5 5 4 2" xfId="13974" xr:uid="{00000000-0005-0000-0000-0000DA350000}"/>
    <cellStyle name="20% - Accent1 2 5 5 4 2 2" xfId="13975" xr:uid="{00000000-0005-0000-0000-0000DB350000}"/>
    <cellStyle name="20% - Accent1 2 5 5 4 2 2 2" xfId="13976" xr:uid="{00000000-0005-0000-0000-0000DC350000}"/>
    <cellStyle name="20% - Accent1 2 5 5 4 2 3" xfId="13977" xr:uid="{00000000-0005-0000-0000-0000DD350000}"/>
    <cellStyle name="20% - Accent1 2 5 5 4 3" xfId="13978" xr:uid="{00000000-0005-0000-0000-0000DE350000}"/>
    <cellStyle name="20% - Accent1 2 5 5 4 3 2" xfId="13979" xr:uid="{00000000-0005-0000-0000-0000DF350000}"/>
    <cellStyle name="20% - Accent1 2 5 5 4 4" xfId="13980" xr:uid="{00000000-0005-0000-0000-0000E0350000}"/>
    <cellStyle name="20% - Accent1 2 5 5 5" xfId="13981" xr:uid="{00000000-0005-0000-0000-0000E1350000}"/>
    <cellStyle name="20% - Accent1 2 5 5 5 2" xfId="13982" xr:uid="{00000000-0005-0000-0000-0000E2350000}"/>
    <cellStyle name="20% - Accent1 2 5 5 5 2 2" xfId="13983" xr:uid="{00000000-0005-0000-0000-0000E3350000}"/>
    <cellStyle name="20% - Accent1 2 5 5 5 2 2 2" xfId="13984" xr:uid="{00000000-0005-0000-0000-0000E4350000}"/>
    <cellStyle name="20% - Accent1 2 5 5 5 2 3" xfId="13985" xr:uid="{00000000-0005-0000-0000-0000E5350000}"/>
    <cellStyle name="20% - Accent1 2 5 5 5 3" xfId="13986" xr:uid="{00000000-0005-0000-0000-0000E6350000}"/>
    <cellStyle name="20% - Accent1 2 5 5 5 3 2" xfId="13987" xr:uid="{00000000-0005-0000-0000-0000E7350000}"/>
    <cellStyle name="20% - Accent1 2 5 5 5 4" xfId="13988" xr:uid="{00000000-0005-0000-0000-0000E8350000}"/>
    <cellStyle name="20% - Accent1 2 5 5 6" xfId="13989" xr:uid="{00000000-0005-0000-0000-0000E9350000}"/>
    <cellStyle name="20% - Accent1 2 5 5 6 2" xfId="13990" xr:uid="{00000000-0005-0000-0000-0000EA350000}"/>
    <cellStyle name="20% - Accent1 2 5 5 6 2 2" xfId="13991" xr:uid="{00000000-0005-0000-0000-0000EB350000}"/>
    <cellStyle name="20% - Accent1 2 5 5 6 2 2 2" xfId="13992" xr:uid="{00000000-0005-0000-0000-0000EC350000}"/>
    <cellStyle name="20% - Accent1 2 5 5 6 2 3" xfId="13993" xr:uid="{00000000-0005-0000-0000-0000ED350000}"/>
    <cellStyle name="20% - Accent1 2 5 5 6 3" xfId="13994" xr:uid="{00000000-0005-0000-0000-0000EE350000}"/>
    <cellStyle name="20% - Accent1 2 5 5 6 3 2" xfId="13995" xr:uid="{00000000-0005-0000-0000-0000EF350000}"/>
    <cellStyle name="20% - Accent1 2 5 5 6 4" xfId="13996" xr:uid="{00000000-0005-0000-0000-0000F0350000}"/>
    <cellStyle name="20% - Accent1 2 5 5 7" xfId="13997" xr:uid="{00000000-0005-0000-0000-0000F1350000}"/>
    <cellStyle name="20% - Accent1 2 5 5 7 2" xfId="13998" xr:uid="{00000000-0005-0000-0000-0000F2350000}"/>
    <cellStyle name="20% - Accent1 2 5 5 7 2 2" xfId="13999" xr:uid="{00000000-0005-0000-0000-0000F3350000}"/>
    <cellStyle name="20% - Accent1 2 5 5 7 3" xfId="14000" xr:uid="{00000000-0005-0000-0000-0000F4350000}"/>
    <cellStyle name="20% - Accent1 2 5 5 8" xfId="14001" xr:uid="{00000000-0005-0000-0000-0000F5350000}"/>
    <cellStyle name="20% - Accent1 2 5 5 8 2" xfId="14002" xr:uid="{00000000-0005-0000-0000-0000F6350000}"/>
    <cellStyle name="20% - Accent1 2 5 5 8 2 2" xfId="14003" xr:uid="{00000000-0005-0000-0000-0000F7350000}"/>
    <cellStyle name="20% - Accent1 2 5 5 8 3" xfId="14004" xr:uid="{00000000-0005-0000-0000-0000F8350000}"/>
    <cellStyle name="20% - Accent1 2 5 5 9" xfId="14005" xr:uid="{00000000-0005-0000-0000-0000F9350000}"/>
    <cellStyle name="20% - Accent1 2 5 5 9 2" xfId="14006" xr:uid="{00000000-0005-0000-0000-0000FA350000}"/>
    <cellStyle name="20% - Accent1 2 5 6" xfId="14007" xr:uid="{00000000-0005-0000-0000-0000FB350000}"/>
    <cellStyle name="20% - Accent1 2 5 6 10" xfId="14008" xr:uid="{00000000-0005-0000-0000-0000FC350000}"/>
    <cellStyle name="20% - Accent1 2 5 6 10 2" xfId="14009" xr:uid="{00000000-0005-0000-0000-0000FD350000}"/>
    <cellStyle name="20% - Accent1 2 5 6 11" xfId="14010" xr:uid="{00000000-0005-0000-0000-0000FE350000}"/>
    <cellStyle name="20% - Accent1 2 5 6 2" xfId="14011" xr:uid="{00000000-0005-0000-0000-0000FF350000}"/>
    <cellStyle name="20% - Accent1 2 5 6 2 2" xfId="14012" xr:uid="{00000000-0005-0000-0000-000000360000}"/>
    <cellStyle name="20% - Accent1 2 5 6 2 2 2" xfId="14013" xr:uid="{00000000-0005-0000-0000-000001360000}"/>
    <cellStyle name="20% - Accent1 2 5 6 2 2 2 2" xfId="14014" xr:uid="{00000000-0005-0000-0000-000002360000}"/>
    <cellStyle name="20% - Accent1 2 5 6 2 2 2 2 2" xfId="14015" xr:uid="{00000000-0005-0000-0000-000003360000}"/>
    <cellStyle name="20% - Accent1 2 5 6 2 2 2 3" xfId="14016" xr:uid="{00000000-0005-0000-0000-000004360000}"/>
    <cellStyle name="20% - Accent1 2 5 6 2 2 3" xfId="14017" xr:uid="{00000000-0005-0000-0000-000005360000}"/>
    <cellStyle name="20% - Accent1 2 5 6 2 2 3 2" xfId="14018" xr:uid="{00000000-0005-0000-0000-000006360000}"/>
    <cellStyle name="20% - Accent1 2 5 6 2 2 4" xfId="14019" xr:uid="{00000000-0005-0000-0000-000007360000}"/>
    <cellStyle name="20% - Accent1 2 5 6 2 3" xfId="14020" xr:uid="{00000000-0005-0000-0000-000008360000}"/>
    <cellStyle name="20% - Accent1 2 5 6 2 3 2" xfId="14021" xr:uid="{00000000-0005-0000-0000-000009360000}"/>
    <cellStyle name="20% - Accent1 2 5 6 2 3 2 2" xfId="14022" xr:uid="{00000000-0005-0000-0000-00000A360000}"/>
    <cellStyle name="20% - Accent1 2 5 6 2 3 2 2 2" xfId="14023" xr:uid="{00000000-0005-0000-0000-00000B360000}"/>
    <cellStyle name="20% - Accent1 2 5 6 2 3 2 3" xfId="14024" xr:uid="{00000000-0005-0000-0000-00000C360000}"/>
    <cellStyle name="20% - Accent1 2 5 6 2 3 3" xfId="14025" xr:uid="{00000000-0005-0000-0000-00000D360000}"/>
    <cellStyle name="20% - Accent1 2 5 6 2 3 3 2" xfId="14026" xr:uid="{00000000-0005-0000-0000-00000E360000}"/>
    <cellStyle name="20% - Accent1 2 5 6 2 3 4" xfId="14027" xr:uid="{00000000-0005-0000-0000-00000F360000}"/>
    <cellStyle name="20% - Accent1 2 5 6 2 4" xfId="14028" xr:uid="{00000000-0005-0000-0000-000010360000}"/>
    <cellStyle name="20% - Accent1 2 5 6 2 4 2" xfId="14029" xr:uid="{00000000-0005-0000-0000-000011360000}"/>
    <cellStyle name="20% - Accent1 2 5 6 2 4 2 2" xfId="14030" xr:uid="{00000000-0005-0000-0000-000012360000}"/>
    <cellStyle name="20% - Accent1 2 5 6 2 4 2 2 2" xfId="14031" xr:uid="{00000000-0005-0000-0000-000013360000}"/>
    <cellStyle name="20% - Accent1 2 5 6 2 4 2 3" xfId="14032" xr:uid="{00000000-0005-0000-0000-000014360000}"/>
    <cellStyle name="20% - Accent1 2 5 6 2 4 3" xfId="14033" xr:uid="{00000000-0005-0000-0000-000015360000}"/>
    <cellStyle name="20% - Accent1 2 5 6 2 4 3 2" xfId="14034" xr:uid="{00000000-0005-0000-0000-000016360000}"/>
    <cellStyle name="20% - Accent1 2 5 6 2 4 4" xfId="14035" xr:uid="{00000000-0005-0000-0000-000017360000}"/>
    <cellStyle name="20% - Accent1 2 5 6 2 5" xfId="14036" xr:uid="{00000000-0005-0000-0000-000018360000}"/>
    <cellStyle name="20% - Accent1 2 5 6 2 5 2" xfId="14037" xr:uid="{00000000-0005-0000-0000-000019360000}"/>
    <cellStyle name="20% - Accent1 2 5 6 2 5 2 2" xfId="14038" xr:uid="{00000000-0005-0000-0000-00001A360000}"/>
    <cellStyle name="20% - Accent1 2 5 6 2 5 3" xfId="14039" xr:uid="{00000000-0005-0000-0000-00001B360000}"/>
    <cellStyle name="20% - Accent1 2 5 6 2 6" xfId="14040" xr:uid="{00000000-0005-0000-0000-00001C360000}"/>
    <cellStyle name="20% - Accent1 2 5 6 2 6 2" xfId="14041" xr:uid="{00000000-0005-0000-0000-00001D360000}"/>
    <cellStyle name="20% - Accent1 2 5 6 2 6 2 2" xfId="14042" xr:uid="{00000000-0005-0000-0000-00001E360000}"/>
    <cellStyle name="20% - Accent1 2 5 6 2 6 3" xfId="14043" xr:uid="{00000000-0005-0000-0000-00001F360000}"/>
    <cellStyle name="20% - Accent1 2 5 6 2 7" xfId="14044" xr:uid="{00000000-0005-0000-0000-000020360000}"/>
    <cellStyle name="20% - Accent1 2 5 6 2 7 2" xfId="14045" xr:uid="{00000000-0005-0000-0000-000021360000}"/>
    <cellStyle name="20% - Accent1 2 5 6 2 8" xfId="14046" xr:uid="{00000000-0005-0000-0000-000022360000}"/>
    <cellStyle name="20% - Accent1 2 5 6 2 8 2" xfId="14047" xr:uid="{00000000-0005-0000-0000-000023360000}"/>
    <cellStyle name="20% - Accent1 2 5 6 2 9" xfId="14048" xr:uid="{00000000-0005-0000-0000-000024360000}"/>
    <cellStyle name="20% - Accent1 2 5 6 3" xfId="14049" xr:uid="{00000000-0005-0000-0000-000025360000}"/>
    <cellStyle name="20% - Accent1 2 5 6 3 2" xfId="14050" xr:uid="{00000000-0005-0000-0000-000026360000}"/>
    <cellStyle name="20% - Accent1 2 5 6 3 2 2" xfId="14051" xr:uid="{00000000-0005-0000-0000-000027360000}"/>
    <cellStyle name="20% - Accent1 2 5 6 3 2 2 2" xfId="14052" xr:uid="{00000000-0005-0000-0000-000028360000}"/>
    <cellStyle name="20% - Accent1 2 5 6 3 2 2 2 2" xfId="14053" xr:uid="{00000000-0005-0000-0000-000029360000}"/>
    <cellStyle name="20% - Accent1 2 5 6 3 2 2 3" xfId="14054" xr:uid="{00000000-0005-0000-0000-00002A360000}"/>
    <cellStyle name="20% - Accent1 2 5 6 3 2 3" xfId="14055" xr:uid="{00000000-0005-0000-0000-00002B360000}"/>
    <cellStyle name="20% - Accent1 2 5 6 3 2 3 2" xfId="14056" xr:uid="{00000000-0005-0000-0000-00002C360000}"/>
    <cellStyle name="20% - Accent1 2 5 6 3 2 4" xfId="14057" xr:uid="{00000000-0005-0000-0000-00002D360000}"/>
    <cellStyle name="20% - Accent1 2 5 6 3 3" xfId="14058" xr:uid="{00000000-0005-0000-0000-00002E360000}"/>
    <cellStyle name="20% - Accent1 2 5 6 3 3 2" xfId="14059" xr:uid="{00000000-0005-0000-0000-00002F360000}"/>
    <cellStyle name="20% - Accent1 2 5 6 3 3 2 2" xfId="14060" xr:uid="{00000000-0005-0000-0000-000030360000}"/>
    <cellStyle name="20% - Accent1 2 5 6 3 3 2 2 2" xfId="14061" xr:uid="{00000000-0005-0000-0000-000031360000}"/>
    <cellStyle name="20% - Accent1 2 5 6 3 3 2 3" xfId="14062" xr:uid="{00000000-0005-0000-0000-000032360000}"/>
    <cellStyle name="20% - Accent1 2 5 6 3 3 3" xfId="14063" xr:uid="{00000000-0005-0000-0000-000033360000}"/>
    <cellStyle name="20% - Accent1 2 5 6 3 3 3 2" xfId="14064" xr:uid="{00000000-0005-0000-0000-000034360000}"/>
    <cellStyle name="20% - Accent1 2 5 6 3 3 4" xfId="14065" xr:uid="{00000000-0005-0000-0000-000035360000}"/>
    <cellStyle name="20% - Accent1 2 5 6 3 4" xfId="14066" xr:uid="{00000000-0005-0000-0000-000036360000}"/>
    <cellStyle name="20% - Accent1 2 5 6 3 4 2" xfId="14067" xr:uid="{00000000-0005-0000-0000-000037360000}"/>
    <cellStyle name="20% - Accent1 2 5 6 3 4 2 2" xfId="14068" xr:uid="{00000000-0005-0000-0000-000038360000}"/>
    <cellStyle name="20% - Accent1 2 5 6 3 4 2 2 2" xfId="14069" xr:uid="{00000000-0005-0000-0000-000039360000}"/>
    <cellStyle name="20% - Accent1 2 5 6 3 4 2 3" xfId="14070" xr:uid="{00000000-0005-0000-0000-00003A360000}"/>
    <cellStyle name="20% - Accent1 2 5 6 3 4 3" xfId="14071" xr:uid="{00000000-0005-0000-0000-00003B360000}"/>
    <cellStyle name="20% - Accent1 2 5 6 3 4 3 2" xfId="14072" xr:uid="{00000000-0005-0000-0000-00003C360000}"/>
    <cellStyle name="20% - Accent1 2 5 6 3 4 4" xfId="14073" xr:uid="{00000000-0005-0000-0000-00003D360000}"/>
    <cellStyle name="20% - Accent1 2 5 6 3 5" xfId="14074" xr:uid="{00000000-0005-0000-0000-00003E360000}"/>
    <cellStyle name="20% - Accent1 2 5 6 3 5 2" xfId="14075" xr:uid="{00000000-0005-0000-0000-00003F360000}"/>
    <cellStyle name="20% - Accent1 2 5 6 3 5 2 2" xfId="14076" xr:uid="{00000000-0005-0000-0000-000040360000}"/>
    <cellStyle name="20% - Accent1 2 5 6 3 5 3" xfId="14077" xr:uid="{00000000-0005-0000-0000-000041360000}"/>
    <cellStyle name="20% - Accent1 2 5 6 3 6" xfId="14078" xr:uid="{00000000-0005-0000-0000-000042360000}"/>
    <cellStyle name="20% - Accent1 2 5 6 3 6 2" xfId="14079" xr:uid="{00000000-0005-0000-0000-000043360000}"/>
    <cellStyle name="20% - Accent1 2 5 6 3 6 2 2" xfId="14080" xr:uid="{00000000-0005-0000-0000-000044360000}"/>
    <cellStyle name="20% - Accent1 2 5 6 3 6 3" xfId="14081" xr:uid="{00000000-0005-0000-0000-000045360000}"/>
    <cellStyle name="20% - Accent1 2 5 6 3 7" xfId="14082" xr:uid="{00000000-0005-0000-0000-000046360000}"/>
    <cellStyle name="20% - Accent1 2 5 6 3 7 2" xfId="14083" xr:uid="{00000000-0005-0000-0000-000047360000}"/>
    <cellStyle name="20% - Accent1 2 5 6 3 8" xfId="14084" xr:uid="{00000000-0005-0000-0000-000048360000}"/>
    <cellStyle name="20% - Accent1 2 5 6 3 8 2" xfId="14085" xr:uid="{00000000-0005-0000-0000-000049360000}"/>
    <cellStyle name="20% - Accent1 2 5 6 3 9" xfId="14086" xr:uid="{00000000-0005-0000-0000-00004A360000}"/>
    <cellStyle name="20% - Accent1 2 5 6 4" xfId="14087" xr:uid="{00000000-0005-0000-0000-00004B360000}"/>
    <cellStyle name="20% - Accent1 2 5 6 4 2" xfId="14088" xr:uid="{00000000-0005-0000-0000-00004C360000}"/>
    <cellStyle name="20% - Accent1 2 5 6 4 2 2" xfId="14089" xr:uid="{00000000-0005-0000-0000-00004D360000}"/>
    <cellStyle name="20% - Accent1 2 5 6 4 2 2 2" xfId="14090" xr:uid="{00000000-0005-0000-0000-00004E360000}"/>
    <cellStyle name="20% - Accent1 2 5 6 4 2 3" xfId="14091" xr:uid="{00000000-0005-0000-0000-00004F360000}"/>
    <cellStyle name="20% - Accent1 2 5 6 4 3" xfId="14092" xr:uid="{00000000-0005-0000-0000-000050360000}"/>
    <cellStyle name="20% - Accent1 2 5 6 4 3 2" xfId="14093" xr:uid="{00000000-0005-0000-0000-000051360000}"/>
    <cellStyle name="20% - Accent1 2 5 6 4 4" xfId="14094" xr:uid="{00000000-0005-0000-0000-000052360000}"/>
    <cellStyle name="20% - Accent1 2 5 6 5" xfId="14095" xr:uid="{00000000-0005-0000-0000-000053360000}"/>
    <cellStyle name="20% - Accent1 2 5 6 5 2" xfId="14096" xr:uid="{00000000-0005-0000-0000-000054360000}"/>
    <cellStyle name="20% - Accent1 2 5 6 5 2 2" xfId="14097" xr:uid="{00000000-0005-0000-0000-000055360000}"/>
    <cellStyle name="20% - Accent1 2 5 6 5 2 2 2" xfId="14098" xr:uid="{00000000-0005-0000-0000-000056360000}"/>
    <cellStyle name="20% - Accent1 2 5 6 5 2 3" xfId="14099" xr:uid="{00000000-0005-0000-0000-000057360000}"/>
    <cellStyle name="20% - Accent1 2 5 6 5 3" xfId="14100" xr:uid="{00000000-0005-0000-0000-000058360000}"/>
    <cellStyle name="20% - Accent1 2 5 6 5 3 2" xfId="14101" xr:uid="{00000000-0005-0000-0000-000059360000}"/>
    <cellStyle name="20% - Accent1 2 5 6 5 4" xfId="14102" xr:uid="{00000000-0005-0000-0000-00005A360000}"/>
    <cellStyle name="20% - Accent1 2 5 6 6" xfId="14103" xr:uid="{00000000-0005-0000-0000-00005B360000}"/>
    <cellStyle name="20% - Accent1 2 5 6 6 2" xfId="14104" xr:uid="{00000000-0005-0000-0000-00005C360000}"/>
    <cellStyle name="20% - Accent1 2 5 6 6 2 2" xfId="14105" xr:uid="{00000000-0005-0000-0000-00005D360000}"/>
    <cellStyle name="20% - Accent1 2 5 6 6 2 2 2" xfId="14106" xr:uid="{00000000-0005-0000-0000-00005E360000}"/>
    <cellStyle name="20% - Accent1 2 5 6 6 2 3" xfId="14107" xr:uid="{00000000-0005-0000-0000-00005F360000}"/>
    <cellStyle name="20% - Accent1 2 5 6 6 3" xfId="14108" xr:uid="{00000000-0005-0000-0000-000060360000}"/>
    <cellStyle name="20% - Accent1 2 5 6 6 3 2" xfId="14109" xr:uid="{00000000-0005-0000-0000-000061360000}"/>
    <cellStyle name="20% - Accent1 2 5 6 6 4" xfId="14110" xr:uid="{00000000-0005-0000-0000-000062360000}"/>
    <cellStyle name="20% - Accent1 2 5 6 7" xfId="14111" xr:uid="{00000000-0005-0000-0000-000063360000}"/>
    <cellStyle name="20% - Accent1 2 5 6 7 2" xfId="14112" xr:uid="{00000000-0005-0000-0000-000064360000}"/>
    <cellStyle name="20% - Accent1 2 5 6 7 2 2" xfId="14113" xr:uid="{00000000-0005-0000-0000-000065360000}"/>
    <cellStyle name="20% - Accent1 2 5 6 7 3" xfId="14114" xr:uid="{00000000-0005-0000-0000-000066360000}"/>
    <cellStyle name="20% - Accent1 2 5 6 8" xfId="14115" xr:uid="{00000000-0005-0000-0000-000067360000}"/>
    <cellStyle name="20% - Accent1 2 5 6 8 2" xfId="14116" xr:uid="{00000000-0005-0000-0000-000068360000}"/>
    <cellStyle name="20% - Accent1 2 5 6 8 2 2" xfId="14117" xr:uid="{00000000-0005-0000-0000-000069360000}"/>
    <cellStyle name="20% - Accent1 2 5 6 8 3" xfId="14118" xr:uid="{00000000-0005-0000-0000-00006A360000}"/>
    <cellStyle name="20% - Accent1 2 5 6 9" xfId="14119" xr:uid="{00000000-0005-0000-0000-00006B360000}"/>
    <cellStyle name="20% - Accent1 2 5 6 9 2" xfId="14120" xr:uid="{00000000-0005-0000-0000-00006C360000}"/>
    <cellStyle name="20% - Accent1 2 5 7" xfId="14121" xr:uid="{00000000-0005-0000-0000-00006D360000}"/>
    <cellStyle name="20% - Accent1 2 5 7 2" xfId="14122" xr:uid="{00000000-0005-0000-0000-00006E360000}"/>
    <cellStyle name="20% - Accent1 2 5 7 2 2" xfId="14123" xr:uid="{00000000-0005-0000-0000-00006F360000}"/>
    <cellStyle name="20% - Accent1 2 5 7 2 2 2" xfId="14124" xr:uid="{00000000-0005-0000-0000-000070360000}"/>
    <cellStyle name="20% - Accent1 2 5 7 2 2 2 2" xfId="14125" xr:uid="{00000000-0005-0000-0000-000071360000}"/>
    <cellStyle name="20% - Accent1 2 5 7 2 2 3" xfId="14126" xr:uid="{00000000-0005-0000-0000-000072360000}"/>
    <cellStyle name="20% - Accent1 2 5 7 2 3" xfId="14127" xr:uid="{00000000-0005-0000-0000-000073360000}"/>
    <cellStyle name="20% - Accent1 2 5 7 2 3 2" xfId="14128" xr:uid="{00000000-0005-0000-0000-000074360000}"/>
    <cellStyle name="20% - Accent1 2 5 7 2 4" xfId="14129" xr:uid="{00000000-0005-0000-0000-000075360000}"/>
    <cellStyle name="20% - Accent1 2 5 7 3" xfId="14130" xr:uid="{00000000-0005-0000-0000-000076360000}"/>
    <cellStyle name="20% - Accent1 2 5 7 3 2" xfId="14131" xr:uid="{00000000-0005-0000-0000-000077360000}"/>
    <cellStyle name="20% - Accent1 2 5 7 3 2 2" xfId="14132" xr:uid="{00000000-0005-0000-0000-000078360000}"/>
    <cellStyle name="20% - Accent1 2 5 7 3 2 2 2" xfId="14133" xr:uid="{00000000-0005-0000-0000-000079360000}"/>
    <cellStyle name="20% - Accent1 2 5 7 3 2 3" xfId="14134" xr:uid="{00000000-0005-0000-0000-00007A360000}"/>
    <cellStyle name="20% - Accent1 2 5 7 3 3" xfId="14135" xr:uid="{00000000-0005-0000-0000-00007B360000}"/>
    <cellStyle name="20% - Accent1 2 5 7 3 3 2" xfId="14136" xr:uid="{00000000-0005-0000-0000-00007C360000}"/>
    <cellStyle name="20% - Accent1 2 5 7 3 4" xfId="14137" xr:uid="{00000000-0005-0000-0000-00007D360000}"/>
    <cellStyle name="20% - Accent1 2 5 7 4" xfId="14138" xr:uid="{00000000-0005-0000-0000-00007E360000}"/>
    <cellStyle name="20% - Accent1 2 5 7 4 2" xfId="14139" xr:uid="{00000000-0005-0000-0000-00007F360000}"/>
    <cellStyle name="20% - Accent1 2 5 7 4 2 2" xfId="14140" xr:uid="{00000000-0005-0000-0000-000080360000}"/>
    <cellStyle name="20% - Accent1 2 5 7 4 2 2 2" xfId="14141" xr:uid="{00000000-0005-0000-0000-000081360000}"/>
    <cellStyle name="20% - Accent1 2 5 7 4 2 3" xfId="14142" xr:uid="{00000000-0005-0000-0000-000082360000}"/>
    <cellStyle name="20% - Accent1 2 5 7 4 3" xfId="14143" xr:uid="{00000000-0005-0000-0000-000083360000}"/>
    <cellStyle name="20% - Accent1 2 5 7 4 3 2" xfId="14144" xr:uid="{00000000-0005-0000-0000-000084360000}"/>
    <cellStyle name="20% - Accent1 2 5 7 4 4" xfId="14145" xr:uid="{00000000-0005-0000-0000-000085360000}"/>
    <cellStyle name="20% - Accent1 2 5 7 5" xfId="14146" xr:uid="{00000000-0005-0000-0000-000086360000}"/>
    <cellStyle name="20% - Accent1 2 5 7 5 2" xfId="14147" xr:uid="{00000000-0005-0000-0000-000087360000}"/>
    <cellStyle name="20% - Accent1 2 5 7 5 2 2" xfId="14148" xr:uid="{00000000-0005-0000-0000-000088360000}"/>
    <cellStyle name="20% - Accent1 2 5 7 5 3" xfId="14149" xr:uid="{00000000-0005-0000-0000-000089360000}"/>
    <cellStyle name="20% - Accent1 2 5 7 6" xfId="14150" xr:uid="{00000000-0005-0000-0000-00008A360000}"/>
    <cellStyle name="20% - Accent1 2 5 7 6 2" xfId="14151" xr:uid="{00000000-0005-0000-0000-00008B360000}"/>
    <cellStyle name="20% - Accent1 2 5 7 6 2 2" xfId="14152" xr:uid="{00000000-0005-0000-0000-00008C360000}"/>
    <cellStyle name="20% - Accent1 2 5 7 6 3" xfId="14153" xr:uid="{00000000-0005-0000-0000-00008D360000}"/>
    <cellStyle name="20% - Accent1 2 5 7 7" xfId="14154" xr:uid="{00000000-0005-0000-0000-00008E360000}"/>
    <cellStyle name="20% - Accent1 2 5 7 7 2" xfId="14155" xr:uid="{00000000-0005-0000-0000-00008F360000}"/>
    <cellStyle name="20% - Accent1 2 5 7 8" xfId="14156" xr:uid="{00000000-0005-0000-0000-000090360000}"/>
    <cellStyle name="20% - Accent1 2 5 7 8 2" xfId="14157" xr:uid="{00000000-0005-0000-0000-000091360000}"/>
    <cellStyle name="20% - Accent1 2 5 7 9" xfId="14158" xr:uid="{00000000-0005-0000-0000-000092360000}"/>
    <cellStyle name="20% - Accent1 2 5 8" xfId="14159" xr:uid="{00000000-0005-0000-0000-000093360000}"/>
    <cellStyle name="20% - Accent1 2 5 8 2" xfId="14160" xr:uid="{00000000-0005-0000-0000-000094360000}"/>
    <cellStyle name="20% - Accent1 2 5 8 2 2" xfId="14161" xr:uid="{00000000-0005-0000-0000-000095360000}"/>
    <cellStyle name="20% - Accent1 2 5 8 2 2 2" xfId="14162" xr:uid="{00000000-0005-0000-0000-000096360000}"/>
    <cellStyle name="20% - Accent1 2 5 8 2 2 2 2" xfId="14163" xr:uid="{00000000-0005-0000-0000-000097360000}"/>
    <cellStyle name="20% - Accent1 2 5 8 2 2 3" xfId="14164" xr:uid="{00000000-0005-0000-0000-000098360000}"/>
    <cellStyle name="20% - Accent1 2 5 8 2 3" xfId="14165" xr:uid="{00000000-0005-0000-0000-000099360000}"/>
    <cellStyle name="20% - Accent1 2 5 8 2 3 2" xfId="14166" xr:uid="{00000000-0005-0000-0000-00009A360000}"/>
    <cellStyle name="20% - Accent1 2 5 8 2 4" xfId="14167" xr:uid="{00000000-0005-0000-0000-00009B360000}"/>
    <cellStyle name="20% - Accent1 2 5 8 3" xfId="14168" xr:uid="{00000000-0005-0000-0000-00009C360000}"/>
    <cellStyle name="20% - Accent1 2 5 8 3 2" xfId="14169" xr:uid="{00000000-0005-0000-0000-00009D360000}"/>
    <cellStyle name="20% - Accent1 2 5 8 3 2 2" xfId="14170" xr:uid="{00000000-0005-0000-0000-00009E360000}"/>
    <cellStyle name="20% - Accent1 2 5 8 3 2 2 2" xfId="14171" xr:uid="{00000000-0005-0000-0000-00009F360000}"/>
    <cellStyle name="20% - Accent1 2 5 8 3 2 3" xfId="14172" xr:uid="{00000000-0005-0000-0000-0000A0360000}"/>
    <cellStyle name="20% - Accent1 2 5 8 3 3" xfId="14173" xr:uid="{00000000-0005-0000-0000-0000A1360000}"/>
    <cellStyle name="20% - Accent1 2 5 8 3 3 2" xfId="14174" xr:uid="{00000000-0005-0000-0000-0000A2360000}"/>
    <cellStyle name="20% - Accent1 2 5 8 3 4" xfId="14175" xr:uid="{00000000-0005-0000-0000-0000A3360000}"/>
    <cellStyle name="20% - Accent1 2 5 8 4" xfId="14176" xr:uid="{00000000-0005-0000-0000-0000A4360000}"/>
    <cellStyle name="20% - Accent1 2 5 8 4 2" xfId="14177" xr:uid="{00000000-0005-0000-0000-0000A5360000}"/>
    <cellStyle name="20% - Accent1 2 5 8 4 2 2" xfId="14178" xr:uid="{00000000-0005-0000-0000-0000A6360000}"/>
    <cellStyle name="20% - Accent1 2 5 8 4 2 2 2" xfId="14179" xr:uid="{00000000-0005-0000-0000-0000A7360000}"/>
    <cellStyle name="20% - Accent1 2 5 8 4 2 3" xfId="14180" xr:uid="{00000000-0005-0000-0000-0000A8360000}"/>
    <cellStyle name="20% - Accent1 2 5 8 4 3" xfId="14181" xr:uid="{00000000-0005-0000-0000-0000A9360000}"/>
    <cellStyle name="20% - Accent1 2 5 8 4 3 2" xfId="14182" xr:uid="{00000000-0005-0000-0000-0000AA360000}"/>
    <cellStyle name="20% - Accent1 2 5 8 4 4" xfId="14183" xr:uid="{00000000-0005-0000-0000-0000AB360000}"/>
    <cellStyle name="20% - Accent1 2 5 8 5" xfId="14184" xr:uid="{00000000-0005-0000-0000-0000AC360000}"/>
    <cellStyle name="20% - Accent1 2 5 8 5 2" xfId="14185" xr:uid="{00000000-0005-0000-0000-0000AD360000}"/>
    <cellStyle name="20% - Accent1 2 5 8 5 2 2" xfId="14186" xr:uid="{00000000-0005-0000-0000-0000AE360000}"/>
    <cellStyle name="20% - Accent1 2 5 8 5 3" xfId="14187" xr:uid="{00000000-0005-0000-0000-0000AF360000}"/>
    <cellStyle name="20% - Accent1 2 5 8 6" xfId="14188" xr:uid="{00000000-0005-0000-0000-0000B0360000}"/>
    <cellStyle name="20% - Accent1 2 5 8 6 2" xfId="14189" xr:uid="{00000000-0005-0000-0000-0000B1360000}"/>
    <cellStyle name="20% - Accent1 2 5 8 6 2 2" xfId="14190" xr:uid="{00000000-0005-0000-0000-0000B2360000}"/>
    <cellStyle name="20% - Accent1 2 5 8 6 3" xfId="14191" xr:uid="{00000000-0005-0000-0000-0000B3360000}"/>
    <cellStyle name="20% - Accent1 2 5 8 7" xfId="14192" xr:uid="{00000000-0005-0000-0000-0000B4360000}"/>
    <cellStyle name="20% - Accent1 2 5 8 7 2" xfId="14193" xr:uid="{00000000-0005-0000-0000-0000B5360000}"/>
    <cellStyle name="20% - Accent1 2 5 8 8" xfId="14194" xr:uid="{00000000-0005-0000-0000-0000B6360000}"/>
    <cellStyle name="20% - Accent1 2 5 8 8 2" xfId="14195" xr:uid="{00000000-0005-0000-0000-0000B7360000}"/>
    <cellStyle name="20% - Accent1 2 5 8 9" xfId="14196" xr:uid="{00000000-0005-0000-0000-0000B8360000}"/>
    <cellStyle name="20% - Accent1 2 5 9" xfId="14197" xr:uid="{00000000-0005-0000-0000-0000B9360000}"/>
    <cellStyle name="20% - Accent1 2 5 9 2" xfId="14198" xr:uid="{00000000-0005-0000-0000-0000BA360000}"/>
    <cellStyle name="20% - Accent1 2 5 9 2 2" xfId="14199" xr:uid="{00000000-0005-0000-0000-0000BB360000}"/>
    <cellStyle name="20% - Accent1 2 5 9 2 2 2" xfId="14200" xr:uid="{00000000-0005-0000-0000-0000BC360000}"/>
    <cellStyle name="20% - Accent1 2 5 9 2 3" xfId="14201" xr:uid="{00000000-0005-0000-0000-0000BD360000}"/>
    <cellStyle name="20% - Accent1 2 5 9 3" xfId="14202" xr:uid="{00000000-0005-0000-0000-0000BE360000}"/>
    <cellStyle name="20% - Accent1 2 5 9 3 2" xfId="14203" xr:uid="{00000000-0005-0000-0000-0000BF360000}"/>
    <cellStyle name="20% - Accent1 2 5 9 4" xfId="14204" xr:uid="{00000000-0005-0000-0000-0000C0360000}"/>
    <cellStyle name="20% - Accent1 2 6" xfId="14205" xr:uid="{00000000-0005-0000-0000-0000C1360000}"/>
    <cellStyle name="20% - Accent1 2 6 10" xfId="14206" xr:uid="{00000000-0005-0000-0000-0000C2360000}"/>
    <cellStyle name="20% - Accent1 2 6 10 2" xfId="14207" xr:uid="{00000000-0005-0000-0000-0000C3360000}"/>
    <cellStyle name="20% - Accent1 2 6 10 2 2" xfId="14208" xr:uid="{00000000-0005-0000-0000-0000C4360000}"/>
    <cellStyle name="20% - Accent1 2 6 10 2 2 2" xfId="14209" xr:uid="{00000000-0005-0000-0000-0000C5360000}"/>
    <cellStyle name="20% - Accent1 2 6 10 2 3" xfId="14210" xr:uid="{00000000-0005-0000-0000-0000C6360000}"/>
    <cellStyle name="20% - Accent1 2 6 10 3" xfId="14211" xr:uid="{00000000-0005-0000-0000-0000C7360000}"/>
    <cellStyle name="20% - Accent1 2 6 10 3 2" xfId="14212" xr:uid="{00000000-0005-0000-0000-0000C8360000}"/>
    <cellStyle name="20% - Accent1 2 6 10 4" xfId="14213" xr:uid="{00000000-0005-0000-0000-0000C9360000}"/>
    <cellStyle name="20% - Accent1 2 6 11" xfId="14214" xr:uid="{00000000-0005-0000-0000-0000CA360000}"/>
    <cellStyle name="20% - Accent1 2 6 11 2" xfId="14215" xr:uid="{00000000-0005-0000-0000-0000CB360000}"/>
    <cellStyle name="20% - Accent1 2 6 11 2 2" xfId="14216" xr:uid="{00000000-0005-0000-0000-0000CC360000}"/>
    <cellStyle name="20% - Accent1 2 6 11 3" xfId="14217" xr:uid="{00000000-0005-0000-0000-0000CD360000}"/>
    <cellStyle name="20% - Accent1 2 6 12" xfId="14218" xr:uid="{00000000-0005-0000-0000-0000CE360000}"/>
    <cellStyle name="20% - Accent1 2 6 12 2" xfId="14219" xr:uid="{00000000-0005-0000-0000-0000CF360000}"/>
    <cellStyle name="20% - Accent1 2 6 12 2 2" xfId="14220" xr:uid="{00000000-0005-0000-0000-0000D0360000}"/>
    <cellStyle name="20% - Accent1 2 6 12 3" xfId="14221" xr:uid="{00000000-0005-0000-0000-0000D1360000}"/>
    <cellStyle name="20% - Accent1 2 6 13" xfId="14222" xr:uid="{00000000-0005-0000-0000-0000D2360000}"/>
    <cellStyle name="20% - Accent1 2 6 13 2" xfId="14223" xr:uid="{00000000-0005-0000-0000-0000D3360000}"/>
    <cellStyle name="20% - Accent1 2 6 14" xfId="14224" xr:uid="{00000000-0005-0000-0000-0000D4360000}"/>
    <cellStyle name="20% - Accent1 2 6 14 2" xfId="14225" xr:uid="{00000000-0005-0000-0000-0000D5360000}"/>
    <cellStyle name="20% - Accent1 2 6 15" xfId="14226" xr:uid="{00000000-0005-0000-0000-0000D6360000}"/>
    <cellStyle name="20% - Accent1 2 6 2" xfId="14227" xr:uid="{00000000-0005-0000-0000-0000D7360000}"/>
    <cellStyle name="20% - Accent1 2 6 2 10" xfId="14228" xr:uid="{00000000-0005-0000-0000-0000D8360000}"/>
    <cellStyle name="20% - Accent1 2 6 2 10 2" xfId="14229" xr:uid="{00000000-0005-0000-0000-0000D9360000}"/>
    <cellStyle name="20% - Accent1 2 6 2 10 2 2" xfId="14230" xr:uid="{00000000-0005-0000-0000-0000DA360000}"/>
    <cellStyle name="20% - Accent1 2 6 2 10 3" xfId="14231" xr:uid="{00000000-0005-0000-0000-0000DB360000}"/>
    <cellStyle name="20% - Accent1 2 6 2 11" xfId="14232" xr:uid="{00000000-0005-0000-0000-0000DC360000}"/>
    <cellStyle name="20% - Accent1 2 6 2 11 2" xfId="14233" xr:uid="{00000000-0005-0000-0000-0000DD360000}"/>
    <cellStyle name="20% - Accent1 2 6 2 11 2 2" xfId="14234" xr:uid="{00000000-0005-0000-0000-0000DE360000}"/>
    <cellStyle name="20% - Accent1 2 6 2 11 3" xfId="14235" xr:uid="{00000000-0005-0000-0000-0000DF360000}"/>
    <cellStyle name="20% - Accent1 2 6 2 12" xfId="14236" xr:uid="{00000000-0005-0000-0000-0000E0360000}"/>
    <cellStyle name="20% - Accent1 2 6 2 12 2" xfId="14237" xr:uid="{00000000-0005-0000-0000-0000E1360000}"/>
    <cellStyle name="20% - Accent1 2 6 2 13" xfId="14238" xr:uid="{00000000-0005-0000-0000-0000E2360000}"/>
    <cellStyle name="20% - Accent1 2 6 2 13 2" xfId="14239" xr:uid="{00000000-0005-0000-0000-0000E3360000}"/>
    <cellStyle name="20% - Accent1 2 6 2 14" xfId="14240" xr:uid="{00000000-0005-0000-0000-0000E4360000}"/>
    <cellStyle name="20% - Accent1 2 6 2 2" xfId="14241" xr:uid="{00000000-0005-0000-0000-0000E5360000}"/>
    <cellStyle name="20% - Accent1 2 6 2 2 10" xfId="14242" xr:uid="{00000000-0005-0000-0000-0000E6360000}"/>
    <cellStyle name="20% - Accent1 2 6 2 2 10 2" xfId="14243" xr:uid="{00000000-0005-0000-0000-0000E7360000}"/>
    <cellStyle name="20% - Accent1 2 6 2 2 11" xfId="14244" xr:uid="{00000000-0005-0000-0000-0000E8360000}"/>
    <cellStyle name="20% - Accent1 2 6 2 2 2" xfId="14245" xr:uid="{00000000-0005-0000-0000-0000E9360000}"/>
    <cellStyle name="20% - Accent1 2 6 2 2 2 2" xfId="14246" xr:uid="{00000000-0005-0000-0000-0000EA360000}"/>
    <cellStyle name="20% - Accent1 2 6 2 2 2 2 2" xfId="14247" xr:uid="{00000000-0005-0000-0000-0000EB360000}"/>
    <cellStyle name="20% - Accent1 2 6 2 2 2 2 2 2" xfId="14248" xr:uid="{00000000-0005-0000-0000-0000EC360000}"/>
    <cellStyle name="20% - Accent1 2 6 2 2 2 2 2 2 2" xfId="14249" xr:uid="{00000000-0005-0000-0000-0000ED360000}"/>
    <cellStyle name="20% - Accent1 2 6 2 2 2 2 2 3" xfId="14250" xr:uid="{00000000-0005-0000-0000-0000EE360000}"/>
    <cellStyle name="20% - Accent1 2 6 2 2 2 2 3" xfId="14251" xr:uid="{00000000-0005-0000-0000-0000EF360000}"/>
    <cellStyle name="20% - Accent1 2 6 2 2 2 2 3 2" xfId="14252" xr:uid="{00000000-0005-0000-0000-0000F0360000}"/>
    <cellStyle name="20% - Accent1 2 6 2 2 2 2 4" xfId="14253" xr:uid="{00000000-0005-0000-0000-0000F1360000}"/>
    <cellStyle name="20% - Accent1 2 6 2 2 2 3" xfId="14254" xr:uid="{00000000-0005-0000-0000-0000F2360000}"/>
    <cellStyle name="20% - Accent1 2 6 2 2 2 3 2" xfId="14255" xr:uid="{00000000-0005-0000-0000-0000F3360000}"/>
    <cellStyle name="20% - Accent1 2 6 2 2 2 3 2 2" xfId="14256" xr:uid="{00000000-0005-0000-0000-0000F4360000}"/>
    <cellStyle name="20% - Accent1 2 6 2 2 2 3 2 2 2" xfId="14257" xr:uid="{00000000-0005-0000-0000-0000F5360000}"/>
    <cellStyle name="20% - Accent1 2 6 2 2 2 3 2 3" xfId="14258" xr:uid="{00000000-0005-0000-0000-0000F6360000}"/>
    <cellStyle name="20% - Accent1 2 6 2 2 2 3 3" xfId="14259" xr:uid="{00000000-0005-0000-0000-0000F7360000}"/>
    <cellStyle name="20% - Accent1 2 6 2 2 2 3 3 2" xfId="14260" xr:uid="{00000000-0005-0000-0000-0000F8360000}"/>
    <cellStyle name="20% - Accent1 2 6 2 2 2 3 4" xfId="14261" xr:uid="{00000000-0005-0000-0000-0000F9360000}"/>
    <cellStyle name="20% - Accent1 2 6 2 2 2 4" xfId="14262" xr:uid="{00000000-0005-0000-0000-0000FA360000}"/>
    <cellStyle name="20% - Accent1 2 6 2 2 2 4 2" xfId="14263" xr:uid="{00000000-0005-0000-0000-0000FB360000}"/>
    <cellStyle name="20% - Accent1 2 6 2 2 2 4 2 2" xfId="14264" xr:uid="{00000000-0005-0000-0000-0000FC360000}"/>
    <cellStyle name="20% - Accent1 2 6 2 2 2 4 2 2 2" xfId="14265" xr:uid="{00000000-0005-0000-0000-0000FD360000}"/>
    <cellStyle name="20% - Accent1 2 6 2 2 2 4 2 3" xfId="14266" xr:uid="{00000000-0005-0000-0000-0000FE360000}"/>
    <cellStyle name="20% - Accent1 2 6 2 2 2 4 3" xfId="14267" xr:uid="{00000000-0005-0000-0000-0000FF360000}"/>
    <cellStyle name="20% - Accent1 2 6 2 2 2 4 3 2" xfId="14268" xr:uid="{00000000-0005-0000-0000-000000370000}"/>
    <cellStyle name="20% - Accent1 2 6 2 2 2 4 4" xfId="14269" xr:uid="{00000000-0005-0000-0000-000001370000}"/>
    <cellStyle name="20% - Accent1 2 6 2 2 2 5" xfId="14270" xr:uid="{00000000-0005-0000-0000-000002370000}"/>
    <cellStyle name="20% - Accent1 2 6 2 2 2 5 2" xfId="14271" xr:uid="{00000000-0005-0000-0000-000003370000}"/>
    <cellStyle name="20% - Accent1 2 6 2 2 2 5 2 2" xfId="14272" xr:uid="{00000000-0005-0000-0000-000004370000}"/>
    <cellStyle name="20% - Accent1 2 6 2 2 2 5 3" xfId="14273" xr:uid="{00000000-0005-0000-0000-000005370000}"/>
    <cellStyle name="20% - Accent1 2 6 2 2 2 6" xfId="14274" xr:uid="{00000000-0005-0000-0000-000006370000}"/>
    <cellStyle name="20% - Accent1 2 6 2 2 2 6 2" xfId="14275" xr:uid="{00000000-0005-0000-0000-000007370000}"/>
    <cellStyle name="20% - Accent1 2 6 2 2 2 6 2 2" xfId="14276" xr:uid="{00000000-0005-0000-0000-000008370000}"/>
    <cellStyle name="20% - Accent1 2 6 2 2 2 6 3" xfId="14277" xr:uid="{00000000-0005-0000-0000-000009370000}"/>
    <cellStyle name="20% - Accent1 2 6 2 2 2 7" xfId="14278" xr:uid="{00000000-0005-0000-0000-00000A370000}"/>
    <cellStyle name="20% - Accent1 2 6 2 2 2 7 2" xfId="14279" xr:uid="{00000000-0005-0000-0000-00000B370000}"/>
    <cellStyle name="20% - Accent1 2 6 2 2 2 8" xfId="14280" xr:uid="{00000000-0005-0000-0000-00000C370000}"/>
    <cellStyle name="20% - Accent1 2 6 2 2 2 8 2" xfId="14281" xr:uid="{00000000-0005-0000-0000-00000D370000}"/>
    <cellStyle name="20% - Accent1 2 6 2 2 2 9" xfId="14282" xr:uid="{00000000-0005-0000-0000-00000E370000}"/>
    <cellStyle name="20% - Accent1 2 6 2 2 3" xfId="14283" xr:uid="{00000000-0005-0000-0000-00000F370000}"/>
    <cellStyle name="20% - Accent1 2 6 2 2 3 2" xfId="14284" xr:uid="{00000000-0005-0000-0000-000010370000}"/>
    <cellStyle name="20% - Accent1 2 6 2 2 3 2 2" xfId="14285" xr:uid="{00000000-0005-0000-0000-000011370000}"/>
    <cellStyle name="20% - Accent1 2 6 2 2 3 2 2 2" xfId="14286" xr:uid="{00000000-0005-0000-0000-000012370000}"/>
    <cellStyle name="20% - Accent1 2 6 2 2 3 2 2 2 2" xfId="14287" xr:uid="{00000000-0005-0000-0000-000013370000}"/>
    <cellStyle name="20% - Accent1 2 6 2 2 3 2 2 3" xfId="14288" xr:uid="{00000000-0005-0000-0000-000014370000}"/>
    <cellStyle name="20% - Accent1 2 6 2 2 3 2 3" xfId="14289" xr:uid="{00000000-0005-0000-0000-000015370000}"/>
    <cellStyle name="20% - Accent1 2 6 2 2 3 2 3 2" xfId="14290" xr:uid="{00000000-0005-0000-0000-000016370000}"/>
    <cellStyle name="20% - Accent1 2 6 2 2 3 2 4" xfId="14291" xr:uid="{00000000-0005-0000-0000-000017370000}"/>
    <cellStyle name="20% - Accent1 2 6 2 2 3 3" xfId="14292" xr:uid="{00000000-0005-0000-0000-000018370000}"/>
    <cellStyle name="20% - Accent1 2 6 2 2 3 3 2" xfId="14293" xr:uid="{00000000-0005-0000-0000-000019370000}"/>
    <cellStyle name="20% - Accent1 2 6 2 2 3 3 2 2" xfId="14294" xr:uid="{00000000-0005-0000-0000-00001A370000}"/>
    <cellStyle name="20% - Accent1 2 6 2 2 3 3 2 2 2" xfId="14295" xr:uid="{00000000-0005-0000-0000-00001B370000}"/>
    <cellStyle name="20% - Accent1 2 6 2 2 3 3 2 3" xfId="14296" xr:uid="{00000000-0005-0000-0000-00001C370000}"/>
    <cellStyle name="20% - Accent1 2 6 2 2 3 3 3" xfId="14297" xr:uid="{00000000-0005-0000-0000-00001D370000}"/>
    <cellStyle name="20% - Accent1 2 6 2 2 3 3 3 2" xfId="14298" xr:uid="{00000000-0005-0000-0000-00001E370000}"/>
    <cellStyle name="20% - Accent1 2 6 2 2 3 3 4" xfId="14299" xr:uid="{00000000-0005-0000-0000-00001F370000}"/>
    <cellStyle name="20% - Accent1 2 6 2 2 3 4" xfId="14300" xr:uid="{00000000-0005-0000-0000-000020370000}"/>
    <cellStyle name="20% - Accent1 2 6 2 2 3 4 2" xfId="14301" xr:uid="{00000000-0005-0000-0000-000021370000}"/>
    <cellStyle name="20% - Accent1 2 6 2 2 3 4 2 2" xfId="14302" xr:uid="{00000000-0005-0000-0000-000022370000}"/>
    <cellStyle name="20% - Accent1 2 6 2 2 3 4 2 2 2" xfId="14303" xr:uid="{00000000-0005-0000-0000-000023370000}"/>
    <cellStyle name="20% - Accent1 2 6 2 2 3 4 2 3" xfId="14304" xr:uid="{00000000-0005-0000-0000-000024370000}"/>
    <cellStyle name="20% - Accent1 2 6 2 2 3 4 3" xfId="14305" xr:uid="{00000000-0005-0000-0000-000025370000}"/>
    <cellStyle name="20% - Accent1 2 6 2 2 3 4 3 2" xfId="14306" xr:uid="{00000000-0005-0000-0000-000026370000}"/>
    <cellStyle name="20% - Accent1 2 6 2 2 3 4 4" xfId="14307" xr:uid="{00000000-0005-0000-0000-000027370000}"/>
    <cellStyle name="20% - Accent1 2 6 2 2 3 5" xfId="14308" xr:uid="{00000000-0005-0000-0000-000028370000}"/>
    <cellStyle name="20% - Accent1 2 6 2 2 3 5 2" xfId="14309" xr:uid="{00000000-0005-0000-0000-000029370000}"/>
    <cellStyle name="20% - Accent1 2 6 2 2 3 5 2 2" xfId="14310" xr:uid="{00000000-0005-0000-0000-00002A370000}"/>
    <cellStyle name="20% - Accent1 2 6 2 2 3 5 3" xfId="14311" xr:uid="{00000000-0005-0000-0000-00002B370000}"/>
    <cellStyle name="20% - Accent1 2 6 2 2 3 6" xfId="14312" xr:uid="{00000000-0005-0000-0000-00002C370000}"/>
    <cellStyle name="20% - Accent1 2 6 2 2 3 6 2" xfId="14313" xr:uid="{00000000-0005-0000-0000-00002D370000}"/>
    <cellStyle name="20% - Accent1 2 6 2 2 3 6 2 2" xfId="14314" xr:uid="{00000000-0005-0000-0000-00002E370000}"/>
    <cellStyle name="20% - Accent1 2 6 2 2 3 6 3" xfId="14315" xr:uid="{00000000-0005-0000-0000-00002F370000}"/>
    <cellStyle name="20% - Accent1 2 6 2 2 3 7" xfId="14316" xr:uid="{00000000-0005-0000-0000-000030370000}"/>
    <cellStyle name="20% - Accent1 2 6 2 2 3 7 2" xfId="14317" xr:uid="{00000000-0005-0000-0000-000031370000}"/>
    <cellStyle name="20% - Accent1 2 6 2 2 3 8" xfId="14318" xr:uid="{00000000-0005-0000-0000-000032370000}"/>
    <cellStyle name="20% - Accent1 2 6 2 2 3 8 2" xfId="14319" xr:uid="{00000000-0005-0000-0000-000033370000}"/>
    <cellStyle name="20% - Accent1 2 6 2 2 3 9" xfId="14320" xr:uid="{00000000-0005-0000-0000-000034370000}"/>
    <cellStyle name="20% - Accent1 2 6 2 2 4" xfId="14321" xr:uid="{00000000-0005-0000-0000-000035370000}"/>
    <cellStyle name="20% - Accent1 2 6 2 2 4 2" xfId="14322" xr:uid="{00000000-0005-0000-0000-000036370000}"/>
    <cellStyle name="20% - Accent1 2 6 2 2 4 2 2" xfId="14323" xr:uid="{00000000-0005-0000-0000-000037370000}"/>
    <cellStyle name="20% - Accent1 2 6 2 2 4 2 2 2" xfId="14324" xr:uid="{00000000-0005-0000-0000-000038370000}"/>
    <cellStyle name="20% - Accent1 2 6 2 2 4 2 3" xfId="14325" xr:uid="{00000000-0005-0000-0000-000039370000}"/>
    <cellStyle name="20% - Accent1 2 6 2 2 4 3" xfId="14326" xr:uid="{00000000-0005-0000-0000-00003A370000}"/>
    <cellStyle name="20% - Accent1 2 6 2 2 4 3 2" xfId="14327" xr:uid="{00000000-0005-0000-0000-00003B370000}"/>
    <cellStyle name="20% - Accent1 2 6 2 2 4 4" xfId="14328" xr:uid="{00000000-0005-0000-0000-00003C370000}"/>
    <cellStyle name="20% - Accent1 2 6 2 2 5" xfId="14329" xr:uid="{00000000-0005-0000-0000-00003D370000}"/>
    <cellStyle name="20% - Accent1 2 6 2 2 5 2" xfId="14330" xr:uid="{00000000-0005-0000-0000-00003E370000}"/>
    <cellStyle name="20% - Accent1 2 6 2 2 5 2 2" xfId="14331" xr:uid="{00000000-0005-0000-0000-00003F370000}"/>
    <cellStyle name="20% - Accent1 2 6 2 2 5 2 2 2" xfId="14332" xr:uid="{00000000-0005-0000-0000-000040370000}"/>
    <cellStyle name="20% - Accent1 2 6 2 2 5 2 3" xfId="14333" xr:uid="{00000000-0005-0000-0000-000041370000}"/>
    <cellStyle name="20% - Accent1 2 6 2 2 5 3" xfId="14334" xr:uid="{00000000-0005-0000-0000-000042370000}"/>
    <cellStyle name="20% - Accent1 2 6 2 2 5 3 2" xfId="14335" xr:uid="{00000000-0005-0000-0000-000043370000}"/>
    <cellStyle name="20% - Accent1 2 6 2 2 5 4" xfId="14336" xr:uid="{00000000-0005-0000-0000-000044370000}"/>
    <cellStyle name="20% - Accent1 2 6 2 2 6" xfId="14337" xr:uid="{00000000-0005-0000-0000-000045370000}"/>
    <cellStyle name="20% - Accent1 2 6 2 2 6 2" xfId="14338" xr:uid="{00000000-0005-0000-0000-000046370000}"/>
    <cellStyle name="20% - Accent1 2 6 2 2 6 2 2" xfId="14339" xr:uid="{00000000-0005-0000-0000-000047370000}"/>
    <cellStyle name="20% - Accent1 2 6 2 2 6 2 2 2" xfId="14340" xr:uid="{00000000-0005-0000-0000-000048370000}"/>
    <cellStyle name="20% - Accent1 2 6 2 2 6 2 3" xfId="14341" xr:uid="{00000000-0005-0000-0000-000049370000}"/>
    <cellStyle name="20% - Accent1 2 6 2 2 6 3" xfId="14342" xr:uid="{00000000-0005-0000-0000-00004A370000}"/>
    <cellStyle name="20% - Accent1 2 6 2 2 6 3 2" xfId="14343" xr:uid="{00000000-0005-0000-0000-00004B370000}"/>
    <cellStyle name="20% - Accent1 2 6 2 2 6 4" xfId="14344" xr:uid="{00000000-0005-0000-0000-00004C370000}"/>
    <cellStyle name="20% - Accent1 2 6 2 2 7" xfId="14345" xr:uid="{00000000-0005-0000-0000-00004D370000}"/>
    <cellStyle name="20% - Accent1 2 6 2 2 7 2" xfId="14346" xr:uid="{00000000-0005-0000-0000-00004E370000}"/>
    <cellStyle name="20% - Accent1 2 6 2 2 7 2 2" xfId="14347" xr:uid="{00000000-0005-0000-0000-00004F370000}"/>
    <cellStyle name="20% - Accent1 2 6 2 2 7 3" xfId="14348" xr:uid="{00000000-0005-0000-0000-000050370000}"/>
    <cellStyle name="20% - Accent1 2 6 2 2 8" xfId="14349" xr:uid="{00000000-0005-0000-0000-000051370000}"/>
    <cellStyle name="20% - Accent1 2 6 2 2 8 2" xfId="14350" xr:uid="{00000000-0005-0000-0000-000052370000}"/>
    <cellStyle name="20% - Accent1 2 6 2 2 8 2 2" xfId="14351" xr:uid="{00000000-0005-0000-0000-000053370000}"/>
    <cellStyle name="20% - Accent1 2 6 2 2 8 3" xfId="14352" xr:uid="{00000000-0005-0000-0000-000054370000}"/>
    <cellStyle name="20% - Accent1 2 6 2 2 9" xfId="14353" xr:uid="{00000000-0005-0000-0000-000055370000}"/>
    <cellStyle name="20% - Accent1 2 6 2 2 9 2" xfId="14354" xr:uid="{00000000-0005-0000-0000-000056370000}"/>
    <cellStyle name="20% - Accent1 2 6 2 3" xfId="14355" xr:uid="{00000000-0005-0000-0000-000057370000}"/>
    <cellStyle name="20% - Accent1 2 6 2 3 10" xfId="14356" xr:uid="{00000000-0005-0000-0000-000058370000}"/>
    <cellStyle name="20% - Accent1 2 6 2 3 10 2" xfId="14357" xr:uid="{00000000-0005-0000-0000-000059370000}"/>
    <cellStyle name="20% - Accent1 2 6 2 3 11" xfId="14358" xr:uid="{00000000-0005-0000-0000-00005A370000}"/>
    <cellStyle name="20% - Accent1 2 6 2 3 2" xfId="14359" xr:uid="{00000000-0005-0000-0000-00005B370000}"/>
    <cellStyle name="20% - Accent1 2 6 2 3 2 2" xfId="14360" xr:uid="{00000000-0005-0000-0000-00005C370000}"/>
    <cellStyle name="20% - Accent1 2 6 2 3 2 2 2" xfId="14361" xr:uid="{00000000-0005-0000-0000-00005D370000}"/>
    <cellStyle name="20% - Accent1 2 6 2 3 2 2 2 2" xfId="14362" xr:uid="{00000000-0005-0000-0000-00005E370000}"/>
    <cellStyle name="20% - Accent1 2 6 2 3 2 2 2 2 2" xfId="14363" xr:uid="{00000000-0005-0000-0000-00005F370000}"/>
    <cellStyle name="20% - Accent1 2 6 2 3 2 2 2 3" xfId="14364" xr:uid="{00000000-0005-0000-0000-000060370000}"/>
    <cellStyle name="20% - Accent1 2 6 2 3 2 2 3" xfId="14365" xr:uid="{00000000-0005-0000-0000-000061370000}"/>
    <cellStyle name="20% - Accent1 2 6 2 3 2 2 3 2" xfId="14366" xr:uid="{00000000-0005-0000-0000-000062370000}"/>
    <cellStyle name="20% - Accent1 2 6 2 3 2 2 4" xfId="14367" xr:uid="{00000000-0005-0000-0000-000063370000}"/>
    <cellStyle name="20% - Accent1 2 6 2 3 2 3" xfId="14368" xr:uid="{00000000-0005-0000-0000-000064370000}"/>
    <cellStyle name="20% - Accent1 2 6 2 3 2 3 2" xfId="14369" xr:uid="{00000000-0005-0000-0000-000065370000}"/>
    <cellStyle name="20% - Accent1 2 6 2 3 2 3 2 2" xfId="14370" xr:uid="{00000000-0005-0000-0000-000066370000}"/>
    <cellStyle name="20% - Accent1 2 6 2 3 2 3 2 2 2" xfId="14371" xr:uid="{00000000-0005-0000-0000-000067370000}"/>
    <cellStyle name="20% - Accent1 2 6 2 3 2 3 2 3" xfId="14372" xr:uid="{00000000-0005-0000-0000-000068370000}"/>
    <cellStyle name="20% - Accent1 2 6 2 3 2 3 3" xfId="14373" xr:uid="{00000000-0005-0000-0000-000069370000}"/>
    <cellStyle name="20% - Accent1 2 6 2 3 2 3 3 2" xfId="14374" xr:uid="{00000000-0005-0000-0000-00006A370000}"/>
    <cellStyle name="20% - Accent1 2 6 2 3 2 3 4" xfId="14375" xr:uid="{00000000-0005-0000-0000-00006B370000}"/>
    <cellStyle name="20% - Accent1 2 6 2 3 2 4" xfId="14376" xr:uid="{00000000-0005-0000-0000-00006C370000}"/>
    <cellStyle name="20% - Accent1 2 6 2 3 2 4 2" xfId="14377" xr:uid="{00000000-0005-0000-0000-00006D370000}"/>
    <cellStyle name="20% - Accent1 2 6 2 3 2 4 2 2" xfId="14378" xr:uid="{00000000-0005-0000-0000-00006E370000}"/>
    <cellStyle name="20% - Accent1 2 6 2 3 2 4 2 2 2" xfId="14379" xr:uid="{00000000-0005-0000-0000-00006F370000}"/>
    <cellStyle name="20% - Accent1 2 6 2 3 2 4 2 3" xfId="14380" xr:uid="{00000000-0005-0000-0000-000070370000}"/>
    <cellStyle name="20% - Accent1 2 6 2 3 2 4 3" xfId="14381" xr:uid="{00000000-0005-0000-0000-000071370000}"/>
    <cellStyle name="20% - Accent1 2 6 2 3 2 4 3 2" xfId="14382" xr:uid="{00000000-0005-0000-0000-000072370000}"/>
    <cellStyle name="20% - Accent1 2 6 2 3 2 4 4" xfId="14383" xr:uid="{00000000-0005-0000-0000-000073370000}"/>
    <cellStyle name="20% - Accent1 2 6 2 3 2 5" xfId="14384" xr:uid="{00000000-0005-0000-0000-000074370000}"/>
    <cellStyle name="20% - Accent1 2 6 2 3 2 5 2" xfId="14385" xr:uid="{00000000-0005-0000-0000-000075370000}"/>
    <cellStyle name="20% - Accent1 2 6 2 3 2 5 2 2" xfId="14386" xr:uid="{00000000-0005-0000-0000-000076370000}"/>
    <cellStyle name="20% - Accent1 2 6 2 3 2 5 3" xfId="14387" xr:uid="{00000000-0005-0000-0000-000077370000}"/>
    <cellStyle name="20% - Accent1 2 6 2 3 2 6" xfId="14388" xr:uid="{00000000-0005-0000-0000-000078370000}"/>
    <cellStyle name="20% - Accent1 2 6 2 3 2 6 2" xfId="14389" xr:uid="{00000000-0005-0000-0000-000079370000}"/>
    <cellStyle name="20% - Accent1 2 6 2 3 2 6 2 2" xfId="14390" xr:uid="{00000000-0005-0000-0000-00007A370000}"/>
    <cellStyle name="20% - Accent1 2 6 2 3 2 6 3" xfId="14391" xr:uid="{00000000-0005-0000-0000-00007B370000}"/>
    <cellStyle name="20% - Accent1 2 6 2 3 2 7" xfId="14392" xr:uid="{00000000-0005-0000-0000-00007C370000}"/>
    <cellStyle name="20% - Accent1 2 6 2 3 2 7 2" xfId="14393" xr:uid="{00000000-0005-0000-0000-00007D370000}"/>
    <cellStyle name="20% - Accent1 2 6 2 3 2 8" xfId="14394" xr:uid="{00000000-0005-0000-0000-00007E370000}"/>
    <cellStyle name="20% - Accent1 2 6 2 3 2 8 2" xfId="14395" xr:uid="{00000000-0005-0000-0000-00007F370000}"/>
    <cellStyle name="20% - Accent1 2 6 2 3 2 9" xfId="14396" xr:uid="{00000000-0005-0000-0000-000080370000}"/>
    <cellStyle name="20% - Accent1 2 6 2 3 3" xfId="14397" xr:uid="{00000000-0005-0000-0000-000081370000}"/>
    <cellStyle name="20% - Accent1 2 6 2 3 3 2" xfId="14398" xr:uid="{00000000-0005-0000-0000-000082370000}"/>
    <cellStyle name="20% - Accent1 2 6 2 3 3 2 2" xfId="14399" xr:uid="{00000000-0005-0000-0000-000083370000}"/>
    <cellStyle name="20% - Accent1 2 6 2 3 3 2 2 2" xfId="14400" xr:uid="{00000000-0005-0000-0000-000084370000}"/>
    <cellStyle name="20% - Accent1 2 6 2 3 3 2 2 2 2" xfId="14401" xr:uid="{00000000-0005-0000-0000-000085370000}"/>
    <cellStyle name="20% - Accent1 2 6 2 3 3 2 2 3" xfId="14402" xr:uid="{00000000-0005-0000-0000-000086370000}"/>
    <cellStyle name="20% - Accent1 2 6 2 3 3 2 3" xfId="14403" xr:uid="{00000000-0005-0000-0000-000087370000}"/>
    <cellStyle name="20% - Accent1 2 6 2 3 3 2 3 2" xfId="14404" xr:uid="{00000000-0005-0000-0000-000088370000}"/>
    <cellStyle name="20% - Accent1 2 6 2 3 3 2 4" xfId="14405" xr:uid="{00000000-0005-0000-0000-000089370000}"/>
    <cellStyle name="20% - Accent1 2 6 2 3 3 3" xfId="14406" xr:uid="{00000000-0005-0000-0000-00008A370000}"/>
    <cellStyle name="20% - Accent1 2 6 2 3 3 3 2" xfId="14407" xr:uid="{00000000-0005-0000-0000-00008B370000}"/>
    <cellStyle name="20% - Accent1 2 6 2 3 3 3 2 2" xfId="14408" xr:uid="{00000000-0005-0000-0000-00008C370000}"/>
    <cellStyle name="20% - Accent1 2 6 2 3 3 3 2 2 2" xfId="14409" xr:uid="{00000000-0005-0000-0000-00008D370000}"/>
    <cellStyle name="20% - Accent1 2 6 2 3 3 3 2 3" xfId="14410" xr:uid="{00000000-0005-0000-0000-00008E370000}"/>
    <cellStyle name="20% - Accent1 2 6 2 3 3 3 3" xfId="14411" xr:uid="{00000000-0005-0000-0000-00008F370000}"/>
    <cellStyle name="20% - Accent1 2 6 2 3 3 3 3 2" xfId="14412" xr:uid="{00000000-0005-0000-0000-000090370000}"/>
    <cellStyle name="20% - Accent1 2 6 2 3 3 3 4" xfId="14413" xr:uid="{00000000-0005-0000-0000-000091370000}"/>
    <cellStyle name="20% - Accent1 2 6 2 3 3 4" xfId="14414" xr:uid="{00000000-0005-0000-0000-000092370000}"/>
    <cellStyle name="20% - Accent1 2 6 2 3 3 4 2" xfId="14415" xr:uid="{00000000-0005-0000-0000-000093370000}"/>
    <cellStyle name="20% - Accent1 2 6 2 3 3 4 2 2" xfId="14416" xr:uid="{00000000-0005-0000-0000-000094370000}"/>
    <cellStyle name="20% - Accent1 2 6 2 3 3 4 2 2 2" xfId="14417" xr:uid="{00000000-0005-0000-0000-000095370000}"/>
    <cellStyle name="20% - Accent1 2 6 2 3 3 4 2 3" xfId="14418" xr:uid="{00000000-0005-0000-0000-000096370000}"/>
    <cellStyle name="20% - Accent1 2 6 2 3 3 4 3" xfId="14419" xr:uid="{00000000-0005-0000-0000-000097370000}"/>
    <cellStyle name="20% - Accent1 2 6 2 3 3 4 3 2" xfId="14420" xr:uid="{00000000-0005-0000-0000-000098370000}"/>
    <cellStyle name="20% - Accent1 2 6 2 3 3 4 4" xfId="14421" xr:uid="{00000000-0005-0000-0000-000099370000}"/>
    <cellStyle name="20% - Accent1 2 6 2 3 3 5" xfId="14422" xr:uid="{00000000-0005-0000-0000-00009A370000}"/>
    <cellStyle name="20% - Accent1 2 6 2 3 3 5 2" xfId="14423" xr:uid="{00000000-0005-0000-0000-00009B370000}"/>
    <cellStyle name="20% - Accent1 2 6 2 3 3 5 2 2" xfId="14424" xr:uid="{00000000-0005-0000-0000-00009C370000}"/>
    <cellStyle name="20% - Accent1 2 6 2 3 3 5 3" xfId="14425" xr:uid="{00000000-0005-0000-0000-00009D370000}"/>
    <cellStyle name="20% - Accent1 2 6 2 3 3 6" xfId="14426" xr:uid="{00000000-0005-0000-0000-00009E370000}"/>
    <cellStyle name="20% - Accent1 2 6 2 3 3 6 2" xfId="14427" xr:uid="{00000000-0005-0000-0000-00009F370000}"/>
    <cellStyle name="20% - Accent1 2 6 2 3 3 6 2 2" xfId="14428" xr:uid="{00000000-0005-0000-0000-0000A0370000}"/>
    <cellStyle name="20% - Accent1 2 6 2 3 3 6 3" xfId="14429" xr:uid="{00000000-0005-0000-0000-0000A1370000}"/>
    <cellStyle name="20% - Accent1 2 6 2 3 3 7" xfId="14430" xr:uid="{00000000-0005-0000-0000-0000A2370000}"/>
    <cellStyle name="20% - Accent1 2 6 2 3 3 7 2" xfId="14431" xr:uid="{00000000-0005-0000-0000-0000A3370000}"/>
    <cellStyle name="20% - Accent1 2 6 2 3 3 8" xfId="14432" xr:uid="{00000000-0005-0000-0000-0000A4370000}"/>
    <cellStyle name="20% - Accent1 2 6 2 3 3 8 2" xfId="14433" xr:uid="{00000000-0005-0000-0000-0000A5370000}"/>
    <cellStyle name="20% - Accent1 2 6 2 3 3 9" xfId="14434" xr:uid="{00000000-0005-0000-0000-0000A6370000}"/>
    <cellStyle name="20% - Accent1 2 6 2 3 4" xfId="14435" xr:uid="{00000000-0005-0000-0000-0000A7370000}"/>
    <cellStyle name="20% - Accent1 2 6 2 3 4 2" xfId="14436" xr:uid="{00000000-0005-0000-0000-0000A8370000}"/>
    <cellStyle name="20% - Accent1 2 6 2 3 4 2 2" xfId="14437" xr:uid="{00000000-0005-0000-0000-0000A9370000}"/>
    <cellStyle name="20% - Accent1 2 6 2 3 4 2 2 2" xfId="14438" xr:uid="{00000000-0005-0000-0000-0000AA370000}"/>
    <cellStyle name="20% - Accent1 2 6 2 3 4 2 3" xfId="14439" xr:uid="{00000000-0005-0000-0000-0000AB370000}"/>
    <cellStyle name="20% - Accent1 2 6 2 3 4 3" xfId="14440" xr:uid="{00000000-0005-0000-0000-0000AC370000}"/>
    <cellStyle name="20% - Accent1 2 6 2 3 4 3 2" xfId="14441" xr:uid="{00000000-0005-0000-0000-0000AD370000}"/>
    <cellStyle name="20% - Accent1 2 6 2 3 4 4" xfId="14442" xr:uid="{00000000-0005-0000-0000-0000AE370000}"/>
    <cellStyle name="20% - Accent1 2 6 2 3 5" xfId="14443" xr:uid="{00000000-0005-0000-0000-0000AF370000}"/>
    <cellStyle name="20% - Accent1 2 6 2 3 5 2" xfId="14444" xr:uid="{00000000-0005-0000-0000-0000B0370000}"/>
    <cellStyle name="20% - Accent1 2 6 2 3 5 2 2" xfId="14445" xr:uid="{00000000-0005-0000-0000-0000B1370000}"/>
    <cellStyle name="20% - Accent1 2 6 2 3 5 2 2 2" xfId="14446" xr:uid="{00000000-0005-0000-0000-0000B2370000}"/>
    <cellStyle name="20% - Accent1 2 6 2 3 5 2 3" xfId="14447" xr:uid="{00000000-0005-0000-0000-0000B3370000}"/>
    <cellStyle name="20% - Accent1 2 6 2 3 5 3" xfId="14448" xr:uid="{00000000-0005-0000-0000-0000B4370000}"/>
    <cellStyle name="20% - Accent1 2 6 2 3 5 3 2" xfId="14449" xr:uid="{00000000-0005-0000-0000-0000B5370000}"/>
    <cellStyle name="20% - Accent1 2 6 2 3 5 4" xfId="14450" xr:uid="{00000000-0005-0000-0000-0000B6370000}"/>
    <cellStyle name="20% - Accent1 2 6 2 3 6" xfId="14451" xr:uid="{00000000-0005-0000-0000-0000B7370000}"/>
    <cellStyle name="20% - Accent1 2 6 2 3 6 2" xfId="14452" xr:uid="{00000000-0005-0000-0000-0000B8370000}"/>
    <cellStyle name="20% - Accent1 2 6 2 3 6 2 2" xfId="14453" xr:uid="{00000000-0005-0000-0000-0000B9370000}"/>
    <cellStyle name="20% - Accent1 2 6 2 3 6 2 2 2" xfId="14454" xr:uid="{00000000-0005-0000-0000-0000BA370000}"/>
    <cellStyle name="20% - Accent1 2 6 2 3 6 2 3" xfId="14455" xr:uid="{00000000-0005-0000-0000-0000BB370000}"/>
    <cellStyle name="20% - Accent1 2 6 2 3 6 3" xfId="14456" xr:uid="{00000000-0005-0000-0000-0000BC370000}"/>
    <cellStyle name="20% - Accent1 2 6 2 3 6 3 2" xfId="14457" xr:uid="{00000000-0005-0000-0000-0000BD370000}"/>
    <cellStyle name="20% - Accent1 2 6 2 3 6 4" xfId="14458" xr:uid="{00000000-0005-0000-0000-0000BE370000}"/>
    <cellStyle name="20% - Accent1 2 6 2 3 7" xfId="14459" xr:uid="{00000000-0005-0000-0000-0000BF370000}"/>
    <cellStyle name="20% - Accent1 2 6 2 3 7 2" xfId="14460" xr:uid="{00000000-0005-0000-0000-0000C0370000}"/>
    <cellStyle name="20% - Accent1 2 6 2 3 7 2 2" xfId="14461" xr:uid="{00000000-0005-0000-0000-0000C1370000}"/>
    <cellStyle name="20% - Accent1 2 6 2 3 7 3" xfId="14462" xr:uid="{00000000-0005-0000-0000-0000C2370000}"/>
    <cellStyle name="20% - Accent1 2 6 2 3 8" xfId="14463" xr:uid="{00000000-0005-0000-0000-0000C3370000}"/>
    <cellStyle name="20% - Accent1 2 6 2 3 8 2" xfId="14464" xr:uid="{00000000-0005-0000-0000-0000C4370000}"/>
    <cellStyle name="20% - Accent1 2 6 2 3 8 2 2" xfId="14465" xr:uid="{00000000-0005-0000-0000-0000C5370000}"/>
    <cellStyle name="20% - Accent1 2 6 2 3 8 3" xfId="14466" xr:uid="{00000000-0005-0000-0000-0000C6370000}"/>
    <cellStyle name="20% - Accent1 2 6 2 3 9" xfId="14467" xr:uid="{00000000-0005-0000-0000-0000C7370000}"/>
    <cellStyle name="20% - Accent1 2 6 2 3 9 2" xfId="14468" xr:uid="{00000000-0005-0000-0000-0000C8370000}"/>
    <cellStyle name="20% - Accent1 2 6 2 4" xfId="14469" xr:uid="{00000000-0005-0000-0000-0000C9370000}"/>
    <cellStyle name="20% - Accent1 2 6 2 4 10" xfId="14470" xr:uid="{00000000-0005-0000-0000-0000CA370000}"/>
    <cellStyle name="20% - Accent1 2 6 2 4 10 2" xfId="14471" xr:uid="{00000000-0005-0000-0000-0000CB370000}"/>
    <cellStyle name="20% - Accent1 2 6 2 4 11" xfId="14472" xr:uid="{00000000-0005-0000-0000-0000CC370000}"/>
    <cellStyle name="20% - Accent1 2 6 2 4 2" xfId="14473" xr:uid="{00000000-0005-0000-0000-0000CD370000}"/>
    <cellStyle name="20% - Accent1 2 6 2 4 2 2" xfId="14474" xr:uid="{00000000-0005-0000-0000-0000CE370000}"/>
    <cellStyle name="20% - Accent1 2 6 2 4 2 2 2" xfId="14475" xr:uid="{00000000-0005-0000-0000-0000CF370000}"/>
    <cellStyle name="20% - Accent1 2 6 2 4 2 2 2 2" xfId="14476" xr:uid="{00000000-0005-0000-0000-0000D0370000}"/>
    <cellStyle name="20% - Accent1 2 6 2 4 2 2 2 2 2" xfId="14477" xr:uid="{00000000-0005-0000-0000-0000D1370000}"/>
    <cellStyle name="20% - Accent1 2 6 2 4 2 2 2 3" xfId="14478" xr:uid="{00000000-0005-0000-0000-0000D2370000}"/>
    <cellStyle name="20% - Accent1 2 6 2 4 2 2 3" xfId="14479" xr:uid="{00000000-0005-0000-0000-0000D3370000}"/>
    <cellStyle name="20% - Accent1 2 6 2 4 2 2 3 2" xfId="14480" xr:uid="{00000000-0005-0000-0000-0000D4370000}"/>
    <cellStyle name="20% - Accent1 2 6 2 4 2 2 4" xfId="14481" xr:uid="{00000000-0005-0000-0000-0000D5370000}"/>
    <cellStyle name="20% - Accent1 2 6 2 4 2 3" xfId="14482" xr:uid="{00000000-0005-0000-0000-0000D6370000}"/>
    <cellStyle name="20% - Accent1 2 6 2 4 2 3 2" xfId="14483" xr:uid="{00000000-0005-0000-0000-0000D7370000}"/>
    <cellStyle name="20% - Accent1 2 6 2 4 2 3 2 2" xfId="14484" xr:uid="{00000000-0005-0000-0000-0000D8370000}"/>
    <cellStyle name="20% - Accent1 2 6 2 4 2 3 2 2 2" xfId="14485" xr:uid="{00000000-0005-0000-0000-0000D9370000}"/>
    <cellStyle name="20% - Accent1 2 6 2 4 2 3 2 3" xfId="14486" xr:uid="{00000000-0005-0000-0000-0000DA370000}"/>
    <cellStyle name="20% - Accent1 2 6 2 4 2 3 3" xfId="14487" xr:uid="{00000000-0005-0000-0000-0000DB370000}"/>
    <cellStyle name="20% - Accent1 2 6 2 4 2 3 3 2" xfId="14488" xr:uid="{00000000-0005-0000-0000-0000DC370000}"/>
    <cellStyle name="20% - Accent1 2 6 2 4 2 3 4" xfId="14489" xr:uid="{00000000-0005-0000-0000-0000DD370000}"/>
    <cellStyle name="20% - Accent1 2 6 2 4 2 4" xfId="14490" xr:uid="{00000000-0005-0000-0000-0000DE370000}"/>
    <cellStyle name="20% - Accent1 2 6 2 4 2 4 2" xfId="14491" xr:uid="{00000000-0005-0000-0000-0000DF370000}"/>
    <cellStyle name="20% - Accent1 2 6 2 4 2 4 2 2" xfId="14492" xr:uid="{00000000-0005-0000-0000-0000E0370000}"/>
    <cellStyle name="20% - Accent1 2 6 2 4 2 4 2 2 2" xfId="14493" xr:uid="{00000000-0005-0000-0000-0000E1370000}"/>
    <cellStyle name="20% - Accent1 2 6 2 4 2 4 2 3" xfId="14494" xr:uid="{00000000-0005-0000-0000-0000E2370000}"/>
    <cellStyle name="20% - Accent1 2 6 2 4 2 4 3" xfId="14495" xr:uid="{00000000-0005-0000-0000-0000E3370000}"/>
    <cellStyle name="20% - Accent1 2 6 2 4 2 4 3 2" xfId="14496" xr:uid="{00000000-0005-0000-0000-0000E4370000}"/>
    <cellStyle name="20% - Accent1 2 6 2 4 2 4 4" xfId="14497" xr:uid="{00000000-0005-0000-0000-0000E5370000}"/>
    <cellStyle name="20% - Accent1 2 6 2 4 2 5" xfId="14498" xr:uid="{00000000-0005-0000-0000-0000E6370000}"/>
    <cellStyle name="20% - Accent1 2 6 2 4 2 5 2" xfId="14499" xr:uid="{00000000-0005-0000-0000-0000E7370000}"/>
    <cellStyle name="20% - Accent1 2 6 2 4 2 5 2 2" xfId="14500" xr:uid="{00000000-0005-0000-0000-0000E8370000}"/>
    <cellStyle name="20% - Accent1 2 6 2 4 2 5 3" xfId="14501" xr:uid="{00000000-0005-0000-0000-0000E9370000}"/>
    <cellStyle name="20% - Accent1 2 6 2 4 2 6" xfId="14502" xr:uid="{00000000-0005-0000-0000-0000EA370000}"/>
    <cellStyle name="20% - Accent1 2 6 2 4 2 6 2" xfId="14503" xr:uid="{00000000-0005-0000-0000-0000EB370000}"/>
    <cellStyle name="20% - Accent1 2 6 2 4 2 6 2 2" xfId="14504" xr:uid="{00000000-0005-0000-0000-0000EC370000}"/>
    <cellStyle name="20% - Accent1 2 6 2 4 2 6 3" xfId="14505" xr:uid="{00000000-0005-0000-0000-0000ED370000}"/>
    <cellStyle name="20% - Accent1 2 6 2 4 2 7" xfId="14506" xr:uid="{00000000-0005-0000-0000-0000EE370000}"/>
    <cellStyle name="20% - Accent1 2 6 2 4 2 7 2" xfId="14507" xr:uid="{00000000-0005-0000-0000-0000EF370000}"/>
    <cellStyle name="20% - Accent1 2 6 2 4 2 8" xfId="14508" xr:uid="{00000000-0005-0000-0000-0000F0370000}"/>
    <cellStyle name="20% - Accent1 2 6 2 4 2 8 2" xfId="14509" xr:uid="{00000000-0005-0000-0000-0000F1370000}"/>
    <cellStyle name="20% - Accent1 2 6 2 4 2 9" xfId="14510" xr:uid="{00000000-0005-0000-0000-0000F2370000}"/>
    <cellStyle name="20% - Accent1 2 6 2 4 3" xfId="14511" xr:uid="{00000000-0005-0000-0000-0000F3370000}"/>
    <cellStyle name="20% - Accent1 2 6 2 4 3 2" xfId="14512" xr:uid="{00000000-0005-0000-0000-0000F4370000}"/>
    <cellStyle name="20% - Accent1 2 6 2 4 3 2 2" xfId="14513" xr:uid="{00000000-0005-0000-0000-0000F5370000}"/>
    <cellStyle name="20% - Accent1 2 6 2 4 3 2 2 2" xfId="14514" xr:uid="{00000000-0005-0000-0000-0000F6370000}"/>
    <cellStyle name="20% - Accent1 2 6 2 4 3 2 2 2 2" xfId="14515" xr:uid="{00000000-0005-0000-0000-0000F7370000}"/>
    <cellStyle name="20% - Accent1 2 6 2 4 3 2 2 3" xfId="14516" xr:uid="{00000000-0005-0000-0000-0000F8370000}"/>
    <cellStyle name="20% - Accent1 2 6 2 4 3 2 3" xfId="14517" xr:uid="{00000000-0005-0000-0000-0000F9370000}"/>
    <cellStyle name="20% - Accent1 2 6 2 4 3 2 3 2" xfId="14518" xr:uid="{00000000-0005-0000-0000-0000FA370000}"/>
    <cellStyle name="20% - Accent1 2 6 2 4 3 2 4" xfId="14519" xr:uid="{00000000-0005-0000-0000-0000FB370000}"/>
    <cellStyle name="20% - Accent1 2 6 2 4 3 3" xfId="14520" xr:uid="{00000000-0005-0000-0000-0000FC370000}"/>
    <cellStyle name="20% - Accent1 2 6 2 4 3 3 2" xfId="14521" xr:uid="{00000000-0005-0000-0000-0000FD370000}"/>
    <cellStyle name="20% - Accent1 2 6 2 4 3 3 2 2" xfId="14522" xr:uid="{00000000-0005-0000-0000-0000FE370000}"/>
    <cellStyle name="20% - Accent1 2 6 2 4 3 3 2 2 2" xfId="14523" xr:uid="{00000000-0005-0000-0000-0000FF370000}"/>
    <cellStyle name="20% - Accent1 2 6 2 4 3 3 2 3" xfId="14524" xr:uid="{00000000-0005-0000-0000-000000380000}"/>
    <cellStyle name="20% - Accent1 2 6 2 4 3 3 3" xfId="14525" xr:uid="{00000000-0005-0000-0000-000001380000}"/>
    <cellStyle name="20% - Accent1 2 6 2 4 3 3 3 2" xfId="14526" xr:uid="{00000000-0005-0000-0000-000002380000}"/>
    <cellStyle name="20% - Accent1 2 6 2 4 3 3 4" xfId="14527" xr:uid="{00000000-0005-0000-0000-000003380000}"/>
    <cellStyle name="20% - Accent1 2 6 2 4 3 4" xfId="14528" xr:uid="{00000000-0005-0000-0000-000004380000}"/>
    <cellStyle name="20% - Accent1 2 6 2 4 3 4 2" xfId="14529" xr:uid="{00000000-0005-0000-0000-000005380000}"/>
    <cellStyle name="20% - Accent1 2 6 2 4 3 4 2 2" xfId="14530" xr:uid="{00000000-0005-0000-0000-000006380000}"/>
    <cellStyle name="20% - Accent1 2 6 2 4 3 4 2 2 2" xfId="14531" xr:uid="{00000000-0005-0000-0000-000007380000}"/>
    <cellStyle name="20% - Accent1 2 6 2 4 3 4 2 3" xfId="14532" xr:uid="{00000000-0005-0000-0000-000008380000}"/>
    <cellStyle name="20% - Accent1 2 6 2 4 3 4 3" xfId="14533" xr:uid="{00000000-0005-0000-0000-000009380000}"/>
    <cellStyle name="20% - Accent1 2 6 2 4 3 4 3 2" xfId="14534" xr:uid="{00000000-0005-0000-0000-00000A380000}"/>
    <cellStyle name="20% - Accent1 2 6 2 4 3 4 4" xfId="14535" xr:uid="{00000000-0005-0000-0000-00000B380000}"/>
    <cellStyle name="20% - Accent1 2 6 2 4 3 5" xfId="14536" xr:uid="{00000000-0005-0000-0000-00000C380000}"/>
    <cellStyle name="20% - Accent1 2 6 2 4 3 5 2" xfId="14537" xr:uid="{00000000-0005-0000-0000-00000D380000}"/>
    <cellStyle name="20% - Accent1 2 6 2 4 3 5 2 2" xfId="14538" xr:uid="{00000000-0005-0000-0000-00000E380000}"/>
    <cellStyle name="20% - Accent1 2 6 2 4 3 5 3" xfId="14539" xr:uid="{00000000-0005-0000-0000-00000F380000}"/>
    <cellStyle name="20% - Accent1 2 6 2 4 3 6" xfId="14540" xr:uid="{00000000-0005-0000-0000-000010380000}"/>
    <cellStyle name="20% - Accent1 2 6 2 4 3 6 2" xfId="14541" xr:uid="{00000000-0005-0000-0000-000011380000}"/>
    <cellStyle name="20% - Accent1 2 6 2 4 3 6 2 2" xfId="14542" xr:uid="{00000000-0005-0000-0000-000012380000}"/>
    <cellStyle name="20% - Accent1 2 6 2 4 3 6 3" xfId="14543" xr:uid="{00000000-0005-0000-0000-000013380000}"/>
    <cellStyle name="20% - Accent1 2 6 2 4 3 7" xfId="14544" xr:uid="{00000000-0005-0000-0000-000014380000}"/>
    <cellStyle name="20% - Accent1 2 6 2 4 3 7 2" xfId="14545" xr:uid="{00000000-0005-0000-0000-000015380000}"/>
    <cellStyle name="20% - Accent1 2 6 2 4 3 8" xfId="14546" xr:uid="{00000000-0005-0000-0000-000016380000}"/>
    <cellStyle name="20% - Accent1 2 6 2 4 3 8 2" xfId="14547" xr:uid="{00000000-0005-0000-0000-000017380000}"/>
    <cellStyle name="20% - Accent1 2 6 2 4 3 9" xfId="14548" xr:uid="{00000000-0005-0000-0000-000018380000}"/>
    <cellStyle name="20% - Accent1 2 6 2 4 4" xfId="14549" xr:uid="{00000000-0005-0000-0000-000019380000}"/>
    <cellStyle name="20% - Accent1 2 6 2 4 4 2" xfId="14550" xr:uid="{00000000-0005-0000-0000-00001A380000}"/>
    <cellStyle name="20% - Accent1 2 6 2 4 4 2 2" xfId="14551" xr:uid="{00000000-0005-0000-0000-00001B380000}"/>
    <cellStyle name="20% - Accent1 2 6 2 4 4 2 2 2" xfId="14552" xr:uid="{00000000-0005-0000-0000-00001C380000}"/>
    <cellStyle name="20% - Accent1 2 6 2 4 4 2 3" xfId="14553" xr:uid="{00000000-0005-0000-0000-00001D380000}"/>
    <cellStyle name="20% - Accent1 2 6 2 4 4 3" xfId="14554" xr:uid="{00000000-0005-0000-0000-00001E380000}"/>
    <cellStyle name="20% - Accent1 2 6 2 4 4 3 2" xfId="14555" xr:uid="{00000000-0005-0000-0000-00001F380000}"/>
    <cellStyle name="20% - Accent1 2 6 2 4 4 4" xfId="14556" xr:uid="{00000000-0005-0000-0000-000020380000}"/>
    <cellStyle name="20% - Accent1 2 6 2 4 5" xfId="14557" xr:uid="{00000000-0005-0000-0000-000021380000}"/>
    <cellStyle name="20% - Accent1 2 6 2 4 5 2" xfId="14558" xr:uid="{00000000-0005-0000-0000-000022380000}"/>
    <cellStyle name="20% - Accent1 2 6 2 4 5 2 2" xfId="14559" xr:uid="{00000000-0005-0000-0000-000023380000}"/>
    <cellStyle name="20% - Accent1 2 6 2 4 5 2 2 2" xfId="14560" xr:uid="{00000000-0005-0000-0000-000024380000}"/>
    <cellStyle name="20% - Accent1 2 6 2 4 5 2 3" xfId="14561" xr:uid="{00000000-0005-0000-0000-000025380000}"/>
    <cellStyle name="20% - Accent1 2 6 2 4 5 3" xfId="14562" xr:uid="{00000000-0005-0000-0000-000026380000}"/>
    <cellStyle name="20% - Accent1 2 6 2 4 5 3 2" xfId="14563" xr:uid="{00000000-0005-0000-0000-000027380000}"/>
    <cellStyle name="20% - Accent1 2 6 2 4 5 4" xfId="14564" xr:uid="{00000000-0005-0000-0000-000028380000}"/>
    <cellStyle name="20% - Accent1 2 6 2 4 6" xfId="14565" xr:uid="{00000000-0005-0000-0000-000029380000}"/>
    <cellStyle name="20% - Accent1 2 6 2 4 6 2" xfId="14566" xr:uid="{00000000-0005-0000-0000-00002A380000}"/>
    <cellStyle name="20% - Accent1 2 6 2 4 6 2 2" xfId="14567" xr:uid="{00000000-0005-0000-0000-00002B380000}"/>
    <cellStyle name="20% - Accent1 2 6 2 4 6 2 2 2" xfId="14568" xr:uid="{00000000-0005-0000-0000-00002C380000}"/>
    <cellStyle name="20% - Accent1 2 6 2 4 6 2 3" xfId="14569" xr:uid="{00000000-0005-0000-0000-00002D380000}"/>
    <cellStyle name="20% - Accent1 2 6 2 4 6 3" xfId="14570" xr:uid="{00000000-0005-0000-0000-00002E380000}"/>
    <cellStyle name="20% - Accent1 2 6 2 4 6 3 2" xfId="14571" xr:uid="{00000000-0005-0000-0000-00002F380000}"/>
    <cellStyle name="20% - Accent1 2 6 2 4 6 4" xfId="14572" xr:uid="{00000000-0005-0000-0000-000030380000}"/>
    <cellStyle name="20% - Accent1 2 6 2 4 7" xfId="14573" xr:uid="{00000000-0005-0000-0000-000031380000}"/>
    <cellStyle name="20% - Accent1 2 6 2 4 7 2" xfId="14574" xr:uid="{00000000-0005-0000-0000-000032380000}"/>
    <cellStyle name="20% - Accent1 2 6 2 4 7 2 2" xfId="14575" xr:uid="{00000000-0005-0000-0000-000033380000}"/>
    <cellStyle name="20% - Accent1 2 6 2 4 7 3" xfId="14576" xr:uid="{00000000-0005-0000-0000-000034380000}"/>
    <cellStyle name="20% - Accent1 2 6 2 4 8" xfId="14577" xr:uid="{00000000-0005-0000-0000-000035380000}"/>
    <cellStyle name="20% - Accent1 2 6 2 4 8 2" xfId="14578" xr:uid="{00000000-0005-0000-0000-000036380000}"/>
    <cellStyle name="20% - Accent1 2 6 2 4 8 2 2" xfId="14579" xr:uid="{00000000-0005-0000-0000-000037380000}"/>
    <cellStyle name="20% - Accent1 2 6 2 4 8 3" xfId="14580" xr:uid="{00000000-0005-0000-0000-000038380000}"/>
    <cellStyle name="20% - Accent1 2 6 2 4 9" xfId="14581" xr:uid="{00000000-0005-0000-0000-000039380000}"/>
    <cellStyle name="20% - Accent1 2 6 2 4 9 2" xfId="14582" xr:uid="{00000000-0005-0000-0000-00003A380000}"/>
    <cellStyle name="20% - Accent1 2 6 2 5" xfId="14583" xr:uid="{00000000-0005-0000-0000-00003B380000}"/>
    <cellStyle name="20% - Accent1 2 6 2 5 2" xfId="14584" xr:uid="{00000000-0005-0000-0000-00003C380000}"/>
    <cellStyle name="20% - Accent1 2 6 2 5 2 2" xfId="14585" xr:uid="{00000000-0005-0000-0000-00003D380000}"/>
    <cellStyle name="20% - Accent1 2 6 2 5 2 2 2" xfId="14586" xr:uid="{00000000-0005-0000-0000-00003E380000}"/>
    <cellStyle name="20% - Accent1 2 6 2 5 2 2 2 2" xfId="14587" xr:uid="{00000000-0005-0000-0000-00003F380000}"/>
    <cellStyle name="20% - Accent1 2 6 2 5 2 2 3" xfId="14588" xr:uid="{00000000-0005-0000-0000-000040380000}"/>
    <cellStyle name="20% - Accent1 2 6 2 5 2 3" xfId="14589" xr:uid="{00000000-0005-0000-0000-000041380000}"/>
    <cellStyle name="20% - Accent1 2 6 2 5 2 3 2" xfId="14590" xr:uid="{00000000-0005-0000-0000-000042380000}"/>
    <cellStyle name="20% - Accent1 2 6 2 5 2 4" xfId="14591" xr:uid="{00000000-0005-0000-0000-000043380000}"/>
    <cellStyle name="20% - Accent1 2 6 2 5 3" xfId="14592" xr:uid="{00000000-0005-0000-0000-000044380000}"/>
    <cellStyle name="20% - Accent1 2 6 2 5 3 2" xfId="14593" xr:uid="{00000000-0005-0000-0000-000045380000}"/>
    <cellStyle name="20% - Accent1 2 6 2 5 3 2 2" xfId="14594" xr:uid="{00000000-0005-0000-0000-000046380000}"/>
    <cellStyle name="20% - Accent1 2 6 2 5 3 2 2 2" xfId="14595" xr:uid="{00000000-0005-0000-0000-000047380000}"/>
    <cellStyle name="20% - Accent1 2 6 2 5 3 2 3" xfId="14596" xr:uid="{00000000-0005-0000-0000-000048380000}"/>
    <cellStyle name="20% - Accent1 2 6 2 5 3 3" xfId="14597" xr:uid="{00000000-0005-0000-0000-000049380000}"/>
    <cellStyle name="20% - Accent1 2 6 2 5 3 3 2" xfId="14598" xr:uid="{00000000-0005-0000-0000-00004A380000}"/>
    <cellStyle name="20% - Accent1 2 6 2 5 3 4" xfId="14599" xr:uid="{00000000-0005-0000-0000-00004B380000}"/>
    <cellStyle name="20% - Accent1 2 6 2 5 4" xfId="14600" xr:uid="{00000000-0005-0000-0000-00004C380000}"/>
    <cellStyle name="20% - Accent1 2 6 2 5 4 2" xfId="14601" xr:uid="{00000000-0005-0000-0000-00004D380000}"/>
    <cellStyle name="20% - Accent1 2 6 2 5 4 2 2" xfId="14602" xr:uid="{00000000-0005-0000-0000-00004E380000}"/>
    <cellStyle name="20% - Accent1 2 6 2 5 4 2 2 2" xfId="14603" xr:uid="{00000000-0005-0000-0000-00004F380000}"/>
    <cellStyle name="20% - Accent1 2 6 2 5 4 2 3" xfId="14604" xr:uid="{00000000-0005-0000-0000-000050380000}"/>
    <cellStyle name="20% - Accent1 2 6 2 5 4 3" xfId="14605" xr:uid="{00000000-0005-0000-0000-000051380000}"/>
    <cellStyle name="20% - Accent1 2 6 2 5 4 3 2" xfId="14606" xr:uid="{00000000-0005-0000-0000-000052380000}"/>
    <cellStyle name="20% - Accent1 2 6 2 5 4 4" xfId="14607" xr:uid="{00000000-0005-0000-0000-000053380000}"/>
    <cellStyle name="20% - Accent1 2 6 2 5 5" xfId="14608" xr:uid="{00000000-0005-0000-0000-000054380000}"/>
    <cellStyle name="20% - Accent1 2 6 2 5 5 2" xfId="14609" xr:uid="{00000000-0005-0000-0000-000055380000}"/>
    <cellStyle name="20% - Accent1 2 6 2 5 5 2 2" xfId="14610" xr:uid="{00000000-0005-0000-0000-000056380000}"/>
    <cellStyle name="20% - Accent1 2 6 2 5 5 3" xfId="14611" xr:uid="{00000000-0005-0000-0000-000057380000}"/>
    <cellStyle name="20% - Accent1 2 6 2 5 6" xfId="14612" xr:uid="{00000000-0005-0000-0000-000058380000}"/>
    <cellStyle name="20% - Accent1 2 6 2 5 6 2" xfId="14613" xr:uid="{00000000-0005-0000-0000-000059380000}"/>
    <cellStyle name="20% - Accent1 2 6 2 5 6 2 2" xfId="14614" xr:uid="{00000000-0005-0000-0000-00005A380000}"/>
    <cellStyle name="20% - Accent1 2 6 2 5 6 3" xfId="14615" xr:uid="{00000000-0005-0000-0000-00005B380000}"/>
    <cellStyle name="20% - Accent1 2 6 2 5 7" xfId="14616" xr:uid="{00000000-0005-0000-0000-00005C380000}"/>
    <cellStyle name="20% - Accent1 2 6 2 5 7 2" xfId="14617" xr:uid="{00000000-0005-0000-0000-00005D380000}"/>
    <cellStyle name="20% - Accent1 2 6 2 5 8" xfId="14618" xr:uid="{00000000-0005-0000-0000-00005E380000}"/>
    <cellStyle name="20% - Accent1 2 6 2 5 8 2" xfId="14619" xr:uid="{00000000-0005-0000-0000-00005F380000}"/>
    <cellStyle name="20% - Accent1 2 6 2 5 9" xfId="14620" xr:uid="{00000000-0005-0000-0000-000060380000}"/>
    <cellStyle name="20% - Accent1 2 6 2 6" xfId="14621" xr:uid="{00000000-0005-0000-0000-000061380000}"/>
    <cellStyle name="20% - Accent1 2 6 2 6 2" xfId="14622" xr:uid="{00000000-0005-0000-0000-000062380000}"/>
    <cellStyle name="20% - Accent1 2 6 2 6 2 2" xfId="14623" xr:uid="{00000000-0005-0000-0000-000063380000}"/>
    <cellStyle name="20% - Accent1 2 6 2 6 2 2 2" xfId="14624" xr:uid="{00000000-0005-0000-0000-000064380000}"/>
    <cellStyle name="20% - Accent1 2 6 2 6 2 2 2 2" xfId="14625" xr:uid="{00000000-0005-0000-0000-000065380000}"/>
    <cellStyle name="20% - Accent1 2 6 2 6 2 2 3" xfId="14626" xr:uid="{00000000-0005-0000-0000-000066380000}"/>
    <cellStyle name="20% - Accent1 2 6 2 6 2 3" xfId="14627" xr:uid="{00000000-0005-0000-0000-000067380000}"/>
    <cellStyle name="20% - Accent1 2 6 2 6 2 3 2" xfId="14628" xr:uid="{00000000-0005-0000-0000-000068380000}"/>
    <cellStyle name="20% - Accent1 2 6 2 6 2 4" xfId="14629" xr:uid="{00000000-0005-0000-0000-000069380000}"/>
    <cellStyle name="20% - Accent1 2 6 2 6 3" xfId="14630" xr:uid="{00000000-0005-0000-0000-00006A380000}"/>
    <cellStyle name="20% - Accent1 2 6 2 6 3 2" xfId="14631" xr:uid="{00000000-0005-0000-0000-00006B380000}"/>
    <cellStyle name="20% - Accent1 2 6 2 6 3 2 2" xfId="14632" xr:uid="{00000000-0005-0000-0000-00006C380000}"/>
    <cellStyle name="20% - Accent1 2 6 2 6 3 2 2 2" xfId="14633" xr:uid="{00000000-0005-0000-0000-00006D380000}"/>
    <cellStyle name="20% - Accent1 2 6 2 6 3 2 3" xfId="14634" xr:uid="{00000000-0005-0000-0000-00006E380000}"/>
    <cellStyle name="20% - Accent1 2 6 2 6 3 3" xfId="14635" xr:uid="{00000000-0005-0000-0000-00006F380000}"/>
    <cellStyle name="20% - Accent1 2 6 2 6 3 3 2" xfId="14636" xr:uid="{00000000-0005-0000-0000-000070380000}"/>
    <cellStyle name="20% - Accent1 2 6 2 6 3 4" xfId="14637" xr:uid="{00000000-0005-0000-0000-000071380000}"/>
    <cellStyle name="20% - Accent1 2 6 2 6 4" xfId="14638" xr:uid="{00000000-0005-0000-0000-000072380000}"/>
    <cellStyle name="20% - Accent1 2 6 2 6 4 2" xfId="14639" xr:uid="{00000000-0005-0000-0000-000073380000}"/>
    <cellStyle name="20% - Accent1 2 6 2 6 4 2 2" xfId="14640" xr:uid="{00000000-0005-0000-0000-000074380000}"/>
    <cellStyle name="20% - Accent1 2 6 2 6 4 2 2 2" xfId="14641" xr:uid="{00000000-0005-0000-0000-000075380000}"/>
    <cellStyle name="20% - Accent1 2 6 2 6 4 2 3" xfId="14642" xr:uid="{00000000-0005-0000-0000-000076380000}"/>
    <cellStyle name="20% - Accent1 2 6 2 6 4 3" xfId="14643" xr:uid="{00000000-0005-0000-0000-000077380000}"/>
    <cellStyle name="20% - Accent1 2 6 2 6 4 3 2" xfId="14644" xr:uid="{00000000-0005-0000-0000-000078380000}"/>
    <cellStyle name="20% - Accent1 2 6 2 6 4 4" xfId="14645" xr:uid="{00000000-0005-0000-0000-000079380000}"/>
    <cellStyle name="20% - Accent1 2 6 2 6 5" xfId="14646" xr:uid="{00000000-0005-0000-0000-00007A380000}"/>
    <cellStyle name="20% - Accent1 2 6 2 6 5 2" xfId="14647" xr:uid="{00000000-0005-0000-0000-00007B380000}"/>
    <cellStyle name="20% - Accent1 2 6 2 6 5 2 2" xfId="14648" xr:uid="{00000000-0005-0000-0000-00007C380000}"/>
    <cellStyle name="20% - Accent1 2 6 2 6 5 3" xfId="14649" xr:uid="{00000000-0005-0000-0000-00007D380000}"/>
    <cellStyle name="20% - Accent1 2 6 2 6 6" xfId="14650" xr:uid="{00000000-0005-0000-0000-00007E380000}"/>
    <cellStyle name="20% - Accent1 2 6 2 6 6 2" xfId="14651" xr:uid="{00000000-0005-0000-0000-00007F380000}"/>
    <cellStyle name="20% - Accent1 2 6 2 6 6 2 2" xfId="14652" xr:uid="{00000000-0005-0000-0000-000080380000}"/>
    <cellStyle name="20% - Accent1 2 6 2 6 6 3" xfId="14653" xr:uid="{00000000-0005-0000-0000-000081380000}"/>
    <cellStyle name="20% - Accent1 2 6 2 6 7" xfId="14654" xr:uid="{00000000-0005-0000-0000-000082380000}"/>
    <cellStyle name="20% - Accent1 2 6 2 6 7 2" xfId="14655" xr:uid="{00000000-0005-0000-0000-000083380000}"/>
    <cellStyle name="20% - Accent1 2 6 2 6 8" xfId="14656" xr:uid="{00000000-0005-0000-0000-000084380000}"/>
    <cellStyle name="20% - Accent1 2 6 2 6 8 2" xfId="14657" xr:uid="{00000000-0005-0000-0000-000085380000}"/>
    <cellStyle name="20% - Accent1 2 6 2 6 9" xfId="14658" xr:uid="{00000000-0005-0000-0000-000086380000}"/>
    <cellStyle name="20% - Accent1 2 6 2 7" xfId="14659" xr:uid="{00000000-0005-0000-0000-000087380000}"/>
    <cellStyle name="20% - Accent1 2 6 2 7 2" xfId="14660" xr:uid="{00000000-0005-0000-0000-000088380000}"/>
    <cellStyle name="20% - Accent1 2 6 2 7 2 2" xfId="14661" xr:uid="{00000000-0005-0000-0000-000089380000}"/>
    <cellStyle name="20% - Accent1 2 6 2 7 2 2 2" xfId="14662" xr:uid="{00000000-0005-0000-0000-00008A380000}"/>
    <cellStyle name="20% - Accent1 2 6 2 7 2 3" xfId="14663" xr:uid="{00000000-0005-0000-0000-00008B380000}"/>
    <cellStyle name="20% - Accent1 2 6 2 7 3" xfId="14664" xr:uid="{00000000-0005-0000-0000-00008C380000}"/>
    <cellStyle name="20% - Accent1 2 6 2 7 3 2" xfId="14665" xr:uid="{00000000-0005-0000-0000-00008D380000}"/>
    <cellStyle name="20% - Accent1 2 6 2 7 4" xfId="14666" xr:uid="{00000000-0005-0000-0000-00008E380000}"/>
    <cellStyle name="20% - Accent1 2 6 2 8" xfId="14667" xr:uid="{00000000-0005-0000-0000-00008F380000}"/>
    <cellStyle name="20% - Accent1 2 6 2 8 2" xfId="14668" xr:uid="{00000000-0005-0000-0000-000090380000}"/>
    <cellStyle name="20% - Accent1 2 6 2 8 2 2" xfId="14669" xr:uid="{00000000-0005-0000-0000-000091380000}"/>
    <cellStyle name="20% - Accent1 2 6 2 8 2 2 2" xfId="14670" xr:uid="{00000000-0005-0000-0000-000092380000}"/>
    <cellStyle name="20% - Accent1 2 6 2 8 2 3" xfId="14671" xr:uid="{00000000-0005-0000-0000-000093380000}"/>
    <cellStyle name="20% - Accent1 2 6 2 8 3" xfId="14672" xr:uid="{00000000-0005-0000-0000-000094380000}"/>
    <cellStyle name="20% - Accent1 2 6 2 8 3 2" xfId="14673" xr:uid="{00000000-0005-0000-0000-000095380000}"/>
    <cellStyle name="20% - Accent1 2 6 2 8 4" xfId="14674" xr:uid="{00000000-0005-0000-0000-000096380000}"/>
    <cellStyle name="20% - Accent1 2 6 2 9" xfId="14675" xr:uid="{00000000-0005-0000-0000-000097380000}"/>
    <cellStyle name="20% - Accent1 2 6 2 9 2" xfId="14676" xr:uid="{00000000-0005-0000-0000-000098380000}"/>
    <cellStyle name="20% - Accent1 2 6 2 9 2 2" xfId="14677" xr:uid="{00000000-0005-0000-0000-000099380000}"/>
    <cellStyle name="20% - Accent1 2 6 2 9 2 2 2" xfId="14678" xr:uid="{00000000-0005-0000-0000-00009A380000}"/>
    <cellStyle name="20% - Accent1 2 6 2 9 2 3" xfId="14679" xr:uid="{00000000-0005-0000-0000-00009B380000}"/>
    <cellStyle name="20% - Accent1 2 6 2 9 3" xfId="14680" xr:uid="{00000000-0005-0000-0000-00009C380000}"/>
    <cellStyle name="20% - Accent1 2 6 2 9 3 2" xfId="14681" xr:uid="{00000000-0005-0000-0000-00009D380000}"/>
    <cellStyle name="20% - Accent1 2 6 2 9 4" xfId="14682" xr:uid="{00000000-0005-0000-0000-00009E380000}"/>
    <cellStyle name="20% - Accent1 2 6 3" xfId="14683" xr:uid="{00000000-0005-0000-0000-00009F380000}"/>
    <cellStyle name="20% - Accent1 2 6 3 10" xfId="14684" xr:uid="{00000000-0005-0000-0000-0000A0380000}"/>
    <cellStyle name="20% - Accent1 2 6 3 10 2" xfId="14685" xr:uid="{00000000-0005-0000-0000-0000A1380000}"/>
    <cellStyle name="20% - Accent1 2 6 3 11" xfId="14686" xr:uid="{00000000-0005-0000-0000-0000A2380000}"/>
    <cellStyle name="20% - Accent1 2 6 3 2" xfId="14687" xr:uid="{00000000-0005-0000-0000-0000A3380000}"/>
    <cellStyle name="20% - Accent1 2 6 3 2 2" xfId="14688" xr:uid="{00000000-0005-0000-0000-0000A4380000}"/>
    <cellStyle name="20% - Accent1 2 6 3 2 2 2" xfId="14689" xr:uid="{00000000-0005-0000-0000-0000A5380000}"/>
    <cellStyle name="20% - Accent1 2 6 3 2 2 2 2" xfId="14690" xr:uid="{00000000-0005-0000-0000-0000A6380000}"/>
    <cellStyle name="20% - Accent1 2 6 3 2 2 2 2 2" xfId="14691" xr:uid="{00000000-0005-0000-0000-0000A7380000}"/>
    <cellStyle name="20% - Accent1 2 6 3 2 2 2 3" xfId="14692" xr:uid="{00000000-0005-0000-0000-0000A8380000}"/>
    <cellStyle name="20% - Accent1 2 6 3 2 2 3" xfId="14693" xr:uid="{00000000-0005-0000-0000-0000A9380000}"/>
    <cellStyle name="20% - Accent1 2 6 3 2 2 3 2" xfId="14694" xr:uid="{00000000-0005-0000-0000-0000AA380000}"/>
    <cellStyle name="20% - Accent1 2 6 3 2 2 4" xfId="14695" xr:uid="{00000000-0005-0000-0000-0000AB380000}"/>
    <cellStyle name="20% - Accent1 2 6 3 2 3" xfId="14696" xr:uid="{00000000-0005-0000-0000-0000AC380000}"/>
    <cellStyle name="20% - Accent1 2 6 3 2 3 2" xfId="14697" xr:uid="{00000000-0005-0000-0000-0000AD380000}"/>
    <cellStyle name="20% - Accent1 2 6 3 2 3 2 2" xfId="14698" xr:uid="{00000000-0005-0000-0000-0000AE380000}"/>
    <cellStyle name="20% - Accent1 2 6 3 2 3 2 2 2" xfId="14699" xr:uid="{00000000-0005-0000-0000-0000AF380000}"/>
    <cellStyle name="20% - Accent1 2 6 3 2 3 2 3" xfId="14700" xr:uid="{00000000-0005-0000-0000-0000B0380000}"/>
    <cellStyle name="20% - Accent1 2 6 3 2 3 3" xfId="14701" xr:uid="{00000000-0005-0000-0000-0000B1380000}"/>
    <cellStyle name="20% - Accent1 2 6 3 2 3 3 2" xfId="14702" xr:uid="{00000000-0005-0000-0000-0000B2380000}"/>
    <cellStyle name="20% - Accent1 2 6 3 2 3 4" xfId="14703" xr:uid="{00000000-0005-0000-0000-0000B3380000}"/>
    <cellStyle name="20% - Accent1 2 6 3 2 4" xfId="14704" xr:uid="{00000000-0005-0000-0000-0000B4380000}"/>
    <cellStyle name="20% - Accent1 2 6 3 2 4 2" xfId="14705" xr:uid="{00000000-0005-0000-0000-0000B5380000}"/>
    <cellStyle name="20% - Accent1 2 6 3 2 4 2 2" xfId="14706" xr:uid="{00000000-0005-0000-0000-0000B6380000}"/>
    <cellStyle name="20% - Accent1 2 6 3 2 4 2 2 2" xfId="14707" xr:uid="{00000000-0005-0000-0000-0000B7380000}"/>
    <cellStyle name="20% - Accent1 2 6 3 2 4 2 3" xfId="14708" xr:uid="{00000000-0005-0000-0000-0000B8380000}"/>
    <cellStyle name="20% - Accent1 2 6 3 2 4 3" xfId="14709" xr:uid="{00000000-0005-0000-0000-0000B9380000}"/>
    <cellStyle name="20% - Accent1 2 6 3 2 4 3 2" xfId="14710" xr:uid="{00000000-0005-0000-0000-0000BA380000}"/>
    <cellStyle name="20% - Accent1 2 6 3 2 4 4" xfId="14711" xr:uid="{00000000-0005-0000-0000-0000BB380000}"/>
    <cellStyle name="20% - Accent1 2 6 3 2 5" xfId="14712" xr:uid="{00000000-0005-0000-0000-0000BC380000}"/>
    <cellStyle name="20% - Accent1 2 6 3 2 5 2" xfId="14713" xr:uid="{00000000-0005-0000-0000-0000BD380000}"/>
    <cellStyle name="20% - Accent1 2 6 3 2 5 2 2" xfId="14714" xr:uid="{00000000-0005-0000-0000-0000BE380000}"/>
    <cellStyle name="20% - Accent1 2 6 3 2 5 3" xfId="14715" xr:uid="{00000000-0005-0000-0000-0000BF380000}"/>
    <cellStyle name="20% - Accent1 2 6 3 2 6" xfId="14716" xr:uid="{00000000-0005-0000-0000-0000C0380000}"/>
    <cellStyle name="20% - Accent1 2 6 3 2 6 2" xfId="14717" xr:uid="{00000000-0005-0000-0000-0000C1380000}"/>
    <cellStyle name="20% - Accent1 2 6 3 2 6 2 2" xfId="14718" xr:uid="{00000000-0005-0000-0000-0000C2380000}"/>
    <cellStyle name="20% - Accent1 2 6 3 2 6 3" xfId="14719" xr:uid="{00000000-0005-0000-0000-0000C3380000}"/>
    <cellStyle name="20% - Accent1 2 6 3 2 7" xfId="14720" xr:uid="{00000000-0005-0000-0000-0000C4380000}"/>
    <cellStyle name="20% - Accent1 2 6 3 2 7 2" xfId="14721" xr:uid="{00000000-0005-0000-0000-0000C5380000}"/>
    <cellStyle name="20% - Accent1 2 6 3 2 8" xfId="14722" xr:uid="{00000000-0005-0000-0000-0000C6380000}"/>
    <cellStyle name="20% - Accent1 2 6 3 2 8 2" xfId="14723" xr:uid="{00000000-0005-0000-0000-0000C7380000}"/>
    <cellStyle name="20% - Accent1 2 6 3 2 9" xfId="14724" xr:uid="{00000000-0005-0000-0000-0000C8380000}"/>
    <cellStyle name="20% - Accent1 2 6 3 3" xfId="14725" xr:uid="{00000000-0005-0000-0000-0000C9380000}"/>
    <cellStyle name="20% - Accent1 2 6 3 3 2" xfId="14726" xr:uid="{00000000-0005-0000-0000-0000CA380000}"/>
    <cellStyle name="20% - Accent1 2 6 3 3 2 2" xfId="14727" xr:uid="{00000000-0005-0000-0000-0000CB380000}"/>
    <cellStyle name="20% - Accent1 2 6 3 3 2 2 2" xfId="14728" xr:uid="{00000000-0005-0000-0000-0000CC380000}"/>
    <cellStyle name="20% - Accent1 2 6 3 3 2 2 2 2" xfId="14729" xr:uid="{00000000-0005-0000-0000-0000CD380000}"/>
    <cellStyle name="20% - Accent1 2 6 3 3 2 2 3" xfId="14730" xr:uid="{00000000-0005-0000-0000-0000CE380000}"/>
    <cellStyle name="20% - Accent1 2 6 3 3 2 3" xfId="14731" xr:uid="{00000000-0005-0000-0000-0000CF380000}"/>
    <cellStyle name="20% - Accent1 2 6 3 3 2 3 2" xfId="14732" xr:uid="{00000000-0005-0000-0000-0000D0380000}"/>
    <cellStyle name="20% - Accent1 2 6 3 3 2 4" xfId="14733" xr:uid="{00000000-0005-0000-0000-0000D1380000}"/>
    <cellStyle name="20% - Accent1 2 6 3 3 3" xfId="14734" xr:uid="{00000000-0005-0000-0000-0000D2380000}"/>
    <cellStyle name="20% - Accent1 2 6 3 3 3 2" xfId="14735" xr:uid="{00000000-0005-0000-0000-0000D3380000}"/>
    <cellStyle name="20% - Accent1 2 6 3 3 3 2 2" xfId="14736" xr:uid="{00000000-0005-0000-0000-0000D4380000}"/>
    <cellStyle name="20% - Accent1 2 6 3 3 3 2 2 2" xfId="14737" xr:uid="{00000000-0005-0000-0000-0000D5380000}"/>
    <cellStyle name="20% - Accent1 2 6 3 3 3 2 3" xfId="14738" xr:uid="{00000000-0005-0000-0000-0000D6380000}"/>
    <cellStyle name="20% - Accent1 2 6 3 3 3 3" xfId="14739" xr:uid="{00000000-0005-0000-0000-0000D7380000}"/>
    <cellStyle name="20% - Accent1 2 6 3 3 3 3 2" xfId="14740" xr:uid="{00000000-0005-0000-0000-0000D8380000}"/>
    <cellStyle name="20% - Accent1 2 6 3 3 3 4" xfId="14741" xr:uid="{00000000-0005-0000-0000-0000D9380000}"/>
    <cellStyle name="20% - Accent1 2 6 3 3 4" xfId="14742" xr:uid="{00000000-0005-0000-0000-0000DA380000}"/>
    <cellStyle name="20% - Accent1 2 6 3 3 4 2" xfId="14743" xr:uid="{00000000-0005-0000-0000-0000DB380000}"/>
    <cellStyle name="20% - Accent1 2 6 3 3 4 2 2" xfId="14744" xr:uid="{00000000-0005-0000-0000-0000DC380000}"/>
    <cellStyle name="20% - Accent1 2 6 3 3 4 2 2 2" xfId="14745" xr:uid="{00000000-0005-0000-0000-0000DD380000}"/>
    <cellStyle name="20% - Accent1 2 6 3 3 4 2 3" xfId="14746" xr:uid="{00000000-0005-0000-0000-0000DE380000}"/>
    <cellStyle name="20% - Accent1 2 6 3 3 4 3" xfId="14747" xr:uid="{00000000-0005-0000-0000-0000DF380000}"/>
    <cellStyle name="20% - Accent1 2 6 3 3 4 3 2" xfId="14748" xr:uid="{00000000-0005-0000-0000-0000E0380000}"/>
    <cellStyle name="20% - Accent1 2 6 3 3 4 4" xfId="14749" xr:uid="{00000000-0005-0000-0000-0000E1380000}"/>
    <cellStyle name="20% - Accent1 2 6 3 3 5" xfId="14750" xr:uid="{00000000-0005-0000-0000-0000E2380000}"/>
    <cellStyle name="20% - Accent1 2 6 3 3 5 2" xfId="14751" xr:uid="{00000000-0005-0000-0000-0000E3380000}"/>
    <cellStyle name="20% - Accent1 2 6 3 3 5 2 2" xfId="14752" xr:uid="{00000000-0005-0000-0000-0000E4380000}"/>
    <cellStyle name="20% - Accent1 2 6 3 3 5 3" xfId="14753" xr:uid="{00000000-0005-0000-0000-0000E5380000}"/>
    <cellStyle name="20% - Accent1 2 6 3 3 6" xfId="14754" xr:uid="{00000000-0005-0000-0000-0000E6380000}"/>
    <cellStyle name="20% - Accent1 2 6 3 3 6 2" xfId="14755" xr:uid="{00000000-0005-0000-0000-0000E7380000}"/>
    <cellStyle name="20% - Accent1 2 6 3 3 6 2 2" xfId="14756" xr:uid="{00000000-0005-0000-0000-0000E8380000}"/>
    <cellStyle name="20% - Accent1 2 6 3 3 6 3" xfId="14757" xr:uid="{00000000-0005-0000-0000-0000E9380000}"/>
    <cellStyle name="20% - Accent1 2 6 3 3 7" xfId="14758" xr:uid="{00000000-0005-0000-0000-0000EA380000}"/>
    <cellStyle name="20% - Accent1 2 6 3 3 7 2" xfId="14759" xr:uid="{00000000-0005-0000-0000-0000EB380000}"/>
    <cellStyle name="20% - Accent1 2 6 3 3 8" xfId="14760" xr:uid="{00000000-0005-0000-0000-0000EC380000}"/>
    <cellStyle name="20% - Accent1 2 6 3 3 8 2" xfId="14761" xr:uid="{00000000-0005-0000-0000-0000ED380000}"/>
    <cellStyle name="20% - Accent1 2 6 3 3 9" xfId="14762" xr:uid="{00000000-0005-0000-0000-0000EE380000}"/>
    <cellStyle name="20% - Accent1 2 6 3 4" xfId="14763" xr:uid="{00000000-0005-0000-0000-0000EF380000}"/>
    <cellStyle name="20% - Accent1 2 6 3 4 2" xfId="14764" xr:uid="{00000000-0005-0000-0000-0000F0380000}"/>
    <cellStyle name="20% - Accent1 2 6 3 4 2 2" xfId="14765" xr:uid="{00000000-0005-0000-0000-0000F1380000}"/>
    <cellStyle name="20% - Accent1 2 6 3 4 2 2 2" xfId="14766" xr:uid="{00000000-0005-0000-0000-0000F2380000}"/>
    <cellStyle name="20% - Accent1 2 6 3 4 2 3" xfId="14767" xr:uid="{00000000-0005-0000-0000-0000F3380000}"/>
    <cellStyle name="20% - Accent1 2 6 3 4 3" xfId="14768" xr:uid="{00000000-0005-0000-0000-0000F4380000}"/>
    <cellStyle name="20% - Accent1 2 6 3 4 3 2" xfId="14769" xr:uid="{00000000-0005-0000-0000-0000F5380000}"/>
    <cellStyle name="20% - Accent1 2 6 3 4 4" xfId="14770" xr:uid="{00000000-0005-0000-0000-0000F6380000}"/>
    <cellStyle name="20% - Accent1 2 6 3 5" xfId="14771" xr:uid="{00000000-0005-0000-0000-0000F7380000}"/>
    <cellStyle name="20% - Accent1 2 6 3 5 2" xfId="14772" xr:uid="{00000000-0005-0000-0000-0000F8380000}"/>
    <cellStyle name="20% - Accent1 2 6 3 5 2 2" xfId="14773" xr:uid="{00000000-0005-0000-0000-0000F9380000}"/>
    <cellStyle name="20% - Accent1 2 6 3 5 2 2 2" xfId="14774" xr:uid="{00000000-0005-0000-0000-0000FA380000}"/>
    <cellStyle name="20% - Accent1 2 6 3 5 2 3" xfId="14775" xr:uid="{00000000-0005-0000-0000-0000FB380000}"/>
    <cellStyle name="20% - Accent1 2 6 3 5 3" xfId="14776" xr:uid="{00000000-0005-0000-0000-0000FC380000}"/>
    <cellStyle name="20% - Accent1 2 6 3 5 3 2" xfId="14777" xr:uid="{00000000-0005-0000-0000-0000FD380000}"/>
    <cellStyle name="20% - Accent1 2 6 3 5 4" xfId="14778" xr:uid="{00000000-0005-0000-0000-0000FE380000}"/>
    <cellStyle name="20% - Accent1 2 6 3 6" xfId="14779" xr:uid="{00000000-0005-0000-0000-0000FF380000}"/>
    <cellStyle name="20% - Accent1 2 6 3 6 2" xfId="14780" xr:uid="{00000000-0005-0000-0000-000000390000}"/>
    <cellStyle name="20% - Accent1 2 6 3 6 2 2" xfId="14781" xr:uid="{00000000-0005-0000-0000-000001390000}"/>
    <cellStyle name="20% - Accent1 2 6 3 6 2 2 2" xfId="14782" xr:uid="{00000000-0005-0000-0000-000002390000}"/>
    <cellStyle name="20% - Accent1 2 6 3 6 2 3" xfId="14783" xr:uid="{00000000-0005-0000-0000-000003390000}"/>
    <cellStyle name="20% - Accent1 2 6 3 6 3" xfId="14784" xr:uid="{00000000-0005-0000-0000-000004390000}"/>
    <cellStyle name="20% - Accent1 2 6 3 6 3 2" xfId="14785" xr:uid="{00000000-0005-0000-0000-000005390000}"/>
    <cellStyle name="20% - Accent1 2 6 3 6 4" xfId="14786" xr:uid="{00000000-0005-0000-0000-000006390000}"/>
    <cellStyle name="20% - Accent1 2 6 3 7" xfId="14787" xr:uid="{00000000-0005-0000-0000-000007390000}"/>
    <cellStyle name="20% - Accent1 2 6 3 7 2" xfId="14788" xr:uid="{00000000-0005-0000-0000-000008390000}"/>
    <cellStyle name="20% - Accent1 2 6 3 7 2 2" xfId="14789" xr:uid="{00000000-0005-0000-0000-000009390000}"/>
    <cellStyle name="20% - Accent1 2 6 3 7 3" xfId="14790" xr:uid="{00000000-0005-0000-0000-00000A390000}"/>
    <cellStyle name="20% - Accent1 2 6 3 8" xfId="14791" xr:uid="{00000000-0005-0000-0000-00000B390000}"/>
    <cellStyle name="20% - Accent1 2 6 3 8 2" xfId="14792" xr:uid="{00000000-0005-0000-0000-00000C390000}"/>
    <cellStyle name="20% - Accent1 2 6 3 8 2 2" xfId="14793" xr:uid="{00000000-0005-0000-0000-00000D390000}"/>
    <cellStyle name="20% - Accent1 2 6 3 8 3" xfId="14794" xr:uid="{00000000-0005-0000-0000-00000E390000}"/>
    <cellStyle name="20% - Accent1 2 6 3 9" xfId="14795" xr:uid="{00000000-0005-0000-0000-00000F390000}"/>
    <cellStyle name="20% - Accent1 2 6 3 9 2" xfId="14796" xr:uid="{00000000-0005-0000-0000-000010390000}"/>
    <cellStyle name="20% - Accent1 2 6 4" xfId="14797" xr:uid="{00000000-0005-0000-0000-000011390000}"/>
    <cellStyle name="20% - Accent1 2 6 4 10" xfId="14798" xr:uid="{00000000-0005-0000-0000-000012390000}"/>
    <cellStyle name="20% - Accent1 2 6 4 10 2" xfId="14799" xr:uid="{00000000-0005-0000-0000-000013390000}"/>
    <cellStyle name="20% - Accent1 2 6 4 11" xfId="14800" xr:uid="{00000000-0005-0000-0000-000014390000}"/>
    <cellStyle name="20% - Accent1 2 6 4 2" xfId="14801" xr:uid="{00000000-0005-0000-0000-000015390000}"/>
    <cellStyle name="20% - Accent1 2 6 4 2 2" xfId="14802" xr:uid="{00000000-0005-0000-0000-000016390000}"/>
    <cellStyle name="20% - Accent1 2 6 4 2 2 2" xfId="14803" xr:uid="{00000000-0005-0000-0000-000017390000}"/>
    <cellStyle name="20% - Accent1 2 6 4 2 2 2 2" xfId="14804" xr:uid="{00000000-0005-0000-0000-000018390000}"/>
    <cellStyle name="20% - Accent1 2 6 4 2 2 2 2 2" xfId="14805" xr:uid="{00000000-0005-0000-0000-000019390000}"/>
    <cellStyle name="20% - Accent1 2 6 4 2 2 2 3" xfId="14806" xr:uid="{00000000-0005-0000-0000-00001A390000}"/>
    <cellStyle name="20% - Accent1 2 6 4 2 2 3" xfId="14807" xr:uid="{00000000-0005-0000-0000-00001B390000}"/>
    <cellStyle name="20% - Accent1 2 6 4 2 2 3 2" xfId="14808" xr:uid="{00000000-0005-0000-0000-00001C390000}"/>
    <cellStyle name="20% - Accent1 2 6 4 2 2 4" xfId="14809" xr:uid="{00000000-0005-0000-0000-00001D390000}"/>
    <cellStyle name="20% - Accent1 2 6 4 2 3" xfId="14810" xr:uid="{00000000-0005-0000-0000-00001E390000}"/>
    <cellStyle name="20% - Accent1 2 6 4 2 3 2" xfId="14811" xr:uid="{00000000-0005-0000-0000-00001F390000}"/>
    <cellStyle name="20% - Accent1 2 6 4 2 3 2 2" xfId="14812" xr:uid="{00000000-0005-0000-0000-000020390000}"/>
    <cellStyle name="20% - Accent1 2 6 4 2 3 2 2 2" xfId="14813" xr:uid="{00000000-0005-0000-0000-000021390000}"/>
    <cellStyle name="20% - Accent1 2 6 4 2 3 2 3" xfId="14814" xr:uid="{00000000-0005-0000-0000-000022390000}"/>
    <cellStyle name="20% - Accent1 2 6 4 2 3 3" xfId="14815" xr:uid="{00000000-0005-0000-0000-000023390000}"/>
    <cellStyle name="20% - Accent1 2 6 4 2 3 3 2" xfId="14816" xr:uid="{00000000-0005-0000-0000-000024390000}"/>
    <cellStyle name="20% - Accent1 2 6 4 2 3 4" xfId="14817" xr:uid="{00000000-0005-0000-0000-000025390000}"/>
    <cellStyle name="20% - Accent1 2 6 4 2 4" xfId="14818" xr:uid="{00000000-0005-0000-0000-000026390000}"/>
    <cellStyle name="20% - Accent1 2 6 4 2 4 2" xfId="14819" xr:uid="{00000000-0005-0000-0000-000027390000}"/>
    <cellStyle name="20% - Accent1 2 6 4 2 4 2 2" xfId="14820" xr:uid="{00000000-0005-0000-0000-000028390000}"/>
    <cellStyle name="20% - Accent1 2 6 4 2 4 2 2 2" xfId="14821" xr:uid="{00000000-0005-0000-0000-000029390000}"/>
    <cellStyle name="20% - Accent1 2 6 4 2 4 2 3" xfId="14822" xr:uid="{00000000-0005-0000-0000-00002A390000}"/>
    <cellStyle name="20% - Accent1 2 6 4 2 4 3" xfId="14823" xr:uid="{00000000-0005-0000-0000-00002B390000}"/>
    <cellStyle name="20% - Accent1 2 6 4 2 4 3 2" xfId="14824" xr:uid="{00000000-0005-0000-0000-00002C390000}"/>
    <cellStyle name="20% - Accent1 2 6 4 2 4 4" xfId="14825" xr:uid="{00000000-0005-0000-0000-00002D390000}"/>
    <cellStyle name="20% - Accent1 2 6 4 2 5" xfId="14826" xr:uid="{00000000-0005-0000-0000-00002E390000}"/>
    <cellStyle name="20% - Accent1 2 6 4 2 5 2" xfId="14827" xr:uid="{00000000-0005-0000-0000-00002F390000}"/>
    <cellStyle name="20% - Accent1 2 6 4 2 5 2 2" xfId="14828" xr:uid="{00000000-0005-0000-0000-000030390000}"/>
    <cellStyle name="20% - Accent1 2 6 4 2 5 3" xfId="14829" xr:uid="{00000000-0005-0000-0000-000031390000}"/>
    <cellStyle name="20% - Accent1 2 6 4 2 6" xfId="14830" xr:uid="{00000000-0005-0000-0000-000032390000}"/>
    <cellStyle name="20% - Accent1 2 6 4 2 6 2" xfId="14831" xr:uid="{00000000-0005-0000-0000-000033390000}"/>
    <cellStyle name="20% - Accent1 2 6 4 2 6 2 2" xfId="14832" xr:uid="{00000000-0005-0000-0000-000034390000}"/>
    <cellStyle name="20% - Accent1 2 6 4 2 6 3" xfId="14833" xr:uid="{00000000-0005-0000-0000-000035390000}"/>
    <cellStyle name="20% - Accent1 2 6 4 2 7" xfId="14834" xr:uid="{00000000-0005-0000-0000-000036390000}"/>
    <cellStyle name="20% - Accent1 2 6 4 2 7 2" xfId="14835" xr:uid="{00000000-0005-0000-0000-000037390000}"/>
    <cellStyle name="20% - Accent1 2 6 4 2 8" xfId="14836" xr:uid="{00000000-0005-0000-0000-000038390000}"/>
    <cellStyle name="20% - Accent1 2 6 4 2 8 2" xfId="14837" xr:uid="{00000000-0005-0000-0000-000039390000}"/>
    <cellStyle name="20% - Accent1 2 6 4 2 9" xfId="14838" xr:uid="{00000000-0005-0000-0000-00003A390000}"/>
    <cellStyle name="20% - Accent1 2 6 4 3" xfId="14839" xr:uid="{00000000-0005-0000-0000-00003B390000}"/>
    <cellStyle name="20% - Accent1 2 6 4 3 2" xfId="14840" xr:uid="{00000000-0005-0000-0000-00003C390000}"/>
    <cellStyle name="20% - Accent1 2 6 4 3 2 2" xfId="14841" xr:uid="{00000000-0005-0000-0000-00003D390000}"/>
    <cellStyle name="20% - Accent1 2 6 4 3 2 2 2" xfId="14842" xr:uid="{00000000-0005-0000-0000-00003E390000}"/>
    <cellStyle name="20% - Accent1 2 6 4 3 2 2 2 2" xfId="14843" xr:uid="{00000000-0005-0000-0000-00003F390000}"/>
    <cellStyle name="20% - Accent1 2 6 4 3 2 2 3" xfId="14844" xr:uid="{00000000-0005-0000-0000-000040390000}"/>
    <cellStyle name="20% - Accent1 2 6 4 3 2 3" xfId="14845" xr:uid="{00000000-0005-0000-0000-000041390000}"/>
    <cellStyle name="20% - Accent1 2 6 4 3 2 3 2" xfId="14846" xr:uid="{00000000-0005-0000-0000-000042390000}"/>
    <cellStyle name="20% - Accent1 2 6 4 3 2 4" xfId="14847" xr:uid="{00000000-0005-0000-0000-000043390000}"/>
    <cellStyle name="20% - Accent1 2 6 4 3 3" xfId="14848" xr:uid="{00000000-0005-0000-0000-000044390000}"/>
    <cellStyle name="20% - Accent1 2 6 4 3 3 2" xfId="14849" xr:uid="{00000000-0005-0000-0000-000045390000}"/>
    <cellStyle name="20% - Accent1 2 6 4 3 3 2 2" xfId="14850" xr:uid="{00000000-0005-0000-0000-000046390000}"/>
    <cellStyle name="20% - Accent1 2 6 4 3 3 2 2 2" xfId="14851" xr:uid="{00000000-0005-0000-0000-000047390000}"/>
    <cellStyle name="20% - Accent1 2 6 4 3 3 2 3" xfId="14852" xr:uid="{00000000-0005-0000-0000-000048390000}"/>
    <cellStyle name="20% - Accent1 2 6 4 3 3 3" xfId="14853" xr:uid="{00000000-0005-0000-0000-000049390000}"/>
    <cellStyle name="20% - Accent1 2 6 4 3 3 3 2" xfId="14854" xr:uid="{00000000-0005-0000-0000-00004A390000}"/>
    <cellStyle name="20% - Accent1 2 6 4 3 3 4" xfId="14855" xr:uid="{00000000-0005-0000-0000-00004B390000}"/>
    <cellStyle name="20% - Accent1 2 6 4 3 4" xfId="14856" xr:uid="{00000000-0005-0000-0000-00004C390000}"/>
    <cellStyle name="20% - Accent1 2 6 4 3 4 2" xfId="14857" xr:uid="{00000000-0005-0000-0000-00004D390000}"/>
    <cellStyle name="20% - Accent1 2 6 4 3 4 2 2" xfId="14858" xr:uid="{00000000-0005-0000-0000-00004E390000}"/>
    <cellStyle name="20% - Accent1 2 6 4 3 4 2 2 2" xfId="14859" xr:uid="{00000000-0005-0000-0000-00004F390000}"/>
    <cellStyle name="20% - Accent1 2 6 4 3 4 2 3" xfId="14860" xr:uid="{00000000-0005-0000-0000-000050390000}"/>
    <cellStyle name="20% - Accent1 2 6 4 3 4 3" xfId="14861" xr:uid="{00000000-0005-0000-0000-000051390000}"/>
    <cellStyle name="20% - Accent1 2 6 4 3 4 3 2" xfId="14862" xr:uid="{00000000-0005-0000-0000-000052390000}"/>
    <cellStyle name="20% - Accent1 2 6 4 3 4 4" xfId="14863" xr:uid="{00000000-0005-0000-0000-000053390000}"/>
    <cellStyle name="20% - Accent1 2 6 4 3 5" xfId="14864" xr:uid="{00000000-0005-0000-0000-000054390000}"/>
    <cellStyle name="20% - Accent1 2 6 4 3 5 2" xfId="14865" xr:uid="{00000000-0005-0000-0000-000055390000}"/>
    <cellStyle name="20% - Accent1 2 6 4 3 5 2 2" xfId="14866" xr:uid="{00000000-0005-0000-0000-000056390000}"/>
    <cellStyle name="20% - Accent1 2 6 4 3 5 3" xfId="14867" xr:uid="{00000000-0005-0000-0000-000057390000}"/>
    <cellStyle name="20% - Accent1 2 6 4 3 6" xfId="14868" xr:uid="{00000000-0005-0000-0000-000058390000}"/>
    <cellStyle name="20% - Accent1 2 6 4 3 6 2" xfId="14869" xr:uid="{00000000-0005-0000-0000-000059390000}"/>
    <cellStyle name="20% - Accent1 2 6 4 3 6 2 2" xfId="14870" xr:uid="{00000000-0005-0000-0000-00005A390000}"/>
    <cellStyle name="20% - Accent1 2 6 4 3 6 3" xfId="14871" xr:uid="{00000000-0005-0000-0000-00005B390000}"/>
    <cellStyle name="20% - Accent1 2 6 4 3 7" xfId="14872" xr:uid="{00000000-0005-0000-0000-00005C390000}"/>
    <cellStyle name="20% - Accent1 2 6 4 3 7 2" xfId="14873" xr:uid="{00000000-0005-0000-0000-00005D390000}"/>
    <cellStyle name="20% - Accent1 2 6 4 3 8" xfId="14874" xr:uid="{00000000-0005-0000-0000-00005E390000}"/>
    <cellStyle name="20% - Accent1 2 6 4 3 8 2" xfId="14875" xr:uid="{00000000-0005-0000-0000-00005F390000}"/>
    <cellStyle name="20% - Accent1 2 6 4 3 9" xfId="14876" xr:uid="{00000000-0005-0000-0000-000060390000}"/>
    <cellStyle name="20% - Accent1 2 6 4 4" xfId="14877" xr:uid="{00000000-0005-0000-0000-000061390000}"/>
    <cellStyle name="20% - Accent1 2 6 4 4 2" xfId="14878" xr:uid="{00000000-0005-0000-0000-000062390000}"/>
    <cellStyle name="20% - Accent1 2 6 4 4 2 2" xfId="14879" xr:uid="{00000000-0005-0000-0000-000063390000}"/>
    <cellStyle name="20% - Accent1 2 6 4 4 2 2 2" xfId="14880" xr:uid="{00000000-0005-0000-0000-000064390000}"/>
    <cellStyle name="20% - Accent1 2 6 4 4 2 3" xfId="14881" xr:uid="{00000000-0005-0000-0000-000065390000}"/>
    <cellStyle name="20% - Accent1 2 6 4 4 3" xfId="14882" xr:uid="{00000000-0005-0000-0000-000066390000}"/>
    <cellStyle name="20% - Accent1 2 6 4 4 3 2" xfId="14883" xr:uid="{00000000-0005-0000-0000-000067390000}"/>
    <cellStyle name="20% - Accent1 2 6 4 4 4" xfId="14884" xr:uid="{00000000-0005-0000-0000-000068390000}"/>
    <cellStyle name="20% - Accent1 2 6 4 5" xfId="14885" xr:uid="{00000000-0005-0000-0000-000069390000}"/>
    <cellStyle name="20% - Accent1 2 6 4 5 2" xfId="14886" xr:uid="{00000000-0005-0000-0000-00006A390000}"/>
    <cellStyle name="20% - Accent1 2 6 4 5 2 2" xfId="14887" xr:uid="{00000000-0005-0000-0000-00006B390000}"/>
    <cellStyle name="20% - Accent1 2 6 4 5 2 2 2" xfId="14888" xr:uid="{00000000-0005-0000-0000-00006C390000}"/>
    <cellStyle name="20% - Accent1 2 6 4 5 2 3" xfId="14889" xr:uid="{00000000-0005-0000-0000-00006D390000}"/>
    <cellStyle name="20% - Accent1 2 6 4 5 3" xfId="14890" xr:uid="{00000000-0005-0000-0000-00006E390000}"/>
    <cellStyle name="20% - Accent1 2 6 4 5 3 2" xfId="14891" xr:uid="{00000000-0005-0000-0000-00006F390000}"/>
    <cellStyle name="20% - Accent1 2 6 4 5 4" xfId="14892" xr:uid="{00000000-0005-0000-0000-000070390000}"/>
    <cellStyle name="20% - Accent1 2 6 4 6" xfId="14893" xr:uid="{00000000-0005-0000-0000-000071390000}"/>
    <cellStyle name="20% - Accent1 2 6 4 6 2" xfId="14894" xr:uid="{00000000-0005-0000-0000-000072390000}"/>
    <cellStyle name="20% - Accent1 2 6 4 6 2 2" xfId="14895" xr:uid="{00000000-0005-0000-0000-000073390000}"/>
    <cellStyle name="20% - Accent1 2 6 4 6 2 2 2" xfId="14896" xr:uid="{00000000-0005-0000-0000-000074390000}"/>
    <cellStyle name="20% - Accent1 2 6 4 6 2 3" xfId="14897" xr:uid="{00000000-0005-0000-0000-000075390000}"/>
    <cellStyle name="20% - Accent1 2 6 4 6 3" xfId="14898" xr:uid="{00000000-0005-0000-0000-000076390000}"/>
    <cellStyle name="20% - Accent1 2 6 4 6 3 2" xfId="14899" xr:uid="{00000000-0005-0000-0000-000077390000}"/>
    <cellStyle name="20% - Accent1 2 6 4 6 4" xfId="14900" xr:uid="{00000000-0005-0000-0000-000078390000}"/>
    <cellStyle name="20% - Accent1 2 6 4 7" xfId="14901" xr:uid="{00000000-0005-0000-0000-000079390000}"/>
    <cellStyle name="20% - Accent1 2 6 4 7 2" xfId="14902" xr:uid="{00000000-0005-0000-0000-00007A390000}"/>
    <cellStyle name="20% - Accent1 2 6 4 7 2 2" xfId="14903" xr:uid="{00000000-0005-0000-0000-00007B390000}"/>
    <cellStyle name="20% - Accent1 2 6 4 7 3" xfId="14904" xr:uid="{00000000-0005-0000-0000-00007C390000}"/>
    <cellStyle name="20% - Accent1 2 6 4 8" xfId="14905" xr:uid="{00000000-0005-0000-0000-00007D390000}"/>
    <cellStyle name="20% - Accent1 2 6 4 8 2" xfId="14906" xr:uid="{00000000-0005-0000-0000-00007E390000}"/>
    <cellStyle name="20% - Accent1 2 6 4 8 2 2" xfId="14907" xr:uid="{00000000-0005-0000-0000-00007F390000}"/>
    <cellStyle name="20% - Accent1 2 6 4 8 3" xfId="14908" xr:uid="{00000000-0005-0000-0000-000080390000}"/>
    <cellStyle name="20% - Accent1 2 6 4 9" xfId="14909" xr:uid="{00000000-0005-0000-0000-000081390000}"/>
    <cellStyle name="20% - Accent1 2 6 4 9 2" xfId="14910" xr:uid="{00000000-0005-0000-0000-000082390000}"/>
    <cellStyle name="20% - Accent1 2 6 5" xfId="14911" xr:uid="{00000000-0005-0000-0000-000083390000}"/>
    <cellStyle name="20% - Accent1 2 6 5 10" xfId="14912" xr:uid="{00000000-0005-0000-0000-000084390000}"/>
    <cellStyle name="20% - Accent1 2 6 5 10 2" xfId="14913" xr:uid="{00000000-0005-0000-0000-000085390000}"/>
    <cellStyle name="20% - Accent1 2 6 5 11" xfId="14914" xr:uid="{00000000-0005-0000-0000-000086390000}"/>
    <cellStyle name="20% - Accent1 2 6 5 2" xfId="14915" xr:uid="{00000000-0005-0000-0000-000087390000}"/>
    <cellStyle name="20% - Accent1 2 6 5 2 2" xfId="14916" xr:uid="{00000000-0005-0000-0000-000088390000}"/>
    <cellStyle name="20% - Accent1 2 6 5 2 2 2" xfId="14917" xr:uid="{00000000-0005-0000-0000-000089390000}"/>
    <cellStyle name="20% - Accent1 2 6 5 2 2 2 2" xfId="14918" xr:uid="{00000000-0005-0000-0000-00008A390000}"/>
    <cellStyle name="20% - Accent1 2 6 5 2 2 2 2 2" xfId="14919" xr:uid="{00000000-0005-0000-0000-00008B390000}"/>
    <cellStyle name="20% - Accent1 2 6 5 2 2 2 3" xfId="14920" xr:uid="{00000000-0005-0000-0000-00008C390000}"/>
    <cellStyle name="20% - Accent1 2 6 5 2 2 3" xfId="14921" xr:uid="{00000000-0005-0000-0000-00008D390000}"/>
    <cellStyle name="20% - Accent1 2 6 5 2 2 3 2" xfId="14922" xr:uid="{00000000-0005-0000-0000-00008E390000}"/>
    <cellStyle name="20% - Accent1 2 6 5 2 2 4" xfId="14923" xr:uid="{00000000-0005-0000-0000-00008F390000}"/>
    <cellStyle name="20% - Accent1 2 6 5 2 3" xfId="14924" xr:uid="{00000000-0005-0000-0000-000090390000}"/>
    <cellStyle name="20% - Accent1 2 6 5 2 3 2" xfId="14925" xr:uid="{00000000-0005-0000-0000-000091390000}"/>
    <cellStyle name="20% - Accent1 2 6 5 2 3 2 2" xfId="14926" xr:uid="{00000000-0005-0000-0000-000092390000}"/>
    <cellStyle name="20% - Accent1 2 6 5 2 3 2 2 2" xfId="14927" xr:uid="{00000000-0005-0000-0000-000093390000}"/>
    <cellStyle name="20% - Accent1 2 6 5 2 3 2 3" xfId="14928" xr:uid="{00000000-0005-0000-0000-000094390000}"/>
    <cellStyle name="20% - Accent1 2 6 5 2 3 3" xfId="14929" xr:uid="{00000000-0005-0000-0000-000095390000}"/>
    <cellStyle name="20% - Accent1 2 6 5 2 3 3 2" xfId="14930" xr:uid="{00000000-0005-0000-0000-000096390000}"/>
    <cellStyle name="20% - Accent1 2 6 5 2 3 4" xfId="14931" xr:uid="{00000000-0005-0000-0000-000097390000}"/>
    <cellStyle name="20% - Accent1 2 6 5 2 4" xfId="14932" xr:uid="{00000000-0005-0000-0000-000098390000}"/>
    <cellStyle name="20% - Accent1 2 6 5 2 4 2" xfId="14933" xr:uid="{00000000-0005-0000-0000-000099390000}"/>
    <cellStyle name="20% - Accent1 2 6 5 2 4 2 2" xfId="14934" xr:uid="{00000000-0005-0000-0000-00009A390000}"/>
    <cellStyle name="20% - Accent1 2 6 5 2 4 2 2 2" xfId="14935" xr:uid="{00000000-0005-0000-0000-00009B390000}"/>
    <cellStyle name="20% - Accent1 2 6 5 2 4 2 3" xfId="14936" xr:uid="{00000000-0005-0000-0000-00009C390000}"/>
    <cellStyle name="20% - Accent1 2 6 5 2 4 3" xfId="14937" xr:uid="{00000000-0005-0000-0000-00009D390000}"/>
    <cellStyle name="20% - Accent1 2 6 5 2 4 3 2" xfId="14938" xr:uid="{00000000-0005-0000-0000-00009E390000}"/>
    <cellStyle name="20% - Accent1 2 6 5 2 4 4" xfId="14939" xr:uid="{00000000-0005-0000-0000-00009F390000}"/>
    <cellStyle name="20% - Accent1 2 6 5 2 5" xfId="14940" xr:uid="{00000000-0005-0000-0000-0000A0390000}"/>
    <cellStyle name="20% - Accent1 2 6 5 2 5 2" xfId="14941" xr:uid="{00000000-0005-0000-0000-0000A1390000}"/>
    <cellStyle name="20% - Accent1 2 6 5 2 5 2 2" xfId="14942" xr:uid="{00000000-0005-0000-0000-0000A2390000}"/>
    <cellStyle name="20% - Accent1 2 6 5 2 5 3" xfId="14943" xr:uid="{00000000-0005-0000-0000-0000A3390000}"/>
    <cellStyle name="20% - Accent1 2 6 5 2 6" xfId="14944" xr:uid="{00000000-0005-0000-0000-0000A4390000}"/>
    <cellStyle name="20% - Accent1 2 6 5 2 6 2" xfId="14945" xr:uid="{00000000-0005-0000-0000-0000A5390000}"/>
    <cellStyle name="20% - Accent1 2 6 5 2 6 2 2" xfId="14946" xr:uid="{00000000-0005-0000-0000-0000A6390000}"/>
    <cellStyle name="20% - Accent1 2 6 5 2 6 3" xfId="14947" xr:uid="{00000000-0005-0000-0000-0000A7390000}"/>
    <cellStyle name="20% - Accent1 2 6 5 2 7" xfId="14948" xr:uid="{00000000-0005-0000-0000-0000A8390000}"/>
    <cellStyle name="20% - Accent1 2 6 5 2 7 2" xfId="14949" xr:uid="{00000000-0005-0000-0000-0000A9390000}"/>
    <cellStyle name="20% - Accent1 2 6 5 2 8" xfId="14950" xr:uid="{00000000-0005-0000-0000-0000AA390000}"/>
    <cellStyle name="20% - Accent1 2 6 5 2 8 2" xfId="14951" xr:uid="{00000000-0005-0000-0000-0000AB390000}"/>
    <cellStyle name="20% - Accent1 2 6 5 2 9" xfId="14952" xr:uid="{00000000-0005-0000-0000-0000AC390000}"/>
    <cellStyle name="20% - Accent1 2 6 5 3" xfId="14953" xr:uid="{00000000-0005-0000-0000-0000AD390000}"/>
    <cellStyle name="20% - Accent1 2 6 5 3 2" xfId="14954" xr:uid="{00000000-0005-0000-0000-0000AE390000}"/>
    <cellStyle name="20% - Accent1 2 6 5 3 2 2" xfId="14955" xr:uid="{00000000-0005-0000-0000-0000AF390000}"/>
    <cellStyle name="20% - Accent1 2 6 5 3 2 2 2" xfId="14956" xr:uid="{00000000-0005-0000-0000-0000B0390000}"/>
    <cellStyle name="20% - Accent1 2 6 5 3 2 2 2 2" xfId="14957" xr:uid="{00000000-0005-0000-0000-0000B1390000}"/>
    <cellStyle name="20% - Accent1 2 6 5 3 2 2 3" xfId="14958" xr:uid="{00000000-0005-0000-0000-0000B2390000}"/>
    <cellStyle name="20% - Accent1 2 6 5 3 2 3" xfId="14959" xr:uid="{00000000-0005-0000-0000-0000B3390000}"/>
    <cellStyle name="20% - Accent1 2 6 5 3 2 3 2" xfId="14960" xr:uid="{00000000-0005-0000-0000-0000B4390000}"/>
    <cellStyle name="20% - Accent1 2 6 5 3 2 4" xfId="14961" xr:uid="{00000000-0005-0000-0000-0000B5390000}"/>
    <cellStyle name="20% - Accent1 2 6 5 3 3" xfId="14962" xr:uid="{00000000-0005-0000-0000-0000B6390000}"/>
    <cellStyle name="20% - Accent1 2 6 5 3 3 2" xfId="14963" xr:uid="{00000000-0005-0000-0000-0000B7390000}"/>
    <cellStyle name="20% - Accent1 2 6 5 3 3 2 2" xfId="14964" xr:uid="{00000000-0005-0000-0000-0000B8390000}"/>
    <cellStyle name="20% - Accent1 2 6 5 3 3 2 2 2" xfId="14965" xr:uid="{00000000-0005-0000-0000-0000B9390000}"/>
    <cellStyle name="20% - Accent1 2 6 5 3 3 2 3" xfId="14966" xr:uid="{00000000-0005-0000-0000-0000BA390000}"/>
    <cellStyle name="20% - Accent1 2 6 5 3 3 3" xfId="14967" xr:uid="{00000000-0005-0000-0000-0000BB390000}"/>
    <cellStyle name="20% - Accent1 2 6 5 3 3 3 2" xfId="14968" xr:uid="{00000000-0005-0000-0000-0000BC390000}"/>
    <cellStyle name="20% - Accent1 2 6 5 3 3 4" xfId="14969" xr:uid="{00000000-0005-0000-0000-0000BD390000}"/>
    <cellStyle name="20% - Accent1 2 6 5 3 4" xfId="14970" xr:uid="{00000000-0005-0000-0000-0000BE390000}"/>
    <cellStyle name="20% - Accent1 2 6 5 3 4 2" xfId="14971" xr:uid="{00000000-0005-0000-0000-0000BF390000}"/>
    <cellStyle name="20% - Accent1 2 6 5 3 4 2 2" xfId="14972" xr:uid="{00000000-0005-0000-0000-0000C0390000}"/>
    <cellStyle name="20% - Accent1 2 6 5 3 4 2 2 2" xfId="14973" xr:uid="{00000000-0005-0000-0000-0000C1390000}"/>
    <cellStyle name="20% - Accent1 2 6 5 3 4 2 3" xfId="14974" xr:uid="{00000000-0005-0000-0000-0000C2390000}"/>
    <cellStyle name="20% - Accent1 2 6 5 3 4 3" xfId="14975" xr:uid="{00000000-0005-0000-0000-0000C3390000}"/>
    <cellStyle name="20% - Accent1 2 6 5 3 4 3 2" xfId="14976" xr:uid="{00000000-0005-0000-0000-0000C4390000}"/>
    <cellStyle name="20% - Accent1 2 6 5 3 4 4" xfId="14977" xr:uid="{00000000-0005-0000-0000-0000C5390000}"/>
    <cellStyle name="20% - Accent1 2 6 5 3 5" xfId="14978" xr:uid="{00000000-0005-0000-0000-0000C6390000}"/>
    <cellStyle name="20% - Accent1 2 6 5 3 5 2" xfId="14979" xr:uid="{00000000-0005-0000-0000-0000C7390000}"/>
    <cellStyle name="20% - Accent1 2 6 5 3 5 2 2" xfId="14980" xr:uid="{00000000-0005-0000-0000-0000C8390000}"/>
    <cellStyle name="20% - Accent1 2 6 5 3 5 3" xfId="14981" xr:uid="{00000000-0005-0000-0000-0000C9390000}"/>
    <cellStyle name="20% - Accent1 2 6 5 3 6" xfId="14982" xr:uid="{00000000-0005-0000-0000-0000CA390000}"/>
    <cellStyle name="20% - Accent1 2 6 5 3 6 2" xfId="14983" xr:uid="{00000000-0005-0000-0000-0000CB390000}"/>
    <cellStyle name="20% - Accent1 2 6 5 3 6 2 2" xfId="14984" xr:uid="{00000000-0005-0000-0000-0000CC390000}"/>
    <cellStyle name="20% - Accent1 2 6 5 3 6 3" xfId="14985" xr:uid="{00000000-0005-0000-0000-0000CD390000}"/>
    <cellStyle name="20% - Accent1 2 6 5 3 7" xfId="14986" xr:uid="{00000000-0005-0000-0000-0000CE390000}"/>
    <cellStyle name="20% - Accent1 2 6 5 3 7 2" xfId="14987" xr:uid="{00000000-0005-0000-0000-0000CF390000}"/>
    <cellStyle name="20% - Accent1 2 6 5 3 8" xfId="14988" xr:uid="{00000000-0005-0000-0000-0000D0390000}"/>
    <cellStyle name="20% - Accent1 2 6 5 3 8 2" xfId="14989" xr:uid="{00000000-0005-0000-0000-0000D1390000}"/>
    <cellStyle name="20% - Accent1 2 6 5 3 9" xfId="14990" xr:uid="{00000000-0005-0000-0000-0000D2390000}"/>
    <cellStyle name="20% - Accent1 2 6 5 4" xfId="14991" xr:uid="{00000000-0005-0000-0000-0000D3390000}"/>
    <cellStyle name="20% - Accent1 2 6 5 4 2" xfId="14992" xr:uid="{00000000-0005-0000-0000-0000D4390000}"/>
    <cellStyle name="20% - Accent1 2 6 5 4 2 2" xfId="14993" xr:uid="{00000000-0005-0000-0000-0000D5390000}"/>
    <cellStyle name="20% - Accent1 2 6 5 4 2 2 2" xfId="14994" xr:uid="{00000000-0005-0000-0000-0000D6390000}"/>
    <cellStyle name="20% - Accent1 2 6 5 4 2 3" xfId="14995" xr:uid="{00000000-0005-0000-0000-0000D7390000}"/>
    <cellStyle name="20% - Accent1 2 6 5 4 3" xfId="14996" xr:uid="{00000000-0005-0000-0000-0000D8390000}"/>
    <cellStyle name="20% - Accent1 2 6 5 4 3 2" xfId="14997" xr:uid="{00000000-0005-0000-0000-0000D9390000}"/>
    <cellStyle name="20% - Accent1 2 6 5 4 4" xfId="14998" xr:uid="{00000000-0005-0000-0000-0000DA390000}"/>
    <cellStyle name="20% - Accent1 2 6 5 5" xfId="14999" xr:uid="{00000000-0005-0000-0000-0000DB390000}"/>
    <cellStyle name="20% - Accent1 2 6 5 5 2" xfId="15000" xr:uid="{00000000-0005-0000-0000-0000DC390000}"/>
    <cellStyle name="20% - Accent1 2 6 5 5 2 2" xfId="15001" xr:uid="{00000000-0005-0000-0000-0000DD390000}"/>
    <cellStyle name="20% - Accent1 2 6 5 5 2 2 2" xfId="15002" xr:uid="{00000000-0005-0000-0000-0000DE390000}"/>
    <cellStyle name="20% - Accent1 2 6 5 5 2 3" xfId="15003" xr:uid="{00000000-0005-0000-0000-0000DF390000}"/>
    <cellStyle name="20% - Accent1 2 6 5 5 3" xfId="15004" xr:uid="{00000000-0005-0000-0000-0000E0390000}"/>
    <cellStyle name="20% - Accent1 2 6 5 5 3 2" xfId="15005" xr:uid="{00000000-0005-0000-0000-0000E1390000}"/>
    <cellStyle name="20% - Accent1 2 6 5 5 4" xfId="15006" xr:uid="{00000000-0005-0000-0000-0000E2390000}"/>
    <cellStyle name="20% - Accent1 2 6 5 6" xfId="15007" xr:uid="{00000000-0005-0000-0000-0000E3390000}"/>
    <cellStyle name="20% - Accent1 2 6 5 6 2" xfId="15008" xr:uid="{00000000-0005-0000-0000-0000E4390000}"/>
    <cellStyle name="20% - Accent1 2 6 5 6 2 2" xfId="15009" xr:uid="{00000000-0005-0000-0000-0000E5390000}"/>
    <cellStyle name="20% - Accent1 2 6 5 6 2 2 2" xfId="15010" xr:uid="{00000000-0005-0000-0000-0000E6390000}"/>
    <cellStyle name="20% - Accent1 2 6 5 6 2 3" xfId="15011" xr:uid="{00000000-0005-0000-0000-0000E7390000}"/>
    <cellStyle name="20% - Accent1 2 6 5 6 3" xfId="15012" xr:uid="{00000000-0005-0000-0000-0000E8390000}"/>
    <cellStyle name="20% - Accent1 2 6 5 6 3 2" xfId="15013" xr:uid="{00000000-0005-0000-0000-0000E9390000}"/>
    <cellStyle name="20% - Accent1 2 6 5 6 4" xfId="15014" xr:uid="{00000000-0005-0000-0000-0000EA390000}"/>
    <cellStyle name="20% - Accent1 2 6 5 7" xfId="15015" xr:uid="{00000000-0005-0000-0000-0000EB390000}"/>
    <cellStyle name="20% - Accent1 2 6 5 7 2" xfId="15016" xr:uid="{00000000-0005-0000-0000-0000EC390000}"/>
    <cellStyle name="20% - Accent1 2 6 5 7 2 2" xfId="15017" xr:uid="{00000000-0005-0000-0000-0000ED390000}"/>
    <cellStyle name="20% - Accent1 2 6 5 7 3" xfId="15018" xr:uid="{00000000-0005-0000-0000-0000EE390000}"/>
    <cellStyle name="20% - Accent1 2 6 5 8" xfId="15019" xr:uid="{00000000-0005-0000-0000-0000EF390000}"/>
    <cellStyle name="20% - Accent1 2 6 5 8 2" xfId="15020" xr:uid="{00000000-0005-0000-0000-0000F0390000}"/>
    <cellStyle name="20% - Accent1 2 6 5 8 2 2" xfId="15021" xr:uid="{00000000-0005-0000-0000-0000F1390000}"/>
    <cellStyle name="20% - Accent1 2 6 5 8 3" xfId="15022" xr:uid="{00000000-0005-0000-0000-0000F2390000}"/>
    <cellStyle name="20% - Accent1 2 6 5 9" xfId="15023" xr:uid="{00000000-0005-0000-0000-0000F3390000}"/>
    <cellStyle name="20% - Accent1 2 6 5 9 2" xfId="15024" xr:uid="{00000000-0005-0000-0000-0000F4390000}"/>
    <cellStyle name="20% - Accent1 2 6 6" xfId="15025" xr:uid="{00000000-0005-0000-0000-0000F5390000}"/>
    <cellStyle name="20% - Accent1 2 6 6 2" xfId="15026" xr:uid="{00000000-0005-0000-0000-0000F6390000}"/>
    <cellStyle name="20% - Accent1 2 6 6 2 2" xfId="15027" xr:uid="{00000000-0005-0000-0000-0000F7390000}"/>
    <cellStyle name="20% - Accent1 2 6 6 2 2 2" xfId="15028" xr:uid="{00000000-0005-0000-0000-0000F8390000}"/>
    <cellStyle name="20% - Accent1 2 6 6 2 2 2 2" xfId="15029" xr:uid="{00000000-0005-0000-0000-0000F9390000}"/>
    <cellStyle name="20% - Accent1 2 6 6 2 2 3" xfId="15030" xr:uid="{00000000-0005-0000-0000-0000FA390000}"/>
    <cellStyle name="20% - Accent1 2 6 6 2 3" xfId="15031" xr:uid="{00000000-0005-0000-0000-0000FB390000}"/>
    <cellStyle name="20% - Accent1 2 6 6 2 3 2" xfId="15032" xr:uid="{00000000-0005-0000-0000-0000FC390000}"/>
    <cellStyle name="20% - Accent1 2 6 6 2 4" xfId="15033" xr:uid="{00000000-0005-0000-0000-0000FD390000}"/>
    <cellStyle name="20% - Accent1 2 6 6 3" xfId="15034" xr:uid="{00000000-0005-0000-0000-0000FE390000}"/>
    <cellStyle name="20% - Accent1 2 6 6 3 2" xfId="15035" xr:uid="{00000000-0005-0000-0000-0000FF390000}"/>
    <cellStyle name="20% - Accent1 2 6 6 3 2 2" xfId="15036" xr:uid="{00000000-0005-0000-0000-0000003A0000}"/>
    <cellStyle name="20% - Accent1 2 6 6 3 2 2 2" xfId="15037" xr:uid="{00000000-0005-0000-0000-0000013A0000}"/>
    <cellStyle name="20% - Accent1 2 6 6 3 2 3" xfId="15038" xr:uid="{00000000-0005-0000-0000-0000023A0000}"/>
    <cellStyle name="20% - Accent1 2 6 6 3 3" xfId="15039" xr:uid="{00000000-0005-0000-0000-0000033A0000}"/>
    <cellStyle name="20% - Accent1 2 6 6 3 3 2" xfId="15040" xr:uid="{00000000-0005-0000-0000-0000043A0000}"/>
    <cellStyle name="20% - Accent1 2 6 6 3 4" xfId="15041" xr:uid="{00000000-0005-0000-0000-0000053A0000}"/>
    <cellStyle name="20% - Accent1 2 6 6 4" xfId="15042" xr:uid="{00000000-0005-0000-0000-0000063A0000}"/>
    <cellStyle name="20% - Accent1 2 6 6 4 2" xfId="15043" xr:uid="{00000000-0005-0000-0000-0000073A0000}"/>
    <cellStyle name="20% - Accent1 2 6 6 4 2 2" xfId="15044" xr:uid="{00000000-0005-0000-0000-0000083A0000}"/>
    <cellStyle name="20% - Accent1 2 6 6 4 2 2 2" xfId="15045" xr:uid="{00000000-0005-0000-0000-0000093A0000}"/>
    <cellStyle name="20% - Accent1 2 6 6 4 2 3" xfId="15046" xr:uid="{00000000-0005-0000-0000-00000A3A0000}"/>
    <cellStyle name="20% - Accent1 2 6 6 4 3" xfId="15047" xr:uid="{00000000-0005-0000-0000-00000B3A0000}"/>
    <cellStyle name="20% - Accent1 2 6 6 4 3 2" xfId="15048" xr:uid="{00000000-0005-0000-0000-00000C3A0000}"/>
    <cellStyle name="20% - Accent1 2 6 6 4 4" xfId="15049" xr:uid="{00000000-0005-0000-0000-00000D3A0000}"/>
    <cellStyle name="20% - Accent1 2 6 6 5" xfId="15050" xr:uid="{00000000-0005-0000-0000-00000E3A0000}"/>
    <cellStyle name="20% - Accent1 2 6 6 5 2" xfId="15051" xr:uid="{00000000-0005-0000-0000-00000F3A0000}"/>
    <cellStyle name="20% - Accent1 2 6 6 5 2 2" xfId="15052" xr:uid="{00000000-0005-0000-0000-0000103A0000}"/>
    <cellStyle name="20% - Accent1 2 6 6 5 3" xfId="15053" xr:uid="{00000000-0005-0000-0000-0000113A0000}"/>
    <cellStyle name="20% - Accent1 2 6 6 6" xfId="15054" xr:uid="{00000000-0005-0000-0000-0000123A0000}"/>
    <cellStyle name="20% - Accent1 2 6 6 6 2" xfId="15055" xr:uid="{00000000-0005-0000-0000-0000133A0000}"/>
    <cellStyle name="20% - Accent1 2 6 6 6 2 2" xfId="15056" xr:uid="{00000000-0005-0000-0000-0000143A0000}"/>
    <cellStyle name="20% - Accent1 2 6 6 6 3" xfId="15057" xr:uid="{00000000-0005-0000-0000-0000153A0000}"/>
    <cellStyle name="20% - Accent1 2 6 6 7" xfId="15058" xr:uid="{00000000-0005-0000-0000-0000163A0000}"/>
    <cellStyle name="20% - Accent1 2 6 6 7 2" xfId="15059" xr:uid="{00000000-0005-0000-0000-0000173A0000}"/>
    <cellStyle name="20% - Accent1 2 6 6 8" xfId="15060" xr:uid="{00000000-0005-0000-0000-0000183A0000}"/>
    <cellStyle name="20% - Accent1 2 6 6 8 2" xfId="15061" xr:uid="{00000000-0005-0000-0000-0000193A0000}"/>
    <cellStyle name="20% - Accent1 2 6 6 9" xfId="15062" xr:uid="{00000000-0005-0000-0000-00001A3A0000}"/>
    <cellStyle name="20% - Accent1 2 6 7" xfId="15063" xr:uid="{00000000-0005-0000-0000-00001B3A0000}"/>
    <cellStyle name="20% - Accent1 2 6 7 2" xfId="15064" xr:uid="{00000000-0005-0000-0000-00001C3A0000}"/>
    <cellStyle name="20% - Accent1 2 6 7 2 2" xfId="15065" xr:uid="{00000000-0005-0000-0000-00001D3A0000}"/>
    <cellStyle name="20% - Accent1 2 6 7 2 2 2" xfId="15066" xr:uid="{00000000-0005-0000-0000-00001E3A0000}"/>
    <cellStyle name="20% - Accent1 2 6 7 2 2 2 2" xfId="15067" xr:uid="{00000000-0005-0000-0000-00001F3A0000}"/>
    <cellStyle name="20% - Accent1 2 6 7 2 2 3" xfId="15068" xr:uid="{00000000-0005-0000-0000-0000203A0000}"/>
    <cellStyle name="20% - Accent1 2 6 7 2 3" xfId="15069" xr:uid="{00000000-0005-0000-0000-0000213A0000}"/>
    <cellStyle name="20% - Accent1 2 6 7 2 3 2" xfId="15070" xr:uid="{00000000-0005-0000-0000-0000223A0000}"/>
    <cellStyle name="20% - Accent1 2 6 7 2 4" xfId="15071" xr:uid="{00000000-0005-0000-0000-0000233A0000}"/>
    <cellStyle name="20% - Accent1 2 6 7 3" xfId="15072" xr:uid="{00000000-0005-0000-0000-0000243A0000}"/>
    <cellStyle name="20% - Accent1 2 6 7 3 2" xfId="15073" xr:uid="{00000000-0005-0000-0000-0000253A0000}"/>
    <cellStyle name="20% - Accent1 2 6 7 3 2 2" xfId="15074" xr:uid="{00000000-0005-0000-0000-0000263A0000}"/>
    <cellStyle name="20% - Accent1 2 6 7 3 2 2 2" xfId="15075" xr:uid="{00000000-0005-0000-0000-0000273A0000}"/>
    <cellStyle name="20% - Accent1 2 6 7 3 2 3" xfId="15076" xr:uid="{00000000-0005-0000-0000-0000283A0000}"/>
    <cellStyle name="20% - Accent1 2 6 7 3 3" xfId="15077" xr:uid="{00000000-0005-0000-0000-0000293A0000}"/>
    <cellStyle name="20% - Accent1 2 6 7 3 3 2" xfId="15078" xr:uid="{00000000-0005-0000-0000-00002A3A0000}"/>
    <cellStyle name="20% - Accent1 2 6 7 3 4" xfId="15079" xr:uid="{00000000-0005-0000-0000-00002B3A0000}"/>
    <cellStyle name="20% - Accent1 2 6 7 4" xfId="15080" xr:uid="{00000000-0005-0000-0000-00002C3A0000}"/>
    <cellStyle name="20% - Accent1 2 6 7 4 2" xfId="15081" xr:uid="{00000000-0005-0000-0000-00002D3A0000}"/>
    <cellStyle name="20% - Accent1 2 6 7 4 2 2" xfId="15082" xr:uid="{00000000-0005-0000-0000-00002E3A0000}"/>
    <cellStyle name="20% - Accent1 2 6 7 4 2 2 2" xfId="15083" xr:uid="{00000000-0005-0000-0000-00002F3A0000}"/>
    <cellStyle name="20% - Accent1 2 6 7 4 2 3" xfId="15084" xr:uid="{00000000-0005-0000-0000-0000303A0000}"/>
    <cellStyle name="20% - Accent1 2 6 7 4 3" xfId="15085" xr:uid="{00000000-0005-0000-0000-0000313A0000}"/>
    <cellStyle name="20% - Accent1 2 6 7 4 3 2" xfId="15086" xr:uid="{00000000-0005-0000-0000-0000323A0000}"/>
    <cellStyle name="20% - Accent1 2 6 7 4 4" xfId="15087" xr:uid="{00000000-0005-0000-0000-0000333A0000}"/>
    <cellStyle name="20% - Accent1 2 6 7 5" xfId="15088" xr:uid="{00000000-0005-0000-0000-0000343A0000}"/>
    <cellStyle name="20% - Accent1 2 6 7 5 2" xfId="15089" xr:uid="{00000000-0005-0000-0000-0000353A0000}"/>
    <cellStyle name="20% - Accent1 2 6 7 5 2 2" xfId="15090" xr:uid="{00000000-0005-0000-0000-0000363A0000}"/>
    <cellStyle name="20% - Accent1 2 6 7 5 3" xfId="15091" xr:uid="{00000000-0005-0000-0000-0000373A0000}"/>
    <cellStyle name="20% - Accent1 2 6 7 6" xfId="15092" xr:uid="{00000000-0005-0000-0000-0000383A0000}"/>
    <cellStyle name="20% - Accent1 2 6 7 6 2" xfId="15093" xr:uid="{00000000-0005-0000-0000-0000393A0000}"/>
    <cellStyle name="20% - Accent1 2 6 7 6 2 2" xfId="15094" xr:uid="{00000000-0005-0000-0000-00003A3A0000}"/>
    <cellStyle name="20% - Accent1 2 6 7 6 3" xfId="15095" xr:uid="{00000000-0005-0000-0000-00003B3A0000}"/>
    <cellStyle name="20% - Accent1 2 6 7 7" xfId="15096" xr:uid="{00000000-0005-0000-0000-00003C3A0000}"/>
    <cellStyle name="20% - Accent1 2 6 7 7 2" xfId="15097" xr:uid="{00000000-0005-0000-0000-00003D3A0000}"/>
    <cellStyle name="20% - Accent1 2 6 7 8" xfId="15098" xr:uid="{00000000-0005-0000-0000-00003E3A0000}"/>
    <cellStyle name="20% - Accent1 2 6 7 8 2" xfId="15099" xr:uid="{00000000-0005-0000-0000-00003F3A0000}"/>
    <cellStyle name="20% - Accent1 2 6 7 9" xfId="15100" xr:uid="{00000000-0005-0000-0000-0000403A0000}"/>
    <cellStyle name="20% - Accent1 2 6 8" xfId="15101" xr:uid="{00000000-0005-0000-0000-0000413A0000}"/>
    <cellStyle name="20% - Accent1 2 6 8 2" xfId="15102" xr:uid="{00000000-0005-0000-0000-0000423A0000}"/>
    <cellStyle name="20% - Accent1 2 6 8 2 2" xfId="15103" xr:uid="{00000000-0005-0000-0000-0000433A0000}"/>
    <cellStyle name="20% - Accent1 2 6 8 2 2 2" xfId="15104" xr:uid="{00000000-0005-0000-0000-0000443A0000}"/>
    <cellStyle name="20% - Accent1 2 6 8 2 3" xfId="15105" xr:uid="{00000000-0005-0000-0000-0000453A0000}"/>
    <cellStyle name="20% - Accent1 2 6 8 3" xfId="15106" xr:uid="{00000000-0005-0000-0000-0000463A0000}"/>
    <cellStyle name="20% - Accent1 2 6 8 3 2" xfId="15107" xr:uid="{00000000-0005-0000-0000-0000473A0000}"/>
    <cellStyle name="20% - Accent1 2 6 8 4" xfId="15108" xr:uid="{00000000-0005-0000-0000-0000483A0000}"/>
    <cellStyle name="20% - Accent1 2 6 9" xfId="15109" xr:uid="{00000000-0005-0000-0000-0000493A0000}"/>
    <cellStyle name="20% - Accent1 2 6 9 2" xfId="15110" xr:uid="{00000000-0005-0000-0000-00004A3A0000}"/>
    <cellStyle name="20% - Accent1 2 6 9 2 2" xfId="15111" xr:uid="{00000000-0005-0000-0000-00004B3A0000}"/>
    <cellStyle name="20% - Accent1 2 6 9 2 2 2" xfId="15112" xr:uid="{00000000-0005-0000-0000-00004C3A0000}"/>
    <cellStyle name="20% - Accent1 2 6 9 2 3" xfId="15113" xr:uid="{00000000-0005-0000-0000-00004D3A0000}"/>
    <cellStyle name="20% - Accent1 2 6 9 3" xfId="15114" xr:uid="{00000000-0005-0000-0000-00004E3A0000}"/>
    <cellStyle name="20% - Accent1 2 6 9 3 2" xfId="15115" xr:uid="{00000000-0005-0000-0000-00004F3A0000}"/>
    <cellStyle name="20% - Accent1 2 6 9 4" xfId="15116" xr:uid="{00000000-0005-0000-0000-0000503A0000}"/>
    <cellStyle name="20% - Accent1 2 7" xfId="15117" xr:uid="{00000000-0005-0000-0000-0000513A0000}"/>
    <cellStyle name="20% - Accent1 2 7 10" xfId="15118" xr:uid="{00000000-0005-0000-0000-0000523A0000}"/>
    <cellStyle name="20% - Accent1 2 7 10 2" xfId="15119" xr:uid="{00000000-0005-0000-0000-0000533A0000}"/>
    <cellStyle name="20% - Accent1 2 7 10 2 2" xfId="15120" xr:uid="{00000000-0005-0000-0000-0000543A0000}"/>
    <cellStyle name="20% - Accent1 2 7 10 3" xfId="15121" xr:uid="{00000000-0005-0000-0000-0000553A0000}"/>
    <cellStyle name="20% - Accent1 2 7 11" xfId="15122" xr:uid="{00000000-0005-0000-0000-0000563A0000}"/>
    <cellStyle name="20% - Accent1 2 7 11 2" xfId="15123" xr:uid="{00000000-0005-0000-0000-0000573A0000}"/>
    <cellStyle name="20% - Accent1 2 7 11 2 2" xfId="15124" xr:uid="{00000000-0005-0000-0000-0000583A0000}"/>
    <cellStyle name="20% - Accent1 2 7 11 3" xfId="15125" xr:uid="{00000000-0005-0000-0000-0000593A0000}"/>
    <cellStyle name="20% - Accent1 2 7 12" xfId="15126" xr:uid="{00000000-0005-0000-0000-00005A3A0000}"/>
    <cellStyle name="20% - Accent1 2 7 12 2" xfId="15127" xr:uid="{00000000-0005-0000-0000-00005B3A0000}"/>
    <cellStyle name="20% - Accent1 2 7 13" xfId="15128" xr:uid="{00000000-0005-0000-0000-00005C3A0000}"/>
    <cellStyle name="20% - Accent1 2 7 13 2" xfId="15129" xr:uid="{00000000-0005-0000-0000-00005D3A0000}"/>
    <cellStyle name="20% - Accent1 2 7 14" xfId="15130" xr:uid="{00000000-0005-0000-0000-00005E3A0000}"/>
    <cellStyle name="20% - Accent1 2 7 2" xfId="15131" xr:uid="{00000000-0005-0000-0000-00005F3A0000}"/>
    <cellStyle name="20% - Accent1 2 7 2 10" xfId="15132" xr:uid="{00000000-0005-0000-0000-0000603A0000}"/>
    <cellStyle name="20% - Accent1 2 7 2 10 2" xfId="15133" xr:uid="{00000000-0005-0000-0000-0000613A0000}"/>
    <cellStyle name="20% - Accent1 2 7 2 11" xfId="15134" xr:uid="{00000000-0005-0000-0000-0000623A0000}"/>
    <cellStyle name="20% - Accent1 2 7 2 2" xfId="15135" xr:uid="{00000000-0005-0000-0000-0000633A0000}"/>
    <cellStyle name="20% - Accent1 2 7 2 2 2" xfId="15136" xr:uid="{00000000-0005-0000-0000-0000643A0000}"/>
    <cellStyle name="20% - Accent1 2 7 2 2 2 2" xfId="15137" xr:uid="{00000000-0005-0000-0000-0000653A0000}"/>
    <cellStyle name="20% - Accent1 2 7 2 2 2 2 2" xfId="15138" xr:uid="{00000000-0005-0000-0000-0000663A0000}"/>
    <cellStyle name="20% - Accent1 2 7 2 2 2 2 2 2" xfId="15139" xr:uid="{00000000-0005-0000-0000-0000673A0000}"/>
    <cellStyle name="20% - Accent1 2 7 2 2 2 2 3" xfId="15140" xr:uid="{00000000-0005-0000-0000-0000683A0000}"/>
    <cellStyle name="20% - Accent1 2 7 2 2 2 3" xfId="15141" xr:uid="{00000000-0005-0000-0000-0000693A0000}"/>
    <cellStyle name="20% - Accent1 2 7 2 2 2 3 2" xfId="15142" xr:uid="{00000000-0005-0000-0000-00006A3A0000}"/>
    <cellStyle name="20% - Accent1 2 7 2 2 2 4" xfId="15143" xr:uid="{00000000-0005-0000-0000-00006B3A0000}"/>
    <cellStyle name="20% - Accent1 2 7 2 2 3" xfId="15144" xr:uid="{00000000-0005-0000-0000-00006C3A0000}"/>
    <cellStyle name="20% - Accent1 2 7 2 2 3 2" xfId="15145" xr:uid="{00000000-0005-0000-0000-00006D3A0000}"/>
    <cellStyle name="20% - Accent1 2 7 2 2 3 2 2" xfId="15146" xr:uid="{00000000-0005-0000-0000-00006E3A0000}"/>
    <cellStyle name="20% - Accent1 2 7 2 2 3 2 2 2" xfId="15147" xr:uid="{00000000-0005-0000-0000-00006F3A0000}"/>
    <cellStyle name="20% - Accent1 2 7 2 2 3 2 3" xfId="15148" xr:uid="{00000000-0005-0000-0000-0000703A0000}"/>
    <cellStyle name="20% - Accent1 2 7 2 2 3 3" xfId="15149" xr:uid="{00000000-0005-0000-0000-0000713A0000}"/>
    <cellStyle name="20% - Accent1 2 7 2 2 3 3 2" xfId="15150" xr:uid="{00000000-0005-0000-0000-0000723A0000}"/>
    <cellStyle name="20% - Accent1 2 7 2 2 3 4" xfId="15151" xr:uid="{00000000-0005-0000-0000-0000733A0000}"/>
    <cellStyle name="20% - Accent1 2 7 2 2 4" xfId="15152" xr:uid="{00000000-0005-0000-0000-0000743A0000}"/>
    <cellStyle name="20% - Accent1 2 7 2 2 4 2" xfId="15153" xr:uid="{00000000-0005-0000-0000-0000753A0000}"/>
    <cellStyle name="20% - Accent1 2 7 2 2 4 2 2" xfId="15154" xr:uid="{00000000-0005-0000-0000-0000763A0000}"/>
    <cellStyle name="20% - Accent1 2 7 2 2 4 2 2 2" xfId="15155" xr:uid="{00000000-0005-0000-0000-0000773A0000}"/>
    <cellStyle name="20% - Accent1 2 7 2 2 4 2 3" xfId="15156" xr:uid="{00000000-0005-0000-0000-0000783A0000}"/>
    <cellStyle name="20% - Accent1 2 7 2 2 4 3" xfId="15157" xr:uid="{00000000-0005-0000-0000-0000793A0000}"/>
    <cellStyle name="20% - Accent1 2 7 2 2 4 3 2" xfId="15158" xr:uid="{00000000-0005-0000-0000-00007A3A0000}"/>
    <cellStyle name="20% - Accent1 2 7 2 2 4 4" xfId="15159" xr:uid="{00000000-0005-0000-0000-00007B3A0000}"/>
    <cellStyle name="20% - Accent1 2 7 2 2 5" xfId="15160" xr:uid="{00000000-0005-0000-0000-00007C3A0000}"/>
    <cellStyle name="20% - Accent1 2 7 2 2 5 2" xfId="15161" xr:uid="{00000000-0005-0000-0000-00007D3A0000}"/>
    <cellStyle name="20% - Accent1 2 7 2 2 5 2 2" xfId="15162" xr:uid="{00000000-0005-0000-0000-00007E3A0000}"/>
    <cellStyle name="20% - Accent1 2 7 2 2 5 3" xfId="15163" xr:uid="{00000000-0005-0000-0000-00007F3A0000}"/>
    <cellStyle name="20% - Accent1 2 7 2 2 6" xfId="15164" xr:uid="{00000000-0005-0000-0000-0000803A0000}"/>
    <cellStyle name="20% - Accent1 2 7 2 2 6 2" xfId="15165" xr:uid="{00000000-0005-0000-0000-0000813A0000}"/>
    <cellStyle name="20% - Accent1 2 7 2 2 6 2 2" xfId="15166" xr:uid="{00000000-0005-0000-0000-0000823A0000}"/>
    <cellStyle name="20% - Accent1 2 7 2 2 6 3" xfId="15167" xr:uid="{00000000-0005-0000-0000-0000833A0000}"/>
    <cellStyle name="20% - Accent1 2 7 2 2 7" xfId="15168" xr:uid="{00000000-0005-0000-0000-0000843A0000}"/>
    <cellStyle name="20% - Accent1 2 7 2 2 7 2" xfId="15169" xr:uid="{00000000-0005-0000-0000-0000853A0000}"/>
    <cellStyle name="20% - Accent1 2 7 2 2 8" xfId="15170" xr:uid="{00000000-0005-0000-0000-0000863A0000}"/>
    <cellStyle name="20% - Accent1 2 7 2 2 8 2" xfId="15171" xr:uid="{00000000-0005-0000-0000-0000873A0000}"/>
    <cellStyle name="20% - Accent1 2 7 2 2 9" xfId="15172" xr:uid="{00000000-0005-0000-0000-0000883A0000}"/>
    <cellStyle name="20% - Accent1 2 7 2 3" xfId="15173" xr:uid="{00000000-0005-0000-0000-0000893A0000}"/>
    <cellStyle name="20% - Accent1 2 7 2 3 2" xfId="15174" xr:uid="{00000000-0005-0000-0000-00008A3A0000}"/>
    <cellStyle name="20% - Accent1 2 7 2 3 2 2" xfId="15175" xr:uid="{00000000-0005-0000-0000-00008B3A0000}"/>
    <cellStyle name="20% - Accent1 2 7 2 3 2 2 2" xfId="15176" xr:uid="{00000000-0005-0000-0000-00008C3A0000}"/>
    <cellStyle name="20% - Accent1 2 7 2 3 2 2 2 2" xfId="15177" xr:uid="{00000000-0005-0000-0000-00008D3A0000}"/>
    <cellStyle name="20% - Accent1 2 7 2 3 2 2 3" xfId="15178" xr:uid="{00000000-0005-0000-0000-00008E3A0000}"/>
    <cellStyle name="20% - Accent1 2 7 2 3 2 3" xfId="15179" xr:uid="{00000000-0005-0000-0000-00008F3A0000}"/>
    <cellStyle name="20% - Accent1 2 7 2 3 2 3 2" xfId="15180" xr:uid="{00000000-0005-0000-0000-0000903A0000}"/>
    <cellStyle name="20% - Accent1 2 7 2 3 2 4" xfId="15181" xr:uid="{00000000-0005-0000-0000-0000913A0000}"/>
    <cellStyle name="20% - Accent1 2 7 2 3 3" xfId="15182" xr:uid="{00000000-0005-0000-0000-0000923A0000}"/>
    <cellStyle name="20% - Accent1 2 7 2 3 3 2" xfId="15183" xr:uid="{00000000-0005-0000-0000-0000933A0000}"/>
    <cellStyle name="20% - Accent1 2 7 2 3 3 2 2" xfId="15184" xr:uid="{00000000-0005-0000-0000-0000943A0000}"/>
    <cellStyle name="20% - Accent1 2 7 2 3 3 2 2 2" xfId="15185" xr:uid="{00000000-0005-0000-0000-0000953A0000}"/>
    <cellStyle name="20% - Accent1 2 7 2 3 3 2 3" xfId="15186" xr:uid="{00000000-0005-0000-0000-0000963A0000}"/>
    <cellStyle name="20% - Accent1 2 7 2 3 3 3" xfId="15187" xr:uid="{00000000-0005-0000-0000-0000973A0000}"/>
    <cellStyle name="20% - Accent1 2 7 2 3 3 3 2" xfId="15188" xr:uid="{00000000-0005-0000-0000-0000983A0000}"/>
    <cellStyle name="20% - Accent1 2 7 2 3 3 4" xfId="15189" xr:uid="{00000000-0005-0000-0000-0000993A0000}"/>
    <cellStyle name="20% - Accent1 2 7 2 3 4" xfId="15190" xr:uid="{00000000-0005-0000-0000-00009A3A0000}"/>
    <cellStyle name="20% - Accent1 2 7 2 3 4 2" xfId="15191" xr:uid="{00000000-0005-0000-0000-00009B3A0000}"/>
    <cellStyle name="20% - Accent1 2 7 2 3 4 2 2" xfId="15192" xr:uid="{00000000-0005-0000-0000-00009C3A0000}"/>
    <cellStyle name="20% - Accent1 2 7 2 3 4 2 2 2" xfId="15193" xr:uid="{00000000-0005-0000-0000-00009D3A0000}"/>
    <cellStyle name="20% - Accent1 2 7 2 3 4 2 3" xfId="15194" xr:uid="{00000000-0005-0000-0000-00009E3A0000}"/>
    <cellStyle name="20% - Accent1 2 7 2 3 4 3" xfId="15195" xr:uid="{00000000-0005-0000-0000-00009F3A0000}"/>
    <cellStyle name="20% - Accent1 2 7 2 3 4 3 2" xfId="15196" xr:uid="{00000000-0005-0000-0000-0000A03A0000}"/>
    <cellStyle name="20% - Accent1 2 7 2 3 4 4" xfId="15197" xr:uid="{00000000-0005-0000-0000-0000A13A0000}"/>
    <cellStyle name="20% - Accent1 2 7 2 3 5" xfId="15198" xr:uid="{00000000-0005-0000-0000-0000A23A0000}"/>
    <cellStyle name="20% - Accent1 2 7 2 3 5 2" xfId="15199" xr:uid="{00000000-0005-0000-0000-0000A33A0000}"/>
    <cellStyle name="20% - Accent1 2 7 2 3 5 2 2" xfId="15200" xr:uid="{00000000-0005-0000-0000-0000A43A0000}"/>
    <cellStyle name="20% - Accent1 2 7 2 3 5 3" xfId="15201" xr:uid="{00000000-0005-0000-0000-0000A53A0000}"/>
    <cellStyle name="20% - Accent1 2 7 2 3 6" xfId="15202" xr:uid="{00000000-0005-0000-0000-0000A63A0000}"/>
    <cellStyle name="20% - Accent1 2 7 2 3 6 2" xfId="15203" xr:uid="{00000000-0005-0000-0000-0000A73A0000}"/>
    <cellStyle name="20% - Accent1 2 7 2 3 6 2 2" xfId="15204" xr:uid="{00000000-0005-0000-0000-0000A83A0000}"/>
    <cellStyle name="20% - Accent1 2 7 2 3 6 3" xfId="15205" xr:uid="{00000000-0005-0000-0000-0000A93A0000}"/>
    <cellStyle name="20% - Accent1 2 7 2 3 7" xfId="15206" xr:uid="{00000000-0005-0000-0000-0000AA3A0000}"/>
    <cellStyle name="20% - Accent1 2 7 2 3 7 2" xfId="15207" xr:uid="{00000000-0005-0000-0000-0000AB3A0000}"/>
    <cellStyle name="20% - Accent1 2 7 2 3 8" xfId="15208" xr:uid="{00000000-0005-0000-0000-0000AC3A0000}"/>
    <cellStyle name="20% - Accent1 2 7 2 3 8 2" xfId="15209" xr:uid="{00000000-0005-0000-0000-0000AD3A0000}"/>
    <cellStyle name="20% - Accent1 2 7 2 3 9" xfId="15210" xr:uid="{00000000-0005-0000-0000-0000AE3A0000}"/>
    <cellStyle name="20% - Accent1 2 7 2 4" xfId="15211" xr:uid="{00000000-0005-0000-0000-0000AF3A0000}"/>
    <cellStyle name="20% - Accent1 2 7 2 4 2" xfId="15212" xr:uid="{00000000-0005-0000-0000-0000B03A0000}"/>
    <cellStyle name="20% - Accent1 2 7 2 4 2 2" xfId="15213" xr:uid="{00000000-0005-0000-0000-0000B13A0000}"/>
    <cellStyle name="20% - Accent1 2 7 2 4 2 2 2" xfId="15214" xr:uid="{00000000-0005-0000-0000-0000B23A0000}"/>
    <cellStyle name="20% - Accent1 2 7 2 4 2 3" xfId="15215" xr:uid="{00000000-0005-0000-0000-0000B33A0000}"/>
    <cellStyle name="20% - Accent1 2 7 2 4 3" xfId="15216" xr:uid="{00000000-0005-0000-0000-0000B43A0000}"/>
    <cellStyle name="20% - Accent1 2 7 2 4 3 2" xfId="15217" xr:uid="{00000000-0005-0000-0000-0000B53A0000}"/>
    <cellStyle name="20% - Accent1 2 7 2 4 4" xfId="15218" xr:uid="{00000000-0005-0000-0000-0000B63A0000}"/>
    <cellStyle name="20% - Accent1 2 7 2 5" xfId="15219" xr:uid="{00000000-0005-0000-0000-0000B73A0000}"/>
    <cellStyle name="20% - Accent1 2 7 2 5 2" xfId="15220" xr:uid="{00000000-0005-0000-0000-0000B83A0000}"/>
    <cellStyle name="20% - Accent1 2 7 2 5 2 2" xfId="15221" xr:uid="{00000000-0005-0000-0000-0000B93A0000}"/>
    <cellStyle name="20% - Accent1 2 7 2 5 2 2 2" xfId="15222" xr:uid="{00000000-0005-0000-0000-0000BA3A0000}"/>
    <cellStyle name="20% - Accent1 2 7 2 5 2 3" xfId="15223" xr:uid="{00000000-0005-0000-0000-0000BB3A0000}"/>
    <cellStyle name="20% - Accent1 2 7 2 5 3" xfId="15224" xr:uid="{00000000-0005-0000-0000-0000BC3A0000}"/>
    <cellStyle name="20% - Accent1 2 7 2 5 3 2" xfId="15225" xr:uid="{00000000-0005-0000-0000-0000BD3A0000}"/>
    <cellStyle name="20% - Accent1 2 7 2 5 4" xfId="15226" xr:uid="{00000000-0005-0000-0000-0000BE3A0000}"/>
    <cellStyle name="20% - Accent1 2 7 2 6" xfId="15227" xr:uid="{00000000-0005-0000-0000-0000BF3A0000}"/>
    <cellStyle name="20% - Accent1 2 7 2 6 2" xfId="15228" xr:uid="{00000000-0005-0000-0000-0000C03A0000}"/>
    <cellStyle name="20% - Accent1 2 7 2 6 2 2" xfId="15229" xr:uid="{00000000-0005-0000-0000-0000C13A0000}"/>
    <cellStyle name="20% - Accent1 2 7 2 6 2 2 2" xfId="15230" xr:uid="{00000000-0005-0000-0000-0000C23A0000}"/>
    <cellStyle name="20% - Accent1 2 7 2 6 2 3" xfId="15231" xr:uid="{00000000-0005-0000-0000-0000C33A0000}"/>
    <cellStyle name="20% - Accent1 2 7 2 6 3" xfId="15232" xr:uid="{00000000-0005-0000-0000-0000C43A0000}"/>
    <cellStyle name="20% - Accent1 2 7 2 6 3 2" xfId="15233" xr:uid="{00000000-0005-0000-0000-0000C53A0000}"/>
    <cellStyle name="20% - Accent1 2 7 2 6 4" xfId="15234" xr:uid="{00000000-0005-0000-0000-0000C63A0000}"/>
    <cellStyle name="20% - Accent1 2 7 2 7" xfId="15235" xr:uid="{00000000-0005-0000-0000-0000C73A0000}"/>
    <cellStyle name="20% - Accent1 2 7 2 7 2" xfId="15236" xr:uid="{00000000-0005-0000-0000-0000C83A0000}"/>
    <cellStyle name="20% - Accent1 2 7 2 7 2 2" xfId="15237" xr:uid="{00000000-0005-0000-0000-0000C93A0000}"/>
    <cellStyle name="20% - Accent1 2 7 2 7 3" xfId="15238" xr:uid="{00000000-0005-0000-0000-0000CA3A0000}"/>
    <cellStyle name="20% - Accent1 2 7 2 8" xfId="15239" xr:uid="{00000000-0005-0000-0000-0000CB3A0000}"/>
    <cellStyle name="20% - Accent1 2 7 2 8 2" xfId="15240" xr:uid="{00000000-0005-0000-0000-0000CC3A0000}"/>
    <cellStyle name="20% - Accent1 2 7 2 8 2 2" xfId="15241" xr:uid="{00000000-0005-0000-0000-0000CD3A0000}"/>
    <cellStyle name="20% - Accent1 2 7 2 8 3" xfId="15242" xr:uid="{00000000-0005-0000-0000-0000CE3A0000}"/>
    <cellStyle name="20% - Accent1 2 7 2 9" xfId="15243" xr:uid="{00000000-0005-0000-0000-0000CF3A0000}"/>
    <cellStyle name="20% - Accent1 2 7 2 9 2" xfId="15244" xr:uid="{00000000-0005-0000-0000-0000D03A0000}"/>
    <cellStyle name="20% - Accent1 2 7 3" xfId="15245" xr:uid="{00000000-0005-0000-0000-0000D13A0000}"/>
    <cellStyle name="20% - Accent1 2 7 3 10" xfId="15246" xr:uid="{00000000-0005-0000-0000-0000D23A0000}"/>
    <cellStyle name="20% - Accent1 2 7 3 10 2" xfId="15247" xr:uid="{00000000-0005-0000-0000-0000D33A0000}"/>
    <cellStyle name="20% - Accent1 2 7 3 11" xfId="15248" xr:uid="{00000000-0005-0000-0000-0000D43A0000}"/>
    <cellStyle name="20% - Accent1 2 7 3 2" xfId="15249" xr:uid="{00000000-0005-0000-0000-0000D53A0000}"/>
    <cellStyle name="20% - Accent1 2 7 3 2 2" xfId="15250" xr:uid="{00000000-0005-0000-0000-0000D63A0000}"/>
    <cellStyle name="20% - Accent1 2 7 3 2 2 2" xfId="15251" xr:uid="{00000000-0005-0000-0000-0000D73A0000}"/>
    <cellStyle name="20% - Accent1 2 7 3 2 2 2 2" xfId="15252" xr:uid="{00000000-0005-0000-0000-0000D83A0000}"/>
    <cellStyle name="20% - Accent1 2 7 3 2 2 2 2 2" xfId="15253" xr:uid="{00000000-0005-0000-0000-0000D93A0000}"/>
    <cellStyle name="20% - Accent1 2 7 3 2 2 2 3" xfId="15254" xr:uid="{00000000-0005-0000-0000-0000DA3A0000}"/>
    <cellStyle name="20% - Accent1 2 7 3 2 2 3" xfId="15255" xr:uid="{00000000-0005-0000-0000-0000DB3A0000}"/>
    <cellStyle name="20% - Accent1 2 7 3 2 2 3 2" xfId="15256" xr:uid="{00000000-0005-0000-0000-0000DC3A0000}"/>
    <cellStyle name="20% - Accent1 2 7 3 2 2 4" xfId="15257" xr:uid="{00000000-0005-0000-0000-0000DD3A0000}"/>
    <cellStyle name="20% - Accent1 2 7 3 2 3" xfId="15258" xr:uid="{00000000-0005-0000-0000-0000DE3A0000}"/>
    <cellStyle name="20% - Accent1 2 7 3 2 3 2" xfId="15259" xr:uid="{00000000-0005-0000-0000-0000DF3A0000}"/>
    <cellStyle name="20% - Accent1 2 7 3 2 3 2 2" xfId="15260" xr:uid="{00000000-0005-0000-0000-0000E03A0000}"/>
    <cellStyle name="20% - Accent1 2 7 3 2 3 2 2 2" xfId="15261" xr:uid="{00000000-0005-0000-0000-0000E13A0000}"/>
    <cellStyle name="20% - Accent1 2 7 3 2 3 2 3" xfId="15262" xr:uid="{00000000-0005-0000-0000-0000E23A0000}"/>
    <cellStyle name="20% - Accent1 2 7 3 2 3 3" xfId="15263" xr:uid="{00000000-0005-0000-0000-0000E33A0000}"/>
    <cellStyle name="20% - Accent1 2 7 3 2 3 3 2" xfId="15264" xr:uid="{00000000-0005-0000-0000-0000E43A0000}"/>
    <cellStyle name="20% - Accent1 2 7 3 2 3 4" xfId="15265" xr:uid="{00000000-0005-0000-0000-0000E53A0000}"/>
    <cellStyle name="20% - Accent1 2 7 3 2 4" xfId="15266" xr:uid="{00000000-0005-0000-0000-0000E63A0000}"/>
    <cellStyle name="20% - Accent1 2 7 3 2 4 2" xfId="15267" xr:uid="{00000000-0005-0000-0000-0000E73A0000}"/>
    <cellStyle name="20% - Accent1 2 7 3 2 4 2 2" xfId="15268" xr:uid="{00000000-0005-0000-0000-0000E83A0000}"/>
    <cellStyle name="20% - Accent1 2 7 3 2 4 2 2 2" xfId="15269" xr:uid="{00000000-0005-0000-0000-0000E93A0000}"/>
    <cellStyle name="20% - Accent1 2 7 3 2 4 2 3" xfId="15270" xr:uid="{00000000-0005-0000-0000-0000EA3A0000}"/>
    <cellStyle name="20% - Accent1 2 7 3 2 4 3" xfId="15271" xr:uid="{00000000-0005-0000-0000-0000EB3A0000}"/>
    <cellStyle name="20% - Accent1 2 7 3 2 4 3 2" xfId="15272" xr:uid="{00000000-0005-0000-0000-0000EC3A0000}"/>
    <cellStyle name="20% - Accent1 2 7 3 2 4 4" xfId="15273" xr:uid="{00000000-0005-0000-0000-0000ED3A0000}"/>
    <cellStyle name="20% - Accent1 2 7 3 2 5" xfId="15274" xr:uid="{00000000-0005-0000-0000-0000EE3A0000}"/>
    <cellStyle name="20% - Accent1 2 7 3 2 5 2" xfId="15275" xr:uid="{00000000-0005-0000-0000-0000EF3A0000}"/>
    <cellStyle name="20% - Accent1 2 7 3 2 5 2 2" xfId="15276" xr:uid="{00000000-0005-0000-0000-0000F03A0000}"/>
    <cellStyle name="20% - Accent1 2 7 3 2 5 3" xfId="15277" xr:uid="{00000000-0005-0000-0000-0000F13A0000}"/>
    <cellStyle name="20% - Accent1 2 7 3 2 6" xfId="15278" xr:uid="{00000000-0005-0000-0000-0000F23A0000}"/>
    <cellStyle name="20% - Accent1 2 7 3 2 6 2" xfId="15279" xr:uid="{00000000-0005-0000-0000-0000F33A0000}"/>
    <cellStyle name="20% - Accent1 2 7 3 2 6 2 2" xfId="15280" xr:uid="{00000000-0005-0000-0000-0000F43A0000}"/>
    <cellStyle name="20% - Accent1 2 7 3 2 6 3" xfId="15281" xr:uid="{00000000-0005-0000-0000-0000F53A0000}"/>
    <cellStyle name="20% - Accent1 2 7 3 2 7" xfId="15282" xr:uid="{00000000-0005-0000-0000-0000F63A0000}"/>
    <cellStyle name="20% - Accent1 2 7 3 2 7 2" xfId="15283" xr:uid="{00000000-0005-0000-0000-0000F73A0000}"/>
    <cellStyle name="20% - Accent1 2 7 3 2 8" xfId="15284" xr:uid="{00000000-0005-0000-0000-0000F83A0000}"/>
    <cellStyle name="20% - Accent1 2 7 3 2 8 2" xfId="15285" xr:uid="{00000000-0005-0000-0000-0000F93A0000}"/>
    <cellStyle name="20% - Accent1 2 7 3 2 9" xfId="15286" xr:uid="{00000000-0005-0000-0000-0000FA3A0000}"/>
    <cellStyle name="20% - Accent1 2 7 3 3" xfId="15287" xr:uid="{00000000-0005-0000-0000-0000FB3A0000}"/>
    <cellStyle name="20% - Accent1 2 7 3 3 2" xfId="15288" xr:uid="{00000000-0005-0000-0000-0000FC3A0000}"/>
    <cellStyle name="20% - Accent1 2 7 3 3 2 2" xfId="15289" xr:uid="{00000000-0005-0000-0000-0000FD3A0000}"/>
    <cellStyle name="20% - Accent1 2 7 3 3 2 2 2" xfId="15290" xr:uid="{00000000-0005-0000-0000-0000FE3A0000}"/>
    <cellStyle name="20% - Accent1 2 7 3 3 2 2 2 2" xfId="15291" xr:uid="{00000000-0005-0000-0000-0000FF3A0000}"/>
    <cellStyle name="20% - Accent1 2 7 3 3 2 2 3" xfId="15292" xr:uid="{00000000-0005-0000-0000-0000003B0000}"/>
    <cellStyle name="20% - Accent1 2 7 3 3 2 3" xfId="15293" xr:uid="{00000000-0005-0000-0000-0000013B0000}"/>
    <cellStyle name="20% - Accent1 2 7 3 3 2 3 2" xfId="15294" xr:uid="{00000000-0005-0000-0000-0000023B0000}"/>
    <cellStyle name="20% - Accent1 2 7 3 3 2 4" xfId="15295" xr:uid="{00000000-0005-0000-0000-0000033B0000}"/>
    <cellStyle name="20% - Accent1 2 7 3 3 3" xfId="15296" xr:uid="{00000000-0005-0000-0000-0000043B0000}"/>
    <cellStyle name="20% - Accent1 2 7 3 3 3 2" xfId="15297" xr:uid="{00000000-0005-0000-0000-0000053B0000}"/>
    <cellStyle name="20% - Accent1 2 7 3 3 3 2 2" xfId="15298" xr:uid="{00000000-0005-0000-0000-0000063B0000}"/>
    <cellStyle name="20% - Accent1 2 7 3 3 3 2 2 2" xfId="15299" xr:uid="{00000000-0005-0000-0000-0000073B0000}"/>
    <cellStyle name="20% - Accent1 2 7 3 3 3 2 3" xfId="15300" xr:uid="{00000000-0005-0000-0000-0000083B0000}"/>
    <cellStyle name="20% - Accent1 2 7 3 3 3 3" xfId="15301" xr:uid="{00000000-0005-0000-0000-0000093B0000}"/>
    <cellStyle name="20% - Accent1 2 7 3 3 3 3 2" xfId="15302" xr:uid="{00000000-0005-0000-0000-00000A3B0000}"/>
    <cellStyle name="20% - Accent1 2 7 3 3 3 4" xfId="15303" xr:uid="{00000000-0005-0000-0000-00000B3B0000}"/>
    <cellStyle name="20% - Accent1 2 7 3 3 4" xfId="15304" xr:uid="{00000000-0005-0000-0000-00000C3B0000}"/>
    <cellStyle name="20% - Accent1 2 7 3 3 4 2" xfId="15305" xr:uid="{00000000-0005-0000-0000-00000D3B0000}"/>
    <cellStyle name="20% - Accent1 2 7 3 3 4 2 2" xfId="15306" xr:uid="{00000000-0005-0000-0000-00000E3B0000}"/>
    <cellStyle name="20% - Accent1 2 7 3 3 4 2 2 2" xfId="15307" xr:uid="{00000000-0005-0000-0000-00000F3B0000}"/>
    <cellStyle name="20% - Accent1 2 7 3 3 4 2 3" xfId="15308" xr:uid="{00000000-0005-0000-0000-0000103B0000}"/>
    <cellStyle name="20% - Accent1 2 7 3 3 4 3" xfId="15309" xr:uid="{00000000-0005-0000-0000-0000113B0000}"/>
    <cellStyle name="20% - Accent1 2 7 3 3 4 3 2" xfId="15310" xr:uid="{00000000-0005-0000-0000-0000123B0000}"/>
    <cellStyle name="20% - Accent1 2 7 3 3 4 4" xfId="15311" xr:uid="{00000000-0005-0000-0000-0000133B0000}"/>
    <cellStyle name="20% - Accent1 2 7 3 3 5" xfId="15312" xr:uid="{00000000-0005-0000-0000-0000143B0000}"/>
    <cellStyle name="20% - Accent1 2 7 3 3 5 2" xfId="15313" xr:uid="{00000000-0005-0000-0000-0000153B0000}"/>
    <cellStyle name="20% - Accent1 2 7 3 3 5 2 2" xfId="15314" xr:uid="{00000000-0005-0000-0000-0000163B0000}"/>
    <cellStyle name="20% - Accent1 2 7 3 3 5 3" xfId="15315" xr:uid="{00000000-0005-0000-0000-0000173B0000}"/>
    <cellStyle name="20% - Accent1 2 7 3 3 6" xfId="15316" xr:uid="{00000000-0005-0000-0000-0000183B0000}"/>
    <cellStyle name="20% - Accent1 2 7 3 3 6 2" xfId="15317" xr:uid="{00000000-0005-0000-0000-0000193B0000}"/>
    <cellStyle name="20% - Accent1 2 7 3 3 6 2 2" xfId="15318" xr:uid="{00000000-0005-0000-0000-00001A3B0000}"/>
    <cellStyle name="20% - Accent1 2 7 3 3 6 3" xfId="15319" xr:uid="{00000000-0005-0000-0000-00001B3B0000}"/>
    <cellStyle name="20% - Accent1 2 7 3 3 7" xfId="15320" xr:uid="{00000000-0005-0000-0000-00001C3B0000}"/>
    <cellStyle name="20% - Accent1 2 7 3 3 7 2" xfId="15321" xr:uid="{00000000-0005-0000-0000-00001D3B0000}"/>
    <cellStyle name="20% - Accent1 2 7 3 3 8" xfId="15322" xr:uid="{00000000-0005-0000-0000-00001E3B0000}"/>
    <cellStyle name="20% - Accent1 2 7 3 3 8 2" xfId="15323" xr:uid="{00000000-0005-0000-0000-00001F3B0000}"/>
    <cellStyle name="20% - Accent1 2 7 3 3 9" xfId="15324" xr:uid="{00000000-0005-0000-0000-0000203B0000}"/>
    <cellStyle name="20% - Accent1 2 7 3 4" xfId="15325" xr:uid="{00000000-0005-0000-0000-0000213B0000}"/>
    <cellStyle name="20% - Accent1 2 7 3 4 2" xfId="15326" xr:uid="{00000000-0005-0000-0000-0000223B0000}"/>
    <cellStyle name="20% - Accent1 2 7 3 4 2 2" xfId="15327" xr:uid="{00000000-0005-0000-0000-0000233B0000}"/>
    <cellStyle name="20% - Accent1 2 7 3 4 2 2 2" xfId="15328" xr:uid="{00000000-0005-0000-0000-0000243B0000}"/>
    <cellStyle name="20% - Accent1 2 7 3 4 2 3" xfId="15329" xr:uid="{00000000-0005-0000-0000-0000253B0000}"/>
    <cellStyle name="20% - Accent1 2 7 3 4 3" xfId="15330" xr:uid="{00000000-0005-0000-0000-0000263B0000}"/>
    <cellStyle name="20% - Accent1 2 7 3 4 3 2" xfId="15331" xr:uid="{00000000-0005-0000-0000-0000273B0000}"/>
    <cellStyle name="20% - Accent1 2 7 3 4 4" xfId="15332" xr:uid="{00000000-0005-0000-0000-0000283B0000}"/>
    <cellStyle name="20% - Accent1 2 7 3 5" xfId="15333" xr:uid="{00000000-0005-0000-0000-0000293B0000}"/>
    <cellStyle name="20% - Accent1 2 7 3 5 2" xfId="15334" xr:uid="{00000000-0005-0000-0000-00002A3B0000}"/>
    <cellStyle name="20% - Accent1 2 7 3 5 2 2" xfId="15335" xr:uid="{00000000-0005-0000-0000-00002B3B0000}"/>
    <cellStyle name="20% - Accent1 2 7 3 5 2 2 2" xfId="15336" xr:uid="{00000000-0005-0000-0000-00002C3B0000}"/>
    <cellStyle name="20% - Accent1 2 7 3 5 2 3" xfId="15337" xr:uid="{00000000-0005-0000-0000-00002D3B0000}"/>
    <cellStyle name="20% - Accent1 2 7 3 5 3" xfId="15338" xr:uid="{00000000-0005-0000-0000-00002E3B0000}"/>
    <cellStyle name="20% - Accent1 2 7 3 5 3 2" xfId="15339" xr:uid="{00000000-0005-0000-0000-00002F3B0000}"/>
    <cellStyle name="20% - Accent1 2 7 3 5 4" xfId="15340" xr:uid="{00000000-0005-0000-0000-0000303B0000}"/>
    <cellStyle name="20% - Accent1 2 7 3 6" xfId="15341" xr:uid="{00000000-0005-0000-0000-0000313B0000}"/>
    <cellStyle name="20% - Accent1 2 7 3 6 2" xfId="15342" xr:uid="{00000000-0005-0000-0000-0000323B0000}"/>
    <cellStyle name="20% - Accent1 2 7 3 6 2 2" xfId="15343" xr:uid="{00000000-0005-0000-0000-0000333B0000}"/>
    <cellStyle name="20% - Accent1 2 7 3 6 2 2 2" xfId="15344" xr:uid="{00000000-0005-0000-0000-0000343B0000}"/>
    <cellStyle name="20% - Accent1 2 7 3 6 2 3" xfId="15345" xr:uid="{00000000-0005-0000-0000-0000353B0000}"/>
    <cellStyle name="20% - Accent1 2 7 3 6 3" xfId="15346" xr:uid="{00000000-0005-0000-0000-0000363B0000}"/>
    <cellStyle name="20% - Accent1 2 7 3 6 3 2" xfId="15347" xr:uid="{00000000-0005-0000-0000-0000373B0000}"/>
    <cellStyle name="20% - Accent1 2 7 3 6 4" xfId="15348" xr:uid="{00000000-0005-0000-0000-0000383B0000}"/>
    <cellStyle name="20% - Accent1 2 7 3 7" xfId="15349" xr:uid="{00000000-0005-0000-0000-0000393B0000}"/>
    <cellStyle name="20% - Accent1 2 7 3 7 2" xfId="15350" xr:uid="{00000000-0005-0000-0000-00003A3B0000}"/>
    <cellStyle name="20% - Accent1 2 7 3 7 2 2" xfId="15351" xr:uid="{00000000-0005-0000-0000-00003B3B0000}"/>
    <cellStyle name="20% - Accent1 2 7 3 7 3" xfId="15352" xr:uid="{00000000-0005-0000-0000-00003C3B0000}"/>
    <cellStyle name="20% - Accent1 2 7 3 8" xfId="15353" xr:uid="{00000000-0005-0000-0000-00003D3B0000}"/>
    <cellStyle name="20% - Accent1 2 7 3 8 2" xfId="15354" xr:uid="{00000000-0005-0000-0000-00003E3B0000}"/>
    <cellStyle name="20% - Accent1 2 7 3 8 2 2" xfId="15355" xr:uid="{00000000-0005-0000-0000-00003F3B0000}"/>
    <cellStyle name="20% - Accent1 2 7 3 8 3" xfId="15356" xr:uid="{00000000-0005-0000-0000-0000403B0000}"/>
    <cellStyle name="20% - Accent1 2 7 3 9" xfId="15357" xr:uid="{00000000-0005-0000-0000-0000413B0000}"/>
    <cellStyle name="20% - Accent1 2 7 3 9 2" xfId="15358" xr:uid="{00000000-0005-0000-0000-0000423B0000}"/>
    <cellStyle name="20% - Accent1 2 7 4" xfId="15359" xr:uid="{00000000-0005-0000-0000-0000433B0000}"/>
    <cellStyle name="20% - Accent1 2 7 4 10" xfId="15360" xr:uid="{00000000-0005-0000-0000-0000443B0000}"/>
    <cellStyle name="20% - Accent1 2 7 4 10 2" xfId="15361" xr:uid="{00000000-0005-0000-0000-0000453B0000}"/>
    <cellStyle name="20% - Accent1 2 7 4 11" xfId="15362" xr:uid="{00000000-0005-0000-0000-0000463B0000}"/>
    <cellStyle name="20% - Accent1 2 7 4 2" xfId="15363" xr:uid="{00000000-0005-0000-0000-0000473B0000}"/>
    <cellStyle name="20% - Accent1 2 7 4 2 2" xfId="15364" xr:uid="{00000000-0005-0000-0000-0000483B0000}"/>
    <cellStyle name="20% - Accent1 2 7 4 2 2 2" xfId="15365" xr:uid="{00000000-0005-0000-0000-0000493B0000}"/>
    <cellStyle name="20% - Accent1 2 7 4 2 2 2 2" xfId="15366" xr:uid="{00000000-0005-0000-0000-00004A3B0000}"/>
    <cellStyle name="20% - Accent1 2 7 4 2 2 2 2 2" xfId="15367" xr:uid="{00000000-0005-0000-0000-00004B3B0000}"/>
    <cellStyle name="20% - Accent1 2 7 4 2 2 2 3" xfId="15368" xr:uid="{00000000-0005-0000-0000-00004C3B0000}"/>
    <cellStyle name="20% - Accent1 2 7 4 2 2 3" xfId="15369" xr:uid="{00000000-0005-0000-0000-00004D3B0000}"/>
    <cellStyle name="20% - Accent1 2 7 4 2 2 3 2" xfId="15370" xr:uid="{00000000-0005-0000-0000-00004E3B0000}"/>
    <cellStyle name="20% - Accent1 2 7 4 2 2 4" xfId="15371" xr:uid="{00000000-0005-0000-0000-00004F3B0000}"/>
    <cellStyle name="20% - Accent1 2 7 4 2 3" xfId="15372" xr:uid="{00000000-0005-0000-0000-0000503B0000}"/>
    <cellStyle name="20% - Accent1 2 7 4 2 3 2" xfId="15373" xr:uid="{00000000-0005-0000-0000-0000513B0000}"/>
    <cellStyle name="20% - Accent1 2 7 4 2 3 2 2" xfId="15374" xr:uid="{00000000-0005-0000-0000-0000523B0000}"/>
    <cellStyle name="20% - Accent1 2 7 4 2 3 2 2 2" xfId="15375" xr:uid="{00000000-0005-0000-0000-0000533B0000}"/>
    <cellStyle name="20% - Accent1 2 7 4 2 3 2 3" xfId="15376" xr:uid="{00000000-0005-0000-0000-0000543B0000}"/>
    <cellStyle name="20% - Accent1 2 7 4 2 3 3" xfId="15377" xr:uid="{00000000-0005-0000-0000-0000553B0000}"/>
    <cellStyle name="20% - Accent1 2 7 4 2 3 3 2" xfId="15378" xr:uid="{00000000-0005-0000-0000-0000563B0000}"/>
    <cellStyle name="20% - Accent1 2 7 4 2 3 4" xfId="15379" xr:uid="{00000000-0005-0000-0000-0000573B0000}"/>
    <cellStyle name="20% - Accent1 2 7 4 2 4" xfId="15380" xr:uid="{00000000-0005-0000-0000-0000583B0000}"/>
    <cellStyle name="20% - Accent1 2 7 4 2 4 2" xfId="15381" xr:uid="{00000000-0005-0000-0000-0000593B0000}"/>
    <cellStyle name="20% - Accent1 2 7 4 2 4 2 2" xfId="15382" xr:uid="{00000000-0005-0000-0000-00005A3B0000}"/>
    <cellStyle name="20% - Accent1 2 7 4 2 4 2 2 2" xfId="15383" xr:uid="{00000000-0005-0000-0000-00005B3B0000}"/>
    <cellStyle name="20% - Accent1 2 7 4 2 4 2 3" xfId="15384" xr:uid="{00000000-0005-0000-0000-00005C3B0000}"/>
    <cellStyle name="20% - Accent1 2 7 4 2 4 3" xfId="15385" xr:uid="{00000000-0005-0000-0000-00005D3B0000}"/>
    <cellStyle name="20% - Accent1 2 7 4 2 4 3 2" xfId="15386" xr:uid="{00000000-0005-0000-0000-00005E3B0000}"/>
    <cellStyle name="20% - Accent1 2 7 4 2 4 4" xfId="15387" xr:uid="{00000000-0005-0000-0000-00005F3B0000}"/>
    <cellStyle name="20% - Accent1 2 7 4 2 5" xfId="15388" xr:uid="{00000000-0005-0000-0000-0000603B0000}"/>
    <cellStyle name="20% - Accent1 2 7 4 2 5 2" xfId="15389" xr:uid="{00000000-0005-0000-0000-0000613B0000}"/>
    <cellStyle name="20% - Accent1 2 7 4 2 5 2 2" xfId="15390" xr:uid="{00000000-0005-0000-0000-0000623B0000}"/>
    <cellStyle name="20% - Accent1 2 7 4 2 5 3" xfId="15391" xr:uid="{00000000-0005-0000-0000-0000633B0000}"/>
    <cellStyle name="20% - Accent1 2 7 4 2 6" xfId="15392" xr:uid="{00000000-0005-0000-0000-0000643B0000}"/>
    <cellStyle name="20% - Accent1 2 7 4 2 6 2" xfId="15393" xr:uid="{00000000-0005-0000-0000-0000653B0000}"/>
    <cellStyle name="20% - Accent1 2 7 4 2 6 2 2" xfId="15394" xr:uid="{00000000-0005-0000-0000-0000663B0000}"/>
    <cellStyle name="20% - Accent1 2 7 4 2 6 3" xfId="15395" xr:uid="{00000000-0005-0000-0000-0000673B0000}"/>
    <cellStyle name="20% - Accent1 2 7 4 2 7" xfId="15396" xr:uid="{00000000-0005-0000-0000-0000683B0000}"/>
    <cellStyle name="20% - Accent1 2 7 4 2 7 2" xfId="15397" xr:uid="{00000000-0005-0000-0000-0000693B0000}"/>
    <cellStyle name="20% - Accent1 2 7 4 2 8" xfId="15398" xr:uid="{00000000-0005-0000-0000-00006A3B0000}"/>
    <cellStyle name="20% - Accent1 2 7 4 2 8 2" xfId="15399" xr:uid="{00000000-0005-0000-0000-00006B3B0000}"/>
    <cellStyle name="20% - Accent1 2 7 4 2 9" xfId="15400" xr:uid="{00000000-0005-0000-0000-00006C3B0000}"/>
    <cellStyle name="20% - Accent1 2 7 4 3" xfId="15401" xr:uid="{00000000-0005-0000-0000-00006D3B0000}"/>
    <cellStyle name="20% - Accent1 2 7 4 3 2" xfId="15402" xr:uid="{00000000-0005-0000-0000-00006E3B0000}"/>
    <cellStyle name="20% - Accent1 2 7 4 3 2 2" xfId="15403" xr:uid="{00000000-0005-0000-0000-00006F3B0000}"/>
    <cellStyle name="20% - Accent1 2 7 4 3 2 2 2" xfId="15404" xr:uid="{00000000-0005-0000-0000-0000703B0000}"/>
    <cellStyle name="20% - Accent1 2 7 4 3 2 2 2 2" xfId="15405" xr:uid="{00000000-0005-0000-0000-0000713B0000}"/>
    <cellStyle name="20% - Accent1 2 7 4 3 2 2 3" xfId="15406" xr:uid="{00000000-0005-0000-0000-0000723B0000}"/>
    <cellStyle name="20% - Accent1 2 7 4 3 2 3" xfId="15407" xr:uid="{00000000-0005-0000-0000-0000733B0000}"/>
    <cellStyle name="20% - Accent1 2 7 4 3 2 3 2" xfId="15408" xr:uid="{00000000-0005-0000-0000-0000743B0000}"/>
    <cellStyle name="20% - Accent1 2 7 4 3 2 4" xfId="15409" xr:uid="{00000000-0005-0000-0000-0000753B0000}"/>
    <cellStyle name="20% - Accent1 2 7 4 3 3" xfId="15410" xr:uid="{00000000-0005-0000-0000-0000763B0000}"/>
    <cellStyle name="20% - Accent1 2 7 4 3 3 2" xfId="15411" xr:uid="{00000000-0005-0000-0000-0000773B0000}"/>
    <cellStyle name="20% - Accent1 2 7 4 3 3 2 2" xfId="15412" xr:uid="{00000000-0005-0000-0000-0000783B0000}"/>
    <cellStyle name="20% - Accent1 2 7 4 3 3 2 2 2" xfId="15413" xr:uid="{00000000-0005-0000-0000-0000793B0000}"/>
    <cellStyle name="20% - Accent1 2 7 4 3 3 2 3" xfId="15414" xr:uid="{00000000-0005-0000-0000-00007A3B0000}"/>
    <cellStyle name="20% - Accent1 2 7 4 3 3 3" xfId="15415" xr:uid="{00000000-0005-0000-0000-00007B3B0000}"/>
    <cellStyle name="20% - Accent1 2 7 4 3 3 3 2" xfId="15416" xr:uid="{00000000-0005-0000-0000-00007C3B0000}"/>
    <cellStyle name="20% - Accent1 2 7 4 3 3 4" xfId="15417" xr:uid="{00000000-0005-0000-0000-00007D3B0000}"/>
    <cellStyle name="20% - Accent1 2 7 4 3 4" xfId="15418" xr:uid="{00000000-0005-0000-0000-00007E3B0000}"/>
    <cellStyle name="20% - Accent1 2 7 4 3 4 2" xfId="15419" xr:uid="{00000000-0005-0000-0000-00007F3B0000}"/>
    <cellStyle name="20% - Accent1 2 7 4 3 4 2 2" xfId="15420" xr:uid="{00000000-0005-0000-0000-0000803B0000}"/>
    <cellStyle name="20% - Accent1 2 7 4 3 4 2 2 2" xfId="15421" xr:uid="{00000000-0005-0000-0000-0000813B0000}"/>
    <cellStyle name="20% - Accent1 2 7 4 3 4 2 3" xfId="15422" xr:uid="{00000000-0005-0000-0000-0000823B0000}"/>
    <cellStyle name="20% - Accent1 2 7 4 3 4 3" xfId="15423" xr:uid="{00000000-0005-0000-0000-0000833B0000}"/>
    <cellStyle name="20% - Accent1 2 7 4 3 4 3 2" xfId="15424" xr:uid="{00000000-0005-0000-0000-0000843B0000}"/>
    <cellStyle name="20% - Accent1 2 7 4 3 4 4" xfId="15425" xr:uid="{00000000-0005-0000-0000-0000853B0000}"/>
    <cellStyle name="20% - Accent1 2 7 4 3 5" xfId="15426" xr:uid="{00000000-0005-0000-0000-0000863B0000}"/>
    <cellStyle name="20% - Accent1 2 7 4 3 5 2" xfId="15427" xr:uid="{00000000-0005-0000-0000-0000873B0000}"/>
    <cellStyle name="20% - Accent1 2 7 4 3 5 2 2" xfId="15428" xr:uid="{00000000-0005-0000-0000-0000883B0000}"/>
    <cellStyle name="20% - Accent1 2 7 4 3 5 3" xfId="15429" xr:uid="{00000000-0005-0000-0000-0000893B0000}"/>
    <cellStyle name="20% - Accent1 2 7 4 3 6" xfId="15430" xr:uid="{00000000-0005-0000-0000-00008A3B0000}"/>
    <cellStyle name="20% - Accent1 2 7 4 3 6 2" xfId="15431" xr:uid="{00000000-0005-0000-0000-00008B3B0000}"/>
    <cellStyle name="20% - Accent1 2 7 4 3 6 2 2" xfId="15432" xr:uid="{00000000-0005-0000-0000-00008C3B0000}"/>
    <cellStyle name="20% - Accent1 2 7 4 3 6 3" xfId="15433" xr:uid="{00000000-0005-0000-0000-00008D3B0000}"/>
    <cellStyle name="20% - Accent1 2 7 4 3 7" xfId="15434" xr:uid="{00000000-0005-0000-0000-00008E3B0000}"/>
    <cellStyle name="20% - Accent1 2 7 4 3 7 2" xfId="15435" xr:uid="{00000000-0005-0000-0000-00008F3B0000}"/>
    <cellStyle name="20% - Accent1 2 7 4 3 8" xfId="15436" xr:uid="{00000000-0005-0000-0000-0000903B0000}"/>
    <cellStyle name="20% - Accent1 2 7 4 3 8 2" xfId="15437" xr:uid="{00000000-0005-0000-0000-0000913B0000}"/>
    <cellStyle name="20% - Accent1 2 7 4 3 9" xfId="15438" xr:uid="{00000000-0005-0000-0000-0000923B0000}"/>
    <cellStyle name="20% - Accent1 2 7 4 4" xfId="15439" xr:uid="{00000000-0005-0000-0000-0000933B0000}"/>
    <cellStyle name="20% - Accent1 2 7 4 4 2" xfId="15440" xr:uid="{00000000-0005-0000-0000-0000943B0000}"/>
    <cellStyle name="20% - Accent1 2 7 4 4 2 2" xfId="15441" xr:uid="{00000000-0005-0000-0000-0000953B0000}"/>
    <cellStyle name="20% - Accent1 2 7 4 4 2 2 2" xfId="15442" xr:uid="{00000000-0005-0000-0000-0000963B0000}"/>
    <cellStyle name="20% - Accent1 2 7 4 4 2 3" xfId="15443" xr:uid="{00000000-0005-0000-0000-0000973B0000}"/>
    <cellStyle name="20% - Accent1 2 7 4 4 3" xfId="15444" xr:uid="{00000000-0005-0000-0000-0000983B0000}"/>
    <cellStyle name="20% - Accent1 2 7 4 4 3 2" xfId="15445" xr:uid="{00000000-0005-0000-0000-0000993B0000}"/>
    <cellStyle name="20% - Accent1 2 7 4 4 4" xfId="15446" xr:uid="{00000000-0005-0000-0000-00009A3B0000}"/>
    <cellStyle name="20% - Accent1 2 7 4 5" xfId="15447" xr:uid="{00000000-0005-0000-0000-00009B3B0000}"/>
    <cellStyle name="20% - Accent1 2 7 4 5 2" xfId="15448" xr:uid="{00000000-0005-0000-0000-00009C3B0000}"/>
    <cellStyle name="20% - Accent1 2 7 4 5 2 2" xfId="15449" xr:uid="{00000000-0005-0000-0000-00009D3B0000}"/>
    <cellStyle name="20% - Accent1 2 7 4 5 2 2 2" xfId="15450" xr:uid="{00000000-0005-0000-0000-00009E3B0000}"/>
    <cellStyle name="20% - Accent1 2 7 4 5 2 3" xfId="15451" xr:uid="{00000000-0005-0000-0000-00009F3B0000}"/>
    <cellStyle name="20% - Accent1 2 7 4 5 3" xfId="15452" xr:uid="{00000000-0005-0000-0000-0000A03B0000}"/>
    <cellStyle name="20% - Accent1 2 7 4 5 3 2" xfId="15453" xr:uid="{00000000-0005-0000-0000-0000A13B0000}"/>
    <cellStyle name="20% - Accent1 2 7 4 5 4" xfId="15454" xr:uid="{00000000-0005-0000-0000-0000A23B0000}"/>
    <cellStyle name="20% - Accent1 2 7 4 6" xfId="15455" xr:uid="{00000000-0005-0000-0000-0000A33B0000}"/>
    <cellStyle name="20% - Accent1 2 7 4 6 2" xfId="15456" xr:uid="{00000000-0005-0000-0000-0000A43B0000}"/>
    <cellStyle name="20% - Accent1 2 7 4 6 2 2" xfId="15457" xr:uid="{00000000-0005-0000-0000-0000A53B0000}"/>
    <cellStyle name="20% - Accent1 2 7 4 6 2 2 2" xfId="15458" xr:uid="{00000000-0005-0000-0000-0000A63B0000}"/>
    <cellStyle name="20% - Accent1 2 7 4 6 2 3" xfId="15459" xr:uid="{00000000-0005-0000-0000-0000A73B0000}"/>
    <cellStyle name="20% - Accent1 2 7 4 6 3" xfId="15460" xr:uid="{00000000-0005-0000-0000-0000A83B0000}"/>
    <cellStyle name="20% - Accent1 2 7 4 6 3 2" xfId="15461" xr:uid="{00000000-0005-0000-0000-0000A93B0000}"/>
    <cellStyle name="20% - Accent1 2 7 4 6 4" xfId="15462" xr:uid="{00000000-0005-0000-0000-0000AA3B0000}"/>
    <cellStyle name="20% - Accent1 2 7 4 7" xfId="15463" xr:uid="{00000000-0005-0000-0000-0000AB3B0000}"/>
    <cellStyle name="20% - Accent1 2 7 4 7 2" xfId="15464" xr:uid="{00000000-0005-0000-0000-0000AC3B0000}"/>
    <cellStyle name="20% - Accent1 2 7 4 7 2 2" xfId="15465" xr:uid="{00000000-0005-0000-0000-0000AD3B0000}"/>
    <cellStyle name="20% - Accent1 2 7 4 7 3" xfId="15466" xr:uid="{00000000-0005-0000-0000-0000AE3B0000}"/>
    <cellStyle name="20% - Accent1 2 7 4 8" xfId="15467" xr:uid="{00000000-0005-0000-0000-0000AF3B0000}"/>
    <cellStyle name="20% - Accent1 2 7 4 8 2" xfId="15468" xr:uid="{00000000-0005-0000-0000-0000B03B0000}"/>
    <cellStyle name="20% - Accent1 2 7 4 8 2 2" xfId="15469" xr:uid="{00000000-0005-0000-0000-0000B13B0000}"/>
    <cellStyle name="20% - Accent1 2 7 4 8 3" xfId="15470" xr:uid="{00000000-0005-0000-0000-0000B23B0000}"/>
    <cellStyle name="20% - Accent1 2 7 4 9" xfId="15471" xr:uid="{00000000-0005-0000-0000-0000B33B0000}"/>
    <cellStyle name="20% - Accent1 2 7 4 9 2" xfId="15472" xr:uid="{00000000-0005-0000-0000-0000B43B0000}"/>
    <cellStyle name="20% - Accent1 2 7 5" xfId="15473" xr:uid="{00000000-0005-0000-0000-0000B53B0000}"/>
    <cellStyle name="20% - Accent1 2 7 5 2" xfId="15474" xr:uid="{00000000-0005-0000-0000-0000B63B0000}"/>
    <cellStyle name="20% - Accent1 2 7 5 2 2" xfId="15475" xr:uid="{00000000-0005-0000-0000-0000B73B0000}"/>
    <cellStyle name="20% - Accent1 2 7 5 2 2 2" xfId="15476" xr:uid="{00000000-0005-0000-0000-0000B83B0000}"/>
    <cellStyle name="20% - Accent1 2 7 5 2 2 2 2" xfId="15477" xr:uid="{00000000-0005-0000-0000-0000B93B0000}"/>
    <cellStyle name="20% - Accent1 2 7 5 2 2 3" xfId="15478" xr:uid="{00000000-0005-0000-0000-0000BA3B0000}"/>
    <cellStyle name="20% - Accent1 2 7 5 2 3" xfId="15479" xr:uid="{00000000-0005-0000-0000-0000BB3B0000}"/>
    <cellStyle name="20% - Accent1 2 7 5 2 3 2" xfId="15480" xr:uid="{00000000-0005-0000-0000-0000BC3B0000}"/>
    <cellStyle name="20% - Accent1 2 7 5 2 4" xfId="15481" xr:uid="{00000000-0005-0000-0000-0000BD3B0000}"/>
    <cellStyle name="20% - Accent1 2 7 5 3" xfId="15482" xr:uid="{00000000-0005-0000-0000-0000BE3B0000}"/>
    <cellStyle name="20% - Accent1 2 7 5 3 2" xfId="15483" xr:uid="{00000000-0005-0000-0000-0000BF3B0000}"/>
    <cellStyle name="20% - Accent1 2 7 5 3 2 2" xfId="15484" xr:uid="{00000000-0005-0000-0000-0000C03B0000}"/>
    <cellStyle name="20% - Accent1 2 7 5 3 2 2 2" xfId="15485" xr:uid="{00000000-0005-0000-0000-0000C13B0000}"/>
    <cellStyle name="20% - Accent1 2 7 5 3 2 3" xfId="15486" xr:uid="{00000000-0005-0000-0000-0000C23B0000}"/>
    <cellStyle name="20% - Accent1 2 7 5 3 3" xfId="15487" xr:uid="{00000000-0005-0000-0000-0000C33B0000}"/>
    <cellStyle name="20% - Accent1 2 7 5 3 3 2" xfId="15488" xr:uid="{00000000-0005-0000-0000-0000C43B0000}"/>
    <cellStyle name="20% - Accent1 2 7 5 3 4" xfId="15489" xr:uid="{00000000-0005-0000-0000-0000C53B0000}"/>
    <cellStyle name="20% - Accent1 2 7 5 4" xfId="15490" xr:uid="{00000000-0005-0000-0000-0000C63B0000}"/>
    <cellStyle name="20% - Accent1 2 7 5 4 2" xfId="15491" xr:uid="{00000000-0005-0000-0000-0000C73B0000}"/>
    <cellStyle name="20% - Accent1 2 7 5 4 2 2" xfId="15492" xr:uid="{00000000-0005-0000-0000-0000C83B0000}"/>
    <cellStyle name="20% - Accent1 2 7 5 4 2 2 2" xfId="15493" xr:uid="{00000000-0005-0000-0000-0000C93B0000}"/>
    <cellStyle name="20% - Accent1 2 7 5 4 2 3" xfId="15494" xr:uid="{00000000-0005-0000-0000-0000CA3B0000}"/>
    <cellStyle name="20% - Accent1 2 7 5 4 3" xfId="15495" xr:uid="{00000000-0005-0000-0000-0000CB3B0000}"/>
    <cellStyle name="20% - Accent1 2 7 5 4 3 2" xfId="15496" xr:uid="{00000000-0005-0000-0000-0000CC3B0000}"/>
    <cellStyle name="20% - Accent1 2 7 5 4 4" xfId="15497" xr:uid="{00000000-0005-0000-0000-0000CD3B0000}"/>
    <cellStyle name="20% - Accent1 2 7 5 5" xfId="15498" xr:uid="{00000000-0005-0000-0000-0000CE3B0000}"/>
    <cellStyle name="20% - Accent1 2 7 5 5 2" xfId="15499" xr:uid="{00000000-0005-0000-0000-0000CF3B0000}"/>
    <cellStyle name="20% - Accent1 2 7 5 5 2 2" xfId="15500" xr:uid="{00000000-0005-0000-0000-0000D03B0000}"/>
    <cellStyle name="20% - Accent1 2 7 5 5 3" xfId="15501" xr:uid="{00000000-0005-0000-0000-0000D13B0000}"/>
    <cellStyle name="20% - Accent1 2 7 5 6" xfId="15502" xr:uid="{00000000-0005-0000-0000-0000D23B0000}"/>
    <cellStyle name="20% - Accent1 2 7 5 6 2" xfId="15503" xr:uid="{00000000-0005-0000-0000-0000D33B0000}"/>
    <cellStyle name="20% - Accent1 2 7 5 6 2 2" xfId="15504" xr:uid="{00000000-0005-0000-0000-0000D43B0000}"/>
    <cellStyle name="20% - Accent1 2 7 5 6 3" xfId="15505" xr:uid="{00000000-0005-0000-0000-0000D53B0000}"/>
    <cellStyle name="20% - Accent1 2 7 5 7" xfId="15506" xr:uid="{00000000-0005-0000-0000-0000D63B0000}"/>
    <cellStyle name="20% - Accent1 2 7 5 7 2" xfId="15507" xr:uid="{00000000-0005-0000-0000-0000D73B0000}"/>
    <cellStyle name="20% - Accent1 2 7 5 8" xfId="15508" xr:uid="{00000000-0005-0000-0000-0000D83B0000}"/>
    <cellStyle name="20% - Accent1 2 7 5 8 2" xfId="15509" xr:uid="{00000000-0005-0000-0000-0000D93B0000}"/>
    <cellStyle name="20% - Accent1 2 7 5 9" xfId="15510" xr:uid="{00000000-0005-0000-0000-0000DA3B0000}"/>
    <cellStyle name="20% - Accent1 2 7 6" xfId="15511" xr:uid="{00000000-0005-0000-0000-0000DB3B0000}"/>
    <cellStyle name="20% - Accent1 2 7 6 2" xfId="15512" xr:uid="{00000000-0005-0000-0000-0000DC3B0000}"/>
    <cellStyle name="20% - Accent1 2 7 6 2 2" xfId="15513" xr:uid="{00000000-0005-0000-0000-0000DD3B0000}"/>
    <cellStyle name="20% - Accent1 2 7 6 2 2 2" xfId="15514" xr:uid="{00000000-0005-0000-0000-0000DE3B0000}"/>
    <cellStyle name="20% - Accent1 2 7 6 2 2 2 2" xfId="15515" xr:uid="{00000000-0005-0000-0000-0000DF3B0000}"/>
    <cellStyle name="20% - Accent1 2 7 6 2 2 3" xfId="15516" xr:uid="{00000000-0005-0000-0000-0000E03B0000}"/>
    <cellStyle name="20% - Accent1 2 7 6 2 3" xfId="15517" xr:uid="{00000000-0005-0000-0000-0000E13B0000}"/>
    <cellStyle name="20% - Accent1 2 7 6 2 3 2" xfId="15518" xr:uid="{00000000-0005-0000-0000-0000E23B0000}"/>
    <cellStyle name="20% - Accent1 2 7 6 2 4" xfId="15519" xr:uid="{00000000-0005-0000-0000-0000E33B0000}"/>
    <cellStyle name="20% - Accent1 2 7 6 3" xfId="15520" xr:uid="{00000000-0005-0000-0000-0000E43B0000}"/>
    <cellStyle name="20% - Accent1 2 7 6 3 2" xfId="15521" xr:uid="{00000000-0005-0000-0000-0000E53B0000}"/>
    <cellStyle name="20% - Accent1 2 7 6 3 2 2" xfId="15522" xr:uid="{00000000-0005-0000-0000-0000E63B0000}"/>
    <cellStyle name="20% - Accent1 2 7 6 3 2 2 2" xfId="15523" xr:uid="{00000000-0005-0000-0000-0000E73B0000}"/>
    <cellStyle name="20% - Accent1 2 7 6 3 2 3" xfId="15524" xr:uid="{00000000-0005-0000-0000-0000E83B0000}"/>
    <cellStyle name="20% - Accent1 2 7 6 3 3" xfId="15525" xr:uid="{00000000-0005-0000-0000-0000E93B0000}"/>
    <cellStyle name="20% - Accent1 2 7 6 3 3 2" xfId="15526" xr:uid="{00000000-0005-0000-0000-0000EA3B0000}"/>
    <cellStyle name="20% - Accent1 2 7 6 3 4" xfId="15527" xr:uid="{00000000-0005-0000-0000-0000EB3B0000}"/>
    <cellStyle name="20% - Accent1 2 7 6 4" xfId="15528" xr:uid="{00000000-0005-0000-0000-0000EC3B0000}"/>
    <cellStyle name="20% - Accent1 2 7 6 4 2" xfId="15529" xr:uid="{00000000-0005-0000-0000-0000ED3B0000}"/>
    <cellStyle name="20% - Accent1 2 7 6 4 2 2" xfId="15530" xr:uid="{00000000-0005-0000-0000-0000EE3B0000}"/>
    <cellStyle name="20% - Accent1 2 7 6 4 2 2 2" xfId="15531" xr:uid="{00000000-0005-0000-0000-0000EF3B0000}"/>
    <cellStyle name="20% - Accent1 2 7 6 4 2 3" xfId="15532" xr:uid="{00000000-0005-0000-0000-0000F03B0000}"/>
    <cellStyle name="20% - Accent1 2 7 6 4 3" xfId="15533" xr:uid="{00000000-0005-0000-0000-0000F13B0000}"/>
    <cellStyle name="20% - Accent1 2 7 6 4 3 2" xfId="15534" xr:uid="{00000000-0005-0000-0000-0000F23B0000}"/>
    <cellStyle name="20% - Accent1 2 7 6 4 4" xfId="15535" xr:uid="{00000000-0005-0000-0000-0000F33B0000}"/>
    <cellStyle name="20% - Accent1 2 7 6 5" xfId="15536" xr:uid="{00000000-0005-0000-0000-0000F43B0000}"/>
    <cellStyle name="20% - Accent1 2 7 6 5 2" xfId="15537" xr:uid="{00000000-0005-0000-0000-0000F53B0000}"/>
    <cellStyle name="20% - Accent1 2 7 6 5 2 2" xfId="15538" xr:uid="{00000000-0005-0000-0000-0000F63B0000}"/>
    <cellStyle name="20% - Accent1 2 7 6 5 3" xfId="15539" xr:uid="{00000000-0005-0000-0000-0000F73B0000}"/>
    <cellStyle name="20% - Accent1 2 7 6 6" xfId="15540" xr:uid="{00000000-0005-0000-0000-0000F83B0000}"/>
    <cellStyle name="20% - Accent1 2 7 6 6 2" xfId="15541" xr:uid="{00000000-0005-0000-0000-0000F93B0000}"/>
    <cellStyle name="20% - Accent1 2 7 6 6 2 2" xfId="15542" xr:uid="{00000000-0005-0000-0000-0000FA3B0000}"/>
    <cellStyle name="20% - Accent1 2 7 6 6 3" xfId="15543" xr:uid="{00000000-0005-0000-0000-0000FB3B0000}"/>
    <cellStyle name="20% - Accent1 2 7 6 7" xfId="15544" xr:uid="{00000000-0005-0000-0000-0000FC3B0000}"/>
    <cellStyle name="20% - Accent1 2 7 6 7 2" xfId="15545" xr:uid="{00000000-0005-0000-0000-0000FD3B0000}"/>
    <cellStyle name="20% - Accent1 2 7 6 8" xfId="15546" xr:uid="{00000000-0005-0000-0000-0000FE3B0000}"/>
    <cellStyle name="20% - Accent1 2 7 6 8 2" xfId="15547" xr:uid="{00000000-0005-0000-0000-0000FF3B0000}"/>
    <cellStyle name="20% - Accent1 2 7 6 9" xfId="15548" xr:uid="{00000000-0005-0000-0000-0000003C0000}"/>
    <cellStyle name="20% - Accent1 2 7 7" xfId="15549" xr:uid="{00000000-0005-0000-0000-0000013C0000}"/>
    <cellStyle name="20% - Accent1 2 7 7 2" xfId="15550" xr:uid="{00000000-0005-0000-0000-0000023C0000}"/>
    <cellStyle name="20% - Accent1 2 7 7 2 2" xfId="15551" xr:uid="{00000000-0005-0000-0000-0000033C0000}"/>
    <cellStyle name="20% - Accent1 2 7 7 2 2 2" xfId="15552" xr:uid="{00000000-0005-0000-0000-0000043C0000}"/>
    <cellStyle name="20% - Accent1 2 7 7 2 3" xfId="15553" xr:uid="{00000000-0005-0000-0000-0000053C0000}"/>
    <cellStyle name="20% - Accent1 2 7 7 3" xfId="15554" xr:uid="{00000000-0005-0000-0000-0000063C0000}"/>
    <cellStyle name="20% - Accent1 2 7 7 3 2" xfId="15555" xr:uid="{00000000-0005-0000-0000-0000073C0000}"/>
    <cellStyle name="20% - Accent1 2 7 7 4" xfId="15556" xr:uid="{00000000-0005-0000-0000-0000083C0000}"/>
    <cellStyle name="20% - Accent1 2 7 8" xfId="15557" xr:uid="{00000000-0005-0000-0000-0000093C0000}"/>
    <cellStyle name="20% - Accent1 2 7 8 2" xfId="15558" xr:uid="{00000000-0005-0000-0000-00000A3C0000}"/>
    <cellStyle name="20% - Accent1 2 7 8 2 2" xfId="15559" xr:uid="{00000000-0005-0000-0000-00000B3C0000}"/>
    <cellStyle name="20% - Accent1 2 7 8 2 2 2" xfId="15560" xr:uid="{00000000-0005-0000-0000-00000C3C0000}"/>
    <cellStyle name="20% - Accent1 2 7 8 2 3" xfId="15561" xr:uid="{00000000-0005-0000-0000-00000D3C0000}"/>
    <cellStyle name="20% - Accent1 2 7 8 3" xfId="15562" xr:uid="{00000000-0005-0000-0000-00000E3C0000}"/>
    <cellStyle name="20% - Accent1 2 7 8 3 2" xfId="15563" xr:uid="{00000000-0005-0000-0000-00000F3C0000}"/>
    <cellStyle name="20% - Accent1 2 7 8 4" xfId="15564" xr:uid="{00000000-0005-0000-0000-0000103C0000}"/>
    <cellStyle name="20% - Accent1 2 7 9" xfId="15565" xr:uid="{00000000-0005-0000-0000-0000113C0000}"/>
    <cellStyle name="20% - Accent1 2 7 9 2" xfId="15566" xr:uid="{00000000-0005-0000-0000-0000123C0000}"/>
    <cellStyle name="20% - Accent1 2 7 9 2 2" xfId="15567" xr:uid="{00000000-0005-0000-0000-0000133C0000}"/>
    <cellStyle name="20% - Accent1 2 7 9 2 2 2" xfId="15568" xr:uid="{00000000-0005-0000-0000-0000143C0000}"/>
    <cellStyle name="20% - Accent1 2 7 9 2 3" xfId="15569" xr:uid="{00000000-0005-0000-0000-0000153C0000}"/>
    <cellStyle name="20% - Accent1 2 7 9 3" xfId="15570" xr:uid="{00000000-0005-0000-0000-0000163C0000}"/>
    <cellStyle name="20% - Accent1 2 7 9 3 2" xfId="15571" xr:uid="{00000000-0005-0000-0000-0000173C0000}"/>
    <cellStyle name="20% - Accent1 2 7 9 4" xfId="15572" xr:uid="{00000000-0005-0000-0000-0000183C0000}"/>
    <cellStyle name="20% - Accent1 2 8" xfId="15573" xr:uid="{00000000-0005-0000-0000-0000193C0000}"/>
    <cellStyle name="20% - Accent1 2 8 10" xfId="15574" xr:uid="{00000000-0005-0000-0000-00001A3C0000}"/>
    <cellStyle name="20% - Accent1 2 8 10 2" xfId="15575" xr:uid="{00000000-0005-0000-0000-00001B3C0000}"/>
    <cellStyle name="20% - Accent1 2 8 11" xfId="15576" xr:uid="{00000000-0005-0000-0000-00001C3C0000}"/>
    <cellStyle name="20% - Accent1 2 8 11 2" xfId="15577" xr:uid="{00000000-0005-0000-0000-00001D3C0000}"/>
    <cellStyle name="20% - Accent1 2 8 12" xfId="15578" xr:uid="{00000000-0005-0000-0000-00001E3C0000}"/>
    <cellStyle name="20% - Accent1 2 8 2" xfId="15579" xr:uid="{00000000-0005-0000-0000-00001F3C0000}"/>
    <cellStyle name="20% - Accent1 2 8 2 10" xfId="15580" xr:uid="{00000000-0005-0000-0000-0000203C0000}"/>
    <cellStyle name="20% - Accent1 2 8 2 10 2" xfId="15581" xr:uid="{00000000-0005-0000-0000-0000213C0000}"/>
    <cellStyle name="20% - Accent1 2 8 2 11" xfId="15582" xr:uid="{00000000-0005-0000-0000-0000223C0000}"/>
    <cellStyle name="20% - Accent1 2 8 2 2" xfId="15583" xr:uid="{00000000-0005-0000-0000-0000233C0000}"/>
    <cellStyle name="20% - Accent1 2 8 2 2 2" xfId="15584" xr:uid="{00000000-0005-0000-0000-0000243C0000}"/>
    <cellStyle name="20% - Accent1 2 8 2 2 2 2" xfId="15585" xr:uid="{00000000-0005-0000-0000-0000253C0000}"/>
    <cellStyle name="20% - Accent1 2 8 2 2 2 2 2" xfId="15586" xr:uid="{00000000-0005-0000-0000-0000263C0000}"/>
    <cellStyle name="20% - Accent1 2 8 2 2 2 2 2 2" xfId="15587" xr:uid="{00000000-0005-0000-0000-0000273C0000}"/>
    <cellStyle name="20% - Accent1 2 8 2 2 2 2 3" xfId="15588" xr:uid="{00000000-0005-0000-0000-0000283C0000}"/>
    <cellStyle name="20% - Accent1 2 8 2 2 2 3" xfId="15589" xr:uid="{00000000-0005-0000-0000-0000293C0000}"/>
    <cellStyle name="20% - Accent1 2 8 2 2 2 3 2" xfId="15590" xr:uid="{00000000-0005-0000-0000-00002A3C0000}"/>
    <cellStyle name="20% - Accent1 2 8 2 2 2 4" xfId="15591" xr:uid="{00000000-0005-0000-0000-00002B3C0000}"/>
    <cellStyle name="20% - Accent1 2 8 2 2 3" xfId="15592" xr:uid="{00000000-0005-0000-0000-00002C3C0000}"/>
    <cellStyle name="20% - Accent1 2 8 2 2 3 2" xfId="15593" xr:uid="{00000000-0005-0000-0000-00002D3C0000}"/>
    <cellStyle name="20% - Accent1 2 8 2 2 3 2 2" xfId="15594" xr:uid="{00000000-0005-0000-0000-00002E3C0000}"/>
    <cellStyle name="20% - Accent1 2 8 2 2 3 2 2 2" xfId="15595" xr:uid="{00000000-0005-0000-0000-00002F3C0000}"/>
    <cellStyle name="20% - Accent1 2 8 2 2 3 2 3" xfId="15596" xr:uid="{00000000-0005-0000-0000-0000303C0000}"/>
    <cellStyle name="20% - Accent1 2 8 2 2 3 3" xfId="15597" xr:uid="{00000000-0005-0000-0000-0000313C0000}"/>
    <cellStyle name="20% - Accent1 2 8 2 2 3 3 2" xfId="15598" xr:uid="{00000000-0005-0000-0000-0000323C0000}"/>
    <cellStyle name="20% - Accent1 2 8 2 2 3 4" xfId="15599" xr:uid="{00000000-0005-0000-0000-0000333C0000}"/>
    <cellStyle name="20% - Accent1 2 8 2 2 4" xfId="15600" xr:uid="{00000000-0005-0000-0000-0000343C0000}"/>
    <cellStyle name="20% - Accent1 2 8 2 2 4 2" xfId="15601" xr:uid="{00000000-0005-0000-0000-0000353C0000}"/>
    <cellStyle name="20% - Accent1 2 8 2 2 4 2 2" xfId="15602" xr:uid="{00000000-0005-0000-0000-0000363C0000}"/>
    <cellStyle name="20% - Accent1 2 8 2 2 4 2 2 2" xfId="15603" xr:uid="{00000000-0005-0000-0000-0000373C0000}"/>
    <cellStyle name="20% - Accent1 2 8 2 2 4 2 3" xfId="15604" xr:uid="{00000000-0005-0000-0000-0000383C0000}"/>
    <cellStyle name="20% - Accent1 2 8 2 2 4 3" xfId="15605" xr:uid="{00000000-0005-0000-0000-0000393C0000}"/>
    <cellStyle name="20% - Accent1 2 8 2 2 4 3 2" xfId="15606" xr:uid="{00000000-0005-0000-0000-00003A3C0000}"/>
    <cellStyle name="20% - Accent1 2 8 2 2 4 4" xfId="15607" xr:uid="{00000000-0005-0000-0000-00003B3C0000}"/>
    <cellStyle name="20% - Accent1 2 8 2 2 5" xfId="15608" xr:uid="{00000000-0005-0000-0000-00003C3C0000}"/>
    <cellStyle name="20% - Accent1 2 8 2 2 5 2" xfId="15609" xr:uid="{00000000-0005-0000-0000-00003D3C0000}"/>
    <cellStyle name="20% - Accent1 2 8 2 2 5 2 2" xfId="15610" xr:uid="{00000000-0005-0000-0000-00003E3C0000}"/>
    <cellStyle name="20% - Accent1 2 8 2 2 5 3" xfId="15611" xr:uid="{00000000-0005-0000-0000-00003F3C0000}"/>
    <cellStyle name="20% - Accent1 2 8 2 2 6" xfId="15612" xr:uid="{00000000-0005-0000-0000-0000403C0000}"/>
    <cellStyle name="20% - Accent1 2 8 2 2 6 2" xfId="15613" xr:uid="{00000000-0005-0000-0000-0000413C0000}"/>
    <cellStyle name="20% - Accent1 2 8 2 2 6 2 2" xfId="15614" xr:uid="{00000000-0005-0000-0000-0000423C0000}"/>
    <cellStyle name="20% - Accent1 2 8 2 2 6 3" xfId="15615" xr:uid="{00000000-0005-0000-0000-0000433C0000}"/>
    <cellStyle name="20% - Accent1 2 8 2 2 7" xfId="15616" xr:uid="{00000000-0005-0000-0000-0000443C0000}"/>
    <cellStyle name="20% - Accent1 2 8 2 2 7 2" xfId="15617" xr:uid="{00000000-0005-0000-0000-0000453C0000}"/>
    <cellStyle name="20% - Accent1 2 8 2 2 8" xfId="15618" xr:uid="{00000000-0005-0000-0000-0000463C0000}"/>
    <cellStyle name="20% - Accent1 2 8 2 2 8 2" xfId="15619" xr:uid="{00000000-0005-0000-0000-0000473C0000}"/>
    <cellStyle name="20% - Accent1 2 8 2 2 9" xfId="15620" xr:uid="{00000000-0005-0000-0000-0000483C0000}"/>
    <cellStyle name="20% - Accent1 2 8 2 3" xfId="15621" xr:uid="{00000000-0005-0000-0000-0000493C0000}"/>
    <cellStyle name="20% - Accent1 2 8 2 3 2" xfId="15622" xr:uid="{00000000-0005-0000-0000-00004A3C0000}"/>
    <cellStyle name="20% - Accent1 2 8 2 3 2 2" xfId="15623" xr:uid="{00000000-0005-0000-0000-00004B3C0000}"/>
    <cellStyle name="20% - Accent1 2 8 2 3 2 2 2" xfId="15624" xr:uid="{00000000-0005-0000-0000-00004C3C0000}"/>
    <cellStyle name="20% - Accent1 2 8 2 3 2 2 2 2" xfId="15625" xr:uid="{00000000-0005-0000-0000-00004D3C0000}"/>
    <cellStyle name="20% - Accent1 2 8 2 3 2 2 3" xfId="15626" xr:uid="{00000000-0005-0000-0000-00004E3C0000}"/>
    <cellStyle name="20% - Accent1 2 8 2 3 2 3" xfId="15627" xr:uid="{00000000-0005-0000-0000-00004F3C0000}"/>
    <cellStyle name="20% - Accent1 2 8 2 3 2 3 2" xfId="15628" xr:uid="{00000000-0005-0000-0000-0000503C0000}"/>
    <cellStyle name="20% - Accent1 2 8 2 3 2 4" xfId="15629" xr:uid="{00000000-0005-0000-0000-0000513C0000}"/>
    <cellStyle name="20% - Accent1 2 8 2 3 3" xfId="15630" xr:uid="{00000000-0005-0000-0000-0000523C0000}"/>
    <cellStyle name="20% - Accent1 2 8 2 3 3 2" xfId="15631" xr:uid="{00000000-0005-0000-0000-0000533C0000}"/>
    <cellStyle name="20% - Accent1 2 8 2 3 3 2 2" xfId="15632" xr:uid="{00000000-0005-0000-0000-0000543C0000}"/>
    <cellStyle name="20% - Accent1 2 8 2 3 3 2 2 2" xfId="15633" xr:uid="{00000000-0005-0000-0000-0000553C0000}"/>
    <cellStyle name="20% - Accent1 2 8 2 3 3 2 3" xfId="15634" xr:uid="{00000000-0005-0000-0000-0000563C0000}"/>
    <cellStyle name="20% - Accent1 2 8 2 3 3 3" xfId="15635" xr:uid="{00000000-0005-0000-0000-0000573C0000}"/>
    <cellStyle name="20% - Accent1 2 8 2 3 3 3 2" xfId="15636" xr:uid="{00000000-0005-0000-0000-0000583C0000}"/>
    <cellStyle name="20% - Accent1 2 8 2 3 3 4" xfId="15637" xr:uid="{00000000-0005-0000-0000-0000593C0000}"/>
    <cellStyle name="20% - Accent1 2 8 2 3 4" xfId="15638" xr:uid="{00000000-0005-0000-0000-00005A3C0000}"/>
    <cellStyle name="20% - Accent1 2 8 2 3 4 2" xfId="15639" xr:uid="{00000000-0005-0000-0000-00005B3C0000}"/>
    <cellStyle name="20% - Accent1 2 8 2 3 4 2 2" xfId="15640" xr:uid="{00000000-0005-0000-0000-00005C3C0000}"/>
    <cellStyle name="20% - Accent1 2 8 2 3 4 2 2 2" xfId="15641" xr:uid="{00000000-0005-0000-0000-00005D3C0000}"/>
    <cellStyle name="20% - Accent1 2 8 2 3 4 2 3" xfId="15642" xr:uid="{00000000-0005-0000-0000-00005E3C0000}"/>
    <cellStyle name="20% - Accent1 2 8 2 3 4 3" xfId="15643" xr:uid="{00000000-0005-0000-0000-00005F3C0000}"/>
    <cellStyle name="20% - Accent1 2 8 2 3 4 3 2" xfId="15644" xr:uid="{00000000-0005-0000-0000-0000603C0000}"/>
    <cellStyle name="20% - Accent1 2 8 2 3 4 4" xfId="15645" xr:uid="{00000000-0005-0000-0000-0000613C0000}"/>
    <cellStyle name="20% - Accent1 2 8 2 3 5" xfId="15646" xr:uid="{00000000-0005-0000-0000-0000623C0000}"/>
    <cellStyle name="20% - Accent1 2 8 2 3 5 2" xfId="15647" xr:uid="{00000000-0005-0000-0000-0000633C0000}"/>
    <cellStyle name="20% - Accent1 2 8 2 3 5 2 2" xfId="15648" xr:uid="{00000000-0005-0000-0000-0000643C0000}"/>
    <cellStyle name="20% - Accent1 2 8 2 3 5 3" xfId="15649" xr:uid="{00000000-0005-0000-0000-0000653C0000}"/>
    <cellStyle name="20% - Accent1 2 8 2 3 6" xfId="15650" xr:uid="{00000000-0005-0000-0000-0000663C0000}"/>
    <cellStyle name="20% - Accent1 2 8 2 3 6 2" xfId="15651" xr:uid="{00000000-0005-0000-0000-0000673C0000}"/>
    <cellStyle name="20% - Accent1 2 8 2 3 6 2 2" xfId="15652" xr:uid="{00000000-0005-0000-0000-0000683C0000}"/>
    <cellStyle name="20% - Accent1 2 8 2 3 6 3" xfId="15653" xr:uid="{00000000-0005-0000-0000-0000693C0000}"/>
    <cellStyle name="20% - Accent1 2 8 2 3 7" xfId="15654" xr:uid="{00000000-0005-0000-0000-00006A3C0000}"/>
    <cellStyle name="20% - Accent1 2 8 2 3 7 2" xfId="15655" xr:uid="{00000000-0005-0000-0000-00006B3C0000}"/>
    <cellStyle name="20% - Accent1 2 8 2 3 8" xfId="15656" xr:uid="{00000000-0005-0000-0000-00006C3C0000}"/>
    <cellStyle name="20% - Accent1 2 8 2 3 8 2" xfId="15657" xr:uid="{00000000-0005-0000-0000-00006D3C0000}"/>
    <cellStyle name="20% - Accent1 2 8 2 3 9" xfId="15658" xr:uid="{00000000-0005-0000-0000-00006E3C0000}"/>
    <cellStyle name="20% - Accent1 2 8 2 4" xfId="15659" xr:uid="{00000000-0005-0000-0000-00006F3C0000}"/>
    <cellStyle name="20% - Accent1 2 8 2 4 2" xfId="15660" xr:uid="{00000000-0005-0000-0000-0000703C0000}"/>
    <cellStyle name="20% - Accent1 2 8 2 4 2 2" xfId="15661" xr:uid="{00000000-0005-0000-0000-0000713C0000}"/>
    <cellStyle name="20% - Accent1 2 8 2 4 2 2 2" xfId="15662" xr:uid="{00000000-0005-0000-0000-0000723C0000}"/>
    <cellStyle name="20% - Accent1 2 8 2 4 2 3" xfId="15663" xr:uid="{00000000-0005-0000-0000-0000733C0000}"/>
    <cellStyle name="20% - Accent1 2 8 2 4 3" xfId="15664" xr:uid="{00000000-0005-0000-0000-0000743C0000}"/>
    <cellStyle name="20% - Accent1 2 8 2 4 3 2" xfId="15665" xr:uid="{00000000-0005-0000-0000-0000753C0000}"/>
    <cellStyle name="20% - Accent1 2 8 2 4 4" xfId="15666" xr:uid="{00000000-0005-0000-0000-0000763C0000}"/>
    <cellStyle name="20% - Accent1 2 8 2 5" xfId="15667" xr:uid="{00000000-0005-0000-0000-0000773C0000}"/>
    <cellStyle name="20% - Accent1 2 8 2 5 2" xfId="15668" xr:uid="{00000000-0005-0000-0000-0000783C0000}"/>
    <cellStyle name="20% - Accent1 2 8 2 5 2 2" xfId="15669" xr:uid="{00000000-0005-0000-0000-0000793C0000}"/>
    <cellStyle name="20% - Accent1 2 8 2 5 2 2 2" xfId="15670" xr:uid="{00000000-0005-0000-0000-00007A3C0000}"/>
    <cellStyle name="20% - Accent1 2 8 2 5 2 3" xfId="15671" xr:uid="{00000000-0005-0000-0000-00007B3C0000}"/>
    <cellStyle name="20% - Accent1 2 8 2 5 3" xfId="15672" xr:uid="{00000000-0005-0000-0000-00007C3C0000}"/>
    <cellStyle name="20% - Accent1 2 8 2 5 3 2" xfId="15673" xr:uid="{00000000-0005-0000-0000-00007D3C0000}"/>
    <cellStyle name="20% - Accent1 2 8 2 5 4" xfId="15674" xr:uid="{00000000-0005-0000-0000-00007E3C0000}"/>
    <cellStyle name="20% - Accent1 2 8 2 6" xfId="15675" xr:uid="{00000000-0005-0000-0000-00007F3C0000}"/>
    <cellStyle name="20% - Accent1 2 8 2 6 2" xfId="15676" xr:uid="{00000000-0005-0000-0000-0000803C0000}"/>
    <cellStyle name="20% - Accent1 2 8 2 6 2 2" xfId="15677" xr:uid="{00000000-0005-0000-0000-0000813C0000}"/>
    <cellStyle name="20% - Accent1 2 8 2 6 2 2 2" xfId="15678" xr:uid="{00000000-0005-0000-0000-0000823C0000}"/>
    <cellStyle name="20% - Accent1 2 8 2 6 2 3" xfId="15679" xr:uid="{00000000-0005-0000-0000-0000833C0000}"/>
    <cellStyle name="20% - Accent1 2 8 2 6 3" xfId="15680" xr:uid="{00000000-0005-0000-0000-0000843C0000}"/>
    <cellStyle name="20% - Accent1 2 8 2 6 3 2" xfId="15681" xr:uid="{00000000-0005-0000-0000-0000853C0000}"/>
    <cellStyle name="20% - Accent1 2 8 2 6 4" xfId="15682" xr:uid="{00000000-0005-0000-0000-0000863C0000}"/>
    <cellStyle name="20% - Accent1 2 8 2 7" xfId="15683" xr:uid="{00000000-0005-0000-0000-0000873C0000}"/>
    <cellStyle name="20% - Accent1 2 8 2 7 2" xfId="15684" xr:uid="{00000000-0005-0000-0000-0000883C0000}"/>
    <cellStyle name="20% - Accent1 2 8 2 7 2 2" xfId="15685" xr:uid="{00000000-0005-0000-0000-0000893C0000}"/>
    <cellStyle name="20% - Accent1 2 8 2 7 3" xfId="15686" xr:uid="{00000000-0005-0000-0000-00008A3C0000}"/>
    <cellStyle name="20% - Accent1 2 8 2 8" xfId="15687" xr:uid="{00000000-0005-0000-0000-00008B3C0000}"/>
    <cellStyle name="20% - Accent1 2 8 2 8 2" xfId="15688" xr:uid="{00000000-0005-0000-0000-00008C3C0000}"/>
    <cellStyle name="20% - Accent1 2 8 2 8 2 2" xfId="15689" xr:uid="{00000000-0005-0000-0000-00008D3C0000}"/>
    <cellStyle name="20% - Accent1 2 8 2 8 3" xfId="15690" xr:uid="{00000000-0005-0000-0000-00008E3C0000}"/>
    <cellStyle name="20% - Accent1 2 8 2 9" xfId="15691" xr:uid="{00000000-0005-0000-0000-00008F3C0000}"/>
    <cellStyle name="20% - Accent1 2 8 2 9 2" xfId="15692" xr:uid="{00000000-0005-0000-0000-0000903C0000}"/>
    <cellStyle name="20% - Accent1 2 8 3" xfId="15693" xr:uid="{00000000-0005-0000-0000-0000913C0000}"/>
    <cellStyle name="20% - Accent1 2 8 3 2" xfId="15694" xr:uid="{00000000-0005-0000-0000-0000923C0000}"/>
    <cellStyle name="20% - Accent1 2 8 3 2 2" xfId="15695" xr:uid="{00000000-0005-0000-0000-0000933C0000}"/>
    <cellStyle name="20% - Accent1 2 8 3 2 2 2" xfId="15696" xr:uid="{00000000-0005-0000-0000-0000943C0000}"/>
    <cellStyle name="20% - Accent1 2 8 3 2 2 2 2" xfId="15697" xr:uid="{00000000-0005-0000-0000-0000953C0000}"/>
    <cellStyle name="20% - Accent1 2 8 3 2 2 3" xfId="15698" xr:uid="{00000000-0005-0000-0000-0000963C0000}"/>
    <cellStyle name="20% - Accent1 2 8 3 2 3" xfId="15699" xr:uid="{00000000-0005-0000-0000-0000973C0000}"/>
    <cellStyle name="20% - Accent1 2 8 3 2 3 2" xfId="15700" xr:uid="{00000000-0005-0000-0000-0000983C0000}"/>
    <cellStyle name="20% - Accent1 2 8 3 2 4" xfId="15701" xr:uid="{00000000-0005-0000-0000-0000993C0000}"/>
    <cellStyle name="20% - Accent1 2 8 3 3" xfId="15702" xr:uid="{00000000-0005-0000-0000-00009A3C0000}"/>
    <cellStyle name="20% - Accent1 2 8 3 3 2" xfId="15703" xr:uid="{00000000-0005-0000-0000-00009B3C0000}"/>
    <cellStyle name="20% - Accent1 2 8 3 3 2 2" xfId="15704" xr:uid="{00000000-0005-0000-0000-00009C3C0000}"/>
    <cellStyle name="20% - Accent1 2 8 3 3 2 2 2" xfId="15705" xr:uid="{00000000-0005-0000-0000-00009D3C0000}"/>
    <cellStyle name="20% - Accent1 2 8 3 3 2 3" xfId="15706" xr:uid="{00000000-0005-0000-0000-00009E3C0000}"/>
    <cellStyle name="20% - Accent1 2 8 3 3 3" xfId="15707" xr:uid="{00000000-0005-0000-0000-00009F3C0000}"/>
    <cellStyle name="20% - Accent1 2 8 3 3 3 2" xfId="15708" xr:uid="{00000000-0005-0000-0000-0000A03C0000}"/>
    <cellStyle name="20% - Accent1 2 8 3 3 4" xfId="15709" xr:uid="{00000000-0005-0000-0000-0000A13C0000}"/>
    <cellStyle name="20% - Accent1 2 8 3 4" xfId="15710" xr:uid="{00000000-0005-0000-0000-0000A23C0000}"/>
    <cellStyle name="20% - Accent1 2 8 3 4 2" xfId="15711" xr:uid="{00000000-0005-0000-0000-0000A33C0000}"/>
    <cellStyle name="20% - Accent1 2 8 3 4 2 2" xfId="15712" xr:uid="{00000000-0005-0000-0000-0000A43C0000}"/>
    <cellStyle name="20% - Accent1 2 8 3 4 2 2 2" xfId="15713" xr:uid="{00000000-0005-0000-0000-0000A53C0000}"/>
    <cellStyle name="20% - Accent1 2 8 3 4 2 3" xfId="15714" xr:uid="{00000000-0005-0000-0000-0000A63C0000}"/>
    <cellStyle name="20% - Accent1 2 8 3 4 3" xfId="15715" xr:uid="{00000000-0005-0000-0000-0000A73C0000}"/>
    <cellStyle name="20% - Accent1 2 8 3 4 3 2" xfId="15716" xr:uid="{00000000-0005-0000-0000-0000A83C0000}"/>
    <cellStyle name="20% - Accent1 2 8 3 4 4" xfId="15717" xr:uid="{00000000-0005-0000-0000-0000A93C0000}"/>
    <cellStyle name="20% - Accent1 2 8 3 5" xfId="15718" xr:uid="{00000000-0005-0000-0000-0000AA3C0000}"/>
    <cellStyle name="20% - Accent1 2 8 3 5 2" xfId="15719" xr:uid="{00000000-0005-0000-0000-0000AB3C0000}"/>
    <cellStyle name="20% - Accent1 2 8 3 5 2 2" xfId="15720" xr:uid="{00000000-0005-0000-0000-0000AC3C0000}"/>
    <cellStyle name="20% - Accent1 2 8 3 5 3" xfId="15721" xr:uid="{00000000-0005-0000-0000-0000AD3C0000}"/>
    <cellStyle name="20% - Accent1 2 8 3 6" xfId="15722" xr:uid="{00000000-0005-0000-0000-0000AE3C0000}"/>
    <cellStyle name="20% - Accent1 2 8 3 6 2" xfId="15723" xr:uid="{00000000-0005-0000-0000-0000AF3C0000}"/>
    <cellStyle name="20% - Accent1 2 8 3 6 2 2" xfId="15724" xr:uid="{00000000-0005-0000-0000-0000B03C0000}"/>
    <cellStyle name="20% - Accent1 2 8 3 6 3" xfId="15725" xr:uid="{00000000-0005-0000-0000-0000B13C0000}"/>
    <cellStyle name="20% - Accent1 2 8 3 7" xfId="15726" xr:uid="{00000000-0005-0000-0000-0000B23C0000}"/>
    <cellStyle name="20% - Accent1 2 8 3 7 2" xfId="15727" xr:uid="{00000000-0005-0000-0000-0000B33C0000}"/>
    <cellStyle name="20% - Accent1 2 8 3 8" xfId="15728" xr:uid="{00000000-0005-0000-0000-0000B43C0000}"/>
    <cellStyle name="20% - Accent1 2 8 3 8 2" xfId="15729" xr:uid="{00000000-0005-0000-0000-0000B53C0000}"/>
    <cellStyle name="20% - Accent1 2 8 3 9" xfId="15730" xr:uid="{00000000-0005-0000-0000-0000B63C0000}"/>
    <cellStyle name="20% - Accent1 2 8 4" xfId="15731" xr:uid="{00000000-0005-0000-0000-0000B73C0000}"/>
    <cellStyle name="20% - Accent1 2 8 4 2" xfId="15732" xr:uid="{00000000-0005-0000-0000-0000B83C0000}"/>
    <cellStyle name="20% - Accent1 2 8 4 2 2" xfId="15733" xr:uid="{00000000-0005-0000-0000-0000B93C0000}"/>
    <cellStyle name="20% - Accent1 2 8 4 2 2 2" xfId="15734" xr:uid="{00000000-0005-0000-0000-0000BA3C0000}"/>
    <cellStyle name="20% - Accent1 2 8 4 2 2 2 2" xfId="15735" xr:uid="{00000000-0005-0000-0000-0000BB3C0000}"/>
    <cellStyle name="20% - Accent1 2 8 4 2 2 3" xfId="15736" xr:uid="{00000000-0005-0000-0000-0000BC3C0000}"/>
    <cellStyle name="20% - Accent1 2 8 4 2 3" xfId="15737" xr:uid="{00000000-0005-0000-0000-0000BD3C0000}"/>
    <cellStyle name="20% - Accent1 2 8 4 2 3 2" xfId="15738" xr:uid="{00000000-0005-0000-0000-0000BE3C0000}"/>
    <cellStyle name="20% - Accent1 2 8 4 2 4" xfId="15739" xr:uid="{00000000-0005-0000-0000-0000BF3C0000}"/>
    <cellStyle name="20% - Accent1 2 8 4 3" xfId="15740" xr:uid="{00000000-0005-0000-0000-0000C03C0000}"/>
    <cellStyle name="20% - Accent1 2 8 4 3 2" xfId="15741" xr:uid="{00000000-0005-0000-0000-0000C13C0000}"/>
    <cellStyle name="20% - Accent1 2 8 4 3 2 2" xfId="15742" xr:uid="{00000000-0005-0000-0000-0000C23C0000}"/>
    <cellStyle name="20% - Accent1 2 8 4 3 2 2 2" xfId="15743" xr:uid="{00000000-0005-0000-0000-0000C33C0000}"/>
    <cellStyle name="20% - Accent1 2 8 4 3 2 3" xfId="15744" xr:uid="{00000000-0005-0000-0000-0000C43C0000}"/>
    <cellStyle name="20% - Accent1 2 8 4 3 3" xfId="15745" xr:uid="{00000000-0005-0000-0000-0000C53C0000}"/>
    <cellStyle name="20% - Accent1 2 8 4 3 3 2" xfId="15746" xr:uid="{00000000-0005-0000-0000-0000C63C0000}"/>
    <cellStyle name="20% - Accent1 2 8 4 3 4" xfId="15747" xr:uid="{00000000-0005-0000-0000-0000C73C0000}"/>
    <cellStyle name="20% - Accent1 2 8 4 4" xfId="15748" xr:uid="{00000000-0005-0000-0000-0000C83C0000}"/>
    <cellStyle name="20% - Accent1 2 8 4 4 2" xfId="15749" xr:uid="{00000000-0005-0000-0000-0000C93C0000}"/>
    <cellStyle name="20% - Accent1 2 8 4 4 2 2" xfId="15750" xr:uid="{00000000-0005-0000-0000-0000CA3C0000}"/>
    <cellStyle name="20% - Accent1 2 8 4 4 2 2 2" xfId="15751" xr:uid="{00000000-0005-0000-0000-0000CB3C0000}"/>
    <cellStyle name="20% - Accent1 2 8 4 4 2 3" xfId="15752" xr:uid="{00000000-0005-0000-0000-0000CC3C0000}"/>
    <cellStyle name="20% - Accent1 2 8 4 4 3" xfId="15753" xr:uid="{00000000-0005-0000-0000-0000CD3C0000}"/>
    <cellStyle name="20% - Accent1 2 8 4 4 3 2" xfId="15754" xr:uid="{00000000-0005-0000-0000-0000CE3C0000}"/>
    <cellStyle name="20% - Accent1 2 8 4 4 4" xfId="15755" xr:uid="{00000000-0005-0000-0000-0000CF3C0000}"/>
    <cellStyle name="20% - Accent1 2 8 4 5" xfId="15756" xr:uid="{00000000-0005-0000-0000-0000D03C0000}"/>
    <cellStyle name="20% - Accent1 2 8 4 5 2" xfId="15757" xr:uid="{00000000-0005-0000-0000-0000D13C0000}"/>
    <cellStyle name="20% - Accent1 2 8 4 5 2 2" xfId="15758" xr:uid="{00000000-0005-0000-0000-0000D23C0000}"/>
    <cellStyle name="20% - Accent1 2 8 4 5 3" xfId="15759" xr:uid="{00000000-0005-0000-0000-0000D33C0000}"/>
    <cellStyle name="20% - Accent1 2 8 4 6" xfId="15760" xr:uid="{00000000-0005-0000-0000-0000D43C0000}"/>
    <cellStyle name="20% - Accent1 2 8 4 6 2" xfId="15761" xr:uid="{00000000-0005-0000-0000-0000D53C0000}"/>
    <cellStyle name="20% - Accent1 2 8 4 6 2 2" xfId="15762" xr:uid="{00000000-0005-0000-0000-0000D63C0000}"/>
    <cellStyle name="20% - Accent1 2 8 4 6 3" xfId="15763" xr:uid="{00000000-0005-0000-0000-0000D73C0000}"/>
    <cellStyle name="20% - Accent1 2 8 4 7" xfId="15764" xr:uid="{00000000-0005-0000-0000-0000D83C0000}"/>
    <cellStyle name="20% - Accent1 2 8 4 7 2" xfId="15765" xr:uid="{00000000-0005-0000-0000-0000D93C0000}"/>
    <cellStyle name="20% - Accent1 2 8 4 8" xfId="15766" xr:uid="{00000000-0005-0000-0000-0000DA3C0000}"/>
    <cellStyle name="20% - Accent1 2 8 4 8 2" xfId="15767" xr:uid="{00000000-0005-0000-0000-0000DB3C0000}"/>
    <cellStyle name="20% - Accent1 2 8 4 9" xfId="15768" xr:uid="{00000000-0005-0000-0000-0000DC3C0000}"/>
    <cellStyle name="20% - Accent1 2 8 5" xfId="15769" xr:uid="{00000000-0005-0000-0000-0000DD3C0000}"/>
    <cellStyle name="20% - Accent1 2 8 5 2" xfId="15770" xr:uid="{00000000-0005-0000-0000-0000DE3C0000}"/>
    <cellStyle name="20% - Accent1 2 8 5 2 2" xfId="15771" xr:uid="{00000000-0005-0000-0000-0000DF3C0000}"/>
    <cellStyle name="20% - Accent1 2 8 5 2 2 2" xfId="15772" xr:uid="{00000000-0005-0000-0000-0000E03C0000}"/>
    <cellStyle name="20% - Accent1 2 8 5 2 3" xfId="15773" xr:uid="{00000000-0005-0000-0000-0000E13C0000}"/>
    <cellStyle name="20% - Accent1 2 8 5 3" xfId="15774" xr:uid="{00000000-0005-0000-0000-0000E23C0000}"/>
    <cellStyle name="20% - Accent1 2 8 5 3 2" xfId="15775" xr:uid="{00000000-0005-0000-0000-0000E33C0000}"/>
    <cellStyle name="20% - Accent1 2 8 5 4" xfId="15776" xr:uid="{00000000-0005-0000-0000-0000E43C0000}"/>
    <cellStyle name="20% - Accent1 2 8 6" xfId="15777" xr:uid="{00000000-0005-0000-0000-0000E53C0000}"/>
    <cellStyle name="20% - Accent1 2 8 6 2" xfId="15778" xr:uid="{00000000-0005-0000-0000-0000E63C0000}"/>
    <cellStyle name="20% - Accent1 2 8 6 2 2" xfId="15779" xr:uid="{00000000-0005-0000-0000-0000E73C0000}"/>
    <cellStyle name="20% - Accent1 2 8 6 2 2 2" xfId="15780" xr:uid="{00000000-0005-0000-0000-0000E83C0000}"/>
    <cellStyle name="20% - Accent1 2 8 6 2 3" xfId="15781" xr:uid="{00000000-0005-0000-0000-0000E93C0000}"/>
    <cellStyle name="20% - Accent1 2 8 6 3" xfId="15782" xr:uid="{00000000-0005-0000-0000-0000EA3C0000}"/>
    <cellStyle name="20% - Accent1 2 8 6 3 2" xfId="15783" xr:uid="{00000000-0005-0000-0000-0000EB3C0000}"/>
    <cellStyle name="20% - Accent1 2 8 6 4" xfId="15784" xr:uid="{00000000-0005-0000-0000-0000EC3C0000}"/>
    <cellStyle name="20% - Accent1 2 8 7" xfId="15785" xr:uid="{00000000-0005-0000-0000-0000ED3C0000}"/>
    <cellStyle name="20% - Accent1 2 8 7 2" xfId="15786" xr:uid="{00000000-0005-0000-0000-0000EE3C0000}"/>
    <cellStyle name="20% - Accent1 2 8 7 2 2" xfId="15787" xr:uid="{00000000-0005-0000-0000-0000EF3C0000}"/>
    <cellStyle name="20% - Accent1 2 8 7 2 2 2" xfId="15788" xr:uid="{00000000-0005-0000-0000-0000F03C0000}"/>
    <cellStyle name="20% - Accent1 2 8 7 2 3" xfId="15789" xr:uid="{00000000-0005-0000-0000-0000F13C0000}"/>
    <cellStyle name="20% - Accent1 2 8 7 3" xfId="15790" xr:uid="{00000000-0005-0000-0000-0000F23C0000}"/>
    <cellStyle name="20% - Accent1 2 8 7 3 2" xfId="15791" xr:uid="{00000000-0005-0000-0000-0000F33C0000}"/>
    <cellStyle name="20% - Accent1 2 8 7 4" xfId="15792" xr:uid="{00000000-0005-0000-0000-0000F43C0000}"/>
    <cellStyle name="20% - Accent1 2 8 8" xfId="15793" xr:uid="{00000000-0005-0000-0000-0000F53C0000}"/>
    <cellStyle name="20% - Accent1 2 8 8 2" xfId="15794" xr:uid="{00000000-0005-0000-0000-0000F63C0000}"/>
    <cellStyle name="20% - Accent1 2 8 8 2 2" xfId="15795" xr:uid="{00000000-0005-0000-0000-0000F73C0000}"/>
    <cellStyle name="20% - Accent1 2 8 8 3" xfId="15796" xr:uid="{00000000-0005-0000-0000-0000F83C0000}"/>
    <cellStyle name="20% - Accent1 2 8 9" xfId="15797" xr:uid="{00000000-0005-0000-0000-0000F93C0000}"/>
    <cellStyle name="20% - Accent1 2 8 9 2" xfId="15798" xr:uid="{00000000-0005-0000-0000-0000FA3C0000}"/>
    <cellStyle name="20% - Accent1 2 8 9 2 2" xfId="15799" xr:uid="{00000000-0005-0000-0000-0000FB3C0000}"/>
    <cellStyle name="20% - Accent1 2 8 9 3" xfId="15800" xr:uid="{00000000-0005-0000-0000-0000FC3C0000}"/>
    <cellStyle name="20% - Accent1 2 9" xfId="15801" xr:uid="{00000000-0005-0000-0000-0000FD3C0000}"/>
    <cellStyle name="20% - Accent1 2 9 10" xfId="15802" xr:uid="{00000000-0005-0000-0000-0000FE3C0000}"/>
    <cellStyle name="20% - Accent1 2 9 10 2" xfId="15803" xr:uid="{00000000-0005-0000-0000-0000FF3C0000}"/>
    <cellStyle name="20% - Accent1 2 9 11" xfId="15804" xr:uid="{00000000-0005-0000-0000-0000003D0000}"/>
    <cellStyle name="20% - Accent1 2 9 2" xfId="15805" xr:uid="{00000000-0005-0000-0000-0000013D0000}"/>
    <cellStyle name="20% - Accent1 2 9 2 2" xfId="15806" xr:uid="{00000000-0005-0000-0000-0000023D0000}"/>
    <cellStyle name="20% - Accent1 2 9 2 2 2" xfId="15807" xr:uid="{00000000-0005-0000-0000-0000033D0000}"/>
    <cellStyle name="20% - Accent1 2 9 2 2 2 2" xfId="15808" xr:uid="{00000000-0005-0000-0000-0000043D0000}"/>
    <cellStyle name="20% - Accent1 2 9 2 2 2 2 2" xfId="15809" xr:uid="{00000000-0005-0000-0000-0000053D0000}"/>
    <cellStyle name="20% - Accent1 2 9 2 2 2 3" xfId="15810" xr:uid="{00000000-0005-0000-0000-0000063D0000}"/>
    <cellStyle name="20% - Accent1 2 9 2 2 3" xfId="15811" xr:uid="{00000000-0005-0000-0000-0000073D0000}"/>
    <cellStyle name="20% - Accent1 2 9 2 2 3 2" xfId="15812" xr:uid="{00000000-0005-0000-0000-0000083D0000}"/>
    <cellStyle name="20% - Accent1 2 9 2 2 4" xfId="15813" xr:uid="{00000000-0005-0000-0000-0000093D0000}"/>
    <cellStyle name="20% - Accent1 2 9 2 3" xfId="15814" xr:uid="{00000000-0005-0000-0000-00000A3D0000}"/>
    <cellStyle name="20% - Accent1 2 9 2 3 2" xfId="15815" xr:uid="{00000000-0005-0000-0000-00000B3D0000}"/>
    <cellStyle name="20% - Accent1 2 9 2 3 2 2" xfId="15816" xr:uid="{00000000-0005-0000-0000-00000C3D0000}"/>
    <cellStyle name="20% - Accent1 2 9 2 3 2 2 2" xfId="15817" xr:uid="{00000000-0005-0000-0000-00000D3D0000}"/>
    <cellStyle name="20% - Accent1 2 9 2 3 2 3" xfId="15818" xr:uid="{00000000-0005-0000-0000-00000E3D0000}"/>
    <cellStyle name="20% - Accent1 2 9 2 3 3" xfId="15819" xr:uid="{00000000-0005-0000-0000-00000F3D0000}"/>
    <cellStyle name="20% - Accent1 2 9 2 3 3 2" xfId="15820" xr:uid="{00000000-0005-0000-0000-0000103D0000}"/>
    <cellStyle name="20% - Accent1 2 9 2 3 4" xfId="15821" xr:uid="{00000000-0005-0000-0000-0000113D0000}"/>
    <cellStyle name="20% - Accent1 2 9 2 4" xfId="15822" xr:uid="{00000000-0005-0000-0000-0000123D0000}"/>
    <cellStyle name="20% - Accent1 2 9 2 4 2" xfId="15823" xr:uid="{00000000-0005-0000-0000-0000133D0000}"/>
    <cellStyle name="20% - Accent1 2 9 2 4 2 2" xfId="15824" xr:uid="{00000000-0005-0000-0000-0000143D0000}"/>
    <cellStyle name="20% - Accent1 2 9 2 4 2 2 2" xfId="15825" xr:uid="{00000000-0005-0000-0000-0000153D0000}"/>
    <cellStyle name="20% - Accent1 2 9 2 4 2 3" xfId="15826" xr:uid="{00000000-0005-0000-0000-0000163D0000}"/>
    <cellStyle name="20% - Accent1 2 9 2 4 3" xfId="15827" xr:uid="{00000000-0005-0000-0000-0000173D0000}"/>
    <cellStyle name="20% - Accent1 2 9 2 4 3 2" xfId="15828" xr:uid="{00000000-0005-0000-0000-0000183D0000}"/>
    <cellStyle name="20% - Accent1 2 9 2 4 4" xfId="15829" xr:uid="{00000000-0005-0000-0000-0000193D0000}"/>
    <cellStyle name="20% - Accent1 2 9 2 5" xfId="15830" xr:uid="{00000000-0005-0000-0000-00001A3D0000}"/>
    <cellStyle name="20% - Accent1 2 9 2 5 2" xfId="15831" xr:uid="{00000000-0005-0000-0000-00001B3D0000}"/>
    <cellStyle name="20% - Accent1 2 9 2 5 2 2" xfId="15832" xr:uid="{00000000-0005-0000-0000-00001C3D0000}"/>
    <cellStyle name="20% - Accent1 2 9 2 5 3" xfId="15833" xr:uid="{00000000-0005-0000-0000-00001D3D0000}"/>
    <cellStyle name="20% - Accent1 2 9 2 6" xfId="15834" xr:uid="{00000000-0005-0000-0000-00001E3D0000}"/>
    <cellStyle name="20% - Accent1 2 9 2 6 2" xfId="15835" xr:uid="{00000000-0005-0000-0000-00001F3D0000}"/>
    <cellStyle name="20% - Accent1 2 9 2 6 2 2" xfId="15836" xr:uid="{00000000-0005-0000-0000-0000203D0000}"/>
    <cellStyle name="20% - Accent1 2 9 2 6 3" xfId="15837" xr:uid="{00000000-0005-0000-0000-0000213D0000}"/>
    <cellStyle name="20% - Accent1 2 9 2 7" xfId="15838" xr:uid="{00000000-0005-0000-0000-0000223D0000}"/>
    <cellStyle name="20% - Accent1 2 9 2 7 2" xfId="15839" xr:uid="{00000000-0005-0000-0000-0000233D0000}"/>
    <cellStyle name="20% - Accent1 2 9 2 8" xfId="15840" xr:uid="{00000000-0005-0000-0000-0000243D0000}"/>
    <cellStyle name="20% - Accent1 2 9 2 8 2" xfId="15841" xr:uid="{00000000-0005-0000-0000-0000253D0000}"/>
    <cellStyle name="20% - Accent1 2 9 2 9" xfId="15842" xr:uid="{00000000-0005-0000-0000-0000263D0000}"/>
    <cellStyle name="20% - Accent1 2 9 3" xfId="15843" xr:uid="{00000000-0005-0000-0000-0000273D0000}"/>
    <cellStyle name="20% - Accent1 2 9 3 2" xfId="15844" xr:uid="{00000000-0005-0000-0000-0000283D0000}"/>
    <cellStyle name="20% - Accent1 2 9 3 2 2" xfId="15845" xr:uid="{00000000-0005-0000-0000-0000293D0000}"/>
    <cellStyle name="20% - Accent1 2 9 3 2 2 2" xfId="15846" xr:uid="{00000000-0005-0000-0000-00002A3D0000}"/>
    <cellStyle name="20% - Accent1 2 9 3 2 2 2 2" xfId="15847" xr:uid="{00000000-0005-0000-0000-00002B3D0000}"/>
    <cellStyle name="20% - Accent1 2 9 3 2 2 3" xfId="15848" xr:uid="{00000000-0005-0000-0000-00002C3D0000}"/>
    <cellStyle name="20% - Accent1 2 9 3 2 3" xfId="15849" xr:uid="{00000000-0005-0000-0000-00002D3D0000}"/>
    <cellStyle name="20% - Accent1 2 9 3 2 3 2" xfId="15850" xr:uid="{00000000-0005-0000-0000-00002E3D0000}"/>
    <cellStyle name="20% - Accent1 2 9 3 2 4" xfId="15851" xr:uid="{00000000-0005-0000-0000-00002F3D0000}"/>
    <cellStyle name="20% - Accent1 2 9 3 3" xfId="15852" xr:uid="{00000000-0005-0000-0000-0000303D0000}"/>
    <cellStyle name="20% - Accent1 2 9 3 3 2" xfId="15853" xr:uid="{00000000-0005-0000-0000-0000313D0000}"/>
    <cellStyle name="20% - Accent1 2 9 3 3 2 2" xfId="15854" xr:uid="{00000000-0005-0000-0000-0000323D0000}"/>
    <cellStyle name="20% - Accent1 2 9 3 3 2 2 2" xfId="15855" xr:uid="{00000000-0005-0000-0000-0000333D0000}"/>
    <cellStyle name="20% - Accent1 2 9 3 3 2 3" xfId="15856" xr:uid="{00000000-0005-0000-0000-0000343D0000}"/>
    <cellStyle name="20% - Accent1 2 9 3 3 3" xfId="15857" xr:uid="{00000000-0005-0000-0000-0000353D0000}"/>
    <cellStyle name="20% - Accent1 2 9 3 3 3 2" xfId="15858" xr:uid="{00000000-0005-0000-0000-0000363D0000}"/>
    <cellStyle name="20% - Accent1 2 9 3 3 4" xfId="15859" xr:uid="{00000000-0005-0000-0000-0000373D0000}"/>
    <cellStyle name="20% - Accent1 2 9 3 4" xfId="15860" xr:uid="{00000000-0005-0000-0000-0000383D0000}"/>
    <cellStyle name="20% - Accent1 2 9 3 4 2" xfId="15861" xr:uid="{00000000-0005-0000-0000-0000393D0000}"/>
    <cellStyle name="20% - Accent1 2 9 3 4 2 2" xfId="15862" xr:uid="{00000000-0005-0000-0000-00003A3D0000}"/>
    <cellStyle name="20% - Accent1 2 9 3 4 2 2 2" xfId="15863" xr:uid="{00000000-0005-0000-0000-00003B3D0000}"/>
    <cellStyle name="20% - Accent1 2 9 3 4 2 3" xfId="15864" xr:uid="{00000000-0005-0000-0000-00003C3D0000}"/>
    <cellStyle name="20% - Accent1 2 9 3 4 3" xfId="15865" xr:uid="{00000000-0005-0000-0000-00003D3D0000}"/>
    <cellStyle name="20% - Accent1 2 9 3 4 3 2" xfId="15866" xr:uid="{00000000-0005-0000-0000-00003E3D0000}"/>
    <cellStyle name="20% - Accent1 2 9 3 4 4" xfId="15867" xr:uid="{00000000-0005-0000-0000-00003F3D0000}"/>
    <cellStyle name="20% - Accent1 2 9 3 5" xfId="15868" xr:uid="{00000000-0005-0000-0000-0000403D0000}"/>
    <cellStyle name="20% - Accent1 2 9 3 5 2" xfId="15869" xr:uid="{00000000-0005-0000-0000-0000413D0000}"/>
    <cellStyle name="20% - Accent1 2 9 3 5 2 2" xfId="15870" xr:uid="{00000000-0005-0000-0000-0000423D0000}"/>
    <cellStyle name="20% - Accent1 2 9 3 5 3" xfId="15871" xr:uid="{00000000-0005-0000-0000-0000433D0000}"/>
    <cellStyle name="20% - Accent1 2 9 3 6" xfId="15872" xr:uid="{00000000-0005-0000-0000-0000443D0000}"/>
    <cellStyle name="20% - Accent1 2 9 3 6 2" xfId="15873" xr:uid="{00000000-0005-0000-0000-0000453D0000}"/>
    <cellStyle name="20% - Accent1 2 9 3 6 2 2" xfId="15874" xr:uid="{00000000-0005-0000-0000-0000463D0000}"/>
    <cellStyle name="20% - Accent1 2 9 3 6 3" xfId="15875" xr:uid="{00000000-0005-0000-0000-0000473D0000}"/>
    <cellStyle name="20% - Accent1 2 9 3 7" xfId="15876" xr:uid="{00000000-0005-0000-0000-0000483D0000}"/>
    <cellStyle name="20% - Accent1 2 9 3 7 2" xfId="15877" xr:uid="{00000000-0005-0000-0000-0000493D0000}"/>
    <cellStyle name="20% - Accent1 2 9 3 8" xfId="15878" xr:uid="{00000000-0005-0000-0000-00004A3D0000}"/>
    <cellStyle name="20% - Accent1 2 9 3 8 2" xfId="15879" xr:uid="{00000000-0005-0000-0000-00004B3D0000}"/>
    <cellStyle name="20% - Accent1 2 9 3 9" xfId="15880" xr:uid="{00000000-0005-0000-0000-00004C3D0000}"/>
    <cellStyle name="20% - Accent1 2 9 4" xfId="15881" xr:uid="{00000000-0005-0000-0000-00004D3D0000}"/>
    <cellStyle name="20% - Accent1 2 9 4 2" xfId="15882" xr:uid="{00000000-0005-0000-0000-00004E3D0000}"/>
    <cellStyle name="20% - Accent1 2 9 4 2 2" xfId="15883" xr:uid="{00000000-0005-0000-0000-00004F3D0000}"/>
    <cellStyle name="20% - Accent1 2 9 4 2 2 2" xfId="15884" xr:uid="{00000000-0005-0000-0000-0000503D0000}"/>
    <cellStyle name="20% - Accent1 2 9 4 2 3" xfId="15885" xr:uid="{00000000-0005-0000-0000-0000513D0000}"/>
    <cellStyle name="20% - Accent1 2 9 4 3" xfId="15886" xr:uid="{00000000-0005-0000-0000-0000523D0000}"/>
    <cellStyle name="20% - Accent1 2 9 4 3 2" xfId="15887" xr:uid="{00000000-0005-0000-0000-0000533D0000}"/>
    <cellStyle name="20% - Accent1 2 9 4 4" xfId="15888" xr:uid="{00000000-0005-0000-0000-0000543D0000}"/>
    <cellStyle name="20% - Accent1 2 9 5" xfId="15889" xr:uid="{00000000-0005-0000-0000-0000553D0000}"/>
    <cellStyle name="20% - Accent1 2 9 5 2" xfId="15890" xr:uid="{00000000-0005-0000-0000-0000563D0000}"/>
    <cellStyle name="20% - Accent1 2 9 5 2 2" xfId="15891" xr:uid="{00000000-0005-0000-0000-0000573D0000}"/>
    <cellStyle name="20% - Accent1 2 9 5 2 2 2" xfId="15892" xr:uid="{00000000-0005-0000-0000-0000583D0000}"/>
    <cellStyle name="20% - Accent1 2 9 5 2 3" xfId="15893" xr:uid="{00000000-0005-0000-0000-0000593D0000}"/>
    <cellStyle name="20% - Accent1 2 9 5 3" xfId="15894" xr:uid="{00000000-0005-0000-0000-00005A3D0000}"/>
    <cellStyle name="20% - Accent1 2 9 5 3 2" xfId="15895" xr:uid="{00000000-0005-0000-0000-00005B3D0000}"/>
    <cellStyle name="20% - Accent1 2 9 5 4" xfId="15896" xr:uid="{00000000-0005-0000-0000-00005C3D0000}"/>
    <cellStyle name="20% - Accent1 2 9 6" xfId="15897" xr:uid="{00000000-0005-0000-0000-00005D3D0000}"/>
    <cellStyle name="20% - Accent1 2 9 6 2" xfId="15898" xr:uid="{00000000-0005-0000-0000-00005E3D0000}"/>
    <cellStyle name="20% - Accent1 2 9 6 2 2" xfId="15899" xr:uid="{00000000-0005-0000-0000-00005F3D0000}"/>
    <cellStyle name="20% - Accent1 2 9 6 2 2 2" xfId="15900" xr:uid="{00000000-0005-0000-0000-0000603D0000}"/>
    <cellStyle name="20% - Accent1 2 9 6 2 3" xfId="15901" xr:uid="{00000000-0005-0000-0000-0000613D0000}"/>
    <cellStyle name="20% - Accent1 2 9 6 3" xfId="15902" xr:uid="{00000000-0005-0000-0000-0000623D0000}"/>
    <cellStyle name="20% - Accent1 2 9 6 3 2" xfId="15903" xr:uid="{00000000-0005-0000-0000-0000633D0000}"/>
    <cellStyle name="20% - Accent1 2 9 6 4" xfId="15904" xr:uid="{00000000-0005-0000-0000-0000643D0000}"/>
    <cellStyle name="20% - Accent1 2 9 7" xfId="15905" xr:uid="{00000000-0005-0000-0000-0000653D0000}"/>
    <cellStyle name="20% - Accent1 2 9 7 2" xfId="15906" xr:uid="{00000000-0005-0000-0000-0000663D0000}"/>
    <cellStyle name="20% - Accent1 2 9 7 2 2" xfId="15907" xr:uid="{00000000-0005-0000-0000-0000673D0000}"/>
    <cellStyle name="20% - Accent1 2 9 7 3" xfId="15908" xr:uid="{00000000-0005-0000-0000-0000683D0000}"/>
    <cellStyle name="20% - Accent1 2 9 8" xfId="15909" xr:uid="{00000000-0005-0000-0000-0000693D0000}"/>
    <cellStyle name="20% - Accent1 2 9 8 2" xfId="15910" xr:uid="{00000000-0005-0000-0000-00006A3D0000}"/>
    <cellStyle name="20% - Accent1 2 9 8 2 2" xfId="15911" xr:uid="{00000000-0005-0000-0000-00006B3D0000}"/>
    <cellStyle name="20% - Accent1 2 9 8 3" xfId="15912" xr:uid="{00000000-0005-0000-0000-00006C3D0000}"/>
    <cellStyle name="20% - Accent1 2 9 9" xfId="15913" xr:uid="{00000000-0005-0000-0000-00006D3D0000}"/>
    <cellStyle name="20% - Accent1 2 9 9 2" xfId="15914" xr:uid="{00000000-0005-0000-0000-00006E3D0000}"/>
    <cellStyle name="20% - Accent1 20" xfId="15915" xr:uid="{00000000-0005-0000-0000-00006F3D0000}"/>
    <cellStyle name="20% - Accent1 20 2" xfId="15916" xr:uid="{00000000-0005-0000-0000-0000703D0000}"/>
    <cellStyle name="20% - Accent1 20 2 2" xfId="15917" xr:uid="{00000000-0005-0000-0000-0000713D0000}"/>
    <cellStyle name="20% - Accent1 20 3" xfId="15918" xr:uid="{00000000-0005-0000-0000-0000723D0000}"/>
    <cellStyle name="20% - Accent1 21" xfId="15919" xr:uid="{00000000-0005-0000-0000-0000733D0000}"/>
    <cellStyle name="20% - Accent1 21 2" xfId="15920" xr:uid="{00000000-0005-0000-0000-0000743D0000}"/>
    <cellStyle name="20% - Accent1 22" xfId="15921" xr:uid="{00000000-0005-0000-0000-0000753D0000}"/>
    <cellStyle name="20% - Accent1 22 2" xfId="15922" xr:uid="{00000000-0005-0000-0000-0000763D0000}"/>
    <cellStyle name="20% - Accent1 23" xfId="15923" xr:uid="{00000000-0005-0000-0000-0000773D0000}"/>
    <cellStyle name="20% - Accent1 3" xfId="116" xr:uid="{00000000-0005-0000-0000-0000783D0000}"/>
    <cellStyle name="20% - Accent1 3 10" xfId="15924" xr:uid="{00000000-0005-0000-0000-0000793D0000}"/>
    <cellStyle name="20% - Accent1 3 10 10" xfId="15925" xr:uid="{00000000-0005-0000-0000-00007A3D0000}"/>
    <cellStyle name="20% - Accent1 3 10 10 2" xfId="15926" xr:uid="{00000000-0005-0000-0000-00007B3D0000}"/>
    <cellStyle name="20% - Accent1 3 10 11" xfId="15927" xr:uid="{00000000-0005-0000-0000-00007C3D0000}"/>
    <cellStyle name="20% - Accent1 3 10 2" xfId="15928" xr:uid="{00000000-0005-0000-0000-00007D3D0000}"/>
    <cellStyle name="20% - Accent1 3 10 2 2" xfId="15929" xr:uid="{00000000-0005-0000-0000-00007E3D0000}"/>
    <cellStyle name="20% - Accent1 3 10 2 2 2" xfId="15930" xr:uid="{00000000-0005-0000-0000-00007F3D0000}"/>
    <cellStyle name="20% - Accent1 3 10 2 2 2 2" xfId="15931" xr:uid="{00000000-0005-0000-0000-0000803D0000}"/>
    <cellStyle name="20% - Accent1 3 10 2 2 2 2 2" xfId="15932" xr:uid="{00000000-0005-0000-0000-0000813D0000}"/>
    <cellStyle name="20% - Accent1 3 10 2 2 2 3" xfId="15933" xr:uid="{00000000-0005-0000-0000-0000823D0000}"/>
    <cellStyle name="20% - Accent1 3 10 2 2 3" xfId="15934" xr:uid="{00000000-0005-0000-0000-0000833D0000}"/>
    <cellStyle name="20% - Accent1 3 10 2 2 3 2" xfId="15935" xr:uid="{00000000-0005-0000-0000-0000843D0000}"/>
    <cellStyle name="20% - Accent1 3 10 2 2 4" xfId="15936" xr:uid="{00000000-0005-0000-0000-0000853D0000}"/>
    <cellStyle name="20% - Accent1 3 10 2 3" xfId="15937" xr:uid="{00000000-0005-0000-0000-0000863D0000}"/>
    <cellStyle name="20% - Accent1 3 10 2 3 2" xfId="15938" xr:uid="{00000000-0005-0000-0000-0000873D0000}"/>
    <cellStyle name="20% - Accent1 3 10 2 3 2 2" xfId="15939" xr:uid="{00000000-0005-0000-0000-0000883D0000}"/>
    <cellStyle name="20% - Accent1 3 10 2 3 2 2 2" xfId="15940" xr:uid="{00000000-0005-0000-0000-0000893D0000}"/>
    <cellStyle name="20% - Accent1 3 10 2 3 2 3" xfId="15941" xr:uid="{00000000-0005-0000-0000-00008A3D0000}"/>
    <cellStyle name="20% - Accent1 3 10 2 3 3" xfId="15942" xr:uid="{00000000-0005-0000-0000-00008B3D0000}"/>
    <cellStyle name="20% - Accent1 3 10 2 3 3 2" xfId="15943" xr:uid="{00000000-0005-0000-0000-00008C3D0000}"/>
    <cellStyle name="20% - Accent1 3 10 2 3 4" xfId="15944" xr:uid="{00000000-0005-0000-0000-00008D3D0000}"/>
    <cellStyle name="20% - Accent1 3 10 2 4" xfId="15945" xr:uid="{00000000-0005-0000-0000-00008E3D0000}"/>
    <cellStyle name="20% - Accent1 3 10 2 4 2" xfId="15946" xr:uid="{00000000-0005-0000-0000-00008F3D0000}"/>
    <cellStyle name="20% - Accent1 3 10 2 4 2 2" xfId="15947" xr:uid="{00000000-0005-0000-0000-0000903D0000}"/>
    <cellStyle name="20% - Accent1 3 10 2 4 2 2 2" xfId="15948" xr:uid="{00000000-0005-0000-0000-0000913D0000}"/>
    <cellStyle name="20% - Accent1 3 10 2 4 2 3" xfId="15949" xr:uid="{00000000-0005-0000-0000-0000923D0000}"/>
    <cellStyle name="20% - Accent1 3 10 2 4 3" xfId="15950" xr:uid="{00000000-0005-0000-0000-0000933D0000}"/>
    <cellStyle name="20% - Accent1 3 10 2 4 3 2" xfId="15951" xr:uid="{00000000-0005-0000-0000-0000943D0000}"/>
    <cellStyle name="20% - Accent1 3 10 2 4 4" xfId="15952" xr:uid="{00000000-0005-0000-0000-0000953D0000}"/>
    <cellStyle name="20% - Accent1 3 10 2 5" xfId="15953" xr:uid="{00000000-0005-0000-0000-0000963D0000}"/>
    <cellStyle name="20% - Accent1 3 10 2 5 2" xfId="15954" xr:uid="{00000000-0005-0000-0000-0000973D0000}"/>
    <cellStyle name="20% - Accent1 3 10 2 5 2 2" xfId="15955" xr:uid="{00000000-0005-0000-0000-0000983D0000}"/>
    <cellStyle name="20% - Accent1 3 10 2 5 3" xfId="15956" xr:uid="{00000000-0005-0000-0000-0000993D0000}"/>
    <cellStyle name="20% - Accent1 3 10 2 6" xfId="15957" xr:uid="{00000000-0005-0000-0000-00009A3D0000}"/>
    <cellStyle name="20% - Accent1 3 10 2 6 2" xfId="15958" xr:uid="{00000000-0005-0000-0000-00009B3D0000}"/>
    <cellStyle name="20% - Accent1 3 10 2 6 2 2" xfId="15959" xr:uid="{00000000-0005-0000-0000-00009C3D0000}"/>
    <cellStyle name="20% - Accent1 3 10 2 6 3" xfId="15960" xr:uid="{00000000-0005-0000-0000-00009D3D0000}"/>
    <cellStyle name="20% - Accent1 3 10 2 7" xfId="15961" xr:uid="{00000000-0005-0000-0000-00009E3D0000}"/>
    <cellStyle name="20% - Accent1 3 10 2 7 2" xfId="15962" xr:uid="{00000000-0005-0000-0000-00009F3D0000}"/>
    <cellStyle name="20% - Accent1 3 10 2 8" xfId="15963" xr:uid="{00000000-0005-0000-0000-0000A03D0000}"/>
    <cellStyle name="20% - Accent1 3 10 2 8 2" xfId="15964" xr:uid="{00000000-0005-0000-0000-0000A13D0000}"/>
    <cellStyle name="20% - Accent1 3 10 2 9" xfId="15965" xr:uid="{00000000-0005-0000-0000-0000A23D0000}"/>
    <cellStyle name="20% - Accent1 3 10 3" xfId="15966" xr:uid="{00000000-0005-0000-0000-0000A33D0000}"/>
    <cellStyle name="20% - Accent1 3 10 3 2" xfId="15967" xr:uid="{00000000-0005-0000-0000-0000A43D0000}"/>
    <cellStyle name="20% - Accent1 3 10 3 2 2" xfId="15968" xr:uid="{00000000-0005-0000-0000-0000A53D0000}"/>
    <cellStyle name="20% - Accent1 3 10 3 2 2 2" xfId="15969" xr:uid="{00000000-0005-0000-0000-0000A63D0000}"/>
    <cellStyle name="20% - Accent1 3 10 3 2 2 2 2" xfId="15970" xr:uid="{00000000-0005-0000-0000-0000A73D0000}"/>
    <cellStyle name="20% - Accent1 3 10 3 2 2 3" xfId="15971" xr:uid="{00000000-0005-0000-0000-0000A83D0000}"/>
    <cellStyle name="20% - Accent1 3 10 3 2 3" xfId="15972" xr:uid="{00000000-0005-0000-0000-0000A93D0000}"/>
    <cellStyle name="20% - Accent1 3 10 3 2 3 2" xfId="15973" xr:uid="{00000000-0005-0000-0000-0000AA3D0000}"/>
    <cellStyle name="20% - Accent1 3 10 3 2 4" xfId="15974" xr:uid="{00000000-0005-0000-0000-0000AB3D0000}"/>
    <cellStyle name="20% - Accent1 3 10 3 3" xfId="15975" xr:uid="{00000000-0005-0000-0000-0000AC3D0000}"/>
    <cellStyle name="20% - Accent1 3 10 3 3 2" xfId="15976" xr:uid="{00000000-0005-0000-0000-0000AD3D0000}"/>
    <cellStyle name="20% - Accent1 3 10 3 3 2 2" xfId="15977" xr:uid="{00000000-0005-0000-0000-0000AE3D0000}"/>
    <cellStyle name="20% - Accent1 3 10 3 3 2 2 2" xfId="15978" xr:uid="{00000000-0005-0000-0000-0000AF3D0000}"/>
    <cellStyle name="20% - Accent1 3 10 3 3 2 3" xfId="15979" xr:uid="{00000000-0005-0000-0000-0000B03D0000}"/>
    <cellStyle name="20% - Accent1 3 10 3 3 3" xfId="15980" xr:uid="{00000000-0005-0000-0000-0000B13D0000}"/>
    <cellStyle name="20% - Accent1 3 10 3 3 3 2" xfId="15981" xr:uid="{00000000-0005-0000-0000-0000B23D0000}"/>
    <cellStyle name="20% - Accent1 3 10 3 3 4" xfId="15982" xr:uid="{00000000-0005-0000-0000-0000B33D0000}"/>
    <cellStyle name="20% - Accent1 3 10 3 4" xfId="15983" xr:uid="{00000000-0005-0000-0000-0000B43D0000}"/>
    <cellStyle name="20% - Accent1 3 10 3 4 2" xfId="15984" xr:uid="{00000000-0005-0000-0000-0000B53D0000}"/>
    <cellStyle name="20% - Accent1 3 10 3 4 2 2" xfId="15985" xr:uid="{00000000-0005-0000-0000-0000B63D0000}"/>
    <cellStyle name="20% - Accent1 3 10 3 4 2 2 2" xfId="15986" xr:uid="{00000000-0005-0000-0000-0000B73D0000}"/>
    <cellStyle name="20% - Accent1 3 10 3 4 2 3" xfId="15987" xr:uid="{00000000-0005-0000-0000-0000B83D0000}"/>
    <cellStyle name="20% - Accent1 3 10 3 4 3" xfId="15988" xr:uid="{00000000-0005-0000-0000-0000B93D0000}"/>
    <cellStyle name="20% - Accent1 3 10 3 4 3 2" xfId="15989" xr:uid="{00000000-0005-0000-0000-0000BA3D0000}"/>
    <cellStyle name="20% - Accent1 3 10 3 4 4" xfId="15990" xr:uid="{00000000-0005-0000-0000-0000BB3D0000}"/>
    <cellStyle name="20% - Accent1 3 10 3 5" xfId="15991" xr:uid="{00000000-0005-0000-0000-0000BC3D0000}"/>
    <cellStyle name="20% - Accent1 3 10 3 5 2" xfId="15992" xr:uid="{00000000-0005-0000-0000-0000BD3D0000}"/>
    <cellStyle name="20% - Accent1 3 10 3 5 2 2" xfId="15993" xr:uid="{00000000-0005-0000-0000-0000BE3D0000}"/>
    <cellStyle name="20% - Accent1 3 10 3 5 3" xfId="15994" xr:uid="{00000000-0005-0000-0000-0000BF3D0000}"/>
    <cellStyle name="20% - Accent1 3 10 3 6" xfId="15995" xr:uid="{00000000-0005-0000-0000-0000C03D0000}"/>
    <cellStyle name="20% - Accent1 3 10 3 6 2" xfId="15996" xr:uid="{00000000-0005-0000-0000-0000C13D0000}"/>
    <cellStyle name="20% - Accent1 3 10 3 6 2 2" xfId="15997" xr:uid="{00000000-0005-0000-0000-0000C23D0000}"/>
    <cellStyle name="20% - Accent1 3 10 3 6 3" xfId="15998" xr:uid="{00000000-0005-0000-0000-0000C33D0000}"/>
    <cellStyle name="20% - Accent1 3 10 3 7" xfId="15999" xr:uid="{00000000-0005-0000-0000-0000C43D0000}"/>
    <cellStyle name="20% - Accent1 3 10 3 7 2" xfId="16000" xr:uid="{00000000-0005-0000-0000-0000C53D0000}"/>
    <cellStyle name="20% - Accent1 3 10 3 8" xfId="16001" xr:uid="{00000000-0005-0000-0000-0000C63D0000}"/>
    <cellStyle name="20% - Accent1 3 10 3 8 2" xfId="16002" xr:uid="{00000000-0005-0000-0000-0000C73D0000}"/>
    <cellStyle name="20% - Accent1 3 10 3 9" xfId="16003" xr:uid="{00000000-0005-0000-0000-0000C83D0000}"/>
    <cellStyle name="20% - Accent1 3 10 4" xfId="16004" xr:uid="{00000000-0005-0000-0000-0000C93D0000}"/>
    <cellStyle name="20% - Accent1 3 10 4 2" xfId="16005" xr:uid="{00000000-0005-0000-0000-0000CA3D0000}"/>
    <cellStyle name="20% - Accent1 3 10 4 2 2" xfId="16006" xr:uid="{00000000-0005-0000-0000-0000CB3D0000}"/>
    <cellStyle name="20% - Accent1 3 10 4 2 2 2" xfId="16007" xr:uid="{00000000-0005-0000-0000-0000CC3D0000}"/>
    <cellStyle name="20% - Accent1 3 10 4 2 3" xfId="16008" xr:uid="{00000000-0005-0000-0000-0000CD3D0000}"/>
    <cellStyle name="20% - Accent1 3 10 4 3" xfId="16009" xr:uid="{00000000-0005-0000-0000-0000CE3D0000}"/>
    <cellStyle name="20% - Accent1 3 10 4 3 2" xfId="16010" xr:uid="{00000000-0005-0000-0000-0000CF3D0000}"/>
    <cellStyle name="20% - Accent1 3 10 4 4" xfId="16011" xr:uid="{00000000-0005-0000-0000-0000D03D0000}"/>
    <cellStyle name="20% - Accent1 3 10 5" xfId="16012" xr:uid="{00000000-0005-0000-0000-0000D13D0000}"/>
    <cellStyle name="20% - Accent1 3 10 5 2" xfId="16013" xr:uid="{00000000-0005-0000-0000-0000D23D0000}"/>
    <cellStyle name="20% - Accent1 3 10 5 2 2" xfId="16014" xr:uid="{00000000-0005-0000-0000-0000D33D0000}"/>
    <cellStyle name="20% - Accent1 3 10 5 2 2 2" xfId="16015" xr:uid="{00000000-0005-0000-0000-0000D43D0000}"/>
    <cellStyle name="20% - Accent1 3 10 5 2 3" xfId="16016" xr:uid="{00000000-0005-0000-0000-0000D53D0000}"/>
    <cellStyle name="20% - Accent1 3 10 5 3" xfId="16017" xr:uid="{00000000-0005-0000-0000-0000D63D0000}"/>
    <cellStyle name="20% - Accent1 3 10 5 3 2" xfId="16018" xr:uid="{00000000-0005-0000-0000-0000D73D0000}"/>
    <cellStyle name="20% - Accent1 3 10 5 4" xfId="16019" xr:uid="{00000000-0005-0000-0000-0000D83D0000}"/>
    <cellStyle name="20% - Accent1 3 10 6" xfId="16020" xr:uid="{00000000-0005-0000-0000-0000D93D0000}"/>
    <cellStyle name="20% - Accent1 3 10 6 2" xfId="16021" xr:uid="{00000000-0005-0000-0000-0000DA3D0000}"/>
    <cellStyle name="20% - Accent1 3 10 6 2 2" xfId="16022" xr:uid="{00000000-0005-0000-0000-0000DB3D0000}"/>
    <cellStyle name="20% - Accent1 3 10 6 2 2 2" xfId="16023" xr:uid="{00000000-0005-0000-0000-0000DC3D0000}"/>
    <cellStyle name="20% - Accent1 3 10 6 2 3" xfId="16024" xr:uid="{00000000-0005-0000-0000-0000DD3D0000}"/>
    <cellStyle name="20% - Accent1 3 10 6 3" xfId="16025" xr:uid="{00000000-0005-0000-0000-0000DE3D0000}"/>
    <cellStyle name="20% - Accent1 3 10 6 3 2" xfId="16026" xr:uid="{00000000-0005-0000-0000-0000DF3D0000}"/>
    <cellStyle name="20% - Accent1 3 10 6 4" xfId="16027" xr:uid="{00000000-0005-0000-0000-0000E03D0000}"/>
    <cellStyle name="20% - Accent1 3 10 7" xfId="16028" xr:uid="{00000000-0005-0000-0000-0000E13D0000}"/>
    <cellStyle name="20% - Accent1 3 10 7 2" xfId="16029" xr:uid="{00000000-0005-0000-0000-0000E23D0000}"/>
    <cellStyle name="20% - Accent1 3 10 7 2 2" xfId="16030" xr:uid="{00000000-0005-0000-0000-0000E33D0000}"/>
    <cellStyle name="20% - Accent1 3 10 7 3" xfId="16031" xr:uid="{00000000-0005-0000-0000-0000E43D0000}"/>
    <cellStyle name="20% - Accent1 3 10 8" xfId="16032" xr:uid="{00000000-0005-0000-0000-0000E53D0000}"/>
    <cellStyle name="20% - Accent1 3 10 8 2" xfId="16033" xr:uid="{00000000-0005-0000-0000-0000E63D0000}"/>
    <cellStyle name="20% - Accent1 3 10 8 2 2" xfId="16034" xr:uid="{00000000-0005-0000-0000-0000E73D0000}"/>
    <cellStyle name="20% - Accent1 3 10 8 3" xfId="16035" xr:uid="{00000000-0005-0000-0000-0000E83D0000}"/>
    <cellStyle name="20% - Accent1 3 10 9" xfId="16036" xr:uid="{00000000-0005-0000-0000-0000E93D0000}"/>
    <cellStyle name="20% - Accent1 3 10 9 2" xfId="16037" xr:uid="{00000000-0005-0000-0000-0000EA3D0000}"/>
    <cellStyle name="20% - Accent1 3 11" xfId="117" xr:uid="{00000000-0005-0000-0000-0000EB3D0000}"/>
    <cellStyle name="20% - Accent1 3 11 10" xfId="16038" xr:uid="{00000000-0005-0000-0000-0000EC3D0000}"/>
    <cellStyle name="20% - Accent1 3 11 10 2" xfId="16039" xr:uid="{00000000-0005-0000-0000-0000ED3D0000}"/>
    <cellStyle name="20% - Accent1 3 11 11" xfId="16040" xr:uid="{00000000-0005-0000-0000-0000EE3D0000}"/>
    <cellStyle name="20% - Accent1 3 11 12" xfId="16041" xr:uid="{00000000-0005-0000-0000-0000EF3D0000}"/>
    <cellStyle name="20% - Accent1 3 11 2" xfId="118" xr:uid="{00000000-0005-0000-0000-0000F03D0000}"/>
    <cellStyle name="20% - Accent1 3 11 2 2" xfId="16042" xr:uid="{00000000-0005-0000-0000-0000F13D0000}"/>
    <cellStyle name="20% - Accent1 3 11 2 2 2" xfId="16043" xr:uid="{00000000-0005-0000-0000-0000F23D0000}"/>
    <cellStyle name="20% - Accent1 3 11 2 2 2 2" xfId="16044" xr:uid="{00000000-0005-0000-0000-0000F33D0000}"/>
    <cellStyle name="20% - Accent1 3 11 2 2 2 2 2" xfId="16045" xr:uid="{00000000-0005-0000-0000-0000F43D0000}"/>
    <cellStyle name="20% - Accent1 3 11 2 2 2 3" xfId="16046" xr:uid="{00000000-0005-0000-0000-0000F53D0000}"/>
    <cellStyle name="20% - Accent1 3 11 2 2 3" xfId="16047" xr:uid="{00000000-0005-0000-0000-0000F63D0000}"/>
    <cellStyle name="20% - Accent1 3 11 2 2 3 2" xfId="16048" xr:uid="{00000000-0005-0000-0000-0000F73D0000}"/>
    <cellStyle name="20% - Accent1 3 11 2 2 4" xfId="16049" xr:uid="{00000000-0005-0000-0000-0000F83D0000}"/>
    <cellStyle name="20% - Accent1 3 11 2 3" xfId="16050" xr:uid="{00000000-0005-0000-0000-0000F93D0000}"/>
    <cellStyle name="20% - Accent1 3 11 2 3 2" xfId="16051" xr:uid="{00000000-0005-0000-0000-0000FA3D0000}"/>
    <cellStyle name="20% - Accent1 3 11 2 3 2 2" xfId="16052" xr:uid="{00000000-0005-0000-0000-0000FB3D0000}"/>
    <cellStyle name="20% - Accent1 3 11 2 3 2 2 2" xfId="16053" xr:uid="{00000000-0005-0000-0000-0000FC3D0000}"/>
    <cellStyle name="20% - Accent1 3 11 2 3 2 3" xfId="16054" xr:uid="{00000000-0005-0000-0000-0000FD3D0000}"/>
    <cellStyle name="20% - Accent1 3 11 2 3 3" xfId="16055" xr:uid="{00000000-0005-0000-0000-0000FE3D0000}"/>
    <cellStyle name="20% - Accent1 3 11 2 3 3 2" xfId="16056" xr:uid="{00000000-0005-0000-0000-0000FF3D0000}"/>
    <cellStyle name="20% - Accent1 3 11 2 3 4" xfId="16057" xr:uid="{00000000-0005-0000-0000-0000003E0000}"/>
    <cellStyle name="20% - Accent1 3 11 2 4" xfId="16058" xr:uid="{00000000-0005-0000-0000-0000013E0000}"/>
    <cellStyle name="20% - Accent1 3 11 2 4 2" xfId="16059" xr:uid="{00000000-0005-0000-0000-0000023E0000}"/>
    <cellStyle name="20% - Accent1 3 11 2 4 2 2" xfId="16060" xr:uid="{00000000-0005-0000-0000-0000033E0000}"/>
    <cellStyle name="20% - Accent1 3 11 2 4 2 2 2" xfId="16061" xr:uid="{00000000-0005-0000-0000-0000043E0000}"/>
    <cellStyle name="20% - Accent1 3 11 2 4 2 3" xfId="16062" xr:uid="{00000000-0005-0000-0000-0000053E0000}"/>
    <cellStyle name="20% - Accent1 3 11 2 4 3" xfId="16063" xr:uid="{00000000-0005-0000-0000-0000063E0000}"/>
    <cellStyle name="20% - Accent1 3 11 2 4 3 2" xfId="16064" xr:uid="{00000000-0005-0000-0000-0000073E0000}"/>
    <cellStyle name="20% - Accent1 3 11 2 4 4" xfId="16065" xr:uid="{00000000-0005-0000-0000-0000083E0000}"/>
    <cellStyle name="20% - Accent1 3 11 2 5" xfId="16066" xr:uid="{00000000-0005-0000-0000-0000093E0000}"/>
    <cellStyle name="20% - Accent1 3 11 2 5 2" xfId="16067" xr:uid="{00000000-0005-0000-0000-00000A3E0000}"/>
    <cellStyle name="20% - Accent1 3 11 2 5 2 2" xfId="16068" xr:uid="{00000000-0005-0000-0000-00000B3E0000}"/>
    <cellStyle name="20% - Accent1 3 11 2 5 3" xfId="16069" xr:uid="{00000000-0005-0000-0000-00000C3E0000}"/>
    <cellStyle name="20% - Accent1 3 11 2 6" xfId="16070" xr:uid="{00000000-0005-0000-0000-00000D3E0000}"/>
    <cellStyle name="20% - Accent1 3 11 2 6 2" xfId="16071" xr:uid="{00000000-0005-0000-0000-00000E3E0000}"/>
    <cellStyle name="20% - Accent1 3 11 2 6 2 2" xfId="16072" xr:uid="{00000000-0005-0000-0000-00000F3E0000}"/>
    <cellStyle name="20% - Accent1 3 11 2 6 3" xfId="16073" xr:uid="{00000000-0005-0000-0000-0000103E0000}"/>
    <cellStyle name="20% - Accent1 3 11 2 7" xfId="16074" xr:uid="{00000000-0005-0000-0000-0000113E0000}"/>
    <cellStyle name="20% - Accent1 3 11 2 7 2" xfId="16075" xr:uid="{00000000-0005-0000-0000-0000123E0000}"/>
    <cellStyle name="20% - Accent1 3 11 2 8" xfId="16076" xr:uid="{00000000-0005-0000-0000-0000133E0000}"/>
    <cellStyle name="20% - Accent1 3 11 2 8 2" xfId="16077" xr:uid="{00000000-0005-0000-0000-0000143E0000}"/>
    <cellStyle name="20% - Accent1 3 11 2 9" xfId="16078" xr:uid="{00000000-0005-0000-0000-0000153E0000}"/>
    <cellStyle name="20% - Accent1 3 11 3" xfId="119" xr:uid="{00000000-0005-0000-0000-0000163E0000}"/>
    <cellStyle name="20% - Accent1 3 11 3 2" xfId="16079" xr:uid="{00000000-0005-0000-0000-0000173E0000}"/>
    <cellStyle name="20% - Accent1 3 11 3 2 2" xfId="16080" xr:uid="{00000000-0005-0000-0000-0000183E0000}"/>
    <cellStyle name="20% - Accent1 3 11 3 2 2 2" xfId="16081" xr:uid="{00000000-0005-0000-0000-0000193E0000}"/>
    <cellStyle name="20% - Accent1 3 11 3 2 2 2 2" xfId="16082" xr:uid="{00000000-0005-0000-0000-00001A3E0000}"/>
    <cellStyle name="20% - Accent1 3 11 3 2 2 3" xfId="16083" xr:uid="{00000000-0005-0000-0000-00001B3E0000}"/>
    <cellStyle name="20% - Accent1 3 11 3 2 3" xfId="16084" xr:uid="{00000000-0005-0000-0000-00001C3E0000}"/>
    <cellStyle name="20% - Accent1 3 11 3 2 3 2" xfId="16085" xr:uid="{00000000-0005-0000-0000-00001D3E0000}"/>
    <cellStyle name="20% - Accent1 3 11 3 2 4" xfId="16086" xr:uid="{00000000-0005-0000-0000-00001E3E0000}"/>
    <cellStyle name="20% - Accent1 3 11 3 3" xfId="16087" xr:uid="{00000000-0005-0000-0000-00001F3E0000}"/>
    <cellStyle name="20% - Accent1 3 11 3 3 2" xfId="16088" xr:uid="{00000000-0005-0000-0000-0000203E0000}"/>
    <cellStyle name="20% - Accent1 3 11 3 3 2 2" xfId="16089" xr:uid="{00000000-0005-0000-0000-0000213E0000}"/>
    <cellStyle name="20% - Accent1 3 11 3 3 2 2 2" xfId="16090" xr:uid="{00000000-0005-0000-0000-0000223E0000}"/>
    <cellStyle name="20% - Accent1 3 11 3 3 2 3" xfId="16091" xr:uid="{00000000-0005-0000-0000-0000233E0000}"/>
    <cellStyle name="20% - Accent1 3 11 3 3 3" xfId="16092" xr:uid="{00000000-0005-0000-0000-0000243E0000}"/>
    <cellStyle name="20% - Accent1 3 11 3 3 3 2" xfId="16093" xr:uid="{00000000-0005-0000-0000-0000253E0000}"/>
    <cellStyle name="20% - Accent1 3 11 3 3 4" xfId="16094" xr:uid="{00000000-0005-0000-0000-0000263E0000}"/>
    <cellStyle name="20% - Accent1 3 11 3 4" xfId="16095" xr:uid="{00000000-0005-0000-0000-0000273E0000}"/>
    <cellStyle name="20% - Accent1 3 11 3 4 2" xfId="16096" xr:uid="{00000000-0005-0000-0000-0000283E0000}"/>
    <cellStyle name="20% - Accent1 3 11 3 4 2 2" xfId="16097" xr:uid="{00000000-0005-0000-0000-0000293E0000}"/>
    <cellStyle name="20% - Accent1 3 11 3 4 2 2 2" xfId="16098" xr:uid="{00000000-0005-0000-0000-00002A3E0000}"/>
    <cellStyle name="20% - Accent1 3 11 3 4 2 3" xfId="16099" xr:uid="{00000000-0005-0000-0000-00002B3E0000}"/>
    <cellStyle name="20% - Accent1 3 11 3 4 3" xfId="16100" xr:uid="{00000000-0005-0000-0000-00002C3E0000}"/>
    <cellStyle name="20% - Accent1 3 11 3 4 3 2" xfId="16101" xr:uid="{00000000-0005-0000-0000-00002D3E0000}"/>
    <cellStyle name="20% - Accent1 3 11 3 4 4" xfId="16102" xr:uid="{00000000-0005-0000-0000-00002E3E0000}"/>
    <cellStyle name="20% - Accent1 3 11 3 5" xfId="16103" xr:uid="{00000000-0005-0000-0000-00002F3E0000}"/>
    <cellStyle name="20% - Accent1 3 11 3 5 2" xfId="16104" xr:uid="{00000000-0005-0000-0000-0000303E0000}"/>
    <cellStyle name="20% - Accent1 3 11 3 5 2 2" xfId="16105" xr:uid="{00000000-0005-0000-0000-0000313E0000}"/>
    <cellStyle name="20% - Accent1 3 11 3 5 3" xfId="16106" xr:uid="{00000000-0005-0000-0000-0000323E0000}"/>
    <cellStyle name="20% - Accent1 3 11 3 6" xfId="16107" xr:uid="{00000000-0005-0000-0000-0000333E0000}"/>
    <cellStyle name="20% - Accent1 3 11 3 6 2" xfId="16108" xr:uid="{00000000-0005-0000-0000-0000343E0000}"/>
    <cellStyle name="20% - Accent1 3 11 3 6 2 2" xfId="16109" xr:uid="{00000000-0005-0000-0000-0000353E0000}"/>
    <cellStyle name="20% - Accent1 3 11 3 6 3" xfId="16110" xr:uid="{00000000-0005-0000-0000-0000363E0000}"/>
    <cellStyle name="20% - Accent1 3 11 3 7" xfId="16111" xr:uid="{00000000-0005-0000-0000-0000373E0000}"/>
    <cellStyle name="20% - Accent1 3 11 3 7 2" xfId="16112" xr:uid="{00000000-0005-0000-0000-0000383E0000}"/>
    <cellStyle name="20% - Accent1 3 11 3 8" xfId="16113" xr:uid="{00000000-0005-0000-0000-0000393E0000}"/>
    <cellStyle name="20% - Accent1 3 11 3 8 2" xfId="16114" xr:uid="{00000000-0005-0000-0000-00003A3E0000}"/>
    <cellStyle name="20% - Accent1 3 11 3 9" xfId="16115" xr:uid="{00000000-0005-0000-0000-00003B3E0000}"/>
    <cellStyle name="20% - Accent1 3 11 4" xfId="16116" xr:uid="{00000000-0005-0000-0000-00003C3E0000}"/>
    <cellStyle name="20% - Accent1 3 11 4 2" xfId="16117" xr:uid="{00000000-0005-0000-0000-00003D3E0000}"/>
    <cellStyle name="20% - Accent1 3 11 4 2 2" xfId="16118" xr:uid="{00000000-0005-0000-0000-00003E3E0000}"/>
    <cellStyle name="20% - Accent1 3 11 4 2 2 2" xfId="16119" xr:uid="{00000000-0005-0000-0000-00003F3E0000}"/>
    <cellStyle name="20% - Accent1 3 11 4 2 3" xfId="16120" xr:uid="{00000000-0005-0000-0000-0000403E0000}"/>
    <cellStyle name="20% - Accent1 3 11 4 3" xfId="16121" xr:uid="{00000000-0005-0000-0000-0000413E0000}"/>
    <cellStyle name="20% - Accent1 3 11 4 3 2" xfId="16122" xr:uid="{00000000-0005-0000-0000-0000423E0000}"/>
    <cellStyle name="20% - Accent1 3 11 4 4" xfId="16123" xr:uid="{00000000-0005-0000-0000-0000433E0000}"/>
    <cellStyle name="20% - Accent1 3 11 5" xfId="16124" xr:uid="{00000000-0005-0000-0000-0000443E0000}"/>
    <cellStyle name="20% - Accent1 3 11 5 2" xfId="16125" xr:uid="{00000000-0005-0000-0000-0000453E0000}"/>
    <cellStyle name="20% - Accent1 3 11 5 2 2" xfId="16126" xr:uid="{00000000-0005-0000-0000-0000463E0000}"/>
    <cellStyle name="20% - Accent1 3 11 5 2 2 2" xfId="16127" xr:uid="{00000000-0005-0000-0000-0000473E0000}"/>
    <cellStyle name="20% - Accent1 3 11 5 2 3" xfId="16128" xr:uid="{00000000-0005-0000-0000-0000483E0000}"/>
    <cellStyle name="20% - Accent1 3 11 5 3" xfId="16129" xr:uid="{00000000-0005-0000-0000-0000493E0000}"/>
    <cellStyle name="20% - Accent1 3 11 5 3 2" xfId="16130" xr:uid="{00000000-0005-0000-0000-00004A3E0000}"/>
    <cellStyle name="20% - Accent1 3 11 5 4" xfId="16131" xr:uid="{00000000-0005-0000-0000-00004B3E0000}"/>
    <cellStyle name="20% - Accent1 3 11 6" xfId="16132" xr:uid="{00000000-0005-0000-0000-00004C3E0000}"/>
    <cellStyle name="20% - Accent1 3 11 6 2" xfId="16133" xr:uid="{00000000-0005-0000-0000-00004D3E0000}"/>
    <cellStyle name="20% - Accent1 3 11 6 2 2" xfId="16134" xr:uid="{00000000-0005-0000-0000-00004E3E0000}"/>
    <cellStyle name="20% - Accent1 3 11 6 2 2 2" xfId="16135" xr:uid="{00000000-0005-0000-0000-00004F3E0000}"/>
    <cellStyle name="20% - Accent1 3 11 6 2 3" xfId="16136" xr:uid="{00000000-0005-0000-0000-0000503E0000}"/>
    <cellStyle name="20% - Accent1 3 11 6 3" xfId="16137" xr:uid="{00000000-0005-0000-0000-0000513E0000}"/>
    <cellStyle name="20% - Accent1 3 11 6 3 2" xfId="16138" xr:uid="{00000000-0005-0000-0000-0000523E0000}"/>
    <cellStyle name="20% - Accent1 3 11 6 4" xfId="16139" xr:uid="{00000000-0005-0000-0000-0000533E0000}"/>
    <cellStyle name="20% - Accent1 3 11 7" xfId="16140" xr:uid="{00000000-0005-0000-0000-0000543E0000}"/>
    <cellStyle name="20% - Accent1 3 11 7 2" xfId="16141" xr:uid="{00000000-0005-0000-0000-0000553E0000}"/>
    <cellStyle name="20% - Accent1 3 11 7 2 2" xfId="16142" xr:uid="{00000000-0005-0000-0000-0000563E0000}"/>
    <cellStyle name="20% - Accent1 3 11 7 3" xfId="16143" xr:uid="{00000000-0005-0000-0000-0000573E0000}"/>
    <cellStyle name="20% - Accent1 3 11 8" xfId="16144" xr:uid="{00000000-0005-0000-0000-0000583E0000}"/>
    <cellStyle name="20% - Accent1 3 11 8 2" xfId="16145" xr:uid="{00000000-0005-0000-0000-0000593E0000}"/>
    <cellStyle name="20% - Accent1 3 11 8 2 2" xfId="16146" xr:uid="{00000000-0005-0000-0000-00005A3E0000}"/>
    <cellStyle name="20% - Accent1 3 11 8 3" xfId="16147" xr:uid="{00000000-0005-0000-0000-00005B3E0000}"/>
    <cellStyle name="20% - Accent1 3 11 9" xfId="16148" xr:uid="{00000000-0005-0000-0000-00005C3E0000}"/>
    <cellStyle name="20% - Accent1 3 11 9 2" xfId="16149" xr:uid="{00000000-0005-0000-0000-00005D3E0000}"/>
    <cellStyle name="20% - Accent1 3 12" xfId="16150" xr:uid="{00000000-0005-0000-0000-00005E3E0000}"/>
    <cellStyle name="20% - Accent1 3 12 2" xfId="16151" xr:uid="{00000000-0005-0000-0000-00005F3E0000}"/>
    <cellStyle name="20% - Accent1 3 12 2 2" xfId="16152" xr:uid="{00000000-0005-0000-0000-0000603E0000}"/>
    <cellStyle name="20% - Accent1 3 12 2 2 2" xfId="16153" xr:uid="{00000000-0005-0000-0000-0000613E0000}"/>
    <cellStyle name="20% - Accent1 3 12 2 2 2 2" xfId="16154" xr:uid="{00000000-0005-0000-0000-0000623E0000}"/>
    <cellStyle name="20% - Accent1 3 12 2 2 3" xfId="16155" xr:uid="{00000000-0005-0000-0000-0000633E0000}"/>
    <cellStyle name="20% - Accent1 3 12 2 3" xfId="16156" xr:uid="{00000000-0005-0000-0000-0000643E0000}"/>
    <cellStyle name="20% - Accent1 3 12 2 3 2" xfId="16157" xr:uid="{00000000-0005-0000-0000-0000653E0000}"/>
    <cellStyle name="20% - Accent1 3 12 2 4" xfId="16158" xr:uid="{00000000-0005-0000-0000-0000663E0000}"/>
    <cellStyle name="20% - Accent1 3 12 3" xfId="16159" xr:uid="{00000000-0005-0000-0000-0000673E0000}"/>
    <cellStyle name="20% - Accent1 3 12 3 2" xfId="16160" xr:uid="{00000000-0005-0000-0000-0000683E0000}"/>
    <cellStyle name="20% - Accent1 3 12 3 2 2" xfId="16161" xr:uid="{00000000-0005-0000-0000-0000693E0000}"/>
    <cellStyle name="20% - Accent1 3 12 3 2 2 2" xfId="16162" xr:uid="{00000000-0005-0000-0000-00006A3E0000}"/>
    <cellStyle name="20% - Accent1 3 12 3 2 3" xfId="16163" xr:uid="{00000000-0005-0000-0000-00006B3E0000}"/>
    <cellStyle name="20% - Accent1 3 12 3 3" xfId="16164" xr:uid="{00000000-0005-0000-0000-00006C3E0000}"/>
    <cellStyle name="20% - Accent1 3 12 3 3 2" xfId="16165" xr:uid="{00000000-0005-0000-0000-00006D3E0000}"/>
    <cellStyle name="20% - Accent1 3 12 3 4" xfId="16166" xr:uid="{00000000-0005-0000-0000-00006E3E0000}"/>
    <cellStyle name="20% - Accent1 3 12 4" xfId="16167" xr:uid="{00000000-0005-0000-0000-00006F3E0000}"/>
    <cellStyle name="20% - Accent1 3 12 4 2" xfId="16168" xr:uid="{00000000-0005-0000-0000-0000703E0000}"/>
    <cellStyle name="20% - Accent1 3 12 4 2 2" xfId="16169" xr:uid="{00000000-0005-0000-0000-0000713E0000}"/>
    <cellStyle name="20% - Accent1 3 12 4 2 2 2" xfId="16170" xr:uid="{00000000-0005-0000-0000-0000723E0000}"/>
    <cellStyle name="20% - Accent1 3 12 4 2 3" xfId="16171" xr:uid="{00000000-0005-0000-0000-0000733E0000}"/>
    <cellStyle name="20% - Accent1 3 12 4 3" xfId="16172" xr:uid="{00000000-0005-0000-0000-0000743E0000}"/>
    <cellStyle name="20% - Accent1 3 12 4 3 2" xfId="16173" xr:uid="{00000000-0005-0000-0000-0000753E0000}"/>
    <cellStyle name="20% - Accent1 3 12 4 4" xfId="16174" xr:uid="{00000000-0005-0000-0000-0000763E0000}"/>
    <cellStyle name="20% - Accent1 3 12 5" xfId="16175" xr:uid="{00000000-0005-0000-0000-0000773E0000}"/>
    <cellStyle name="20% - Accent1 3 12 5 2" xfId="16176" xr:uid="{00000000-0005-0000-0000-0000783E0000}"/>
    <cellStyle name="20% - Accent1 3 12 5 2 2" xfId="16177" xr:uid="{00000000-0005-0000-0000-0000793E0000}"/>
    <cellStyle name="20% - Accent1 3 12 5 3" xfId="16178" xr:uid="{00000000-0005-0000-0000-00007A3E0000}"/>
    <cellStyle name="20% - Accent1 3 12 6" xfId="16179" xr:uid="{00000000-0005-0000-0000-00007B3E0000}"/>
    <cellStyle name="20% - Accent1 3 12 6 2" xfId="16180" xr:uid="{00000000-0005-0000-0000-00007C3E0000}"/>
    <cellStyle name="20% - Accent1 3 12 6 2 2" xfId="16181" xr:uid="{00000000-0005-0000-0000-00007D3E0000}"/>
    <cellStyle name="20% - Accent1 3 12 6 3" xfId="16182" xr:uid="{00000000-0005-0000-0000-00007E3E0000}"/>
    <cellStyle name="20% - Accent1 3 12 7" xfId="16183" xr:uid="{00000000-0005-0000-0000-00007F3E0000}"/>
    <cellStyle name="20% - Accent1 3 12 7 2" xfId="16184" xr:uid="{00000000-0005-0000-0000-0000803E0000}"/>
    <cellStyle name="20% - Accent1 3 12 8" xfId="16185" xr:uid="{00000000-0005-0000-0000-0000813E0000}"/>
    <cellStyle name="20% - Accent1 3 12 8 2" xfId="16186" xr:uid="{00000000-0005-0000-0000-0000823E0000}"/>
    <cellStyle name="20% - Accent1 3 12 9" xfId="16187" xr:uid="{00000000-0005-0000-0000-0000833E0000}"/>
    <cellStyle name="20% - Accent1 3 13" xfId="16188" xr:uid="{00000000-0005-0000-0000-0000843E0000}"/>
    <cellStyle name="20% - Accent1 3 13 2" xfId="16189" xr:uid="{00000000-0005-0000-0000-0000853E0000}"/>
    <cellStyle name="20% - Accent1 3 13 2 2" xfId="16190" xr:uid="{00000000-0005-0000-0000-0000863E0000}"/>
    <cellStyle name="20% - Accent1 3 13 2 2 2" xfId="16191" xr:uid="{00000000-0005-0000-0000-0000873E0000}"/>
    <cellStyle name="20% - Accent1 3 13 2 2 2 2" xfId="16192" xr:uid="{00000000-0005-0000-0000-0000883E0000}"/>
    <cellStyle name="20% - Accent1 3 13 2 2 3" xfId="16193" xr:uid="{00000000-0005-0000-0000-0000893E0000}"/>
    <cellStyle name="20% - Accent1 3 13 2 3" xfId="16194" xr:uid="{00000000-0005-0000-0000-00008A3E0000}"/>
    <cellStyle name="20% - Accent1 3 13 2 3 2" xfId="16195" xr:uid="{00000000-0005-0000-0000-00008B3E0000}"/>
    <cellStyle name="20% - Accent1 3 13 2 4" xfId="16196" xr:uid="{00000000-0005-0000-0000-00008C3E0000}"/>
    <cellStyle name="20% - Accent1 3 13 3" xfId="16197" xr:uid="{00000000-0005-0000-0000-00008D3E0000}"/>
    <cellStyle name="20% - Accent1 3 13 3 2" xfId="16198" xr:uid="{00000000-0005-0000-0000-00008E3E0000}"/>
    <cellStyle name="20% - Accent1 3 13 3 2 2" xfId="16199" xr:uid="{00000000-0005-0000-0000-00008F3E0000}"/>
    <cellStyle name="20% - Accent1 3 13 3 2 2 2" xfId="16200" xr:uid="{00000000-0005-0000-0000-0000903E0000}"/>
    <cellStyle name="20% - Accent1 3 13 3 2 3" xfId="16201" xr:uid="{00000000-0005-0000-0000-0000913E0000}"/>
    <cellStyle name="20% - Accent1 3 13 3 3" xfId="16202" xr:uid="{00000000-0005-0000-0000-0000923E0000}"/>
    <cellStyle name="20% - Accent1 3 13 3 3 2" xfId="16203" xr:uid="{00000000-0005-0000-0000-0000933E0000}"/>
    <cellStyle name="20% - Accent1 3 13 3 4" xfId="16204" xr:uid="{00000000-0005-0000-0000-0000943E0000}"/>
    <cellStyle name="20% - Accent1 3 13 4" xfId="16205" xr:uid="{00000000-0005-0000-0000-0000953E0000}"/>
    <cellStyle name="20% - Accent1 3 13 4 2" xfId="16206" xr:uid="{00000000-0005-0000-0000-0000963E0000}"/>
    <cellStyle name="20% - Accent1 3 13 4 2 2" xfId="16207" xr:uid="{00000000-0005-0000-0000-0000973E0000}"/>
    <cellStyle name="20% - Accent1 3 13 4 2 2 2" xfId="16208" xr:uid="{00000000-0005-0000-0000-0000983E0000}"/>
    <cellStyle name="20% - Accent1 3 13 4 2 3" xfId="16209" xr:uid="{00000000-0005-0000-0000-0000993E0000}"/>
    <cellStyle name="20% - Accent1 3 13 4 3" xfId="16210" xr:uid="{00000000-0005-0000-0000-00009A3E0000}"/>
    <cellStyle name="20% - Accent1 3 13 4 3 2" xfId="16211" xr:uid="{00000000-0005-0000-0000-00009B3E0000}"/>
    <cellStyle name="20% - Accent1 3 13 4 4" xfId="16212" xr:uid="{00000000-0005-0000-0000-00009C3E0000}"/>
    <cellStyle name="20% - Accent1 3 13 5" xfId="16213" xr:uid="{00000000-0005-0000-0000-00009D3E0000}"/>
    <cellStyle name="20% - Accent1 3 13 5 2" xfId="16214" xr:uid="{00000000-0005-0000-0000-00009E3E0000}"/>
    <cellStyle name="20% - Accent1 3 13 5 2 2" xfId="16215" xr:uid="{00000000-0005-0000-0000-00009F3E0000}"/>
    <cellStyle name="20% - Accent1 3 13 5 3" xfId="16216" xr:uid="{00000000-0005-0000-0000-0000A03E0000}"/>
    <cellStyle name="20% - Accent1 3 13 6" xfId="16217" xr:uid="{00000000-0005-0000-0000-0000A13E0000}"/>
    <cellStyle name="20% - Accent1 3 13 6 2" xfId="16218" xr:uid="{00000000-0005-0000-0000-0000A23E0000}"/>
    <cellStyle name="20% - Accent1 3 13 6 2 2" xfId="16219" xr:uid="{00000000-0005-0000-0000-0000A33E0000}"/>
    <cellStyle name="20% - Accent1 3 13 6 3" xfId="16220" xr:uid="{00000000-0005-0000-0000-0000A43E0000}"/>
    <cellStyle name="20% - Accent1 3 13 7" xfId="16221" xr:uid="{00000000-0005-0000-0000-0000A53E0000}"/>
    <cellStyle name="20% - Accent1 3 13 7 2" xfId="16222" xr:uid="{00000000-0005-0000-0000-0000A63E0000}"/>
    <cellStyle name="20% - Accent1 3 13 8" xfId="16223" xr:uid="{00000000-0005-0000-0000-0000A73E0000}"/>
    <cellStyle name="20% - Accent1 3 13 8 2" xfId="16224" xr:uid="{00000000-0005-0000-0000-0000A83E0000}"/>
    <cellStyle name="20% - Accent1 3 13 9" xfId="16225" xr:uid="{00000000-0005-0000-0000-0000A93E0000}"/>
    <cellStyle name="20% - Accent1 3 14" xfId="16226" xr:uid="{00000000-0005-0000-0000-0000AA3E0000}"/>
    <cellStyle name="20% - Accent1 3 14 2" xfId="16227" xr:uid="{00000000-0005-0000-0000-0000AB3E0000}"/>
    <cellStyle name="20% - Accent1 3 14 2 2" xfId="16228" xr:uid="{00000000-0005-0000-0000-0000AC3E0000}"/>
    <cellStyle name="20% - Accent1 3 14 2 2 2" xfId="16229" xr:uid="{00000000-0005-0000-0000-0000AD3E0000}"/>
    <cellStyle name="20% - Accent1 3 14 2 3" xfId="16230" xr:uid="{00000000-0005-0000-0000-0000AE3E0000}"/>
    <cellStyle name="20% - Accent1 3 14 3" xfId="16231" xr:uid="{00000000-0005-0000-0000-0000AF3E0000}"/>
    <cellStyle name="20% - Accent1 3 14 3 2" xfId="16232" xr:uid="{00000000-0005-0000-0000-0000B03E0000}"/>
    <cellStyle name="20% - Accent1 3 14 4" xfId="16233" xr:uid="{00000000-0005-0000-0000-0000B13E0000}"/>
    <cellStyle name="20% - Accent1 3 15" xfId="16234" xr:uid="{00000000-0005-0000-0000-0000B23E0000}"/>
    <cellStyle name="20% - Accent1 3 15 2" xfId="16235" xr:uid="{00000000-0005-0000-0000-0000B33E0000}"/>
    <cellStyle name="20% - Accent1 3 15 2 2" xfId="16236" xr:uid="{00000000-0005-0000-0000-0000B43E0000}"/>
    <cellStyle name="20% - Accent1 3 15 2 2 2" xfId="16237" xr:uid="{00000000-0005-0000-0000-0000B53E0000}"/>
    <cellStyle name="20% - Accent1 3 15 2 3" xfId="16238" xr:uid="{00000000-0005-0000-0000-0000B63E0000}"/>
    <cellStyle name="20% - Accent1 3 15 3" xfId="16239" xr:uid="{00000000-0005-0000-0000-0000B73E0000}"/>
    <cellStyle name="20% - Accent1 3 15 3 2" xfId="16240" xr:uid="{00000000-0005-0000-0000-0000B83E0000}"/>
    <cellStyle name="20% - Accent1 3 15 4" xfId="16241" xr:uid="{00000000-0005-0000-0000-0000B93E0000}"/>
    <cellStyle name="20% - Accent1 3 16" xfId="16242" xr:uid="{00000000-0005-0000-0000-0000BA3E0000}"/>
    <cellStyle name="20% - Accent1 3 16 2" xfId="16243" xr:uid="{00000000-0005-0000-0000-0000BB3E0000}"/>
    <cellStyle name="20% - Accent1 3 16 2 2" xfId="16244" xr:uid="{00000000-0005-0000-0000-0000BC3E0000}"/>
    <cellStyle name="20% - Accent1 3 16 2 2 2" xfId="16245" xr:uid="{00000000-0005-0000-0000-0000BD3E0000}"/>
    <cellStyle name="20% - Accent1 3 16 2 3" xfId="16246" xr:uid="{00000000-0005-0000-0000-0000BE3E0000}"/>
    <cellStyle name="20% - Accent1 3 16 3" xfId="16247" xr:uid="{00000000-0005-0000-0000-0000BF3E0000}"/>
    <cellStyle name="20% - Accent1 3 16 3 2" xfId="16248" xr:uid="{00000000-0005-0000-0000-0000C03E0000}"/>
    <cellStyle name="20% - Accent1 3 16 4" xfId="16249" xr:uid="{00000000-0005-0000-0000-0000C13E0000}"/>
    <cellStyle name="20% - Accent1 3 17" xfId="16250" xr:uid="{00000000-0005-0000-0000-0000C23E0000}"/>
    <cellStyle name="20% - Accent1 3 17 2" xfId="16251" xr:uid="{00000000-0005-0000-0000-0000C33E0000}"/>
    <cellStyle name="20% - Accent1 3 17 2 2" xfId="16252" xr:uid="{00000000-0005-0000-0000-0000C43E0000}"/>
    <cellStyle name="20% - Accent1 3 17 3" xfId="16253" xr:uid="{00000000-0005-0000-0000-0000C53E0000}"/>
    <cellStyle name="20% - Accent1 3 18" xfId="16254" xr:uid="{00000000-0005-0000-0000-0000C63E0000}"/>
    <cellStyle name="20% - Accent1 3 18 2" xfId="16255" xr:uid="{00000000-0005-0000-0000-0000C73E0000}"/>
    <cellStyle name="20% - Accent1 3 18 2 2" xfId="16256" xr:uid="{00000000-0005-0000-0000-0000C83E0000}"/>
    <cellStyle name="20% - Accent1 3 18 3" xfId="16257" xr:uid="{00000000-0005-0000-0000-0000C93E0000}"/>
    <cellStyle name="20% - Accent1 3 19" xfId="16258" xr:uid="{00000000-0005-0000-0000-0000CA3E0000}"/>
    <cellStyle name="20% - Accent1 3 19 2" xfId="16259" xr:uid="{00000000-0005-0000-0000-0000CB3E0000}"/>
    <cellStyle name="20% - Accent1 3 2" xfId="16260" xr:uid="{00000000-0005-0000-0000-0000CC3E0000}"/>
    <cellStyle name="20% - Accent1 3 2 10" xfId="16261" xr:uid="{00000000-0005-0000-0000-0000CD3E0000}"/>
    <cellStyle name="20% - Accent1 3 2 10 10" xfId="16262" xr:uid="{00000000-0005-0000-0000-0000CE3E0000}"/>
    <cellStyle name="20% - Accent1 3 2 10 10 2" xfId="16263" xr:uid="{00000000-0005-0000-0000-0000CF3E0000}"/>
    <cellStyle name="20% - Accent1 3 2 10 11" xfId="16264" xr:uid="{00000000-0005-0000-0000-0000D03E0000}"/>
    <cellStyle name="20% - Accent1 3 2 10 2" xfId="16265" xr:uid="{00000000-0005-0000-0000-0000D13E0000}"/>
    <cellStyle name="20% - Accent1 3 2 10 2 2" xfId="16266" xr:uid="{00000000-0005-0000-0000-0000D23E0000}"/>
    <cellStyle name="20% - Accent1 3 2 10 2 2 2" xfId="16267" xr:uid="{00000000-0005-0000-0000-0000D33E0000}"/>
    <cellStyle name="20% - Accent1 3 2 10 2 2 2 2" xfId="16268" xr:uid="{00000000-0005-0000-0000-0000D43E0000}"/>
    <cellStyle name="20% - Accent1 3 2 10 2 2 2 2 2" xfId="16269" xr:uid="{00000000-0005-0000-0000-0000D53E0000}"/>
    <cellStyle name="20% - Accent1 3 2 10 2 2 2 3" xfId="16270" xr:uid="{00000000-0005-0000-0000-0000D63E0000}"/>
    <cellStyle name="20% - Accent1 3 2 10 2 2 3" xfId="16271" xr:uid="{00000000-0005-0000-0000-0000D73E0000}"/>
    <cellStyle name="20% - Accent1 3 2 10 2 2 3 2" xfId="16272" xr:uid="{00000000-0005-0000-0000-0000D83E0000}"/>
    <cellStyle name="20% - Accent1 3 2 10 2 2 4" xfId="16273" xr:uid="{00000000-0005-0000-0000-0000D93E0000}"/>
    <cellStyle name="20% - Accent1 3 2 10 2 3" xfId="16274" xr:uid="{00000000-0005-0000-0000-0000DA3E0000}"/>
    <cellStyle name="20% - Accent1 3 2 10 2 3 2" xfId="16275" xr:uid="{00000000-0005-0000-0000-0000DB3E0000}"/>
    <cellStyle name="20% - Accent1 3 2 10 2 3 2 2" xfId="16276" xr:uid="{00000000-0005-0000-0000-0000DC3E0000}"/>
    <cellStyle name="20% - Accent1 3 2 10 2 3 2 2 2" xfId="16277" xr:uid="{00000000-0005-0000-0000-0000DD3E0000}"/>
    <cellStyle name="20% - Accent1 3 2 10 2 3 2 3" xfId="16278" xr:uid="{00000000-0005-0000-0000-0000DE3E0000}"/>
    <cellStyle name="20% - Accent1 3 2 10 2 3 3" xfId="16279" xr:uid="{00000000-0005-0000-0000-0000DF3E0000}"/>
    <cellStyle name="20% - Accent1 3 2 10 2 3 3 2" xfId="16280" xr:uid="{00000000-0005-0000-0000-0000E03E0000}"/>
    <cellStyle name="20% - Accent1 3 2 10 2 3 4" xfId="16281" xr:uid="{00000000-0005-0000-0000-0000E13E0000}"/>
    <cellStyle name="20% - Accent1 3 2 10 2 4" xfId="16282" xr:uid="{00000000-0005-0000-0000-0000E23E0000}"/>
    <cellStyle name="20% - Accent1 3 2 10 2 4 2" xfId="16283" xr:uid="{00000000-0005-0000-0000-0000E33E0000}"/>
    <cellStyle name="20% - Accent1 3 2 10 2 4 2 2" xfId="16284" xr:uid="{00000000-0005-0000-0000-0000E43E0000}"/>
    <cellStyle name="20% - Accent1 3 2 10 2 4 2 2 2" xfId="16285" xr:uid="{00000000-0005-0000-0000-0000E53E0000}"/>
    <cellStyle name="20% - Accent1 3 2 10 2 4 2 3" xfId="16286" xr:uid="{00000000-0005-0000-0000-0000E63E0000}"/>
    <cellStyle name="20% - Accent1 3 2 10 2 4 3" xfId="16287" xr:uid="{00000000-0005-0000-0000-0000E73E0000}"/>
    <cellStyle name="20% - Accent1 3 2 10 2 4 3 2" xfId="16288" xr:uid="{00000000-0005-0000-0000-0000E83E0000}"/>
    <cellStyle name="20% - Accent1 3 2 10 2 4 4" xfId="16289" xr:uid="{00000000-0005-0000-0000-0000E93E0000}"/>
    <cellStyle name="20% - Accent1 3 2 10 2 5" xfId="16290" xr:uid="{00000000-0005-0000-0000-0000EA3E0000}"/>
    <cellStyle name="20% - Accent1 3 2 10 2 5 2" xfId="16291" xr:uid="{00000000-0005-0000-0000-0000EB3E0000}"/>
    <cellStyle name="20% - Accent1 3 2 10 2 5 2 2" xfId="16292" xr:uid="{00000000-0005-0000-0000-0000EC3E0000}"/>
    <cellStyle name="20% - Accent1 3 2 10 2 5 3" xfId="16293" xr:uid="{00000000-0005-0000-0000-0000ED3E0000}"/>
    <cellStyle name="20% - Accent1 3 2 10 2 6" xfId="16294" xr:uid="{00000000-0005-0000-0000-0000EE3E0000}"/>
    <cellStyle name="20% - Accent1 3 2 10 2 6 2" xfId="16295" xr:uid="{00000000-0005-0000-0000-0000EF3E0000}"/>
    <cellStyle name="20% - Accent1 3 2 10 2 6 2 2" xfId="16296" xr:uid="{00000000-0005-0000-0000-0000F03E0000}"/>
    <cellStyle name="20% - Accent1 3 2 10 2 6 3" xfId="16297" xr:uid="{00000000-0005-0000-0000-0000F13E0000}"/>
    <cellStyle name="20% - Accent1 3 2 10 2 7" xfId="16298" xr:uid="{00000000-0005-0000-0000-0000F23E0000}"/>
    <cellStyle name="20% - Accent1 3 2 10 2 7 2" xfId="16299" xr:uid="{00000000-0005-0000-0000-0000F33E0000}"/>
    <cellStyle name="20% - Accent1 3 2 10 2 8" xfId="16300" xr:uid="{00000000-0005-0000-0000-0000F43E0000}"/>
    <cellStyle name="20% - Accent1 3 2 10 2 8 2" xfId="16301" xr:uid="{00000000-0005-0000-0000-0000F53E0000}"/>
    <cellStyle name="20% - Accent1 3 2 10 2 9" xfId="16302" xr:uid="{00000000-0005-0000-0000-0000F63E0000}"/>
    <cellStyle name="20% - Accent1 3 2 10 3" xfId="16303" xr:uid="{00000000-0005-0000-0000-0000F73E0000}"/>
    <cellStyle name="20% - Accent1 3 2 10 3 2" xfId="16304" xr:uid="{00000000-0005-0000-0000-0000F83E0000}"/>
    <cellStyle name="20% - Accent1 3 2 10 3 2 2" xfId="16305" xr:uid="{00000000-0005-0000-0000-0000F93E0000}"/>
    <cellStyle name="20% - Accent1 3 2 10 3 2 2 2" xfId="16306" xr:uid="{00000000-0005-0000-0000-0000FA3E0000}"/>
    <cellStyle name="20% - Accent1 3 2 10 3 2 2 2 2" xfId="16307" xr:uid="{00000000-0005-0000-0000-0000FB3E0000}"/>
    <cellStyle name="20% - Accent1 3 2 10 3 2 2 3" xfId="16308" xr:uid="{00000000-0005-0000-0000-0000FC3E0000}"/>
    <cellStyle name="20% - Accent1 3 2 10 3 2 3" xfId="16309" xr:uid="{00000000-0005-0000-0000-0000FD3E0000}"/>
    <cellStyle name="20% - Accent1 3 2 10 3 2 3 2" xfId="16310" xr:uid="{00000000-0005-0000-0000-0000FE3E0000}"/>
    <cellStyle name="20% - Accent1 3 2 10 3 2 4" xfId="16311" xr:uid="{00000000-0005-0000-0000-0000FF3E0000}"/>
    <cellStyle name="20% - Accent1 3 2 10 3 3" xfId="16312" xr:uid="{00000000-0005-0000-0000-0000003F0000}"/>
    <cellStyle name="20% - Accent1 3 2 10 3 3 2" xfId="16313" xr:uid="{00000000-0005-0000-0000-0000013F0000}"/>
    <cellStyle name="20% - Accent1 3 2 10 3 3 2 2" xfId="16314" xr:uid="{00000000-0005-0000-0000-0000023F0000}"/>
    <cellStyle name="20% - Accent1 3 2 10 3 3 2 2 2" xfId="16315" xr:uid="{00000000-0005-0000-0000-0000033F0000}"/>
    <cellStyle name="20% - Accent1 3 2 10 3 3 2 3" xfId="16316" xr:uid="{00000000-0005-0000-0000-0000043F0000}"/>
    <cellStyle name="20% - Accent1 3 2 10 3 3 3" xfId="16317" xr:uid="{00000000-0005-0000-0000-0000053F0000}"/>
    <cellStyle name="20% - Accent1 3 2 10 3 3 3 2" xfId="16318" xr:uid="{00000000-0005-0000-0000-0000063F0000}"/>
    <cellStyle name="20% - Accent1 3 2 10 3 3 4" xfId="16319" xr:uid="{00000000-0005-0000-0000-0000073F0000}"/>
    <cellStyle name="20% - Accent1 3 2 10 3 4" xfId="16320" xr:uid="{00000000-0005-0000-0000-0000083F0000}"/>
    <cellStyle name="20% - Accent1 3 2 10 3 4 2" xfId="16321" xr:uid="{00000000-0005-0000-0000-0000093F0000}"/>
    <cellStyle name="20% - Accent1 3 2 10 3 4 2 2" xfId="16322" xr:uid="{00000000-0005-0000-0000-00000A3F0000}"/>
    <cellStyle name="20% - Accent1 3 2 10 3 4 2 2 2" xfId="16323" xr:uid="{00000000-0005-0000-0000-00000B3F0000}"/>
    <cellStyle name="20% - Accent1 3 2 10 3 4 2 3" xfId="16324" xr:uid="{00000000-0005-0000-0000-00000C3F0000}"/>
    <cellStyle name="20% - Accent1 3 2 10 3 4 3" xfId="16325" xr:uid="{00000000-0005-0000-0000-00000D3F0000}"/>
    <cellStyle name="20% - Accent1 3 2 10 3 4 3 2" xfId="16326" xr:uid="{00000000-0005-0000-0000-00000E3F0000}"/>
    <cellStyle name="20% - Accent1 3 2 10 3 4 4" xfId="16327" xr:uid="{00000000-0005-0000-0000-00000F3F0000}"/>
    <cellStyle name="20% - Accent1 3 2 10 3 5" xfId="16328" xr:uid="{00000000-0005-0000-0000-0000103F0000}"/>
    <cellStyle name="20% - Accent1 3 2 10 3 5 2" xfId="16329" xr:uid="{00000000-0005-0000-0000-0000113F0000}"/>
    <cellStyle name="20% - Accent1 3 2 10 3 5 2 2" xfId="16330" xr:uid="{00000000-0005-0000-0000-0000123F0000}"/>
    <cellStyle name="20% - Accent1 3 2 10 3 5 3" xfId="16331" xr:uid="{00000000-0005-0000-0000-0000133F0000}"/>
    <cellStyle name="20% - Accent1 3 2 10 3 6" xfId="16332" xr:uid="{00000000-0005-0000-0000-0000143F0000}"/>
    <cellStyle name="20% - Accent1 3 2 10 3 6 2" xfId="16333" xr:uid="{00000000-0005-0000-0000-0000153F0000}"/>
    <cellStyle name="20% - Accent1 3 2 10 3 6 2 2" xfId="16334" xr:uid="{00000000-0005-0000-0000-0000163F0000}"/>
    <cellStyle name="20% - Accent1 3 2 10 3 6 3" xfId="16335" xr:uid="{00000000-0005-0000-0000-0000173F0000}"/>
    <cellStyle name="20% - Accent1 3 2 10 3 7" xfId="16336" xr:uid="{00000000-0005-0000-0000-0000183F0000}"/>
    <cellStyle name="20% - Accent1 3 2 10 3 7 2" xfId="16337" xr:uid="{00000000-0005-0000-0000-0000193F0000}"/>
    <cellStyle name="20% - Accent1 3 2 10 3 8" xfId="16338" xr:uid="{00000000-0005-0000-0000-00001A3F0000}"/>
    <cellStyle name="20% - Accent1 3 2 10 3 8 2" xfId="16339" xr:uid="{00000000-0005-0000-0000-00001B3F0000}"/>
    <cellStyle name="20% - Accent1 3 2 10 3 9" xfId="16340" xr:uid="{00000000-0005-0000-0000-00001C3F0000}"/>
    <cellStyle name="20% - Accent1 3 2 10 4" xfId="16341" xr:uid="{00000000-0005-0000-0000-00001D3F0000}"/>
    <cellStyle name="20% - Accent1 3 2 10 4 2" xfId="16342" xr:uid="{00000000-0005-0000-0000-00001E3F0000}"/>
    <cellStyle name="20% - Accent1 3 2 10 4 2 2" xfId="16343" xr:uid="{00000000-0005-0000-0000-00001F3F0000}"/>
    <cellStyle name="20% - Accent1 3 2 10 4 2 2 2" xfId="16344" xr:uid="{00000000-0005-0000-0000-0000203F0000}"/>
    <cellStyle name="20% - Accent1 3 2 10 4 2 3" xfId="16345" xr:uid="{00000000-0005-0000-0000-0000213F0000}"/>
    <cellStyle name="20% - Accent1 3 2 10 4 3" xfId="16346" xr:uid="{00000000-0005-0000-0000-0000223F0000}"/>
    <cellStyle name="20% - Accent1 3 2 10 4 3 2" xfId="16347" xr:uid="{00000000-0005-0000-0000-0000233F0000}"/>
    <cellStyle name="20% - Accent1 3 2 10 4 4" xfId="16348" xr:uid="{00000000-0005-0000-0000-0000243F0000}"/>
    <cellStyle name="20% - Accent1 3 2 10 5" xfId="16349" xr:uid="{00000000-0005-0000-0000-0000253F0000}"/>
    <cellStyle name="20% - Accent1 3 2 10 5 2" xfId="16350" xr:uid="{00000000-0005-0000-0000-0000263F0000}"/>
    <cellStyle name="20% - Accent1 3 2 10 5 2 2" xfId="16351" xr:uid="{00000000-0005-0000-0000-0000273F0000}"/>
    <cellStyle name="20% - Accent1 3 2 10 5 2 2 2" xfId="16352" xr:uid="{00000000-0005-0000-0000-0000283F0000}"/>
    <cellStyle name="20% - Accent1 3 2 10 5 2 3" xfId="16353" xr:uid="{00000000-0005-0000-0000-0000293F0000}"/>
    <cellStyle name="20% - Accent1 3 2 10 5 3" xfId="16354" xr:uid="{00000000-0005-0000-0000-00002A3F0000}"/>
    <cellStyle name="20% - Accent1 3 2 10 5 3 2" xfId="16355" xr:uid="{00000000-0005-0000-0000-00002B3F0000}"/>
    <cellStyle name="20% - Accent1 3 2 10 5 4" xfId="16356" xr:uid="{00000000-0005-0000-0000-00002C3F0000}"/>
    <cellStyle name="20% - Accent1 3 2 10 6" xfId="16357" xr:uid="{00000000-0005-0000-0000-00002D3F0000}"/>
    <cellStyle name="20% - Accent1 3 2 10 6 2" xfId="16358" xr:uid="{00000000-0005-0000-0000-00002E3F0000}"/>
    <cellStyle name="20% - Accent1 3 2 10 6 2 2" xfId="16359" xr:uid="{00000000-0005-0000-0000-00002F3F0000}"/>
    <cellStyle name="20% - Accent1 3 2 10 6 2 2 2" xfId="16360" xr:uid="{00000000-0005-0000-0000-0000303F0000}"/>
    <cellStyle name="20% - Accent1 3 2 10 6 2 3" xfId="16361" xr:uid="{00000000-0005-0000-0000-0000313F0000}"/>
    <cellStyle name="20% - Accent1 3 2 10 6 3" xfId="16362" xr:uid="{00000000-0005-0000-0000-0000323F0000}"/>
    <cellStyle name="20% - Accent1 3 2 10 6 3 2" xfId="16363" xr:uid="{00000000-0005-0000-0000-0000333F0000}"/>
    <cellStyle name="20% - Accent1 3 2 10 6 4" xfId="16364" xr:uid="{00000000-0005-0000-0000-0000343F0000}"/>
    <cellStyle name="20% - Accent1 3 2 10 7" xfId="16365" xr:uid="{00000000-0005-0000-0000-0000353F0000}"/>
    <cellStyle name="20% - Accent1 3 2 10 7 2" xfId="16366" xr:uid="{00000000-0005-0000-0000-0000363F0000}"/>
    <cellStyle name="20% - Accent1 3 2 10 7 2 2" xfId="16367" xr:uid="{00000000-0005-0000-0000-0000373F0000}"/>
    <cellStyle name="20% - Accent1 3 2 10 7 3" xfId="16368" xr:uid="{00000000-0005-0000-0000-0000383F0000}"/>
    <cellStyle name="20% - Accent1 3 2 10 8" xfId="16369" xr:uid="{00000000-0005-0000-0000-0000393F0000}"/>
    <cellStyle name="20% - Accent1 3 2 10 8 2" xfId="16370" xr:uid="{00000000-0005-0000-0000-00003A3F0000}"/>
    <cellStyle name="20% - Accent1 3 2 10 8 2 2" xfId="16371" xr:uid="{00000000-0005-0000-0000-00003B3F0000}"/>
    <cellStyle name="20% - Accent1 3 2 10 8 3" xfId="16372" xr:uid="{00000000-0005-0000-0000-00003C3F0000}"/>
    <cellStyle name="20% - Accent1 3 2 10 9" xfId="16373" xr:uid="{00000000-0005-0000-0000-00003D3F0000}"/>
    <cellStyle name="20% - Accent1 3 2 10 9 2" xfId="16374" xr:uid="{00000000-0005-0000-0000-00003E3F0000}"/>
    <cellStyle name="20% - Accent1 3 2 11" xfId="16375" xr:uid="{00000000-0005-0000-0000-00003F3F0000}"/>
    <cellStyle name="20% - Accent1 3 2 11 2" xfId="16376" xr:uid="{00000000-0005-0000-0000-0000403F0000}"/>
    <cellStyle name="20% - Accent1 3 2 11 2 2" xfId="16377" xr:uid="{00000000-0005-0000-0000-0000413F0000}"/>
    <cellStyle name="20% - Accent1 3 2 11 2 2 2" xfId="16378" xr:uid="{00000000-0005-0000-0000-0000423F0000}"/>
    <cellStyle name="20% - Accent1 3 2 11 2 2 2 2" xfId="16379" xr:uid="{00000000-0005-0000-0000-0000433F0000}"/>
    <cellStyle name="20% - Accent1 3 2 11 2 2 3" xfId="16380" xr:uid="{00000000-0005-0000-0000-0000443F0000}"/>
    <cellStyle name="20% - Accent1 3 2 11 2 3" xfId="16381" xr:uid="{00000000-0005-0000-0000-0000453F0000}"/>
    <cellStyle name="20% - Accent1 3 2 11 2 3 2" xfId="16382" xr:uid="{00000000-0005-0000-0000-0000463F0000}"/>
    <cellStyle name="20% - Accent1 3 2 11 2 4" xfId="16383" xr:uid="{00000000-0005-0000-0000-0000473F0000}"/>
    <cellStyle name="20% - Accent1 3 2 11 3" xfId="16384" xr:uid="{00000000-0005-0000-0000-0000483F0000}"/>
    <cellStyle name="20% - Accent1 3 2 11 3 2" xfId="16385" xr:uid="{00000000-0005-0000-0000-0000493F0000}"/>
    <cellStyle name="20% - Accent1 3 2 11 3 2 2" xfId="16386" xr:uid="{00000000-0005-0000-0000-00004A3F0000}"/>
    <cellStyle name="20% - Accent1 3 2 11 3 2 2 2" xfId="16387" xr:uid="{00000000-0005-0000-0000-00004B3F0000}"/>
    <cellStyle name="20% - Accent1 3 2 11 3 2 3" xfId="16388" xr:uid="{00000000-0005-0000-0000-00004C3F0000}"/>
    <cellStyle name="20% - Accent1 3 2 11 3 3" xfId="16389" xr:uid="{00000000-0005-0000-0000-00004D3F0000}"/>
    <cellStyle name="20% - Accent1 3 2 11 3 3 2" xfId="16390" xr:uid="{00000000-0005-0000-0000-00004E3F0000}"/>
    <cellStyle name="20% - Accent1 3 2 11 3 4" xfId="16391" xr:uid="{00000000-0005-0000-0000-00004F3F0000}"/>
    <cellStyle name="20% - Accent1 3 2 11 4" xfId="16392" xr:uid="{00000000-0005-0000-0000-0000503F0000}"/>
    <cellStyle name="20% - Accent1 3 2 11 4 2" xfId="16393" xr:uid="{00000000-0005-0000-0000-0000513F0000}"/>
    <cellStyle name="20% - Accent1 3 2 11 4 2 2" xfId="16394" xr:uid="{00000000-0005-0000-0000-0000523F0000}"/>
    <cellStyle name="20% - Accent1 3 2 11 4 2 2 2" xfId="16395" xr:uid="{00000000-0005-0000-0000-0000533F0000}"/>
    <cellStyle name="20% - Accent1 3 2 11 4 2 3" xfId="16396" xr:uid="{00000000-0005-0000-0000-0000543F0000}"/>
    <cellStyle name="20% - Accent1 3 2 11 4 3" xfId="16397" xr:uid="{00000000-0005-0000-0000-0000553F0000}"/>
    <cellStyle name="20% - Accent1 3 2 11 4 3 2" xfId="16398" xr:uid="{00000000-0005-0000-0000-0000563F0000}"/>
    <cellStyle name="20% - Accent1 3 2 11 4 4" xfId="16399" xr:uid="{00000000-0005-0000-0000-0000573F0000}"/>
    <cellStyle name="20% - Accent1 3 2 11 5" xfId="16400" xr:uid="{00000000-0005-0000-0000-0000583F0000}"/>
    <cellStyle name="20% - Accent1 3 2 11 5 2" xfId="16401" xr:uid="{00000000-0005-0000-0000-0000593F0000}"/>
    <cellStyle name="20% - Accent1 3 2 11 5 2 2" xfId="16402" xr:uid="{00000000-0005-0000-0000-00005A3F0000}"/>
    <cellStyle name="20% - Accent1 3 2 11 5 3" xfId="16403" xr:uid="{00000000-0005-0000-0000-00005B3F0000}"/>
    <cellStyle name="20% - Accent1 3 2 11 6" xfId="16404" xr:uid="{00000000-0005-0000-0000-00005C3F0000}"/>
    <cellStyle name="20% - Accent1 3 2 11 6 2" xfId="16405" xr:uid="{00000000-0005-0000-0000-00005D3F0000}"/>
    <cellStyle name="20% - Accent1 3 2 11 6 2 2" xfId="16406" xr:uid="{00000000-0005-0000-0000-00005E3F0000}"/>
    <cellStyle name="20% - Accent1 3 2 11 6 3" xfId="16407" xr:uid="{00000000-0005-0000-0000-00005F3F0000}"/>
    <cellStyle name="20% - Accent1 3 2 11 7" xfId="16408" xr:uid="{00000000-0005-0000-0000-0000603F0000}"/>
    <cellStyle name="20% - Accent1 3 2 11 7 2" xfId="16409" xr:uid="{00000000-0005-0000-0000-0000613F0000}"/>
    <cellStyle name="20% - Accent1 3 2 11 8" xfId="16410" xr:uid="{00000000-0005-0000-0000-0000623F0000}"/>
    <cellStyle name="20% - Accent1 3 2 11 8 2" xfId="16411" xr:uid="{00000000-0005-0000-0000-0000633F0000}"/>
    <cellStyle name="20% - Accent1 3 2 11 9" xfId="16412" xr:uid="{00000000-0005-0000-0000-0000643F0000}"/>
    <cellStyle name="20% - Accent1 3 2 12" xfId="16413" xr:uid="{00000000-0005-0000-0000-0000653F0000}"/>
    <cellStyle name="20% - Accent1 3 2 12 2" xfId="16414" xr:uid="{00000000-0005-0000-0000-0000663F0000}"/>
    <cellStyle name="20% - Accent1 3 2 12 2 2" xfId="16415" xr:uid="{00000000-0005-0000-0000-0000673F0000}"/>
    <cellStyle name="20% - Accent1 3 2 12 2 2 2" xfId="16416" xr:uid="{00000000-0005-0000-0000-0000683F0000}"/>
    <cellStyle name="20% - Accent1 3 2 12 2 2 2 2" xfId="16417" xr:uid="{00000000-0005-0000-0000-0000693F0000}"/>
    <cellStyle name="20% - Accent1 3 2 12 2 2 3" xfId="16418" xr:uid="{00000000-0005-0000-0000-00006A3F0000}"/>
    <cellStyle name="20% - Accent1 3 2 12 2 3" xfId="16419" xr:uid="{00000000-0005-0000-0000-00006B3F0000}"/>
    <cellStyle name="20% - Accent1 3 2 12 2 3 2" xfId="16420" xr:uid="{00000000-0005-0000-0000-00006C3F0000}"/>
    <cellStyle name="20% - Accent1 3 2 12 2 4" xfId="16421" xr:uid="{00000000-0005-0000-0000-00006D3F0000}"/>
    <cellStyle name="20% - Accent1 3 2 12 3" xfId="16422" xr:uid="{00000000-0005-0000-0000-00006E3F0000}"/>
    <cellStyle name="20% - Accent1 3 2 12 3 2" xfId="16423" xr:uid="{00000000-0005-0000-0000-00006F3F0000}"/>
    <cellStyle name="20% - Accent1 3 2 12 3 2 2" xfId="16424" xr:uid="{00000000-0005-0000-0000-0000703F0000}"/>
    <cellStyle name="20% - Accent1 3 2 12 3 2 2 2" xfId="16425" xr:uid="{00000000-0005-0000-0000-0000713F0000}"/>
    <cellStyle name="20% - Accent1 3 2 12 3 2 3" xfId="16426" xr:uid="{00000000-0005-0000-0000-0000723F0000}"/>
    <cellStyle name="20% - Accent1 3 2 12 3 3" xfId="16427" xr:uid="{00000000-0005-0000-0000-0000733F0000}"/>
    <cellStyle name="20% - Accent1 3 2 12 3 3 2" xfId="16428" xr:uid="{00000000-0005-0000-0000-0000743F0000}"/>
    <cellStyle name="20% - Accent1 3 2 12 3 4" xfId="16429" xr:uid="{00000000-0005-0000-0000-0000753F0000}"/>
    <cellStyle name="20% - Accent1 3 2 12 4" xfId="16430" xr:uid="{00000000-0005-0000-0000-0000763F0000}"/>
    <cellStyle name="20% - Accent1 3 2 12 4 2" xfId="16431" xr:uid="{00000000-0005-0000-0000-0000773F0000}"/>
    <cellStyle name="20% - Accent1 3 2 12 4 2 2" xfId="16432" xr:uid="{00000000-0005-0000-0000-0000783F0000}"/>
    <cellStyle name="20% - Accent1 3 2 12 4 2 2 2" xfId="16433" xr:uid="{00000000-0005-0000-0000-0000793F0000}"/>
    <cellStyle name="20% - Accent1 3 2 12 4 2 3" xfId="16434" xr:uid="{00000000-0005-0000-0000-00007A3F0000}"/>
    <cellStyle name="20% - Accent1 3 2 12 4 3" xfId="16435" xr:uid="{00000000-0005-0000-0000-00007B3F0000}"/>
    <cellStyle name="20% - Accent1 3 2 12 4 3 2" xfId="16436" xr:uid="{00000000-0005-0000-0000-00007C3F0000}"/>
    <cellStyle name="20% - Accent1 3 2 12 4 4" xfId="16437" xr:uid="{00000000-0005-0000-0000-00007D3F0000}"/>
    <cellStyle name="20% - Accent1 3 2 12 5" xfId="16438" xr:uid="{00000000-0005-0000-0000-00007E3F0000}"/>
    <cellStyle name="20% - Accent1 3 2 12 5 2" xfId="16439" xr:uid="{00000000-0005-0000-0000-00007F3F0000}"/>
    <cellStyle name="20% - Accent1 3 2 12 5 2 2" xfId="16440" xr:uid="{00000000-0005-0000-0000-0000803F0000}"/>
    <cellStyle name="20% - Accent1 3 2 12 5 3" xfId="16441" xr:uid="{00000000-0005-0000-0000-0000813F0000}"/>
    <cellStyle name="20% - Accent1 3 2 12 6" xfId="16442" xr:uid="{00000000-0005-0000-0000-0000823F0000}"/>
    <cellStyle name="20% - Accent1 3 2 12 6 2" xfId="16443" xr:uid="{00000000-0005-0000-0000-0000833F0000}"/>
    <cellStyle name="20% - Accent1 3 2 12 6 2 2" xfId="16444" xr:uid="{00000000-0005-0000-0000-0000843F0000}"/>
    <cellStyle name="20% - Accent1 3 2 12 6 3" xfId="16445" xr:uid="{00000000-0005-0000-0000-0000853F0000}"/>
    <cellStyle name="20% - Accent1 3 2 12 7" xfId="16446" xr:uid="{00000000-0005-0000-0000-0000863F0000}"/>
    <cellStyle name="20% - Accent1 3 2 12 7 2" xfId="16447" xr:uid="{00000000-0005-0000-0000-0000873F0000}"/>
    <cellStyle name="20% - Accent1 3 2 12 8" xfId="16448" xr:uid="{00000000-0005-0000-0000-0000883F0000}"/>
    <cellStyle name="20% - Accent1 3 2 12 8 2" xfId="16449" xr:uid="{00000000-0005-0000-0000-0000893F0000}"/>
    <cellStyle name="20% - Accent1 3 2 12 9" xfId="16450" xr:uid="{00000000-0005-0000-0000-00008A3F0000}"/>
    <cellStyle name="20% - Accent1 3 2 13" xfId="16451" xr:uid="{00000000-0005-0000-0000-00008B3F0000}"/>
    <cellStyle name="20% - Accent1 3 2 13 2" xfId="16452" xr:uid="{00000000-0005-0000-0000-00008C3F0000}"/>
    <cellStyle name="20% - Accent1 3 2 13 2 2" xfId="16453" xr:uid="{00000000-0005-0000-0000-00008D3F0000}"/>
    <cellStyle name="20% - Accent1 3 2 13 2 2 2" xfId="16454" xr:uid="{00000000-0005-0000-0000-00008E3F0000}"/>
    <cellStyle name="20% - Accent1 3 2 13 2 3" xfId="16455" xr:uid="{00000000-0005-0000-0000-00008F3F0000}"/>
    <cellStyle name="20% - Accent1 3 2 13 3" xfId="16456" xr:uid="{00000000-0005-0000-0000-0000903F0000}"/>
    <cellStyle name="20% - Accent1 3 2 13 3 2" xfId="16457" xr:uid="{00000000-0005-0000-0000-0000913F0000}"/>
    <cellStyle name="20% - Accent1 3 2 13 4" xfId="16458" xr:uid="{00000000-0005-0000-0000-0000923F0000}"/>
    <cellStyle name="20% - Accent1 3 2 14" xfId="16459" xr:uid="{00000000-0005-0000-0000-0000933F0000}"/>
    <cellStyle name="20% - Accent1 3 2 14 2" xfId="16460" xr:uid="{00000000-0005-0000-0000-0000943F0000}"/>
    <cellStyle name="20% - Accent1 3 2 14 2 2" xfId="16461" xr:uid="{00000000-0005-0000-0000-0000953F0000}"/>
    <cellStyle name="20% - Accent1 3 2 14 2 2 2" xfId="16462" xr:uid="{00000000-0005-0000-0000-0000963F0000}"/>
    <cellStyle name="20% - Accent1 3 2 14 2 3" xfId="16463" xr:uid="{00000000-0005-0000-0000-0000973F0000}"/>
    <cellStyle name="20% - Accent1 3 2 14 3" xfId="16464" xr:uid="{00000000-0005-0000-0000-0000983F0000}"/>
    <cellStyle name="20% - Accent1 3 2 14 3 2" xfId="16465" xr:uid="{00000000-0005-0000-0000-0000993F0000}"/>
    <cellStyle name="20% - Accent1 3 2 14 4" xfId="16466" xr:uid="{00000000-0005-0000-0000-00009A3F0000}"/>
    <cellStyle name="20% - Accent1 3 2 15" xfId="16467" xr:uid="{00000000-0005-0000-0000-00009B3F0000}"/>
    <cellStyle name="20% - Accent1 3 2 15 2" xfId="16468" xr:uid="{00000000-0005-0000-0000-00009C3F0000}"/>
    <cellStyle name="20% - Accent1 3 2 15 2 2" xfId="16469" xr:uid="{00000000-0005-0000-0000-00009D3F0000}"/>
    <cellStyle name="20% - Accent1 3 2 15 2 2 2" xfId="16470" xr:uid="{00000000-0005-0000-0000-00009E3F0000}"/>
    <cellStyle name="20% - Accent1 3 2 15 2 3" xfId="16471" xr:uid="{00000000-0005-0000-0000-00009F3F0000}"/>
    <cellStyle name="20% - Accent1 3 2 15 3" xfId="16472" xr:uid="{00000000-0005-0000-0000-0000A03F0000}"/>
    <cellStyle name="20% - Accent1 3 2 15 3 2" xfId="16473" xr:uid="{00000000-0005-0000-0000-0000A13F0000}"/>
    <cellStyle name="20% - Accent1 3 2 15 4" xfId="16474" xr:uid="{00000000-0005-0000-0000-0000A23F0000}"/>
    <cellStyle name="20% - Accent1 3 2 16" xfId="16475" xr:uid="{00000000-0005-0000-0000-0000A33F0000}"/>
    <cellStyle name="20% - Accent1 3 2 16 2" xfId="16476" xr:uid="{00000000-0005-0000-0000-0000A43F0000}"/>
    <cellStyle name="20% - Accent1 3 2 16 2 2" xfId="16477" xr:uid="{00000000-0005-0000-0000-0000A53F0000}"/>
    <cellStyle name="20% - Accent1 3 2 16 3" xfId="16478" xr:uid="{00000000-0005-0000-0000-0000A63F0000}"/>
    <cellStyle name="20% - Accent1 3 2 17" xfId="16479" xr:uid="{00000000-0005-0000-0000-0000A73F0000}"/>
    <cellStyle name="20% - Accent1 3 2 17 2" xfId="16480" xr:uid="{00000000-0005-0000-0000-0000A83F0000}"/>
    <cellStyle name="20% - Accent1 3 2 17 2 2" xfId="16481" xr:uid="{00000000-0005-0000-0000-0000A93F0000}"/>
    <cellStyle name="20% - Accent1 3 2 17 3" xfId="16482" xr:uid="{00000000-0005-0000-0000-0000AA3F0000}"/>
    <cellStyle name="20% - Accent1 3 2 18" xfId="16483" xr:uid="{00000000-0005-0000-0000-0000AB3F0000}"/>
    <cellStyle name="20% - Accent1 3 2 18 2" xfId="16484" xr:uid="{00000000-0005-0000-0000-0000AC3F0000}"/>
    <cellStyle name="20% - Accent1 3 2 19" xfId="16485" xr:uid="{00000000-0005-0000-0000-0000AD3F0000}"/>
    <cellStyle name="20% - Accent1 3 2 19 2" xfId="16486" xr:uid="{00000000-0005-0000-0000-0000AE3F0000}"/>
    <cellStyle name="20% - Accent1 3 2 2" xfId="16487" xr:uid="{00000000-0005-0000-0000-0000AF3F0000}"/>
    <cellStyle name="20% - Accent1 3 2 2 10" xfId="16488" xr:uid="{00000000-0005-0000-0000-0000B03F0000}"/>
    <cellStyle name="20% - Accent1 3 2 2 10 2" xfId="16489" xr:uid="{00000000-0005-0000-0000-0000B13F0000}"/>
    <cellStyle name="20% - Accent1 3 2 2 10 2 2" xfId="16490" xr:uid="{00000000-0005-0000-0000-0000B23F0000}"/>
    <cellStyle name="20% - Accent1 3 2 2 10 2 2 2" xfId="16491" xr:uid="{00000000-0005-0000-0000-0000B33F0000}"/>
    <cellStyle name="20% - Accent1 3 2 2 10 2 3" xfId="16492" xr:uid="{00000000-0005-0000-0000-0000B43F0000}"/>
    <cellStyle name="20% - Accent1 3 2 2 10 3" xfId="16493" xr:uid="{00000000-0005-0000-0000-0000B53F0000}"/>
    <cellStyle name="20% - Accent1 3 2 2 10 3 2" xfId="16494" xr:uid="{00000000-0005-0000-0000-0000B63F0000}"/>
    <cellStyle name="20% - Accent1 3 2 2 10 4" xfId="16495" xr:uid="{00000000-0005-0000-0000-0000B73F0000}"/>
    <cellStyle name="20% - Accent1 3 2 2 11" xfId="16496" xr:uid="{00000000-0005-0000-0000-0000B83F0000}"/>
    <cellStyle name="20% - Accent1 3 2 2 11 2" xfId="16497" xr:uid="{00000000-0005-0000-0000-0000B93F0000}"/>
    <cellStyle name="20% - Accent1 3 2 2 11 2 2" xfId="16498" xr:uid="{00000000-0005-0000-0000-0000BA3F0000}"/>
    <cellStyle name="20% - Accent1 3 2 2 11 2 2 2" xfId="16499" xr:uid="{00000000-0005-0000-0000-0000BB3F0000}"/>
    <cellStyle name="20% - Accent1 3 2 2 11 2 3" xfId="16500" xr:uid="{00000000-0005-0000-0000-0000BC3F0000}"/>
    <cellStyle name="20% - Accent1 3 2 2 11 3" xfId="16501" xr:uid="{00000000-0005-0000-0000-0000BD3F0000}"/>
    <cellStyle name="20% - Accent1 3 2 2 11 3 2" xfId="16502" xr:uid="{00000000-0005-0000-0000-0000BE3F0000}"/>
    <cellStyle name="20% - Accent1 3 2 2 11 4" xfId="16503" xr:uid="{00000000-0005-0000-0000-0000BF3F0000}"/>
    <cellStyle name="20% - Accent1 3 2 2 12" xfId="16504" xr:uid="{00000000-0005-0000-0000-0000C03F0000}"/>
    <cellStyle name="20% - Accent1 3 2 2 12 2" xfId="16505" xr:uid="{00000000-0005-0000-0000-0000C13F0000}"/>
    <cellStyle name="20% - Accent1 3 2 2 12 2 2" xfId="16506" xr:uid="{00000000-0005-0000-0000-0000C23F0000}"/>
    <cellStyle name="20% - Accent1 3 2 2 12 3" xfId="16507" xr:uid="{00000000-0005-0000-0000-0000C33F0000}"/>
    <cellStyle name="20% - Accent1 3 2 2 13" xfId="16508" xr:uid="{00000000-0005-0000-0000-0000C43F0000}"/>
    <cellStyle name="20% - Accent1 3 2 2 13 2" xfId="16509" xr:uid="{00000000-0005-0000-0000-0000C53F0000}"/>
    <cellStyle name="20% - Accent1 3 2 2 13 2 2" xfId="16510" xr:uid="{00000000-0005-0000-0000-0000C63F0000}"/>
    <cellStyle name="20% - Accent1 3 2 2 13 3" xfId="16511" xr:uid="{00000000-0005-0000-0000-0000C73F0000}"/>
    <cellStyle name="20% - Accent1 3 2 2 14" xfId="16512" xr:uid="{00000000-0005-0000-0000-0000C83F0000}"/>
    <cellStyle name="20% - Accent1 3 2 2 14 2" xfId="16513" xr:uid="{00000000-0005-0000-0000-0000C93F0000}"/>
    <cellStyle name="20% - Accent1 3 2 2 15" xfId="16514" xr:uid="{00000000-0005-0000-0000-0000CA3F0000}"/>
    <cellStyle name="20% - Accent1 3 2 2 15 2" xfId="16515" xr:uid="{00000000-0005-0000-0000-0000CB3F0000}"/>
    <cellStyle name="20% - Accent1 3 2 2 16" xfId="16516" xr:uid="{00000000-0005-0000-0000-0000CC3F0000}"/>
    <cellStyle name="20% - Accent1 3 2 2 2" xfId="16517" xr:uid="{00000000-0005-0000-0000-0000CD3F0000}"/>
    <cellStyle name="20% - Accent1 3 2 2 2 10" xfId="16518" xr:uid="{00000000-0005-0000-0000-0000CE3F0000}"/>
    <cellStyle name="20% - Accent1 3 2 2 2 10 2" xfId="16519" xr:uid="{00000000-0005-0000-0000-0000CF3F0000}"/>
    <cellStyle name="20% - Accent1 3 2 2 2 10 2 2" xfId="16520" xr:uid="{00000000-0005-0000-0000-0000D03F0000}"/>
    <cellStyle name="20% - Accent1 3 2 2 2 10 2 2 2" xfId="16521" xr:uid="{00000000-0005-0000-0000-0000D13F0000}"/>
    <cellStyle name="20% - Accent1 3 2 2 2 10 2 3" xfId="16522" xr:uid="{00000000-0005-0000-0000-0000D23F0000}"/>
    <cellStyle name="20% - Accent1 3 2 2 2 10 3" xfId="16523" xr:uid="{00000000-0005-0000-0000-0000D33F0000}"/>
    <cellStyle name="20% - Accent1 3 2 2 2 10 3 2" xfId="16524" xr:uid="{00000000-0005-0000-0000-0000D43F0000}"/>
    <cellStyle name="20% - Accent1 3 2 2 2 10 4" xfId="16525" xr:uid="{00000000-0005-0000-0000-0000D53F0000}"/>
    <cellStyle name="20% - Accent1 3 2 2 2 11" xfId="16526" xr:uid="{00000000-0005-0000-0000-0000D63F0000}"/>
    <cellStyle name="20% - Accent1 3 2 2 2 11 2" xfId="16527" xr:uid="{00000000-0005-0000-0000-0000D73F0000}"/>
    <cellStyle name="20% - Accent1 3 2 2 2 11 2 2" xfId="16528" xr:uid="{00000000-0005-0000-0000-0000D83F0000}"/>
    <cellStyle name="20% - Accent1 3 2 2 2 11 3" xfId="16529" xr:uid="{00000000-0005-0000-0000-0000D93F0000}"/>
    <cellStyle name="20% - Accent1 3 2 2 2 12" xfId="16530" xr:uid="{00000000-0005-0000-0000-0000DA3F0000}"/>
    <cellStyle name="20% - Accent1 3 2 2 2 12 2" xfId="16531" xr:uid="{00000000-0005-0000-0000-0000DB3F0000}"/>
    <cellStyle name="20% - Accent1 3 2 2 2 12 2 2" xfId="16532" xr:uid="{00000000-0005-0000-0000-0000DC3F0000}"/>
    <cellStyle name="20% - Accent1 3 2 2 2 12 3" xfId="16533" xr:uid="{00000000-0005-0000-0000-0000DD3F0000}"/>
    <cellStyle name="20% - Accent1 3 2 2 2 13" xfId="16534" xr:uid="{00000000-0005-0000-0000-0000DE3F0000}"/>
    <cellStyle name="20% - Accent1 3 2 2 2 13 2" xfId="16535" xr:uid="{00000000-0005-0000-0000-0000DF3F0000}"/>
    <cellStyle name="20% - Accent1 3 2 2 2 14" xfId="16536" xr:uid="{00000000-0005-0000-0000-0000E03F0000}"/>
    <cellStyle name="20% - Accent1 3 2 2 2 14 2" xfId="16537" xr:uid="{00000000-0005-0000-0000-0000E13F0000}"/>
    <cellStyle name="20% - Accent1 3 2 2 2 15" xfId="16538" xr:uid="{00000000-0005-0000-0000-0000E23F0000}"/>
    <cellStyle name="20% - Accent1 3 2 2 2 2" xfId="16539" xr:uid="{00000000-0005-0000-0000-0000E33F0000}"/>
    <cellStyle name="20% - Accent1 3 2 2 2 2 10" xfId="16540" xr:uid="{00000000-0005-0000-0000-0000E43F0000}"/>
    <cellStyle name="20% - Accent1 3 2 2 2 2 10 2" xfId="16541" xr:uid="{00000000-0005-0000-0000-0000E53F0000}"/>
    <cellStyle name="20% - Accent1 3 2 2 2 2 10 2 2" xfId="16542" xr:uid="{00000000-0005-0000-0000-0000E63F0000}"/>
    <cellStyle name="20% - Accent1 3 2 2 2 2 10 3" xfId="16543" xr:uid="{00000000-0005-0000-0000-0000E73F0000}"/>
    <cellStyle name="20% - Accent1 3 2 2 2 2 11" xfId="16544" xr:uid="{00000000-0005-0000-0000-0000E83F0000}"/>
    <cellStyle name="20% - Accent1 3 2 2 2 2 11 2" xfId="16545" xr:uid="{00000000-0005-0000-0000-0000E93F0000}"/>
    <cellStyle name="20% - Accent1 3 2 2 2 2 11 2 2" xfId="16546" xr:uid="{00000000-0005-0000-0000-0000EA3F0000}"/>
    <cellStyle name="20% - Accent1 3 2 2 2 2 11 3" xfId="16547" xr:uid="{00000000-0005-0000-0000-0000EB3F0000}"/>
    <cellStyle name="20% - Accent1 3 2 2 2 2 12" xfId="16548" xr:uid="{00000000-0005-0000-0000-0000EC3F0000}"/>
    <cellStyle name="20% - Accent1 3 2 2 2 2 12 2" xfId="16549" xr:uid="{00000000-0005-0000-0000-0000ED3F0000}"/>
    <cellStyle name="20% - Accent1 3 2 2 2 2 13" xfId="16550" xr:uid="{00000000-0005-0000-0000-0000EE3F0000}"/>
    <cellStyle name="20% - Accent1 3 2 2 2 2 13 2" xfId="16551" xr:uid="{00000000-0005-0000-0000-0000EF3F0000}"/>
    <cellStyle name="20% - Accent1 3 2 2 2 2 14" xfId="16552" xr:uid="{00000000-0005-0000-0000-0000F03F0000}"/>
    <cellStyle name="20% - Accent1 3 2 2 2 2 2" xfId="16553" xr:uid="{00000000-0005-0000-0000-0000F13F0000}"/>
    <cellStyle name="20% - Accent1 3 2 2 2 2 2 10" xfId="16554" xr:uid="{00000000-0005-0000-0000-0000F23F0000}"/>
    <cellStyle name="20% - Accent1 3 2 2 2 2 2 10 2" xfId="16555" xr:uid="{00000000-0005-0000-0000-0000F33F0000}"/>
    <cellStyle name="20% - Accent1 3 2 2 2 2 2 11" xfId="16556" xr:uid="{00000000-0005-0000-0000-0000F43F0000}"/>
    <cellStyle name="20% - Accent1 3 2 2 2 2 2 2" xfId="16557" xr:uid="{00000000-0005-0000-0000-0000F53F0000}"/>
    <cellStyle name="20% - Accent1 3 2 2 2 2 2 2 2" xfId="16558" xr:uid="{00000000-0005-0000-0000-0000F63F0000}"/>
    <cellStyle name="20% - Accent1 3 2 2 2 2 2 2 2 2" xfId="16559" xr:uid="{00000000-0005-0000-0000-0000F73F0000}"/>
    <cellStyle name="20% - Accent1 3 2 2 2 2 2 2 2 2 2" xfId="16560" xr:uid="{00000000-0005-0000-0000-0000F83F0000}"/>
    <cellStyle name="20% - Accent1 3 2 2 2 2 2 2 2 2 2 2" xfId="16561" xr:uid="{00000000-0005-0000-0000-0000F93F0000}"/>
    <cellStyle name="20% - Accent1 3 2 2 2 2 2 2 2 2 3" xfId="16562" xr:uid="{00000000-0005-0000-0000-0000FA3F0000}"/>
    <cellStyle name="20% - Accent1 3 2 2 2 2 2 2 2 3" xfId="16563" xr:uid="{00000000-0005-0000-0000-0000FB3F0000}"/>
    <cellStyle name="20% - Accent1 3 2 2 2 2 2 2 2 3 2" xfId="16564" xr:uid="{00000000-0005-0000-0000-0000FC3F0000}"/>
    <cellStyle name="20% - Accent1 3 2 2 2 2 2 2 2 4" xfId="16565" xr:uid="{00000000-0005-0000-0000-0000FD3F0000}"/>
    <cellStyle name="20% - Accent1 3 2 2 2 2 2 2 3" xfId="16566" xr:uid="{00000000-0005-0000-0000-0000FE3F0000}"/>
    <cellStyle name="20% - Accent1 3 2 2 2 2 2 2 3 2" xfId="16567" xr:uid="{00000000-0005-0000-0000-0000FF3F0000}"/>
    <cellStyle name="20% - Accent1 3 2 2 2 2 2 2 3 2 2" xfId="16568" xr:uid="{00000000-0005-0000-0000-000000400000}"/>
    <cellStyle name="20% - Accent1 3 2 2 2 2 2 2 3 2 2 2" xfId="16569" xr:uid="{00000000-0005-0000-0000-000001400000}"/>
    <cellStyle name="20% - Accent1 3 2 2 2 2 2 2 3 2 3" xfId="16570" xr:uid="{00000000-0005-0000-0000-000002400000}"/>
    <cellStyle name="20% - Accent1 3 2 2 2 2 2 2 3 3" xfId="16571" xr:uid="{00000000-0005-0000-0000-000003400000}"/>
    <cellStyle name="20% - Accent1 3 2 2 2 2 2 2 3 3 2" xfId="16572" xr:uid="{00000000-0005-0000-0000-000004400000}"/>
    <cellStyle name="20% - Accent1 3 2 2 2 2 2 2 3 4" xfId="16573" xr:uid="{00000000-0005-0000-0000-000005400000}"/>
    <cellStyle name="20% - Accent1 3 2 2 2 2 2 2 4" xfId="16574" xr:uid="{00000000-0005-0000-0000-000006400000}"/>
    <cellStyle name="20% - Accent1 3 2 2 2 2 2 2 4 2" xfId="16575" xr:uid="{00000000-0005-0000-0000-000007400000}"/>
    <cellStyle name="20% - Accent1 3 2 2 2 2 2 2 4 2 2" xfId="16576" xr:uid="{00000000-0005-0000-0000-000008400000}"/>
    <cellStyle name="20% - Accent1 3 2 2 2 2 2 2 4 2 2 2" xfId="16577" xr:uid="{00000000-0005-0000-0000-000009400000}"/>
    <cellStyle name="20% - Accent1 3 2 2 2 2 2 2 4 2 3" xfId="16578" xr:uid="{00000000-0005-0000-0000-00000A400000}"/>
    <cellStyle name="20% - Accent1 3 2 2 2 2 2 2 4 3" xfId="16579" xr:uid="{00000000-0005-0000-0000-00000B400000}"/>
    <cellStyle name="20% - Accent1 3 2 2 2 2 2 2 4 3 2" xfId="16580" xr:uid="{00000000-0005-0000-0000-00000C400000}"/>
    <cellStyle name="20% - Accent1 3 2 2 2 2 2 2 4 4" xfId="16581" xr:uid="{00000000-0005-0000-0000-00000D400000}"/>
    <cellStyle name="20% - Accent1 3 2 2 2 2 2 2 5" xfId="16582" xr:uid="{00000000-0005-0000-0000-00000E400000}"/>
    <cellStyle name="20% - Accent1 3 2 2 2 2 2 2 5 2" xfId="16583" xr:uid="{00000000-0005-0000-0000-00000F400000}"/>
    <cellStyle name="20% - Accent1 3 2 2 2 2 2 2 5 2 2" xfId="16584" xr:uid="{00000000-0005-0000-0000-000010400000}"/>
    <cellStyle name="20% - Accent1 3 2 2 2 2 2 2 5 3" xfId="16585" xr:uid="{00000000-0005-0000-0000-000011400000}"/>
    <cellStyle name="20% - Accent1 3 2 2 2 2 2 2 6" xfId="16586" xr:uid="{00000000-0005-0000-0000-000012400000}"/>
    <cellStyle name="20% - Accent1 3 2 2 2 2 2 2 6 2" xfId="16587" xr:uid="{00000000-0005-0000-0000-000013400000}"/>
    <cellStyle name="20% - Accent1 3 2 2 2 2 2 2 6 2 2" xfId="16588" xr:uid="{00000000-0005-0000-0000-000014400000}"/>
    <cellStyle name="20% - Accent1 3 2 2 2 2 2 2 6 3" xfId="16589" xr:uid="{00000000-0005-0000-0000-000015400000}"/>
    <cellStyle name="20% - Accent1 3 2 2 2 2 2 2 7" xfId="16590" xr:uid="{00000000-0005-0000-0000-000016400000}"/>
    <cellStyle name="20% - Accent1 3 2 2 2 2 2 2 7 2" xfId="16591" xr:uid="{00000000-0005-0000-0000-000017400000}"/>
    <cellStyle name="20% - Accent1 3 2 2 2 2 2 2 8" xfId="16592" xr:uid="{00000000-0005-0000-0000-000018400000}"/>
    <cellStyle name="20% - Accent1 3 2 2 2 2 2 2 8 2" xfId="16593" xr:uid="{00000000-0005-0000-0000-000019400000}"/>
    <cellStyle name="20% - Accent1 3 2 2 2 2 2 2 9" xfId="16594" xr:uid="{00000000-0005-0000-0000-00001A400000}"/>
    <cellStyle name="20% - Accent1 3 2 2 2 2 2 3" xfId="16595" xr:uid="{00000000-0005-0000-0000-00001B400000}"/>
    <cellStyle name="20% - Accent1 3 2 2 2 2 2 3 2" xfId="16596" xr:uid="{00000000-0005-0000-0000-00001C400000}"/>
    <cellStyle name="20% - Accent1 3 2 2 2 2 2 3 2 2" xfId="16597" xr:uid="{00000000-0005-0000-0000-00001D400000}"/>
    <cellStyle name="20% - Accent1 3 2 2 2 2 2 3 2 2 2" xfId="16598" xr:uid="{00000000-0005-0000-0000-00001E400000}"/>
    <cellStyle name="20% - Accent1 3 2 2 2 2 2 3 2 2 2 2" xfId="16599" xr:uid="{00000000-0005-0000-0000-00001F400000}"/>
    <cellStyle name="20% - Accent1 3 2 2 2 2 2 3 2 2 3" xfId="16600" xr:uid="{00000000-0005-0000-0000-000020400000}"/>
    <cellStyle name="20% - Accent1 3 2 2 2 2 2 3 2 3" xfId="16601" xr:uid="{00000000-0005-0000-0000-000021400000}"/>
    <cellStyle name="20% - Accent1 3 2 2 2 2 2 3 2 3 2" xfId="16602" xr:uid="{00000000-0005-0000-0000-000022400000}"/>
    <cellStyle name="20% - Accent1 3 2 2 2 2 2 3 2 4" xfId="16603" xr:uid="{00000000-0005-0000-0000-000023400000}"/>
    <cellStyle name="20% - Accent1 3 2 2 2 2 2 3 3" xfId="16604" xr:uid="{00000000-0005-0000-0000-000024400000}"/>
    <cellStyle name="20% - Accent1 3 2 2 2 2 2 3 3 2" xfId="16605" xr:uid="{00000000-0005-0000-0000-000025400000}"/>
    <cellStyle name="20% - Accent1 3 2 2 2 2 2 3 3 2 2" xfId="16606" xr:uid="{00000000-0005-0000-0000-000026400000}"/>
    <cellStyle name="20% - Accent1 3 2 2 2 2 2 3 3 2 2 2" xfId="16607" xr:uid="{00000000-0005-0000-0000-000027400000}"/>
    <cellStyle name="20% - Accent1 3 2 2 2 2 2 3 3 2 3" xfId="16608" xr:uid="{00000000-0005-0000-0000-000028400000}"/>
    <cellStyle name="20% - Accent1 3 2 2 2 2 2 3 3 3" xfId="16609" xr:uid="{00000000-0005-0000-0000-000029400000}"/>
    <cellStyle name="20% - Accent1 3 2 2 2 2 2 3 3 3 2" xfId="16610" xr:uid="{00000000-0005-0000-0000-00002A400000}"/>
    <cellStyle name="20% - Accent1 3 2 2 2 2 2 3 3 4" xfId="16611" xr:uid="{00000000-0005-0000-0000-00002B400000}"/>
    <cellStyle name="20% - Accent1 3 2 2 2 2 2 3 4" xfId="16612" xr:uid="{00000000-0005-0000-0000-00002C400000}"/>
    <cellStyle name="20% - Accent1 3 2 2 2 2 2 3 4 2" xfId="16613" xr:uid="{00000000-0005-0000-0000-00002D400000}"/>
    <cellStyle name="20% - Accent1 3 2 2 2 2 2 3 4 2 2" xfId="16614" xr:uid="{00000000-0005-0000-0000-00002E400000}"/>
    <cellStyle name="20% - Accent1 3 2 2 2 2 2 3 4 2 2 2" xfId="16615" xr:uid="{00000000-0005-0000-0000-00002F400000}"/>
    <cellStyle name="20% - Accent1 3 2 2 2 2 2 3 4 2 3" xfId="16616" xr:uid="{00000000-0005-0000-0000-000030400000}"/>
    <cellStyle name="20% - Accent1 3 2 2 2 2 2 3 4 3" xfId="16617" xr:uid="{00000000-0005-0000-0000-000031400000}"/>
    <cellStyle name="20% - Accent1 3 2 2 2 2 2 3 4 3 2" xfId="16618" xr:uid="{00000000-0005-0000-0000-000032400000}"/>
    <cellStyle name="20% - Accent1 3 2 2 2 2 2 3 4 4" xfId="16619" xr:uid="{00000000-0005-0000-0000-000033400000}"/>
    <cellStyle name="20% - Accent1 3 2 2 2 2 2 3 5" xfId="16620" xr:uid="{00000000-0005-0000-0000-000034400000}"/>
    <cellStyle name="20% - Accent1 3 2 2 2 2 2 3 5 2" xfId="16621" xr:uid="{00000000-0005-0000-0000-000035400000}"/>
    <cellStyle name="20% - Accent1 3 2 2 2 2 2 3 5 2 2" xfId="16622" xr:uid="{00000000-0005-0000-0000-000036400000}"/>
    <cellStyle name="20% - Accent1 3 2 2 2 2 2 3 5 3" xfId="16623" xr:uid="{00000000-0005-0000-0000-000037400000}"/>
    <cellStyle name="20% - Accent1 3 2 2 2 2 2 3 6" xfId="16624" xr:uid="{00000000-0005-0000-0000-000038400000}"/>
    <cellStyle name="20% - Accent1 3 2 2 2 2 2 3 6 2" xfId="16625" xr:uid="{00000000-0005-0000-0000-000039400000}"/>
    <cellStyle name="20% - Accent1 3 2 2 2 2 2 3 6 2 2" xfId="16626" xr:uid="{00000000-0005-0000-0000-00003A400000}"/>
    <cellStyle name="20% - Accent1 3 2 2 2 2 2 3 6 3" xfId="16627" xr:uid="{00000000-0005-0000-0000-00003B400000}"/>
    <cellStyle name="20% - Accent1 3 2 2 2 2 2 3 7" xfId="16628" xr:uid="{00000000-0005-0000-0000-00003C400000}"/>
    <cellStyle name="20% - Accent1 3 2 2 2 2 2 3 7 2" xfId="16629" xr:uid="{00000000-0005-0000-0000-00003D400000}"/>
    <cellStyle name="20% - Accent1 3 2 2 2 2 2 3 8" xfId="16630" xr:uid="{00000000-0005-0000-0000-00003E400000}"/>
    <cellStyle name="20% - Accent1 3 2 2 2 2 2 3 8 2" xfId="16631" xr:uid="{00000000-0005-0000-0000-00003F400000}"/>
    <cellStyle name="20% - Accent1 3 2 2 2 2 2 3 9" xfId="16632" xr:uid="{00000000-0005-0000-0000-000040400000}"/>
    <cellStyle name="20% - Accent1 3 2 2 2 2 2 4" xfId="16633" xr:uid="{00000000-0005-0000-0000-000041400000}"/>
    <cellStyle name="20% - Accent1 3 2 2 2 2 2 4 2" xfId="16634" xr:uid="{00000000-0005-0000-0000-000042400000}"/>
    <cellStyle name="20% - Accent1 3 2 2 2 2 2 4 2 2" xfId="16635" xr:uid="{00000000-0005-0000-0000-000043400000}"/>
    <cellStyle name="20% - Accent1 3 2 2 2 2 2 4 2 2 2" xfId="16636" xr:uid="{00000000-0005-0000-0000-000044400000}"/>
    <cellStyle name="20% - Accent1 3 2 2 2 2 2 4 2 3" xfId="16637" xr:uid="{00000000-0005-0000-0000-000045400000}"/>
    <cellStyle name="20% - Accent1 3 2 2 2 2 2 4 3" xfId="16638" xr:uid="{00000000-0005-0000-0000-000046400000}"/>
    <cellStyle name="20% - Accent1 3 2 2 2 2 2 4 3 2" xfId="16639" xr:uid="{00000000-0005-0000-0000-000047400000}"/>
    <cellStyle name="20% - Accent1 3 2 2 2 2 2 4 4" xfId="16640" xr:uid="{00000000-0005-0000-0000-000048400000}"/>
    <cellStyle name="20% - Accent1 3 2 2 2 2 2 5" xfId="16641" xr:uid="{00000000-0005-0000-0000-000049400000}"/>
    <cellStyle name="20% - Accent1 3 2 2 2 2 2 5 2" xfId="16642" xr:uid="{00000000-0005-0000-0000-00004A400000}"/>
    <cellStyle name="20% - Accent1 3 2 2 2 2 2 5 2 2" xfId="16643" xr:uid="{00000000-0005-0000-0000-00004B400000}"/>
    <cellStyle name="20% - Accent1 3 2 2 2 2 2 5 2 2 2" xfId="16644" xr:uid="{00000000-0005-0000-0000-00004C400000}"/>
    <cellStyle name="20% - Accent1 3 2 2 2 2 2 5 2 3" xfId="16645" xr:uid="{00000000-0005-0000-0000-00004D400000}"/>
    <cellStyle name="20% - Accent1 3 2 2 2 2 2 5 3" xfId="16646" xr:uid="{00000000-0005-0000-0000-00004E400000}"/>
    <cellStyle name="20% - Accent1 3 2 2 2 2 2 5 3 2" xfId="16647" xr:uid="{00000000-0005-0000-0000-00004F400000}"/>
    <cellStyle name="20% - Accent1 3 2 2 2 2 2 5 4" xfId="16648" xr:uid="{00000000-0005-0000-0000-000050400000}"/>
    <cellStyle name="20% - Accent1 3 2 2 2 2 2 6" xfId="16649" xr:uid="{00000000-0005-0000-0000-000051400000}"/>
    <cellStyle name="20% - Accent1 3 2 2 2 2 2 6 2" xfId="16650" xr:uid="{00000000-0005-0000-0000-000052400000}"/>
    <cellStyle name="20% - Accent1 3 2 2 2 2 2 6 2 2" xfId="16651" xr:uid="{00000000-0005-0000-0000-000053400000}"/>
    <cellStyle name="20% - Accent1 3 2 2 2 2 2 6 2 2 2" xfId="16652" xr:uid="{00000000-0005-0000-0000-000054400000}"/>
    <cellStyle name="20% - Accent1 3 2 2 2 2 2 6 2 3" xfId="16653" xr:uid="{00000000-0005-0000-0000-000055400000}"/>
    <cellStyle name="20% - Accent1 3 2 2 2 2 2 6 3" xfId="16654" xr:uid="{00000000-0005-0000-0000-000056400000}"/>
    <cellStyle name="20% - Accent1 3 2 2 2 2 2 6 3 2" xfId="16655" xr:uid="{00000000-0005-0000-0000-000057400000}"/>
    <cellStyle name="20% - Accent1 3 2 2 2 2 2 6 4" xfId="16656" xr:uid="{00000000-0005-0000-0000-000058400000}"/>
    <cellStyle name="20% - Accent1 3 2 2 2 2 2 7" xfId="16657" xr:uid="{00000000-0005-0000-0000-000059400000}"/>
    <cellStyle name="20% - Accent1 3 2 2 2 2 2 7 2" xfId="16658" xr:uid="{00000000-0005-0000-0000-00005A400000}"/>
    <cellStyle name="20% - Accent1 3 2 2 2 2 2 7 2 2" xfId="16659" xr:uid="{00000000-0005-0000-0000-00005B400000}"/>
    <cellStyle name="20% - Accent1 3 2 2 2 2 2 7 3" xfId="16660" xr:uid="{00000000-0005-0000-0000-00005C400000}"/>
    <cellStyle name="20% - Accent1 3 2 2 2 2 2 8" xfId="16661" xr:uid="{00000000-0005-0000-0000-00005D400000}"/>
    <cellStyle name="20% - Accent1 3 2 2 2 2 2 8 2" xfId="16662" xr:uid="{00000000-0005-0000-0000-00005E400000}"/>
    <cellStyle name="20% - Accent1 3 2 2 2 2 2 8 2 2" xfId="16663" xr:uid="{00000000-0005-0000-0000-00005F400000}"/>
    <cellStyle name="20% - Accent1 3 2 2 2 2 2 8 3" xfId="16664" xr:uid="{00000000-0005-0000-0000-000060400000}"/>
    <cellStyle name="20% - Accent1 3 2 2 2 2 2 9" xfId="16665" xr:uid="{00000000-0005-0000-0000-000061400000}"/>
    <cellStyle name="20% - Accent1 3 2 2 2 2 2 9 2" xfId="16666" xr:uid="{00000000-0005-0000-0000-000062400000}"/>
    <cellStyle name="20% - Accent1 3 2 2 2 2 3" xfId="16667" xr:uid="{00000000-0005-0000-0000-000063400000}"/>
    <cellStyle name="20% - Accent1 3 2 2 2 2 3 10" xfId="16668" xr:uid="{00000000-0005-0000-0000-000064400000}"/>
    <cellStyle name="20% - Accent1 3 2 2 2 2 3 10 2" xfId="16669" xr:uid="{00000000-0005-0000-0000-000065400000}"/>
    <cellStyle name="20% - Accent1 3 2 2 2 2 3 11" xfId="16670" xr:uid="{00000000-0005-0000-0000-000066400000}"/>
    <cellStyle name="20% - Accent1 3 2 2 2 2 3 2" xfId="16671" xr:uid="{00000000-0005-0000-0000-000067400000}"/>
    <cellStyle name="20% - Accent1 3 2 2 2 2 3 2 2" xfId="16672" xr:uid="{00000000-0005-0000-0000-000068400000}"/>
    <cellStyle name="20% - Accent1 3 2 2 2 2 3 2 2 2" xfId="16673" xr:uid="{00000000-0005-0000-0000-000069400000}"/>
    <cellStyle name="20% - Accent1 3 2 2 2 2 3 2 2 2 2" xfId="16674" xr:uid="{00000000-0005-0000-0000-00006A400000}"/>
    <cellStyle name="20% - Accent1 3 2 2 2 2 3 2 2 2 2 2" xfId="16675" xr:uid="{00000000-0005-0000-0000-00006B400000}"/>
    <cellStyle name="20% - Accent1 3 2 2 2 2 3 2 2 2 3" xfId="16676" xr:uid="{00000000-0005-0000-0000-00006C400000}"/>
    <cellStyle name="20% - Accent1 3 2 2 2 2 3 2 2 3" xfId="16677" xr:uid="{00000000-0005-0000-0000-00006D400000}"/>
    <cellStyle name="20% - Accent1 3 2 2 2 2 3 2 2 3 2" xfId="16678" xr:uid="{00000000-0005-0000-0000-00006E400000}"/>
    <cellStyle name="20% - Accent1 3 2 2 2 2 3 2 2 4" xfId="16679" xr:uid="{00000000-0005-0000-0000-00006F400000}"/>
    <cellStyle name="20% - Accent1 3 2 2 2 2 3 2 3" xfId="16680" xr:uid="{00000000-0005-0000-0000-000070400000}"/>
    <cellStyle name="20% - Accent1 3 2 2 2 2 3 2 3 2" xfId="16681" xr:uid="{00000000-0005-0000-0000-000071400000}"/>
    <cellStyle name="20% - Accent1 3 2 2 2 2 3 2 3 2 2" xfId="16682" xr:uid="{00000000-0005-0000-0000-000072400000}"/>
    <cellStyle name="20% - Accent1 3 2 2 2 2 3 2 3 2 2 2" xfId="16683" xr:uid="{00000000-0005-0000-0000-000073400000}"/>
    <cellStyle name="20% - Accent1 3 2 2 2 2 3 2 3 2 3" xfId="16684" xr:uid="{00000000-0005-0000-0000-000074400000}"/>
    <cellStyle name="20% - Accent1 3 2 2 2 2 3 2 3 3" xfId="16685" xr:uid="{00000000-0005-0000-0000-000075400000}"/>
    <cellStyle name="20% - Accent1 3 2 2 2 2 3 2 3 3 2" xfId="16686" xr:uid="{00000000-0005-0000-0000-000076400000}"/>
    <cellStyle name="20% - Accent1 3 2 2 2 2 3 2 3 4" xfId="16687" xr:uid="{00000000-0005-0000-0000-000077400000}"/>
    <cellStyle name="20% - Accent1 3 2 2 2 2 3 2 4" xfId="16688" xr:uid="{00000000-0005-0000-0000-000078400000}"/>
    <cellStyle name="20% - Accent1 3 2 2 2 2 3 2 4 2" xfId="16689" xr:uid="{00000000-0005-0000-0000-000079400000}"/>
    <cellStyle name="20% - Accent1 3 2 2 2 2 3 2 4 2 2" xfId="16690" xr:uid="{00000000-0005-0000-0000-00007A400000}"/>
    <cellStyle name="20% - Accent1 3 2 2 2 2 3 2 4 2 2 2" xfId="16691" xr:uid="{00000000-0005-0000-0000-00007B400000}"/>
    <cellStyle name="20% - Accent1 3 2 2 2 2 3 2 4 2 3" xfId="16692" xr:uid="{00000000-0005-0000-0000-00007C400000}"/>
    <cellStyle name="20% - Accent1 3 2 2 2 2 3 2 4 3" xfId="16693" xr:uid="{00000000-0005-0000-0000-00007D400000}"/>
    <cellStyle name="20% - Accent1 3 2 2 2 2 3 2 4 3 2" xfId="16694" xr:uid="{00000000-0005-0000-0000-00007E400000}"/>
    <cellStyle name="20% - Accent1 3 2 2 2 2 3 2 4 4" xfId="16695" xr:uid="{00000000-0005-0000-0000-00007F400000}"/>
    <cellStyle name="20% - Accent1 3 2 2 2 2 3 2 5" xfId="16696" xr:uid="{00000000-0005-0000-0000-000080400000}"/>
    <cellStyle name="20% - Accent1 3 2 2 2 2 3 2 5 2" xfId="16697" xr:uid="{00000000-0005-0000-0000-000081400000}"/>
    <cellStyle name="20% - Accent1 3 2 2 2 2 3 2 5 2 2" xfId="16698" xr:uid="{00000000-0005-0000-0000-000082400000}"/>
    <cellStyle name="20% - Accent1 3 2 2 2 2 3 2 5 3" xfId="16699" xr:uid="{00000000-0005-0000-0000-000083400000}"/>
    <cellStyle name="20% - Accent1 3 2 2 2 2 3 2 6" xfId="16700" xr:uid="{00000000-0005-0000-0000-000084400000}"/>
    <cellStyle name="20% - Accent1 3 2 2 2 2 3 2 6 2" xfId="16701" xr:uid="{00000000-0005-0000-0000-000085400000}"/>
    <cellStyle name="20% - Accent1 3 2 2 2 2 3 2 6 2 2" xfId="16702" xr:uid="{00000000-0005-0000-0000-000086400000}"/>
    <cellStyle name="20% - Accent1 3 2 2 2 2 3 2 6 3" xfId="16703" xr:uid="{00000000-0005-0000-0000-000087400000}"/>
    <cellStyle name="20% - Accent1 3 2 2 2 2 3 2 7" xfId="16704" xr:uid="{00000000-0005-0000-0000-000088400000}"/>
    <cellStyle name="20% - Accent1 3 2 2 2 2 3 2 7 2" xfId="16705" xr:uid="{00000000-0005-0000-0000-000089400000}"/>
    <cellStyle name="20% - Accent1 3 2 2 2 2 3 2 8" xfId="16706" xr:uid="{00000000-0005-0000-0000-00008A400000}"/>
    <cellStyle name="20% - Accent1 3 2 2 2 2 3 2 8 2" xfId="16707" xr:uid="{00000000-0005-0000-0000-00008B400000}"/>
    <cellStyle name="20% - Accent1 3 2 2 2 2 3 2 9" xfId="16708" xr:uid="{00000000-0005-0000-0000-00008C400000}"/>
    <cellStyle name="20% - Accent1 3 2 2 2 2 3 3" xfId="16709" xr:uid="{00000000-0005-0000-0000-00008D400000}"/>
    <cellStyle name="20% - Accent1 3 2 2 2 2 3 3 2" xfId="16710" xr:uid="{00000000-0005-0000-0000-00008E400000}"/>
    <cellStyle name="20% - Accent1 3 2 2 2 2 3 3 2 2" xfId="16711" xr:uid="{00000000-0005-0000-0000-00008F400000}"/>
    <cellStyle name="20% - Accent1 3 2 2 2 2 3 3 2 2 2" xfId="16712" xr:uid="{00000000-0005-0000-0000-000090400000}"/>
    <cellStyle name="20% - Accent1 3 2 2 2 2 3 3 2 2 2 2" xfId="16713" xr:uid="{00000000-0005-0000-0000-000091400000}"/>
    <cellStyle name="20% - Accent1 3 2 2 2 2 3 3 2 2 3" xfId="16714" xr:uid="{00000000-0005-0000-0000-000092400000}"/>
    <cellStyle name="20% - Accent1 3 2 2 2 2 3 3 2 3" xfId="16715" xr:uid="{00000000-0005-0000-0000-000093400000}"/>
    <cellStyle name="20% - Accent1 3 2 2 2 2 3 3 2 3 2" xfId="16716" xr:uid="{00000000-0005-0000-0000-000094400000}"/>
    <cellStyle name="20% - Accent1 3 2 2 2 2 3 3 2 4" xfId="16717" xr:uid="{00000000-0005-0000-0000-000095400000}"/>
    <cellStyle name="20% - Accent1 3 2 2 2 2 3 3 3" xfId="16718" xr:uid="{00000000-0005-0000-0000-000096400000}"/>
    <cellStyle name="20% - Accent1 3 2 2 2 2 3 3 3 2" xfId="16719" xr:uid="{00000000-0005-0000-0000-000097400000}"/>
    <cellStyle name="20% - Accent1 3 2 2 2 2 3 3 3 2 2" xfId="16720" xr:uid="{00000000-0005-0000-0000-000098400000}"/>
    <cellStyle name="20% - Accent1 3 2 2 2 2 3 3 3 2 2 2" xfId="16721" xr:uid="{00000000-0005-0000-0000-000099400000}"/>
    <cellStyle name="20% - Accent1 3 2 2 2 2 3 3 3 2 3" xfId="16722" xr:uid="{00000000-0005-0000-0000-00009A400000}"/>
    <cellStyle name="20% - Accent1 3 2 2 2 2 3 3 3 3" xfId="16723" xr:uid="{00000000-0005-0000-0000-00009B400000}"/>
    <cellStyle name="20% - Accent1 3 2 2 2 2 3 3 3 3 2" xfId="16724" xr:uid="{00000000-0005-0000-0000-00009C400000}"/>
    <cellStyle name="20% - Accent1 3 2 2 2 2 3 3 3 4" xfId="16725" xr:uid="{00000000-0005-0000-0000-00009D400000}"/>
    <cellStyle name="20% - Accent1 3 2 2 2 2 3 3 4" xfId="16726" xr:uid="{00000000-0005-0000-0000-00009E400000}"/>
    <cellStyle name="20% - Accent1 3 2 2 2 2 3 3 4 2" xfId="16727" xr:uid="{00000000-0005-0000-0000-00009F400000}"/>
    <cellStyle name="20% - Accent1 3 2 2 2 2 3 3 4 2 2" xfId="16728" xr:uid="{00000000-0005-0000-0000-0000A0400000}"/>
    <cellStyle name="20% - Accent1 3 2 2 2 2 3 3 4 2 2 2" xfId="16729" xr:uid="{00000000-0005-0000-0000-0000A1400000}"/>
    <cellStyle name="20% - Accent1 3 2 2 2 2 3 3 4 2 3" xfId="16730" xr:uid="{00000000-0005-0000-0000-0000A2400000}"/>
    <cellStyle name="20% - Accent1 3 2 2 2 2 3 3 4 3" xfId="16731" xr:uid="{00000000-0005-0000-0000-0000A3400000}"/>
    <cellStyle name="20% - Accent1 3 2 2 2 2 3 3 4 3 2" xfId="16732" xr:uid="{00000000-0005-0000-0000-0000A4400000}"/>
    <cellStyle name="20% - Accent1 3 2 2 2 2 3 3 4 4" xfId="16733" xr:uid="{00000000-0005-0000-0000-0000A5400000}"/>
    <cellStyle name="20% - Accent1 3 2 2 2 2 3 3 5" xfId="16734" xr:uid="{00000000-0005-0000-0000-0000A6400000}"/>
    <cellStyle name="20% - Accent1 3 2 2 2 2 3 3 5 2" xfId="16735" xr:uid="{00000000-0005-0000-0000-0000A7400000}"/>
    <cellStyle name="20% - Accent1 3 2 2 2 2 3 3 5 2 2" xfId="16736" xr:uid="{00000000-0005-0000-0000-0000A8400000}"/>
    <cellStyle name="20% - Accent1 3 2 2 2 2 3 3 5 3" xfId="16737" xr:uid="{00000000-0005-0000-0000-0000A9400000}"/>
    <cellStyle name="20% - Accent1 3 2 2 2 2 3 3 6" xfId="16738" xr:uid="{00000000-0005-0000-0000-0000AA400000}"/>
    <cellStyle name="20% - Accent1 3 2 2 2 2 3 3 6 2" xfId="16739" xr:uid="{00000000-0005-0000-0000-0000AB400000}"/>
    <cellStyle name="20% - Accent1 3 2 2 2 2 3 3 6 2 2" xfId="16740" xr:uid="{00000000-0005-0000-0000-0000AC400000}"/>
    <cellStyle name="20% - Accent1 3 2 2 2 2 3 3 6 3" xfId="16741" xr:uid="{00000000-0005-0000-0000-0000AD400000}"/>
    <cellStyle name="20% - Accent1 3 2 2 2 2 3 3 7" xfId="16742" xr:uid="{00000000-0005-0000-0000-0000AE400000}"/>
    <cellStyle name="20% - Accent1 3 2 2 2 2 3 3 7 2" xfId="16743" xr:uid="{00000000-0005-0000-0000-0000AF400000}"/>
    <cellStyle name="20% - Accent1 3 2 2 2 2 3 3 8" xfId="16744" xr:uid="{00000000-0005-0000-0000-0000B0400000}"/>
    <cellStyle name="20% - Accent1 3 2 2 2 2 3 3 8 2" xfId="16745" xr:uid="{00000000-0005-0000-0000-0000B1400000}"/>
    <cellStyle name="20% - Accent1 3 2 2 2 2 3 3 9" xfId="16746" xr:uid="{00000000-0005-0000-0000-0000B2400000}"/>
    <cellStyle name="20% - Accent1 3 2 2 2 2 3 4" xfId="16747" xr:uid="{00000000-0005-0000-0000-0000B3400000}"/>
    <cellStyle name="20% - Accent1 3 2 2 2 2 3 4 2" xfId="16748" xr:uid="{00000000-0005-0000-0000-0000B4400000}"/>
    <cellStyle name="20% - Accent1 3 2 2 2 2 3 4 2 2" xfId="16749" xr:uid="{00000000-0005-0000-0000-0000B5400000}"/>
    <cellStyle name="20% - Accent1 3 2 2 2 2 3 4 2 2 2" xfId="16750" xr:uid="{00000000-0005-0000-0000-0000B6400000}"/>
    <cellStyle name="20% - Accent1 3 2 2 2 2 3 4 2 3" xfId="16751" xr:uid="{00000000-0005-0000-0000-0000B7400000}"/>
    <cellStyle name="20% - Accent1 3 2 2 2 2 3 4 3" xfId="16752" xr:uid="{00000000-0005-0000-0000-0000B8400000}"/>
    <cellStyle name="20% - Accent1 3 2 2 2 2 3 4 3 2" xfId="16753" xr:uid="{00000000-0005-0000-0000-0000B9400000}"/>
    <cellStyle name="20% - Accent1 3 2 2 2 2 3 4 4" xfId="16754" xr:uid="{00000000-0005-0000-0000-0000BA400000}"/>
    <cellStyle name="20% - Accent1 3 2 2 2 2 3 5" xfId="16755" xr:uid="{00000000-0005-0000-0000-0000BB400000}"/>
    <cellStyle name="20% - Accent1 3 2 2 2 2 3 5 2" xfId="16756" xr:uid="{00000000-0005-0000-0000-0000BC400000}"/>
    <cellStyle name="20% - Accent1 3 2 2 2 2 3 5 2 2" xfId="16757" xr:uid="{00000000-0005-0000-0000-0000BD400000}"/>
    <cellStyle name="20% - Accent1 3 2 2 2 2 3 5 2 2 2" xfId="16758" xr:uid="{00000000-0005-0000-0000-0000BE400000}"/>
    <cellStyle name="20% - Accent1 3 2 2 2 2 3 5 2 3" xfId="16759" xr:uid="{00000000-0005-0000-0000-0000BF400000}"/>
    <cellStyle name="20% - Accent1 3 2 2 2 2 3 5 3" xfId="16760" xr:uid="{00000000-0005-0000-0000-0000C0400000}"/>
    <cellStyle name="20% - Accent1 3 2 2 2 2 3 5 3 2" xfId="16761" xr:uid="{00000000-0005-0000-0000-0000C1400000}"/>
    <cellStyle name="20% - Accent1 3 2 2 2 2 3 5 4" xfId="16762" xr:uid="{00000000-0005-0000-0000-0000C2400000}"/>
    <cellStyle name="20% - Accent1 3 2 2 2 2 3 6" xfId="16763" xr:uid="{00000000-0005-0000-0000-0000C3400000}"/>
    <cellStyle name="20% - Accent1 3 2 2 2 2 3 6 2" xfId="16764" xr:uid="{00000000-0005-0000-0000-0000C4400000}"/>
    <cellStyle name="20% - Accent1 3 2 2 2 2 3 6 2 2" xfId="16765" xr:uid="{00000000-0005-0000-0000-0000C5400000}"/>
    <cellStyle name="20% - Accent1 3 2 2 2 2 3 6 2 2 2" xfId="16766" xr:uid="{00000000-0005-0000-0000-0000C6400000}"/>
    <cellStyle name="20% - Accent1 3 2 2 2 2 3 6 2 3" xfId="16767" xr:uid="{00000000-0005-0000-0000-0000C7400000}"/>
    <cellStyle name="20% - Accent1 3 2 2 2 2 3 6 3" xfId="16768" xr:uid="{00000000-0005-0000-0000-0000C8400000}"/>
    <cellStyle name="20% - Accent1 3 2 2 2 2 3 6 3 2" xfId="16769" xr:uid="{00000000-0005-0000-0000-0000C9400000}"/>
    <cellStyle name="20% - Accent1 3 2 2 2 2 3 6 4" xfId="16770" xr:uid="{00000000-0005-0000-0000-0000CA400000}"/>
    <cellStyle name="20% - Accent1 3 2 2 2 2 3 7" xfId="16771" xr:uid="{00000000-0005-0000-0000-0000CB400000}"/>
    <cellStyle name="20% - Accent1 3 2 2 2 2 3 7 2" xfId="16772" xr:uid="{00000000-0005-0000-0000-0000CC400000}"/>
    <cellStyle name="20% - Accent1 3 2 2 2 2 3 7 2 2" xfId="16773" xr:uid="{00000000-0005-0000-0000-0000CD400000}"/>
    <cellStyle name="20% - Accent1 3 2 2 2 2 3 7 3" xfId="16774" xr:uid="{00000000-0005-0000-0000-0000CE400000}"/>
    <cellStyle name="20% - Accent1 3 2 2 2 2 3 8" xfId="16775" xr:uid="{00000000-0005-0000-0000-0000CF400000}"/>
    <cellStyle name="20% - Accent1 3 2 2 2 2 3 8 2" xfId="16776" xr:uid="{00000000-0005-0000-0000-0000D0400000}"/>
    <cellStyle name="20% - Accent1 3 2 2 2 2 3 8 2 2" xfId="16777" xr:uid="{00000000-0005-0000-0000-0000D1400000}"/>
    <cellStyle name="20% - Accent1 3 2 2 2 2 3 8 3" xfId="16778" xr:uid="{00000000-0005-0000-0000-0000D2400000}"/>
    <cellStyle name="20% - Accent1 3 2 2 2 2 3 9" xfId="16779" xr:uid="{00000000-0005-0000-0000-0000D3400000}"/>
    <cellStyle name="20% - Accent1 3 2 2 2 2 3 9 2" xfId="16780" xr:uid="{00000000-0005-0000-0000-0000D4400000}"/>
    <cellStyle name="20% - Accent1 3 2 2 2 2 4" xfId="16781" xr:uid="{00000000-0005-0000-0000-0000D5400000}"/>
    <cellStyle name="20% - Accent1 3 2 2 2 2 4 10" xfId="16782" xr:uid="{00000000-0005-0000-0000-0000D6400000}"/>
    <cellStyle name="20% - Accent1 3 2 2 2 2 4 10 2" xfId="16783" xr:uid="{00000000-0005-0000-0000-0000D7400000}"/>
    <cellStyle name="20% - Accent1 3 2 2 2 2 4 11" xfId="16784" xr:uid="{00000000-0005-0000-0000-0000D8400000}"/>
    <cellStyle name="20% - Accent1 3 2 2 2 2 4 2" xfId="16785" xr:uid="{00000000-0005-0000-0000-0000D9400000}"/>
    <cellStyle name="20% - Accent1 3 2 2 2 2 4 2 2" xfId="16786" xr:uid="{00000000-0005-0000-0000-0000DA400000}"/>
    <cellStyle name="20% - Accent1 3 2 2 2 2 4 2 2 2" xfId="16787" xr:uid="{00000000-0005-0000-0000-0000DB400000}"/>
    <cellStyle name="20% - Accent1 3 2 2 2 2 4 2 2 2 2" xfId="16788" xr:uid="{00000000-0005-0000-0000-0000DC400000}"/>
    <cellStyle name="20% - Accent1 3 2 2 2 2 4 2 2 2 2 2" xfId="16789" xr:uid="{00000000-0005-0000-0000-0000DD400000}"/>
    <cellStyle name="20% - Accent1 3 2 2 2 2 4 2 2 2 3" xfId="16790" xr:uid="{00000000-0005-0000-0000-0000DE400000}"/>
    <cellStyle name="20% - Accent1 3 2 2 2 2 4 2 2 3" xfId="16791" xr:uid="{00000000-0005-0000-0000-0000DF400000}"/>
    <cellStyle name="20% - Accent1 3 2 2 2 2 4 2 2 3 2" xfId="16792" xr:uid="{00000000-0005-0000-0000-0000E0400000}"/>
    <cellStyle name="20% - Accent1 3 2 2 2 2 4 2 2 4" xfId="16793" xr:uid="{00000000-0005-0000-0000-0000E1400000}"/>
    <cellStyle name="20% - Accent1 3 2 2 2 2 4 2 3" xfId="16794" xr:uid="{00000000-0005-0000-0000-0000E2400000}"/>
    <cellStyle name="20% - Accent1 3 2 2 2 2 4 2 3 2" xfId="16795" xr:uid="{00000000-0005-0000-0000-0000E3400000}"/>
    <cellStyle name="20% - Accent1 3 2 2 2 2 4 2 3 2 2" xfId="16796" xr:uid="{00000000-0005-0000-0000-0000E4400000}"/>
    <cellStyle name="20% - Accent1 3 2 2 2 2 4 2 3 2 2 2" xfId="16797" xr:uid="{00000000-0005-0000-0000-0000E5400000}"/>
    <cellStyle name="20% - Accent1 3 2 2 2 2 4 2 3 2 3" xfId="16798" xr:uid="{00000000-0005-0000-0000-0000E6400000}"/>
    <cellStyle name="20% - Accent1 3 2 2 2 2 4 2 3 3" xfId="16799" xr:uid="{00000000-0005-0000-0000-0000E7400000}"/>
    <cellStyle name="20% - Accent1 3 2 2 2 2 4 2 3 3 2" xfId="16800" xr:uid="{00000000-0005-0000-0000-0000E8400000}"/>
    <cellStyle name="20% - Accent1 3 2 2 2 2 4 2 3 4" xfId="16801" xr:uid="{00000000-0005-0000-0000-0000E9400000}"/>
    <cellStyle name="20% - Accent1 3 2 2 2 2 4 2 4" xfId="16802" xr:uid="{00000000-0005-0000-0000-0000EA400000}"/>
    <cellStyle name="20% - Accent1 3 2 2 2 2 4 2 4 2" xfId="16803" xr:uid="{00000000-0005-0000-0000-0000EB400000}"/>
    <cellStyle name="20% - Accent1 3 2 2 2 2 4 2 4 2 2" xfId="16804" xr:uid="{00000000-0005-0000-0000-0000EC400000}"/>
    <cellStyle name="20% - Accent1 3 2 2 2 2 4 2 4 2 2 2" xfId="16805" xr:uid="{00000000-0005-0000-0000-0000ED400000}"/>
    <cellStyle name="20% - Accent1 3 2 2 2 2 4 2 4 2 3" xfId="16806" xr:uid="{00000000-0005-0000-0000-0000EE400000}"/>
    <cellStyle name="20% - Accent1 3 2 2 2 2 4 2 4 3" xfId="16807" xr:uid="{00000000-0005-0000-0000-0000EF400000}"/>
    <cellStyle name="20% - Accent1 3 2 2 2 2 4 2 4 3 2" xfId="16808" xr:uid="{00000000-0005-0000-0000-0000F0400000}"/>
    <cellStyle name="20% - Accent1 3 2 2 2 2 4 2 4 4" xfId="16809" xr:uid="{00000000-0005-0000-0000-0000F1400000}"/>
    <cellStyle name="20% - Accent1 3 2 2 2 2 4 2 5" xfId="16810" xr:uid="{00000000-0005-0000-0000-0000F2400000}"/>
    <cellStyle name="20% - Accent1 3 2 2 2 2 4 2 5 2" xfId="16811" xr:uid="{00000000-0005-0000-0000-0000F3400000}"/>
    <cellStyle name="20% - Accent1 3 2 2 2 2 4 2 5 2 2" xfId="16812" xr:uid="{00000000-0005-0000-0000-0000F4400000}"/>
    <cellStyle name="20% - Accent1 3 2 2 2 2 4 2 5 3" xfId="16813" xr:uid="{00000000-0005-0000-0000-0000F5400000}"/>
    <cellStyle name="20% - Accent1 3 2 2 2 2 4 2 6" xfId="16814" xr:uid="{00000000-0005-0000-0000-0000F6400000}"/>
    <cellStyle name="20% - Accent1 3 2 2 2 2 4 2 6 2" xfId="16815" xr:uid="{00000000-0005-0000-0000-0000F7400000}"/>
    <cellStyle name="20% - Accent1 3 2 2 2 2 4 2 6 2 2" xfId="16816" xr:uid="{00000000-0005-0000-0000-0000F8400000}"/>
    <cellStyle name="20% - Accent1 3 2 2 2 2 4 2 6 3" xfId="16817" xr:uid="{00000000-0005-0000-0000-0000F9400000}"/>
    <cellStyle name="20% - Accent1 3 2 2 2 2 4 2 7" xfId="16818" xr:uid="{00000000-0005-0000-0000-0000FA400000}"/>
    <cellStyle name="20% - Accent1 3 2 2 2 2 4 2 7 2" xfId="16819" xr:uid="{00000000-0005-0000-0000-0000FB400000}"/>
    <cellStyle name="20% - Accent1 3 2 2 2 2 4 2 8" xfId="16820" xr:uid="{00000000-0005-0000-0000-0000FC400000}"/>
    <cellStyle name="20% - Accent1 3 2 2 2 2 4 2 8 2" xfId="16821" xr:uid="{00000000-0005-0000-0000-0000FD400000}"/>
    <cellStyle name="20% - Accent1 3 2 2 2 2 4 2 9" xfId="16822" xr:uid="{00000000-0005-0000-0000-0000FE400000}"/>
    <cellStyle name="20% - Accent1 3 2 2 2 2 4 3" xfId="16823" xr:uid="{00000000-0005-0000-0000-0000FF400000}"/>
    <cellStyle name="20% - Accent1 3 2 2 2 2 4 3 2" xfId="16824" xr:uid="{00000000-0005-0000-0000-000000410000}"/>
    <cellStyle name="20% - Accent1 3 2 2 2 2 4 3 2 2" xfId="16825" xr:uid="{00000000-0005-0000-0000-000001410000}"/>
    <cellStyle name="20% - Accent1 3 2 2 2 2 4 3 2 2 2" xfId="16826" xr:uid="{00000000-0005-0000-0000-000002410000}"/>
    <cellStyle name="20% - Accent1 3 2 2 2 2 4 3 2 2 2 2" xfId="16827" xr:uid="{00000000-0005-0000-0000-000003410000}"/>
    <cellStyle name="20% - Accent1 3 2 2 2 2 4 3 2 2 3" xfId="16828" xr:uid="{00000000-0005-0000-0000-000004410000}"/>
    <cellStyle name="20% - Accent1 3 2 2 2 2 4 3 2 3" xfId="16829" xr:uid="{00000000-0005-0000-0000-000005410000}"/>
    <cellStyle name="20% - Accent1 3 2 2 2 2 4 3 2 3 2" xfId="16830" xr:uid="{00000000-0005-0000-0000-000006410000}"/>
    <cellStyle name="20% - Accent1 3 2 2 2 2 4 3 2 4" xfId="16831" xr:uid="{00000000-0005-0000-0000-000007410000}"/>
    <cellStyle name="20% - Accent1 3 2 2 2 2 4 3 3" xfId="16832" xr:uid="{00000000-0005-0000-0000-000008410000}"/>
    <cellStyle name="20% - Accent1 3 2 2 2 2 4 3 3 2" xfId="16833" xr:uid="{00000000-0005-0000-0000-000009410000}"/>
    <cellStyle name="20% - Accent1 3 2 2 2 2 4 3 3 2 2" xfId="16834" xr:uid="{00000000-0005-0000-0000-00000A410000}"/>
    <cellStyle name="20% - Accent1 3 2 2 2 2 4 3 3 2 2 2" xfId="16835" xr:uid="{00000000-0005-0000-0000-00000B410000}"/>
    <cellStyle name="20% - Accent1 3 2 2 2 2 4 3 3 2 3" xfId="16836" xr:uid="{00000000-0005-0000-0000-00000C410000}"/>
    <cellStyle name="20% - Accent1 3 2 2 2 2 4 3 3 3" xfId="16837" xr:uid="{00000000-0005-0000-0000-00000D410000}"/>
    <cellStyle name="20% - Accent1 3 2 2 2 2 4 3 3 3 2" xfId="16838" xr:uid="{00000000-0005-0000-0000-00000E410000}"/>
    <cellStyle name="20% - Accent1 3 2 2 2 2 4 3 3 4" xfId="16839" xr:uid="{00000000-0005-0000-0000-00000F410000}"/>
    <cellStyle name="20% - Accent1 3 2 2 2 2 4 3 4" xfId="16840" xr:uid="{00000000-0005-0000-0000-000010410000}"/>
    <cellStyle name="20% - Accent1 3 2 2 2 2 4 3 4 2" xfId="16841" xr:uid="{00000000-0005-0000-0000-000011410000}"/>
    <cellStyle name="20% - Accent1 3 2 2 2 2 4 3 4 2 2" xfId="16842" xr:uid="{00000000-0005-0000-0000-000012410000}"/>
    <cellStyle name="20% - Accent1 3 2 2 2 2 4 3 4 2 2 2" xfId="16843" xr:uid="{00000000-0005-0000-0000-000013410000}"/>
    <cellStyle name="20% - Accent1 3 2 2 2 2 4 3 4 2 3" xfId="16844" xr:uid="{00000000-0005-0000-0000-000014410000}"/>
    <cellStyle name="20% - Accent1 3 2 2 2 2 4 3 4 3" xfId="16845" xr:uid="{00000000-0005-0000-0000-000015410000}"/>
    <cellStyle name="20% - Accent1 3 2 2 2 2 4 3 4 3 2" xfId="16846" xr:uid="{00000000-0005-0000-0000-000016410000}"/>
    <cellStyle name="20% - Accent1 3 2 2 2 2 4 3 4 4" xfId="16847" xr:uid="{00000000-0005-0000-0000-000017410000}"/>
    <cellStyle name="20% - Accent1 3 2 2 2 2 4 3 5" xfId="16848" xr:uid="{00000000-0005-0000-0000-000018410000}"/>
    <cellStyle name="20% - Accent1 3 2 2 2 2 4 3 5 2" xfId="16849" xr:uid="{00000000-0005-0000-0000-000019410000}"/>
    <cellStyle name="20% - Accent1 3 2 2 2 2 4 3 5 2 2" xfId="16850" xr:uid="{00000000-0005-0000-0000-00001A410000}"/>
    <cellStyle name="20% - Accent1 3 2 2 2 2 4 3 5 3" xfId="16851" xr:uid="{00000000-0005-0000-0000-00001B410000}"/>
    <cellStyle name="20% - Accent1 3 2 2 2 2 4 3 6" xfId="16852" xr:uid="{00000000-0005-0000-0000-00001C410000}"/>
    <cellStyle name="20% - Accent1 3 2 2 2 2 4 3 6 2" xfId="16853" xr:uid="{00000000-0005-0000-0000-00001D410000}"/>
    <cellStyle name="20% - Accent1 3 2 2 2 2 4 3 6 2 2" xfId="16854" xr:uid="{00000000-0005-0000-0000-00001E410000}"/>
    <cellStyle name="20% - Accent1 3 2 2 2 2 4 3 6 3" xfId="16855" xr:uid="{00000000-0005-0000-0000-00001F410000}"/>
    <cellStyle name="20% - Accent1 3 2 2 2 2 4 3 7" xfId="16856" xr:uid="{00000000-0005-0000-0000-000020410000}"/>
    <cellStyle name="20% - Accent1 3 2 2 2 2 4 3 7 2" xfId="16857" xr:uid="{00000000-0005-0000-0000-000021410000}"/>
    <cellStyle name="20% - Accent1 3 2 2 2 2 4 3 8" xfId="16858" xr:uid="{00000000-0005-0000-0000-000022410000}"/>
    <cellStyle name="20% - Accent1 3 2 2 2 2 4 3 8 2" xfId="16859" xr:uid="{00000000-0005-0000-0000-000023410000}"/>
    <cellStyle name="20% - Accent1 3 2 2 2 2 4 3 9" xfId="16860" xr:uid="{00000000-0005-0000-0000-000024410000}"/>
    <cellStyle name="20% - Accent1 3 2 2 2 2 4 4" xfId="16861" xr:uid="{00000000-0005-0000-0000-000025410000}"/>
    <cellStyle name="20% - Accent1 3 2 2 2 2 4 4 2" xfId="16862" xr:uid="{00000000-0005-0000-0000-000026410000}"/>
    <cellStyle name="20% - Accent1 3 2 2 2 2 4 4 2 2" xfId="16863" xr:uid="{00000000-0005-0000-0000-000027410000}"/>
    <cellStyle name="20% - Accent1 3 2 2 2 2 4 4 2 2 2" xfId="16864" xr:uid="{00000000-0005-0000-0000-000028410000}"/>
    <cellStyle name="20% - Accent1 3 2 2 2 2 4 4 2 3" xfId="16865" xr:uid="{00000000-0005-0000-0000-000029410000}"/>
    <cellStyle name="20% - Accent1 3 2 2 2 2 4 4 3" xfId="16866" xr:uid="{00000000-0005-0000-0000-00002A410000}"/>
    <cellStyle name="20% - Accent1 3 2 2 2 2 4 4 3 2" xfId="16867" xr:uid="{00000000-0005-0000-0000-00002B410000}"/>
    <cellStyle name="20% - Accent1 3 2 2 2 2 4 4 4" xfId="16868" xr:uid="{00000000-0005-0000-0000-00002C410000}"/>
    <cellStyle name="20% - Accent1 3 2 2 2 2 4 5" xfId="16869" xr:uid="{00000000-0005-0000-0000-00002D410000}"/>
    <cellStyle name="20% - Accent1 3 2 2 2 2 4 5 2" xfId="16870" xr:uid="{00000000-0005-0000-0000-00002E410000}"/>
    <cellStyle name="20% - Accent1 3 2 2 2 2 4 5 2 2" xfId="16871" xr:uid="{00000000-0005-0000-0000-00002F410000}"/>
    <cellStyle name="20% - Accent1 3 2 2 2 2 4 5 2 2 2" xfId="16872" xr:uid="{00000000-0005-0000-0000-000030410000}"/>
    <cellStyle name="20% - Accent1 3 2 2 2 2 4 5 2 3" xfId="16873" xr:uid="{00000000-0005-0000-0000-000031410000}"/>
    <cellStyle name="20% - Accent1 3 2 2 2 2 4 5 3" xfId="16874" xr:uid="{00000000-0005-0000-0000-000032410000}"/>
    <cellStyle name="20% - Accent1 3 2 2 2 2 4 5 3 2" xfId="16875" xr:uid="{00000000-0005-0000-0000-000033410000}"/>
    <cellStyle name="20% - Accent1 3 2 2 2 2 4 5 4" xfId="16876" xr:uid="{00000000-0005-0000-0000-000034410000}"/>
    <cellStyle name="20% - Accent1 3 2 2 2 2 4 6" xfId="16877" xr:uid="{00000000-0005-0000-0000-000035410000}"/>
    <cellStyle name="20% - Accent1 3 2 2 2 2 4 6 2" xfId="16878" xr:uid="{00000000-0005-0000-0000-000036410000}"/>
    <cellStyle name="20% - Accent1 3 2 2 2 2 4 6 2 2" xfId="16879" xr:uid="{00000000-0005-0000-0000-000037410000}"/>
    <cellStyle name="20% - Accent1 3 2 2 2 2 4 6 2 2 2" xfId="16880" xr:uid="{00000000-0005-0000-0000-000038410000}"/>
    <cellStyle name="20% - Accent1 3 2 2 2 2 4 6 2 3" xfId="16881" xr:uid="{00000000-0005-0000-0000-000039410000}"/>
    <cellStyle name="20% - Accent1 3 2 2 2 2 4 6 3" xfId="16882" xr:uid="{00000000-0005-0000-0000-00003A410000}"/>
    <cellStyle name="20% - Accent1 3 2 2 2 2 4 6 3 2" xfId="16883" xr:uid="{00000000-0005-0000-0000-00003B410000}"/>
    <cellStyle name="20% - Accent1 3 2 2 2 2 4 6 4" xfId="16884" xr:uid="{00000000-0005-0000-0000-00003C410000}"/>
    <cellStyle name="20% - Accent1 3 2 2 2 2 4 7" xfId="16885" xr:uid="{00000000-0005-0000-0000-00003D410000}"/>
    <cellStyle name="20% - Accent1 3 2 2 2 2 4 7 2" xfId="16886" xr:uid="{00000000-0005-0000-0000-00003E410000}"/>
    <cellStyle name="20% - Accent1 3 2 2 2 2 4 7 2 2" xfId="16887" xr:uid="{00000000-0005-0000-0000-00003F410000}"/>
    <cellStyle name="20% - Accent1 3 2 2 2 2 4 7 3" xfId="16888" xr:uid="{00000000-0005-0000-0000-000040410000}"/>
    <cellStyle name="20% - Accent1 3 2 2 2 2 4 8" xfId="16889" xr:uid="{00000000-0005-0000-0000-000041410000}"/>
    <cellStyle name="20% - Accent1 3 2 2 2 2 4 8 2" xfId="16890" xr:uid="{00000000-0005-0000-0000-000042410000}"/>
    <cellStyle name="20% - Accent1 3 2 2 2 2 4 8 2 2" xfId="16891" xr:uid="{00000000-0005-0000-0000-000043410000}"/>
    <cellStyle name="20% - Accent1 3 2 2 2 2 4 8 3" xfId="16892" xr:uid="{00000000-0005-0000-0000-000044410000}"/>
    <cellStyle name="20% - Accent1 3 2 2 2 2 4 9" xfId="16893" xr:uid="{00000000-0005-0000-0000-000045410000}"/>
    <cellStyle name="20% - Accent1 3 2 2 2 2 4 9 2" xfId="16894" xr:uid="{00000000-0005-0000-0000-000046410000}"/>
    <cellStyle name="20% - Accent1 3 2 2 2 2 5" xfId="16895" xr:uid="{00000000-0005-0000-0000-000047410000}"/>
    <cellStyle name="20% - Accent1 3 2 2 2 2 5 2" xfId="16896" xr:uid="{00000000-0005-0000-0000-000048410000}"/>
    <cellStyle name="20% - Accent1 3 2 2 2 2 5 2 2" xfId="16897" xr:uid="{00000000-0005-0000-0000-000049410000}"/>
    <cellStyle name="20% - Accent1 3 2 2 2 2 5 2 2 2" xfId="16898" xr:uid="{00000000-0005-0000-0000-00004A410000}"/>
    <cellStyle name="20% - Accent1 3 2 2 2 2 5 2 2 2 2" xfId="16899" xr:uid="{00000000-0005-0000-0000-00004B410000}"/>
    <cellStyle name="20% - Accent1 3 2 2 2 2 5 2 2 3" xfId="16900" xr:uid="{00000000-0005-0000-0000-00004C410000}"/>
    <cellStyle name="20% - Accent1 3 2 2 2 2 5 2 3" xfId="16901" xr:uid="{00000000-0005-0000-0000-00004D410000}"/>
    <cellStyle name="20% - Accent1 3 2 2 2 2 5 2 3 2" xfId="16902" xr:uid="{00000000-0005-0000-0000-00004E410000}"/>
    <cellStyle name="20% - Accent1 3 2 2 2 2 5 2 4" xfId="16903" xr:uid="{00000000-0005-0000-0000-00004F410000}"/>
    <cellStyle name="20% - Accent1 3 2 2 2 2 5 3" xfId="16904" xr:uid="{00000000-0005-0000-0000-000050410000}"/>
    <cellStyle name="20% - Accent1 3 2 2 2 2 5 3 2" xfId="16905" xr:uid="{00000000-0005-0000-0000-000051410000}"/>
    <cellStyle name="20% - Accent1 3 2 2 2 2 5 3 2 2" xfId="16906" xr:uid="{00000000-0005-0000-0000-000052410000}"/>
    <cellStyle name="20% - Accent1 3 2 2 2 2 5 3 2 2 2" xfId="16907" xr:uid="{00000000-0005-0000-0000-000053410000}"/>
    <cellStyle name="20% - Accent1 3 2 2 2 2 5 3 2 3" xfId="16908" xr:uid="{00000000-0005-0000-0000-000054410000}"/>
    <cellStyle name="20% - Accent1 3 2 2 2 2 5 3 3" xfId="16909" xr:uid="{00000000-0005-0000-0000-000055410000}"/>
    <cellStyle name="20% - Accent1 3 2 2 2 2 5 3 3 2" xfId="16910" xr:uid="{00000000-0005-0000-0000-000056410000}"/>
    <cellStyle name="20% - Accent1 3 2 2 2 2 5 3 4" xfId="16911" xr:uid="{00000000-0005-0000-0000-000057410000}"/>
    <cellStyle name="20% - Accent1 3 2 2 2 2 5 4" xfId="16912" xr:uid="{00000000-0005-0000-0000-000058410000}"/>
    <cellStyle name="20% - Accent1 3 2 2 2 2 5 4 2" xfId="16913" xr:uid="{00000000-0005-0000-0000-000059410000}"/>
    <cellStyle name="20% - Accent1 3 2 2 2 2 5 4 2 2" xfId="16914" xr:uid="{00000000-0005-0000-0000-00005A410000}"/>
    <cellStyle name="20% - Accent1 3 2 2 2 2 5 4 2 2 2" xfId="16915" xr:uid="{00000000-0005-0000-0000-00005B410000}"/>
    <cellStyle name="20% - Accent1 3 2 2 2 2 5 4 2 3" xfId="16916" xr:uid="{00000000-0005-0000-0000-00005C410000}"/>
    <cellStyle name="20% - Accent1 3 2 2 2 2 5 4 3" xfId="16917" xr:uid="{00000000-0005-0000-0000-00005D410000}"/>
    <cellStyle name="20% - Accent1 3 2 2 2 2 5 4 3 2" xfId="16918" xr:uid="{00000000-0005-0000-0000-00005E410000}"/>
    <cellStyle name="20% - Accent1 3 2 2 2 2 5 4 4" xfId="16919" xr:uid="{00000000-0005-0000-0000-00005F410000}"/>
    <cellStyle name="20% - Accent1 3 2 2 2 2 5 5" xfId="16920" xr:uid="{00000000-0005-0000-0000-000060410000}"/>
    <cellStyle name="20% - Accent1 3 2 2 2 2 5 5 2" xfId="16921" xr:uid="{00000000-0005-0000-0000-000061410000}"/>
    <cellStyle name="20% - Accent1 3 2 2 2 2 5 5 2 2" xfId="16922" xr:uid="{00000000-0005-0000-0000-000062410000}"/>
    <cellStyle name="20% - Accent1 3 2 2 2 2 5 5 3" xfId="16923" xr:uid="{00000000-0005-0000-0000-000063410000}"/>
    <cellStyle name="20% - Accent1 3 2 2 2 2 5 6" xfId="16924" xr:uid="{00000000-0005-0000-0000-000064410000}"/>
    <cellStyle name="20% - Accent1 3 2 2 2 2 5 6 2" xfId="16925" xr:uid="{00000000-0005-0000-0000-000065410000}"/>
    <cellStyle name="20% - Accent1 3 2 2 2 2 5 6 2 2" xfId="16926" xr:uid="{00000000-0005-0000-0000-000066410000}"/>
    <cellStyle name="20% - Accent1 3 2 2 2 2 5 6 3" xfId="16927" xr:uid="{00000000-0005-0000-0000-000067410000}"/>
    <cellStyle name="20% - Accent1 3 2 2 2 2 5 7" xfId="16928" xr:uid="{00000000-0005-0000-0000-000068410000}"/>
    <cellStyle name="20% - Accent1 3 2 2 2 2 5 7 2" xfId="16929" xr:uid="{00000000-0005-0000-0000-000069410000}"/>
    <cellStyle name="20% - Accent1 3 2 2 2 2 5 8" xfId="16930" xr:uid="{00000000-0005-0000-0000-00006A410000}"/>
    <cellStyle name="20% - Accent1 3 2 2 2 2 5 8 2" xfId="16931" xr:uid="{00000000-0005-0000-0000-00006B410000}"/>
    <cellStyle name="20% - Accent1 3 2 2 2 2 5 9" xfId="16932" xr:uid="{00000000-0005-0000-0000-00006C410000}"/>
    <cellStyle name="20% - Accent1 3 2 2 2 2 6" xfId="16933" xr:uid="{00000000-0005-0000-0000-00006D410000}"/>
    <cellStyle name="20% - Accent1 3 2 2 2 2 6 2" xfId="16934" xr:uid="{00000000-0005-0000-0000-00006E410000}"/>
    <cellStyle name="20% - Accent1 3 2 2 2 2 6 2 2" xfId="16935" xr:uid="{00000000-0005-0000-0000-00006F410000}"/>
    <cellStyle name="20% - Accent1 3 2 2 2 2 6 2 2 2" xfId="16936" xr:uid="{00000000-0005-0000-0000-000070410000}"/>
    <cellStyle name="20% - Accent1 3 2 2 2 2 6 2 2 2 2" xfId="16937" xr:uid="{00000000-0005-0000-0000-000071410000}"/>
    <cellStyle name="20% - Accent1 3 2 2 2 2 6 2 2 3" xfId="16938" xr:uid="{00000000-0005-0000-0000-000072410000}"/>
    <cellStyle name="20% - Accent1 3 2 2 2 2 6 2 3" xfId="16939" xr:uid="{00000000-0005-0000-0000-000073410000}"/>
    <cellStyle name="20% - Accent1 3 2 2 2 2 6 2 3 2" xfId="16940" xr:uid="{00000000-0005-0000-0000-000074410000}"/>
    <cellStyle name="20% - Accent1 3 2 2 2 2 6 2 4" xfId="16941" xr:uid="{00000000-0005-0000-0000-000075410000}"/>
    <cellStyle name="20% - Accent1 3 2 2 2 2 6 3" xfId="16942" xr:uid="{00000000-0005-0000-0000-000076410000}"/>
    <cellStyle name="20% - Accent1 3 2 2 2 2 6 3 2" xfId="16943" xr:uid="{00000000-0005-0000-0000-000077410000}"/>
    <cellStyle name="20% - Accent1 3 2 2 2 2 6 3 2 2" xfId="16944" xr:uid="{00000000-0005-0000-0000-000078410000}"/>
    <cellStyle name="20% - Accent1 3 2 2 2 2 6 3 2 2 2" xfId="16945" xr:uid="{00000000-0005-0000-0000-000079410000}"/>
    <cellStyle name="20% - Accent1 3 2 2 2 2 6 3 2 3" xfId="16946" xr:uid="{00000000-0005-0000-0000-00007A410000}"/>
    <cellStyle name="20% - Accent1 3 2 2 2 2 6 3 3" xfId="16947" xr:uid="{00000000-0005-0000-0000-00007B410000}"/>
    <cellStyle name="20% - Accent1 3 2 2 2 2 6 3 3 2" xfId="16948" xr:uid="{00000000-0005-0000-0000-00007C410000}"/>
    <cellStyle name="20% - Accent1 3 2 2 2 2 6 3 4" xfId="16949" xr:uid="{00000000-0005-0000-0000-00007D410000}"/>
    <cellStyle name="20% - Accent1 3 2 2 2 2 6 4" xfId="16950" xr:uid="{00000000-0005-0000-0000-00007E410000}"/>
    <cellStyle name="20% - Accent1 3 2 2 2 2 6 4 2" xfId="16951" xr:uid="{00000000-0005-0000-0000-00007F410000}"/>
    <cellStyle name="20% - Accent1 3 2 2 2 2 6 4 2 2" xfId="16952" xr:uid="{00000000-0005-0000-0000-000080410000}"/>
    <cellStyle name="20% - Accent1 3 2 2 2 2 6 4 2 2 2" xfId="16953" xr:uid="{00000000-0005-0000-0000-000081410000}"/>
    <cellStyle name="20% - Accent1 3 2 2 2 2 6 4 2 3" xfId="16954" xr:uid="{00000000-0005-0000-0000-000082410000}"/>
    <cellStyle name="20% - Accent1 3 2 2 2 2 6 4 3" xfId="16955" xr:uid="{00000000-0005-0000-0000-000083410000}"/>
    <cellStyle name="20% - Accent1 3 2 2 2 2 6 4 3 2" xfId="16956" xr:uid="{00000000-0005-0000-0000-000084410000}"/>
    <cellStyle name="20% - Accent1 3 2 2 2 2 6 4 4" xfId="16957" xr:uid="{00000000-0005-0000-0000-000085410000}"/>
    <cellStyle name="20% - Accent1 3 2 2 2 2 6 5" xfId="16958" xr:uid="{00000000-0005-0000-0000-000086410000}"/>
    <cellStyle name="20% - Accent1 3 2 2 2 2 6 5 2" xfId="16959" xr:uid="{00000000-0005-0000-0000-000087410000}"/>
    <cellStyle name="20% - Accent1 3 2 2 2 2 6 5 2 2" xfId="16960" xr:uid="{00000000-0005-0000-0000-000088410000}"/>
    <cellStyle name="20% - Accent1 3 2 2 2 2 6 5 3" xfId="16961" xr:uid="{00000000-0005-0000-0000-000089410000}"/>
    <cellStyle name="20% - Accent1 3 2 2 2 2 6 6" xfId="16962" xr:uid="{00000000-0005-0000-0000-00008A410000}"/>
    <cellStyle name="20% - Accent1 3 2 2 2 2 6 6 2" xfId="16963" xr:uid="{00000000-0005-0000-0000-00008B410000}"/>
    <cellStyle name="20% - Accent1 3 2 2 2 2 6 6 2 2" xfId="16964" xr:uid="{00000000-0005-0000-0000-00008C410000}"/>
    <cellStyle name="20% - Accent1 3 2 2 2 2 6 6 3" xfId="16965" xr:uid="{00000000-0005-0000-0000-00008D410000}"/>
    <cellStyle name="20% - Accent1 3 2 2 2 2 6 7" xfId="16966" xr:uid="{00000000-0005-0000-0000-00008E410000}"/>
    <cellStyle name="20% - Accent1 3 2 2 2 2 6 7 2" xfId="16967" xr:uid="{00000000-0005-0000-0000-00008F410000}"/>
    <cellStyle name="20% - Accent1 3 2 2 2 2 6 8" xfId="16968" xr:uid="{00000000-0005-0000-0000-000090410000}"/>
    <cellStyle name="20% - Accent1 3 2 2 2 2 6 8 2" xfId="16969" xr:uid="{00000000-0005-0000-0000-000091410000}"/>
    <cellStyle name="20% - Accent1 3 2 2 2 2 6 9" xfId="16970" xr:uid="{00000000-0005-0000-0000-000092410000}"/>
    <cellStyle name="20% - Accent1 3 2 2 2 2 7" xfId="16971" xr:uid="{00000000-0005-0000-0000-000093410000}"/>
    <cellStyle name="20% - Accent1 3 2 2 2 2 7 2" xfId="16972" xr:uid="{00000000-0005-0000-0000-000094410000}"/>
    <cellStyle name="20% - Accent1 3 2 2 2 2 7 2 2" xfId="16973" xr:uid="{00000000-0005-0000-0000-000095410000}"/>
    <cellStyle name="20% - Accent1 3 2 2 2 2 7 2 2 2" xfId="16974" xr:uid="{00000000-0005-0000-0000-000096410000}"/>
    <cellStyle name="20% - Accent1 3 2 2 2 2 7 2 3" xfId="16975" xr:uid="{00000000-0005-0000-0000-000097410000}"/>
    <cellStyle name="20% - Accent1 3 2 2 2 2 7 3" xfId="16976" xr:uid="{00000000-0005-0000-0000-000098410000}"/>
    <cellStyle name="20% - Accent1 3 2 2 2 2 7 3 2" xfId="16977" xr:uid="{00000000-0005-0000-0000-000099410000}"/>
    <cellStyle name="20% - Accent1 3 2 2 2 2 7 4" xfId="16978" xr:uid="{00000000-0005-0000-0000-00009A410000}"/>
    <cellStyle name="20% - Accent1 3 2 2 2 2 8" xfId="16979" xr:uid="{00000000-0005-0000-0000-00009B410000}"/>
    <cellStyle name="20% - Accent1 3 2 2 2 2 8 2" xfId="16980" xr:uid="{00000000-0005-0000-0000-00009C410000}"/>
    <cellStyle name="20% - Accent1 3 2 2 2 2 8 2 2" xfId="16981" xr:uid="{00000000-0005-0000-0000-00009D410000}"/>
    <cellStyle name="20% - Accent1 3 2 2 2 2 8 2 2 2" xfId="16982" xr:uid="{00000000-0005-0000-0000-00009E410000}"/>
    <cellStyle name="20% - Accent1 3 2 2 2 2 8 2 3" xfId="16983" xr:uid="{00000000-0005-0000-0000-00009F410000}"/>
    <cellStyle name="20% - Accent1 3 2 2 2 2 8 3" xfId="16984" xr:uid="{00000000-0005-0000-0000-0000A0410000}"/>
    <cellStyle name="20% - Accent1 3 2 2 2 2 8 3 2" xfId="16985" xr:uid="{00000000-0005-0000-0000-0000A1410000}"/>
    <cellStyle name="20% - Accent1 3 2 2 2 2 8 4" xfId="16986" xr:uid="{00000000-0005-0000-0000-0000A2410000}"/>
    <cellStyle name="20% - Accent1 3 2 2 2 2 9" xfId="16987" xr:uid="{00000000-0005-0000-0000-0000A3410000}"/>
    <cellStyle name="20% - Accent1 3 2 2 2 2 9 2" xfId="16988" xr:uid="{00000000-0005-0000-0000-0000A4410000}"/>
    <cellStyle name="20% - Accent1 3 2 2 2 2 9 2 2" xfId="16989" xr:uid="{00000000-0005-0000-0000-0000A5410000}"/>
    <cellStyle name="20% - Accent1 3 2 2 2 2 9 2 2 2" xfId="16990" xr:uid="{00000000-0005-0000-0000-0000A6410000}"/>
    <cellStyle name="20% - Accent1 3 2 2 2 2 9 2 3" xfId="16991" xr:uid="{00000000-0005-0000-0000-0000A7410000}"/>
    <cellStyle name="20% - Accent1 3 2 2 2 2 9 3" xfId="16992" xr:uid="{00000000-0005-0000-0000-0000A8410000}"/>
    <cellStyle name="20% - Accent1 3 2 2 2 2 9 3 2" xfId="16993" xr:uid="{00000000-0005-0000-0000-0000A9410000}"/>
    <cellStyle name="20% - Accent1 3 2 2 2 2 9 4" xfId="16994" xr:uid="{00000000-0005-0000-0000-0000AA410000}"/>
    <cellStyle name="20% - Accent1 3 2 2 2 3" xfId="16995" xr:uid="{00000000-0005-0000-0000-0000AB410000}"/>
    <cellStyle name="20% - Accent1 3 2 2 2 3 10" xfId="16996" xr:uid="{00000000-0005-0000-0000-0000AC410000}"/>
    <cellStyle name="20% - Accent1 3 2 2 2 3 10 2" xfId="16997" xr:uid="{00000000-0005-0000-0000-0000AD410000}"/>
    <cellStyle name="20% - Accent1 3 2 2 2 3 11" xfId="16998" xr:uid="{00000000-0005-0000-0000-0000AE410000}"/>
    <cellStyle name="20% - Accent1 3 2 2 2 3 2" xfId="16999" xr:uid="{00000000-0005-0000-0000-0000AF410000}"/>
    <cellStyle name="20% - Accent1 3 2 2 2 3 2 2" xfId="17000" xr:uid="{00000000-0005-0000-0000-0000B0410000}"/>
    <cellStyle name="20% - Accent1 3 2 2 2 3 2 2 2" xfId="17001" xr:uid="{00000000-0005-0000-0000-0000B1410000}"/>
    <cellStyle name="20% - Accent1 3 2 2 2 3 2 2 2 2" xfId="17002" xr:uid="{00000000-0005-0000-0000-0000B2410000}"/>
    <cellStyle name="20% - Accent1 3 2 2 2 3 2 2 2 2 2" xfId="17003" xr:uid="{00000000-0005-0000-0000-0000B3410000}"/>
    <cellStyle name="20% - Accent1 3 2 2 2 3 2 2 2 3" xfId="17004" xr:uid="{00000000-0005-0000-0000-0000B4410000}"/>
    <cellStyle name="20% - Accent1 3 2 2 2 3 2 2 3" xfId="17005" xr:uid="{00000000-0005-0000-0000-0000B5410000}"/>
    <cellStyle name="20% - Accent1 3 2 2 2 3 2 2 3 2" xfId="17006" xr:uid="{00000000-0005-0000-0000-0000B6410000}"/>
    <cellStyle name="20% - Accent1 3 2 2 2 3 2 2 4" xfId="17007" xr:uid="{00000000-0005-0000-0000-0000B7410000}"/>
    <cellStyle name="20% - Accent1 3 2 2 2 3 2 3" xfId="17008" xr:uid="{00000000-0005-0000-0000-0000B8410000}"/>
    <cellStyle name="20% - Accent1 3 2 2 2 3 2 3 2" xfId="17009" xr:uid="{00000000-0005-0000-0000-0000B9410000}"/>
    <cellStyle name="20% - Accent1 3 2 2 2 3 2 3 2 2" xfId="17010" xr:uid="{00000000-0005-0000-0000-0000BA410000}"/>
    <cellStyle name="20% - Accent1 3 2 2 2 3 2 3 2 2 2" xfId="17011" xr:uid="{00000000-0005-0000-0000-0000BB410000}"/>
    <cellStyle name="20% - Accent1 3 2 2 2 3 2 3 2 3" xfId="17012" xr:uid="{00000000-0005-0000-0000-0000BC410000}"/>
    <cellStyle name="20% - Accent1 3 2 2 2 3 2 3 3" xfId="17013" xr:uid="{00000000-0005-0000-0000-0000BD410000}"/>
    <cellStyle name="20% - Accent1 3 2 2 2 3 2 3 3 2" xfId="17014" xr:uid="{00000000-0005-0000-0000-0000BE410000}"/>
    <cellStyle name="20% - Accent1 3 2 2 2 3 2 3 4" xfId="17015" xr:uid="{00000000-0005-0000-0000-0000BF410000}"/>
    <cellStyle name="20% - Accent1 3 2 2 2 3 2 4" xfId="17016" xr:uid="{00000000-0005-0000-0000-0000C0410000}"/>
    <cellStyle name="20% - Accent1 3 2 2 2 3 2 4 2" xfId="17017" xr:uid="{00000000-0005-0000-0000-0000C1410000}"/>
    <cellStyle name="20% - Accent1 3 2 2 2 3 2 4 2 2" xfId="17018" xr:uid="{00000000-0005-0000-0000-0000C2410000}"/>
    <cellStyle name="20% - Accent1 3 2 2 2 3 2 4 2 2 2" xfId="17019" xr:uid="{00000000-0005-0000-0000-0000C3410000}"/>
    <cellStyle name="20% - Accent1 3 2 2 2 3 2 4 2 3" xfId="17020" xr:uid="{00000000-0005-0000-0000-0000C4410000}"/>
    <cellStyle name="20% - Accent1 3 2 2 2 3 2 4 3" xfId="17021" xr:uid="{00000000-0005-0000-0000-0000C5410000}"/>
    <cellStyle name="20% - Accent1 3 2 2 2 3 2 4 3 2" xfId="17022" xr:uid="{00000000-0005-0000-0000-0000C6410000}"/>
    <cellStyle name="20% - Accent1 3 2 2 2 3 2 4 4" xfId="17023" xr:uid="{00000000-0005-0000-0000-0000C7410000}"/>
    <cellStyle name="20% - Accent1 3 2 2 2 3 2 5" xfId="17024" xr:uid="{00000000-0005-0000-0000-0000C8410000}"/>
    <cellStyle name="20% - Accent1 3 2 2 2 3 2 5 2" xfId="17025" xr:uid="{00000000-0005-0000-0000-0000C9410000}"/>
    <cellStyle name="20% - Accent1 3 2 2 2 3 2 5 2 2" xfId="17026" xr:uid="{00000000-0005-0000-0000-0000CA410000}"/>
    <cellStyle name="20% - Accent1 3 2 2 2 3 2 5 3" xfId="17027" xr:uid="{00000000-0005-0000-0000-0000CB410000}"/>
    <cellStyle name="20% - Accent1 3 2 2 2 3 2 6" xfId="17028" xr:uid="{00000000-0005-0000-0000-0000CC410000}"/>
    <cellStyle name="20% - Accent1 3 2 2 2 3 2 6 2" xfId="17029" xr:uid="{00000000-0005-0000-0000-0000CD410000}"/>
    <cellStyle name="20% - Accent1 3 2 2 2 3 2 6 2 2" xfId="17030" xr:uid="{00000000-0005-0000-0000-0000CE410000}"/>
    <cellStyle name="20% - Accent1 3 2 2 2 3 2 6 3" xfId="17031" xr:uid="{00000000-0005-0000-0000-0000CF410000}"/>
    <cellStyle name="20% - Accent1 3 2 2 2 3 2 7" xfId="17032" xr:uid="{00000000-0005-0000-0000-0000D0410000}"/>
    <cellStyle name="20% - Accent1 3 2 2 2 3 2 7 2" xfId="17033" xr:uid="{00000000-0005-0000-0000-0000D1410000}"/>
    <cellStyle name="20% - Accent1 3 2 2 2 3 2 8" xfId="17034" xr:uid="{00000000-0005-0000-0000-0000D2410000}"/>
    <cellStyle name="20% - Accent1 3 2 2 2 3 2 8 2" xfId="17035" xr:uid="{00000000-0005-0000-0000-0000D3410000}"/>
    <cellStyle name="20% - Accent1 3 2 2 2 3 2 9" xfId="17036" xr:uid="{00000000-0005-0000-0000-0000D4410000}"/>
    <cellStyle name="20% - Accent1 3 2 2 2 3 3" xfId="17037" xr:uid="{00000000-0005-0000-0000-0000D5410000}"/>
    <cellStyle name="20% - Accent1 3 2 2 2 3 3 2" xfId="17038" xr:uid="{00000000-0005-0000-0000-0000D6410000}"/>
    <cellStyle name="20% - Accent1 3 2 2 2 3 3 2 2" xfId="17039" xr:uid="{00000000-0005-0000-0000-0000D7410000}"/>
    <cellStyle name="20% - Accent1 3 2 2 2 3 3 2 2 2" xfId="17040" xr:uid="{00000000-0005-0000-0000-0000D8410000}"/>
    <cellStyle name="20% - Accent1 3 2 2 2 3 3 2 2 2 2" xfId="17041" xr:uid="{00000000-0005-0000-0000-0000D9410000}"/>
    <cellStyle name="20% - Accent1 3 2 2 2 3 3 2 2 3" xfId="17042" xr:uid="{00000000-0005-0000-0000-0000DA410000}"/>
    <cellStyle name="20% - Accent1 3 2 2 2 3 3 2 3" xfId="17043" xr:uid="{00000000-0005-0000-0000-0000DB410000}"/>
    <cellStyle name="20% - Accent1 3 2 2 2 3 3 2 3 2" xfId="17044" xr:uid="{00000000-0005-0000-0000-0000DC410000}"/>
    <cellStyle name="20% - Accent1 3 2 2 2 3 3 2 4" xfId="17045" xr:uid="{00000000-0005-0000-0000-0000DD410000}"/>
    <cellStyle name="20% - Accent1 3 2 2 2 3 3 3" xfId="17046" xr:uid="{00000000-0005-0000-0000-0000DE410000}"/>
    <cellStyle name="20% - Accent1 3 2 2 2 3 3 3 2" xfId="17047" xr:uid="{00000000-0005-0000-0000-0000DF410000}"/>
    <cellStyle name="20% - Accent1 3 2 2 2 3 3 3 2 2" xfId="17048" xr:uid="{00000000-0005-0000-0000-0000E0410000}"/>
    <cellStyle name="20% - Accent1 3 2 2 2 3 3 3 2 2 2" xfId="17049" xr:uid="{00000000-0005-0000-0000-0000E1410000}"/>
    <cellStyle name="20% - Accent1 3 2 2 2 3 3 3 2 3" xfId="17050" xr:uid="{00000000-0005-0000-0000-0000E2410000}"/>
    <cellStyle name="20% - Accent1 3 2 2 2 3 3 3 3" xfId="17051" xr:uid="{00000000-0005-0000-0000-0000E3410000}"/>
    <cellStyle name="20% - Accent1 3 2 2 2 3 3 3 3 2" xfId="17052" xr:uid="{00000000-0005-0000-0000-0000E4410000}"/>
    <cellStyle name="20% - Accent1 3 2 2 2 3 3 3 4" xfId="17053" xr:uid="{00000000-0005-0000-0000-0000E5410000}"/>
    <cellStyle name="20% - Accent1 3 2 2 2 3 3 4" xfId="17054" xr:uid="{00000000-0005-0000-0000-0000E6410000}"/>
    <cellStyle name="20% - Accent1 3 2 2 2 3 3 4 2" xfId="17055" xr:uid="{00000000-0005-0000-0000-0000E7410000}"/>
    <cellStyle name="20% - Accent1 3 2 2 2 3 3 4 2 2" xfId="17056" xr:uid="{00000000-0005-0000-0000-0000E8410000}"/>
    <cellStyle name="20% - Accent1 3 2 2 2 3 3 4 2 2 2" xfId="17057" xr:uid="{00000000-0005-0000-0000-0000E9410000}"/>
    <cellStyle name="20% - Accent1 3 2 2 2 3 3 4 2 3" xfId="17058" xr:uid="{00000000-0005-0000-0000-0000EA410000}"/>
    <cellStyle name="20% - Accent1 3 2 2 2 3 3 4 3" xfId="17059" xr:uid="{00000000-0005-0000-0000-0000EB410000}"/>
    <cellStyle name="20% - Accent1 3 2 2 2 3 3 4 3 2" xfId="17060" xr:uid="{00000000-0005-0000-0000-0000EC410000}"/>
    <cellStyle name="20% - Accent1 3 2 2 2 3 3 4 4" xfId="17061" xr:uid="{00000000-0005-0000-0000-0000ED410000}"/>
    <cellStyle name="20% - Accent1 3 2 2 2 3 3 5" xfId="17062" xr:uid="{00000000-0005-0000-0000-0000EE410000}"/>
    <cellStyle name="20% - Accent1 3 2 2 2 3 3 5 2" xfId="17063" xr:uid="{00000000-0005-0000-0000-0000EF410000}"/>
    <cellStyle name="20% - Accent1 3 2 2 2 3 3 5 2 2" xfId="17064" xr:uid="{00000000-0005-0000-0000-0000F0410000}"/>
    <cellStyle name="20% - Accent1 3 2 2 2 3 3 5 3" xfId="17065" xr:uid="{00000000-0005-0000-0000-0000F1410000}"/>
    <cellStyle name="20% - Accent1 3 2 2 2 3 3 6" xfId="17066" xr:uid="{00000000-0005-0000-0000-0000F2410000}"/>
    <cellStyle name="20% - Accent1 3 2 2 2 3 3 6 2" xfId="17067" xr:uid="{00000000-0005-0000-0000-0000F3410000}"/>
    <cellStyle name="20% - Accent1 3 2 2 2 3 3 6 2 2" xfId="17068" xr:uid="{00000000-0005-0000-0000-0000F4410000}"/>
    <cellStyle name="20% - Accent1 3 2 2 2 3 3 6 3" xfId="17069" xr:uid="{00000000-0005-0000-0000-0000F5410000}"/>
    <cellStyle name="20% - Accent1 3 2 2 2 3 3 7" xfId="17070" xr:uid="{00000000-0005-0000-0000-0000F6410000}"/>
    <cellStyle name="20% - Accent1 3 2 2 2 3 3 7 2" xfId="17071" xr:uid="{00000000-0005-0000-0000-0000F7410000}"/>
    <cellStyle name="20% - Accent1 3 2 2 2 3 3 8" xfId="17072" xr:uid="{00000000-0005-0000-0000-0000F8410000}"/>
    <cellStyle name="20% - Accent1 3 2 2 2 3 3 8 2" xfId="17073" xr:uid="{00000000-0005-0000-0000-0000F9410000}"/>
    <cellStyle name="20% - Accent1 3 2 2 2 3 3 9" xfId="17074" xr:uid="{00000000-0005-0000-0000-0000FA410000}"/>
    <cellStyle name="20% - Accent1 3 2 2 2 3 4" xfId="17075" xr:uid="{00000000-0005-0000-0000-0000FB410000}"/>
    <cellStyle name="20% - Accent1 3 2 2 2 3 4 2" xfId="17076" xr:uid="{00000000-0005-0000-0000-0000FC410000}"/>
    <cellStyle name="20% - Accent1 3 2 2 2 3 4 2 2" xfId="17077" xr:uid="{00000000-0005-0000-0000-0000FD410000}"/>
    <cellStyle name="20% - Accent1 3 2 2 2 3 4 2 2 2" xfId="17078" xr:uid="{00000000-0005-0000-0000-0000FE410000}"/>
    <cellStyle name="20% - Accent1 3 2 2 2 3 4 2 3" xfId="17079" xr:uid="{00000000-0005-0000-0000-0000FF410000}"/>
    <cellStyle name="20% - Accent1 3 2 2 2 3 4 3" xfId="17080" xr:uid="{00000000-0005-0000-0000-000000420000}"/>
    <cellStyle name="20% - Accent1 3 2 2 2 3 4 3 2" xfId="17081" xr:uid="{00000000-0005-0000-0000-000001420000}"/>
    <cellStyle name="20% - Accent1 3 2 2 2 3 4 4" xfId="17082" xr:uid="{00000000-0005-0000-0000-000002420000}"/>
    <cellStyle name="20% - Accent1 3 2 2 2 3 5" xfId="17083" xr:uid="{00000000-0005-0000-0000-000003420000}"/>
    <cellStyle name="20% - Accent1 3 2 2 2 3 5 2" xfId="17084" xr:uid="{00000000-0005-0000-0000-000004420000}"/>
    <cellStyle name="20% - Accent1 3 2 2 2 3 5 2 2" xfId="17085" xr:uid="{00000000-0005-0000-0000-000005420000}"/>
    <cellStyle name="20% - Accent1 3 2 2 2 3 5 2 2 2" xfId="17086" xr:uid="{00000000-0005-0000-0000-000006420000}"/>
    <cellStyle name="20% - Accent1 3 2 2 2 3 5 2 3" xfId="17087" xr:uid="{00000000-0005-0000-0000-000007420000}"/>
    <cellStyle name="20% - Accent1 3 2 2 2 3 5 3" xfId="17088" xr:uid="{00000000-0005-0000-0000-000008420000}"/>
    <cellStyle name="20% - Accent1 3 2 2 2 3 5 3 2" xfId="17089" xr:uid="{00000000-0005-0000-0000-000009420000}"/>
    <cellStyle name="20% - Accent1 3 2 2 2 3 5 4" xfId="17090" xr:uid="{00000000-0005-0000-0000-00000A420000}"/>
    <cellStyle name="20% - Accent1 3 2 2 2 3 6" xfId="17091" xr:uid="{00000000-0005-0000-0000-00000B420000}"/>
    <cellStyle name="20% - Accent1 3 2 2 2 3 6 2" xfId="17092" xr:uid="{00000000-0005-0000-0000-00000C420000}"/>
    <cellStyle name="20% - Accent1 3 2 2 2 3 6 2 2" xfId="17093" xr:uid="{00000000-0005-0000-0000-00000D420000}"/>
    <cellStyle name="20% - Accent1 3 2 2 2 3 6 2 2 2" xfId="17094" xr:uid="{00000000-0005-0000-0000-00000E420000}"/>
    <cellStyle name="20% - Accent1 3 2 2 2 3 6 2 3" xfId="17095" xr:uid="{00000000-0005-0000-0000-00000F420000}"/>
    <cellStyle name="20% - Accent1 3 2 2 2 3 6 3" xfId="17096" xr:uid="{00000000-0005-0000-0000-000010420000}"/>
    <cellStyle name="20% - Accent1 3 2 2 2 3 6 3 2" xfId="17097" xr:uid="{00000000-0005-0000-0000-000011420000}"/>
    <cellStyle name="20% - Accent1 3 2 2 2 3 6 4" xfId="17098" xr:uid="{00000000-0005-0000-0000-000012420000}"/>
    <cellStyle name="20% - Accent1 3 2 2 2 3 7" xfId="17099" xr:uid="{00000000-0005-0000-0000-000013420000}"/>
    <cellStyle name="20% - Accent1 3 2 2 2 3 7 2" xfId="17100" xr:uid="{00000000-0005-0000-0000-000014420000}"/>
    <cellStyle name="20% - Accent1 3 2 2 2 3 7 2 2" xfId="17101" xr:uid="{00000000-0005-0000-0000-000015420000}"/>
    <cellStyle name="20% - Accent1 3 2 2 2 3 7 3" xfId="17102" xr:uid="{00000000-0005-0000-0000-000016420000}"/>
    <cellStyle name="20% - Accent1 3 2 2 2 3 8" xfId="17103" xr:uid="{00000000-0005-0000-0000-000017420000}"/>
    <cellStyle name="20% - Accent1 3 2 2 2 3 8 2" xfId="17104" xr:uid="{00000000-0005-0000-0000-000018420000}"/>
    <cellStyle name="20% - Accent1 3 2 2 2 3 8 2 2" xfId="17105" xr:uid="{00000000-0005-0000-0000-000019420000}"/>
    <cellStyle name="20% - Accent1 3 2 2 2 3 8 3" xfId="17106" xr:uid="{00000000-0005-0000-0000-00001A420000}"/>
    <cellStyle name="20% - Accent1 3 2 2 2 3 9" xfId="17107" xr:uid="{00000000-0005-0000-0000-00001B420000}"/>
    <cellStyle name="20% - Accent1 3 2 2 2 3 9 2" xfId="17108" xr:uid="{00000000-0005-0000-0000-00001C420000}"/>
    <cellStyle name="20% - Accent1 3 2 2 2 4" xfId="17109" xr:uid="{00000000-0005-0000-0000-00001D420000}"/>
    <cellStyle name="20% - Accent1 3 2 2 2 4 10" xfId="17110" xr:uid="{00000000-0005-0000-0000-00001E420000}"/>
    <cellStyle name="20% - Accent1 3 2 2 2 4 10 2" xfId="17111" xr:uid="{00000000-0005-0000-0000-00001F420000}"/>
    <cellStyle name="20% - Accent1 3 2 2 2 4 11" xfId="17112" xr:uid="{00000000-0005-0000-0000-000020420000}"/>
    <cellStyle name="20% - Accent1 3 2 2 2 4 2" xfId="17113" xr:uid="{00000000-0005-0000-0000-000021420000}"/>
    <cellStyle name="20% - Accent1 3 2 2 2 4 2 2" xfId="17114" xr:uid="{00000000-0005-0000-0000-000022420000}"/>
    <cellStyle name="20% - Accent1 3 2 2 2 4 2 2 2" xfId="17115" xr:uid="{00000000-0005-0000-0000-000023420000}"/>
    <cellStyle name="20% - Accent1 3 2 2 2 4 2 2 2 2" xfId="17116" xr:uid="{00000000-0005-0000-0000-000024420000}"/>
    <cellStyle name="20% - Accent1 3 2 2 2 4 2 2 2 2 2" xfId="17117" xr:uid="{00000000-0005-0000-0000-000025420000}"/>
    <cellStyle name="20% - Accent1 3 2 2 2 4 2 2 2 3" xfId="17118" xr:uid="{00000000-0005-0000-0000-000026420000}"/>
    <cellStyle name="20% - Accent1 3 2 2 2 4 2 2 3" xfId="17119" xr:uid="{00000000-0005-0000-0000-000027420000}"/>
    <cellStyle name="20% - Accent1 3 2 2 2 4 2 2 3 2" xfId="17120" xr:uid="{00000000-0005-0000-0000-000028420000}"/>
    <cellStyle name="20% - Accent1 3 2 2 2 4 2 2 4" xfId="17121" xr:uid="{00000000-0005-0000-0000-000029420000}"/>
    <cellStyle name="20% - Accent1 3 2 2 2 4 2 3" xfId="17122" xr:uid="{00000000-0005-0000-0000-00002A420000}"/>
    <cellStyle name="20% - Accent1 3 2 2 2 4 2 3 2" xfId="17123" xr:uid="{00000000-0005-0000-0000-00002B420000}"/>
    <cellStyle name="20% - Accent1 3 2 2 2 4 2 3 2 2" xfId="17124" xr:uid="{00000000-0005-0000-0000-00002C420000}"/>
    <cellStyle name="20% - Accent1 3 2 2 2 4 2 3 2 2 2" xfId="17125" xr:uid="{00000000-0005-0000-0000-00002D420000}"/>
    <cellStyle name="20% - Accent1 3 2 2 2 4 2 3 2 3" xfId="17126" xr:uid="{00000000-0005-0000-0000-00002E420000}"/>
    <cellStyle name="20% - Accent1 3 2 2 2 4 2 3 3" xfId="17127" xr:uid="{00000000-0005-0000-0000-00002F420000}"/>
    <cellStyle name="20% - Accent1 3 2 2 2 4 2 3 3 2" xfId="17128" xr:uid="{00000000-0005-0000-0000-000030420000}"/>
    <cellStyle name="20% - Accent1 3 2 2 2 4 2 3 4" xfId="17129" xr:uid="{00000000-0005-0000-0000-000031420000}"/>
    <cellStyle name="20% - Accent1 3 2 2 2 4 2 4" xfId="17130" xr:uid="{00000000-0005-0000-0000-000032420000}"/>
    <cellStyle name="20% - Accent1 3 2 2 2 4 2 4 2" xfId="17131" xr:uid="{00000000-0005-0000-0000-000033420000}"/>
    <cellStyle name="20% - Accent1 3 2 2 2 4 2 4 2 2" xfId="17132" xr:uid="{00000000-0005-0000-0000-000034420000}"/>
    <cellStyle name="20% - Accent1 3 2 2 2 4 2 4 2 2 2" xfId="17133" xr:uid="{00000000-0005-0000-0000-000035420000}"/>
    <cellStyle name="20% - Accent1 3 2 2 2 4 2 4 2 3" xfId="17134" xr:uid="{00000000-0005-0000-0000-000036420000}"/>
    <cellStyle name="20% - Accent1 3 2 2 2 4 2 4 3" xfId="17135" xr:uid="{00000000-0005-0000-0000-000037420000}"/>
    <cellStyle name="20% - Accent1 3 2 2 2 4 2 4 3 2" xfId="17136" xr:uid="{00000000-0005-0000-0000-000038420000}"/>
    <cellStyle name="20% - Accent1 3 2 2 2 4 2 4 4" xfId="17137" xr:uid="{00000000-0005-0000-0000-000039420000}"/>
    <cellStyle name="20% - Accent1 3 2 2 2 4 2 5" xfId="17138" xr:uid="{00000000-0005-0000-0000-00003A420000}"/>
    <cellStyle name="20% - Accent1 3 2 2 2 4 2 5 2" xfId="17139" xr:uid="{00000000-0005-0000-0000-00003B420000}"/>
    <cellStyle name="20% - Accent1 3 2 2 2 4 2 5 2 2" xfId="17140" xr:uid="{00000000-0005-0000-0000-00003C420000}"/>
    <cellStyle name="20% - Accent1 3 2 2 2 4 2 5 3" xfId="17141" xr:uid="{00000000-0005-0000-0000-00003D420000}"/>
    <cellStyle name="20% - Accent1 3 2 2 2 4 2 6" xfId="17142" xr:uid="{00000000-0005-0000-0000-00003E420000}"/>
    <cellStyle name="20% - Accent1 3 2 2 2 4 2 6 2" xfId="17143" xr:uid="{00000000-0005-0000-0000-00003F420000}"/>
    <cellStyle name="20% - Accent1 3 2 2 2 4 2 6 2 2" xfId="17144" xr:uid="{00000000-0005-0000-0000-000040420000}"/>
    <cellStyle name="20% - Accent1 3 2 2 2 4 2 6 3" xfId="17145" xr:uid="{00000000-0005-0000-0000-000041420000}"/>
    <cellStyle name="20% - Accent1 3 2 2 2 4 2 7" xfId="17146" xr:uid="{00000000-0005-0000-0000-000042420000}"/>
    <cellStyle name="20% - Accent1 3 2 2 2 4 2 7 2" xfId="17147" xr:uid="{00000000-0005-0000-0000-000043420000}"/>
    <cellStyle name="20% - Accent1 3 2 2 2 4 2 8" xfId="17148" xr:uid="{00000000-0005-0000-0000-000044420000}"/>
    <cellStyle name="20% - Accent1 3 2 2 2 4 2 8 2" xfId="17149" xr:uid="{00000000-0005-0000-0000-000045420000}"/>
    <cellStyle name="20% - Accent1 3 2 2 2 4 2 9" xfId="17150" xr:uid="{00000000-0005-0000-0000-000046420000}"/>
    <cellStyle name="20% - Accent1 3 2 2 2 4 3" xfId="17151" xr:uid="{00000000-0005-0000-0000-000047420000}"/>
    <cellStyle name="20% - Accent1 3 2 2 2 4 3 2" xfId="17152" xr:uid="{00000000-0005-0000-0000-000048420000}"/>
    <cellStyle name="20% - Accent1 3 2 2 2 4 3 2 2" xfId="17153" xr:uid="{00000000-0005-0000-0000-000049420000}"/>
    <cellStyle name="20% - Accent1 3 2 2 2 4 3 2 2 2" xfId="17154" xr:uid="{00000000-0005-0000-0000-00004A420000}"/>
    <cellStyle name="20% - Accent1 3 2 2 2 4 3 2 2 2 2" xfId="17155" xr:uid="{00000000-0005-0000-0000-00004B420000}"/>
    <cellStyle name="20% - Accent1 3 2 2 2 4 3 2 2 3" xfId="17156" xr:uid="{00000000-0005-0000-0000-00004C420000}"/>
    <cellStyle name="20% - Accent1 3 2 2 2 4 3 2 3" xfId="17157" xr:uid="{00000000-0005-0000-0000-00004D420000}"/>
    <cellStyle name="20% - Accent1 3 2 2 2 4 3 2 3 2" xfId="17158" xr:uid="{00000000-0005-0000-0000-00004E420000}"/>
    <cellStyle name="20% - Accent1 3 2 2 2 4 3 2 4" xfId="17159" xr:uid="{00000000-0005-0000-0000-00004F420000}"/>
    <cellStyle name="20% - Accent1 3 2 2 2 4 3 3" xfId="17160" xr:uid="{00000000-0005-0000-0000-000050420000}"/>
    <cellStyle name="20% - Accent1 3 2 2 2 4 3 3 2" xfId="17161" xr:uid="{00000000-0005-0000-0000-000051420000}"/>
    <cellStyle name="20% - Accent1 3 2 2 2 4 3 3 2 2" xfId="17162" xr:uid="{00000000-0005-0000-0000-000052420000}"/>
    <cellStyle name="20% - Accent1 3 2 2 2 4 3 3 2 2 2" xfId="17163" xr:uid="{00000000-0005-0000-0000-000053420000}"/>
    <cellStyle name="20% - Accent1 3 2 2 2 4 3 3 2 3" xfId="17164" xr:uid="{00000000-0005-0000-0000-000054420000}"/>
    <cellStyle name="20% - Accent1 3 2 2 2 4 3 3 3" xfId="17165" xr:uid="{00000000-0005-0000-0000-000055420000}"/>
    <cellStyle name="20% - Accent1 3 2 2 2 4 3 3 3 2" xfId="17166" xr:uid="{00000000-0005-0000-0000-000056420000}"/>
    <cellStyle name="20% - Accent1 3 2 2 2 4 3 3 4" xfId="17167" xr:uid="{00000000-0005-0000-0000-000057420000}"/>
    <cellStyle name="20% - Accent1 3 2 2 2 4 3 4" xfId="17168" xr:uid="{00000000-0005-0000-0000-000058420000}"/>
    <cellStyle name="20% - Accent1 3 2 2 2 4 3 4 2" xfId="17169" xr:uid="{00000000-0005-0000-0000-000059420000}"/>
    <cellStyle name="20% - Accent1 3 2 2 2 4 3 4 2 2" xfId="17170" xr:uid="{00000000-0005-0000-0000-00005A420000}"/>
    <cellStyle name="20% - Accent1 3 2 2 2 4 3 4 2 2 2" xfId="17171" xr:uid="{00000000-0005-0000-0000-00005B420000}"/>
    <cellStyle name="20% - Accent1 3 2 2 2 4 3 4 2 3" xfId="17172" xr:uid="{00000000-0005-0000-0000-00005C420000}"/>
    <cellStyle name="20% - Accent1 3 2 2 2 4 3 4 3" xfId="17173" xr:uid="{00000000-0005-0000-0000-00005D420000}"/>
    <cellStyle name="20% - Accent1 3 2 2 2 4 3 4 3 2" xfId="17174" xr:uid="{00000000-0005-0000-0000-00005E420000}"/>
    <cellStyle name="20% - Accent1 3 2 2 2 4 3 4 4" xfId="17175" xr:uid="{00000000-0005-0000-0000-00005F420000}"/>
    <cellStyle name="20% - Accent1 3 2 2 2 4 3 5" xfId="17176" xr:uid="{00000000-0005-0000-0000-000060420000}"/>
    <cellStyle name="20% - Accent1 3 2 2 2 4 3 5 2" xfId="17177" xr:uid="{00000000-0005-0000-0000-000061420000}"/>
    <cellStyle name="20% - Accent1 3 2 2 2 4 3 5 2 2" xfId="17178" xr:uid="{00000000-0005-0000-0000-000062420000}"/>
    <cellStyle name="20% - Accent1 3 2 2 2 4 3 5 3" xfId="17179" xr:uid="{00000000-0005-0000-0000-000063420000}"/>
    <cellStyle name="20% - Accent1 3 2 2 2 4 3 6" xfId="17180" xr:uid="{00000000-0005-0000-0000-000064420000}"/>
    <cellStyle name="20% - Accent1 3 2 2 2 4 3 6 2" xfId="17181" xr:uid="{00000000-0005-0000-0000-000065420000}"/>
    <cellStyle name="20% - Accent1 3 2 2 2 4 3 6 2 2" xfId="17182" xr:uid="{00000000-0005-0000-0000-000066420000}"/>
    <cellStyle name="20% - Accent1 3 2 2 2 4 3 6 3" xfId="17183" xr:uid="{00000000-0005-0000-0000-000067420000}"/>
    <cellStyle name="20% - Accent1 3 2 2 2 4 3 7" xfId="17184" xr:uid="{00000000-0005-0000-0000-000068420000}"/>
    <cellStyle name="20% - Accent1 3 2 2 2 4 3 7 2" xfId="17185" xr:uid="{00000000-0005-0000-0000-000069420000}"/>
    <cellStyle name="20% - Accent1 3 2 2 2 4 3 8" xfId="17186" xr:uid="{00000000-0005-0000-0000-00006A420000}"/>
    <cellStyle name="20% - Accent1 3 2 2 2 4 3 8 2" xfId="17187" xr:uid="{00000000-0005-0000-0000-00006B420000}"/>
    <cellStyle name="20% - Accent1 3 2 2 2 4 3 9" xfId="17188" xr:uid="{00000000-0005-0000-0000-00006C420000}"/>
    <cellStyle name="20% - Accent1 3 2 2 2 4 4" xfId="17189" xr:uid="{00000000-0005-0000-0000-00006D420000}"/>
    <cellStyle name="20% - Accent1 3 2 2 2 4 4 2" xfId="17190" xr:uid="{00000000-0005-0000-0000-00006E420000}"/>
    <cellStyle name="20% - Accent1 3 2 2 2 4 4 2 2" xfId="17191" xr:uid="{00000000-0005-0000-0000-00006F420000}"/>
    <cellStyle name="20% - Accent1 3 2 2 2 4 4 2 2 2" xfId="17192" xr:uid="{00000000-0005-0000-0000-000070420000}"/>
    <cellStyle name="20% - Accent1 3 2 2 2 4 4 2 3" xfId="17193" xr:uid="{00000000-0005-0000-0000-000071420000}"/>
    <cellStyle name="20% - Accent1 3 2 2 2 4 4 3" xfId="17194" xr:uid="{00000000-0005-0000-0000-000072420000}"/>
    <cellStyle name="20% - Accent1 3 2 2 2 4 4 3 2" xfId="17195" xr:uid="{00000000-0005-0000-0000-000073420000}"/>
    <cellStyle name="20% - Accent1 3 2 2 2 4 4 4" xfId="17196" xr:uid="{00000000-0005-0000-0000-000074420000}"/>
    <cellStyle name="20% - Accent1 3 2 2 2 4 5" xfId="17197" xr:uid="{00000000-0005-0000-0000-000075420000}"/>
    <cellStyle name="20% - Accent1 3 2 2 2 4 5 2" xfId="17198" xr:uid="{00000000-0005-0000-0000-000076420000}"/>
    <cellStyle name="20% - Accent1 3 2 2 2 4 5 2 2" xfId="17199" xr:uid="{00000000-0005-0000-0000-000077420000}"/>
    <cellStyle name="20% - Accent1 3 2 2 2 4 5 2 2 2" xfId="17200" xr:uid="{00000000-0005-0000-0000-000078420000}"/>
    <cellStyle name="20% - Accent1 3 2 2 2 4 5 2 3" xfId="17201" xr:uid="{00000000-0005-0000-0000-000079420000}"/>
    <cellStyle name="20% - Accent1 3 2 2 2 4 5 3" xfId="17202" xr:uid="{00000000-0005-0000-0000-00007A420000}"/>
    <cellStyle name="20% - Accent1 3 2 2 2 4 5 3 2" xfId="17203" xr:uid="{00000000-0005-0000-0000-00007B420000}"/>
    <cellStyle name="20% - Accent1 3 2 2 2 4 5 4" xfId="17204" xr:uid="{00000000-0005-0000-0000-00007C420000}"/>
    <cellStyle name="20% - Accent1 3 2 2 2 4 6" xfId="17205" xr:uid="{00000000-0005-0000-0000-00007D420000}"/>
    <cellStyle name="20% - Accent1 3 2 2 2 4 6 2" xfId="17206" xr:uid="{00000000-0005-0000-0000-00007E420000}"/>
    <cellStyle name="20% - Accent1 3 2 2 2 4 6 2 2" xfId="17207" xr:uid="{00000000-0005-0000-0000-00007F420000}"/>
    <cellStyle name="20% - Accent1 3 2 2 2 4 6 2 2 2" xfId="17208" xr:uid="{00000000-0005-0000-0000-000080420000}"/>
    <cellStyle name="20% - Accent1 3 2 2 2 4 6 2 3" xfId="17209" xr:uid="{00000000-0005-0000-0000-000081420000}"/>
    <cellStyle name="20% - Accent1 3 2 2 2 4 6 3" xfId="17210" xr:uid="{00000000-0005-0000-0000-000082420000}"/>
    <cellStyle name="20% - Accent1 3 2 2 2 4 6 3 2" xfId="17211" xr:uid="{00000000-0005-0000-0000-000083420000}"/>
    <cellStyle name="20% - Accent1 3 2 2 2 4 6 4" xfId="17212" xr:uid="{00000000-0005-0000-0000-000084420000}"/>
    <cellStyle name="20% - Accent1 3 2 2 2 4 7" xfId="17213" xr:uid="{00000000-0005-0000-0000-000085420000}"/>
    <cellStyle name="20% - Accent1 3 2 2 2 4 7 2" xfId="17214" xr:uid="{00000000-0005-0000-0000-000086420000}"/>
    <cellStyle name="20% - Accent1 3 2 2 2 4 7 2 2" xfId="17215" xr:uid="{00000000-0005-0000-0000-000087420000}"/>
    <cellStyle name="20% - Accent1 3 2 2 2 4 7 3" xfId="17216" xr:uid="{00000000-0005-0000-0000-000088420000}"/>
    <cellStyle name="20% - Accent1 3 2 2 2 4 8" xfId="17217" xr:uid="{00000000-0005-0000-0000-000089420000}"/>
    <cellStyle name="20% - Accent1 3 2 2 2 4 8 2" xfId="17218" xr:uid="{00000000-0005-0000-0000-00008A420000}"/>
    <cellStyle name="20% - Accent1 3 2 2 2 4 8 2 2" xfId="17219" xr:uid="{00000000-0005-0000-0000-00008B420000}"/>
    <cellStyle name="20% - Accent1 3 2 2 2 4 8 3" xfId="17220" xr:uid="{00000000-0005-0000-0000-00008C420000}"/>
    <cellStyle name="20% - Accent1 3 2 2 2 4 9" xfId="17221" xr:uid="{00000000-0005-0000-0000-00008D420000}"/>
    <cellStyle name="20% - Accent1 3 2 2 2 4 9 2" xfId="17222" xr:uid="{00000000-0005-0000-0000-00008E420000}"/>
    <cellStyle name="20% - Accent1 3 2 2 2 5" xfId="17223" xr:uid="{00000000-0005-0000-0000-00008F420000}"/>
    <cellStyle name="20% - Accent1 3 2 2 2 5 10" xfId="17224" xr:uid="{00000000-0005-0000-0000-000090420000}"/>
    <cellStyle name="20% - Accent1 3 2 2 2 5 10 2" xfId="17225" xr:uid="{00000000-0005-0000-0000-000091420000}"/>
    <cellStyle name="20% - Accent1 3 2 2 2 5 11" xfId="17226" xr:uid="{00000000-0005-0000-0000-000092420000}"/>
    <cellStyle name="20% - Accent1 3 2 2 2 5 2" xfId="17227" xr:uid="{00000000-0005-0000-0000-000093420000}"/>
    <cellStyle name="20% - Accent1 3 2 2 2 5 2 2" xfId="17228" xr:uid="{00000000-0005-0000-0000-000094420000}"/>
    <cellStyle name="20% - Accent1 3 2 2 2 5 2 2 2" xfId="17229" xr:uid="{00000000-0005-0000-0000-000095420000}"/>
    <cellStyle name="20% - Accent1 3 2 2 2 5 2 2 2 2" xfId="17230" xr:uid="{00000000-0005-0000-0000-000096420000}"/>
    <cellStyle name="20% - Accent1 3 2 2 2 5 2 2 2 2 2" xfId="17231" xr:uid="{00000000-0005-0000-0000-000097420000}"/>
    <cellStyle name="20% - Accent1 3 2 2 2 5 2 2 2 3" xfId="17232" xr:uid="{00000000-0005-0000-0000-000098420000}"/>
    <cellStyle name="20% - Accent1 3 2 2 2 5 2 2 3" xfId="17233" xr:uid="{00000000-0005-0000-0000-000099420000}"/>
    <cellStyle name="20% - Accent1 3 2 2 2 5 2 2 3 2" xfId="17234" xr:uid="{00000000-0005-0000-0000-00009A420000}"/>
    <cellStyle name="20% - Accent1 3 2 2 2 5 2 2 4" xfId="17235" xr:uid="{00000000-0005-0000-0000-00009B420000}"/>
    <cellStyle name="20% - Accent1 3 2 2 2 5 2 3" xfId="17236" xr:uid="{00000000-0005-0000-0000-00009C420000}"/>
    <cellStyle name="20% - Accent1 3 2 2 2 5 2 3 2" xfId="17237" xr:uid="{00000000-0005-0000-0000-00009D420000}"/>
    <cellStyle name="20% - Accent1 3 2 2 2 5 2 3 2 2" xfId="17238" xr:uid="{00000000-0005-0000-0000-00009E420000}"/>
    <cellStyle name="20% - Accent1 3 2 2 2 5 2 3 2 2 2" xfId="17239" xr:uid="{00000000-0005-0000-0000-00009F420000}"/>
    <cellStyle name="20% - Accent1 3 2 2 2 5 2 3 2 3" xfId="17240" xr:uid="{00000000-0005-0000-0000-0000A0420000}"/>
    <cellStyle name="20% - Accent1 3 2 2 2 5 2 3 3" xfId="17241" xr:uid="{00000000-0005-0000-0000-0000A1420000}"/>
    <cellStyle name="20% - Accent1 3 2 2 2 5 2 3 3 2" xfId="17242" xr:uid="{00000000-0005-0000-0000-0000A2420000}"/>
    <cellStyle name="20% - Accent1 3 2 2 2 5 2 3 4" xfId="17243" xr:uid="{00000000-0005-0000-0000-0000A3420000}"/>
    <cellStyle name="20% - Accent1 3 2 2 2 5 2 4" xfId="17244" xr:uid="{00000000-0005-0000-0000-0000A4420000}"/>
    <cellStyle name="20% - Accent1 3 2 2 2 5 2 4 2" xfId="17245" xr:uid="{00000000-0005-0000-0000-0000A5420000}"/>
    <cellStyle name="20% - Accent1 3 2 2 2 5 2 4 2 2" xfId="17246" xr:uid="{00000000-0005-0000-0000-0000A6420000}"/>
    <cellStyle name="20% - Accent1 3 2 2 2 5 2 4 2 2 2" xfId="17247" xr:uid="{00000000-0005-0000-0000-0000A7420000}"/>
    <cellStyle name="20% - Accent1 3 2 2 2 5 2 4 2 3" xfId="17248" xr:uid="{00000000-0005-0000-0000-0000A8420000}"/>
    <cellStyle name="20% - Accent1 3 2 2 2 5 2 4 3" xfId="17249" xr:uid="{00000000-0005-0000-0000-0000A9420000}"/>
    <cellStyle name="20% - Accent1 3 2 2 2 5 2 4 3 2" xfId="17250" xr:uid="{00000000-0005-0000-0000-0000AA420000}"/>
    <cellStyle name="20% - Accent1 3 2 2 2 5 2 4 4" xfId="17251" xr:uid="{00000000-0005-0000-0000-0000AB420000}"/>
    <cellStyle name="20% - Accent1 3 2 2 2 5 2 5" xfId="17252" xr:uid="{00000000-0005-0000-0000-0000AC420000}"/>
    <cellStyle name="20% - Accent1 3 2 2 2 5 2 5 2" xfId="17253" xr:uid="{00000000-0005-0000-0000-0000AD420000}"/>
    <cellStyle name="20% - Accent1 3 2 2 2 5 2 5 2 2" xfId="17254" xr:uid="{00000000-0005-0000-0000-0000AE420000}"/>
    <cellStyle name="20% - Accent1 3 2 2 2 5 2 5 3" xfId="17255" xr:uid="{00000000-0005-0000-0000-0000AF420000}"/>
    <cellStyle name="20% - Accent1 3 2 2 2 5 2 6" xfId="17256" xr:uid="{00000000-0005-0000-0000-0000B0420000}"/>
    <cellStyle name="20% - Accent1 3 2 2 2 5 2 6 2" xfId="17257" xr:uid="{00000000-0005-0000-0000-0000B1420000}"/>
    <cellStyle name="20% - Accent1 3 2 2 2 5 2 6 2 2" xfId="17258" xr:uid="{00000000-0005-0000-0000-0000B2420000}"/>
    <cellStyle name="20% - Accent1 3 2 2 2 5 2 6 3" xfId="17259" xr:uid="{00000000-0005-0000-0000-0000B3420000}"/>
    <cellStyle name="20% - Accent1 3 2 2 2 5 2 7" xfId="17260" xr:uid="{00000000-0005-0000-0000-0000B4420000}"/>
    <cellStyle name="20% - Accent1 3 2 2 2 5 2 7 2" xfId="17261" xr:uid="{00000000-0005-0000-0000-0000B5420000}"/>
    <cellStyle name="20% - Accent1 3 2 2 2 5 2 8" xfId="17262" xr:uid="{00000000-0005-0000-0000-0000B6420000}"/>
    <cellStyle name="20% - Accent1 3 2 2 2 5 2 8 2" xfId="17263" xr:uid="{00000000-0005-0000-0000-0000B7420000}"/>
    <cellStyle name="20% - Accent1 3 2 2 2 5 2 9" xfId="17264" xr:uid="{00000000-0005-0000-0000-0000B8420000}"/>
    <cellStyle name="20% - Accent1 3 2 2 2 5 3" xfId="17265" xr:uid="{00000000-0005-0000-0000-0000B9420000}"/>
    <cellStyle name="20% - Accent1 3 2 2 2 5 3 2" xfId="17266" xr:uid="{00000000-0005-0000-0000-0000BA420000}"/>
    <cellStyle name="20% - Accent1 3 2 2 2 5 3 2 2" xfId="17267" xr:uid="{00000000-0005-0000-0000-0000BB420000}"/>
    <cellStyle name="20% - Accent1 3 2 2 2 5 3 2 2 2" xfId="17268" xr:uid="{00000000-0005-0000-0000-0000BC420000}"/>
    <cellStyle name="20% - Accent1 3 2 2 2 5 3 2 2 2 2" xfId="17269" xr:uid="{00000000-0005-0000-0000-0000BD420000}"/>
    <cellStyle name="20% - Accent1 3 2 2 2 5 3 2 2 3" xfId="17270" xr:uid="{00000000-0005-0000-0000-0000BE420000}"/>
    <cellStyle name="20% - Accent1 3 2 2 2 5 3 2 3" xfId="17271" xr:uid="{00000000-0005-0000-0000-0000BF420000}"/>
    <cellStyle name="20% - Accent1 3 2 2 2 5 3 2 3 2" xfId="17272" xr:uid="{00000000-0005-0000-0000-0000C0420000}"/>
    <cellStyle name="20% - Accent1 3 2 2 2 5 3 2 4" xfId="17273" xr:uid="{00000000-0005-0000-0000-0000C1420000}"/>
    <cellStyle name="20% - Accent1 3 2 2 2 5 3 3" xfId="17274" xr:uid="{00000000-0005-0000-0000-0000C2420000}"/>
    <cellStyle name="20% - Accent1 3 2 2 2 5 3 3 2" xfId="17275" xr:uid="{00000000-0005-0000-0000-0000C3420000}"/>
    <cellStyle name="20% - Accent1 3 2 2 2 5 3 3 2 2" xfId="17276" xr:uid="{00000000-0005-0000-0000-0000C4420000}"/>
    <cellStyle name="20% - Accent1 3 2 2 2 5 3 3 2 2 2" xfId="17277" xr:uid="{00000000-0005-0000-0000-0000C5420000}"/>
    <cellStyle name="20% - Accent1 3 2 2 2 5 3 3 2 3" xfId="17278" xr:uid="{00000000-0005-0000-0000-0000C6420000}"/>
    <cellStyle name="20% - Accent1 3 2 2 2 5 3 3 3" xfId="17279" xr:uid="{00000000-0005-0000-0000-0000C7420000}"/>
    <cellStyle name="20% - Accent1 3 2 2 2 5 3 3 3 2" xfId="17280" xr:uid="{00000000-0005-0000-0000-0000C8420000}"/>
    <cellStyle name="20% - Accent1 3 2 2 2 5 3 3 4" xfId="17281" xr:uid="{00000000-0005-0000-0000-0000C9420000}"/>
    <cellStyle name="20% - Accent1 3 2 2 2 5 3 4" xfId="17282" xr:uid="{00000000-0005-0000-0000-0000CA420000}"/>
    <cellStyle name="20% - Accent1 3 2 2 2 5 3 4 2" xfId="17283" xr:uid="{00000000-0005-0000-0000-0000CB420000}"/>
    <cellStyle name="20% - Accent1 3 2 2 2 5 3 4 2 2" xfId="17284" xr:uid="{00000000-0005-0000-0000-0000CC420000}"/>
    <cellStyle name="20% - Accent1 3 2 2 2 5 3 4 2 2 2" xfId="17285" xr:uid="{00000000-0005-0000-0000-0000CD420000}"/>
    <cellStyle name="20% - Accent1 3 2 2 2 5 3 4 2 3" xfId="17286" xr:uid="{00000000-0005-0000-0000-0000CE420000}"/>
    <cellStyle name="20% - Accent1 3 2 2 2 5 3 4 3" xfId="17287" xr:uid="{00000000-0005-0000-0000-0000CF420000}"/>
    <cellStyle name="20% - Accent1 3 2 2 2 5 3 4 3 2" xfId="17288" xr:uid="{00000000-0005-0000-0000-0000D0420000}"/>
    <cellStyle name="20% - Accent1 3 2 2 2 5 3 4 4" xfId="17289" xr:uid="{00000000-0005-0000-0000-0000D1420000}"/>
    <cellStyle name="20% - Accent1 3 2 2 2 5 3 5" xfId="17290" xr:uid="{00000000-0005-0000-0000-0000D2420000}"/>
    <cellStyle name="20% - Accent1 3 2 2 2 5 3 5 2" xfId="17291" xr:uid="{00000000-0005-0000-0000-0000D3420000}"/>
    <cellStyle name="20% - Accent1 3 2 2 2 5 3 5 2 2" xfId="17292" xr:uid="{00000000-0005-0000-0000-0000D4420000}"/>
    <cellStyle name="20% - Accent1 3 2 2 2 5 3 5 3" xfId="17293" xr:uid="{00000000-0005-0000-0000-0000D5420000}"/>
    <cellStyle name="20% - Accent1 3 2 2 2 5 3 6" xfId="17294" xr:uid="{00000000-0005-0000-0000-0000D6420000}"/>
    <cellStyle name="20% - Accent1 3 2 2 2 5 3 6 2" xfId="17295" xr:uid="{00000000-0005-0000-0000-0000D7420000}"/>
    <cellStyle name="20% - Accent1 3 2 2 2 5 3 6 2 2" xfId="17296" xr:uid="{00000000-0005-0000-0000-0000D8420000}"/>
    <cellStyle name="20% - Accent1 3 2 2 2 5 3 6 3" xfId="17297" xr:uid="{00000000-0005-0000-0000-0000D9420000}"/>
    <cellStyle name="20% - Accent1 3 2 2 2 5 3 7" xfId="17298" xr:uid="{00000000-0005-0000-0000-0000DA420000}"/>
    <cellStyle name="20% - Accent1 3 2 2 2 5 3 7 2" xfId="17299" xr:uid="{00000000-0005-0000-0000-0000DB420000}"/>
    <cellStyle name="20% - Accent1 3 2 2 2 5 3 8" xfId="17300" xr:uid="{00000000-0005-0000-0000-0000DC420000}"/>
    <cellStyle name="20% - Accent1 3 2 2 2 5 3 8 2" xfId="17301" xr:uid="{00000000-0005-0000-0000-0000DD420000}"/>
    <cellStyle name="20% - Accent1 3 2 2 2 5 3 9" xfId="17302" xr:uid="{00000000-0005-0000-0000-0000DE420000}"/>
    <cellStyle name="20% - Accent1 3 2 2 2 5 4" xfId="17303" xr:uid="{00000000-0005-0000-0000-0000DF420000}"/>
    <cellStyle name="20% - Accent1 3 2 2 2 5 4 2" xfId="17304" xr:uid="{00000000-0005-0000-0000-0000E0420000}"/>
    <cellStyle name="20% - Accent1 3 2 2 2 5 4 2 2" xfId="17305" xr:uid="{00000000-0005-0000-0000-0000E1420000}"/>
    <cellStyle name="20% - Accent1 3 2 2 2 5 4 2 2 2" xfId="17306" xr:uid="{00000000-0005-0000-0000-0000E2420000}"/>
    <cellStyle name="20% - Accent1 3 2 2 2 5 4 2 3" xfId="17307" xr:uid="{00000000-0005-0000-0000-0000E3420000}"/>
    <cellStyle name="20% - Accent1 3 2 2 2 5 4 3" xfId="17308" xr:uid="{00000000-0005-0000-0000-0000E4420000}"/>
    <cellStyle name="20% - Accent1 3 2 2 2 5 4 3 2" xfId="17309" xr:uid="{00000000-0005-0000-0000-0000E5420000}"/>
    <cellStyle name="20% - Accent1 3 2 2 2 5 4 4" xfId="17310" xr:uid="{00000000-0005-0000-0000-0000E6420000}"/>
    <cellStyle name="20% - Accent1 3 2 2 2 5 5" xfId="17311" xr:uid="{00000000-0005-0000-0000-0000E7420000}"/>
    <cellStyle name="20% - Accent1 3 2 2 2 5 5 2" xfId="17312" xr:uid="{00000000-0005-0000-0000-0000E8420000}"/>
    <cellStyle name="20% - Accent1 3 2 2 2 5 5 2 2" xfId="17313" xr:uid="{00000000-0005-0000-0000-0000E9420000}"/>
    <cellStyle name="20% - Accent1 3 2 2 2 5 5 2 2 2" xfId="17314" xr:uid="{00000000-0005-0000-0000-0000EA420000}"/>
    <cellStyle name="20% - Accent1 3 2 2 2 5 5 2 3" xfId="17315" xr:uid="{00000000-0005-0000-0000-0000EB420000}"/>
    <cellStyle name="20% - Accent1 3 2 2 2 5 5 3" xfId="17316" xr:uid="{00000000-0005-0000-0000-0000EC420000}"/>
    <cellStyle name="20% - Accent1 3 2 2 2 5 5 3 2" xfId="17317" xr:uid="{00000000-0005-0000-0000-0000ED420000}"/>
    <cellStyle name="20% - Accent1 3 2 2 2 5 5 4" xfId="17318" xr:uid="{00000000-0005-0000-0000-0000EE420000}"/>
    <cellStyle name="20% - Accent1 3 2 2 2 5 6" xfId="17319" xr:uid="{00000000-0005-0000-0000-0000EF420000}"/>
    <cellStyle name="20% - Accent1 3 2 2 2 5 6 2" xfId="17320" xr:uid="{00000000-0005-0000-0000-0000F0420000}"/>
    <cellStyle name="20% - Accent1 3 2 2 2 5 6 2 2" xfId="17321" xr:uid="{00000000-0005-0000-0000-0000F1420000}"/>
    <cellStyle name="20% - Accent1 3 2 2 2 5 6 2 2 2" xfId="17322" xr:uid="{00000000-0005-0000-0000-0000F2420000}"/>
    <cellStyle name="20% - Accent1 3 2 2 2 5 6 2 3" xfId="17323" xr:uid="{00000000-0005-0000-0000-0000F3420000}"/>
    <cellStyle name="20% - Accent1 3 2 2 2 5 6 3" xfId="17324" xr:uid="{00000000-0005-0000-0000-0000F4420000}"/>
    <cellStyle name="20% - Accent1 3 2 2 2 5 6 3 2" xfId="17325" xr:uid="{00000000-0005-0000-0000-0000F5420000}"/>
    <cellStyle name="20% - Accent1 3 2 2 2 5 6 4" xfId="17326" xr:uid="{00000000-0005-0000-0000-0000F6420000}"/>
    <cellStyle name="20% - Accent1 3 2 2 2 5 7" xfId="17327" xr:uid="{00000000-0005-0000-0000-0000F7420000}"/>
    <cellStyle name="20% - Accent1 3 2 2 2 5 7 2" xfId="17328" xr:uid="{00000000-0005-0000-0000-0000F8420000}"/>
    <cellStyle name="20% - Accent1 3 2 2 2 5 7 2 2" xfId="17329" xr:uid="{00000000-0005-0000-0000-0000F9420000}"/>
    <cellStyle name="20% - Accent1 3 2 2 2 5 7 3" xfId="17330" xr:uid="{00000000-0005-0000-0000-0000FA420000}"/>
    <cellStyle name="20% - Accent1 3 2 2 2 5 8" xfId="17331" xr:uid="{00000000-0005-0000-0000-0000FB420000}"/>
    <cellStyle name="20% - Accent1 3 2 2 2 5 8 2" xfId="17332" xr:uid="{00000000-0005-0000-0000-0000FC420000}"/>
    <cellStyle name="20% - Accent1 3 2 2 2 5 8 2 2" xfId="17333" xr:uid="{00000000-0005-0000-0000-0000FD420000}"/>
    <cellStyle name="20% - Accent1 3 2 2 2 5 8 3" xfId="17334" xr:uid="{00000000-0005-0000-0000-0000FE420000}"/>
    <cellStyle name="20% - Accent1 3 2 2 2 5 9" xfId="17335" xr:uid="{00000000-0005-0000-0000-0000FF420000}"/>
    <cellStyle name="20% - Accent1 3 2 2 2 5 9 2" xfId="17336" xr:uid="{00000000-0005-0000-0000-000000430000}"/>
    <cellStyle name="20% - Accent1 3 2 2 2 6" xfId="17337" xr:uid="{00000000-0005-0000-0000-000001430000}"/>
    <cellStyle name="20% - Accent1 3 2 2 2 6 2" xfId="17338" xr:uid="{00000000-0005-0000-0000-000002430000}"/>
    <cellStyle name="20% - Accent1 3 2 2 2 6 2 2" xfId="17339" xr:uid="{00000000-0005-0000-0000-000003430000}"/>
    <cellStyle name="20% - Accent1 3 2 2 2 6 2 2 2" xfId="17340" xr:uid="{00000000-0005-0000-0000-000004430000}"/>
    <cellStyle name="20% - Accent1 3 2 2 2 6 2 2 2 2" xfId="17341" xr:uid="{00000000-0005-0000-0000-000005430000}"/>
    <cellStyle name="20% - Accent1 3 2 2 2 6 2 2 3" xfId="17342" xr:uid="{00000000-0005-0000-0000-000006430000}"/>
    <cellStyle name="20% - Accent1 3 2 2 2 6 2 3" xfId="17343" xr:uid="{00000000-0005-0000-0000-000007430000}"/>
    <cellStyle name="20% - Accent1 3 2 2 2 6 2 3 2" xfId="17344" xr:uid="{00000000-0005-0000-0000-000008430000}"/>
    <cellStyle name="20% - Accent1 3 2 2 2 6 2 4" xfId="17345" xr:uid="{00000000-0005-0000-0000-000009430000}"/>
    <cellStyle name="20% - Accent1 3 2 2 2 6 3" xfId="17346" xr:uid="{00000000-0005-0000-0000-00000A430000}"/>
    <cellStyle name="20% - Accent1 3 2 2 2 6 3 2" xfId="17347" xr:uid="{00000000-0005-0000-0000-00000B430000}"/>
    <cellStyle name="20% - Accent1 3 2 2 2 6 3 2 2" xfId="17348" xr:uid="{00000000-0005-0000-0000-00000C430000}"/>
    <cellStyle name="20% - Accent1 3 2 2 2 6 3 2 2 2" xfId="17349" xr:uid="{00000000-0005-0000-0000-00000D430000}"/>
    <cellStyle name="20% - Accent1 3 2 2 2 6 3 2 3" xfId="17350" xr:uid="{00000000-0005-0000-0000-00000E430000}"/>
    <cellStyle name="20% - Accent1 3 2 2 2 6 3 3" xfId="17351" xr:uid="{00000000-0005-0000-0000-00000F430000}"/>
    <cellStyle name="20% - Accent1 3 2 2 2 6 3 3 2" xfId="17352" xr:uid="{00000000-0005-0000-0000-000010430000}"/>
    <cellStyle name="20% - Accent1 3 2 2 2 6 3 4" xfId="17353" xr:uid="{00000000-0005-0000-0000-000011430000}"/>
    <cellStyle name="20% - Accent1 3 2 2 2 6 4" xfId="17354" xr:uid="{00000000-0005-0000-0000-000012430000}"/>
    <cellStyle name="20% - Accent1 3 2 2 2 6 4 2" xfId="17355" xr:uid="{00000000-0005-0000-0000-000013430000}"/>
    <cellStyle name="20% - Accent1 3 2 2 2 6 4 2 2" xfId="17356" xr:uid="{00000000-0005-0000-0000-000014430000}"/>
    <cellStyle name="20% - Accent1 3 2 2 2 6 4 2 2 2" xfId="17357" xr:uid="{00000000-0005-0000-0000-000015430000}"/>
    <cellStyle name="20% - Accent1 3 2 2 2 6 4 2 3" xfId="17358" xr:uid="{00000000-0005-0000-0000-000016430000}"/>
    <cellStyle name="20% - Accent1 3 2 2 2 6 4 3" xfId="17359" xr:uid="{00000000-0005-0000-0000-000017430000}"/>
    <cellStyle name="20% - Accent1 3 2 2 2 6 4 3 2" xfId="17360" xr:uid="{00000000-0005-0000-0000-000018430000}"/>
    <cellStyle name="20% - Accent1 3 2 2 2 6 4 4" xfId="17361" xr:uid="{00000000-0005-0000-0000-000019430000}"/>
    <cellStyle name="20% - Accent1 3 2 2 2 6 5" xfId="17362" xr:uid="{00000000-0005-0000-0000-00001A430000}"/>
    <cellStyle name="20% - Accent1 3 2 2 2 6 5 2" xfId="17363" xr:uid="{00000000-0005-0000-0000-00001B430000}"/>
    <cellStyle name="20% - Accent1 3 2 2 2 6 5 2 2" xfId="17364" xr:uid="{00000000-0005-0000-0000-00001C430000}"/>
    <cellStyle name="20% - Accent1 3 2 2 2 6 5 3" xfId="17365" xr:uid="{00000000-0005-0000-0000-00001D430000}"/>
    <cellStyle name="20% - Accent1 3 2 2 2 6 6" xfId="17366" xr:uid="{00000000-0005-0000-0000-00001E430000}"/>
    <cellStyle name="20% - Accent1 3 2 2 2 6 6 2" xfId="17367" xr:uid="{00000000-0005-0000-0000-00001F430000}"/>
    <cellStyle name="20% - Accent1 3 2 2 2 6 6 2 2" xfId="17368" xr:uid="{00000000-0005-0000-0000-000020430000}"/>
    <cellStyle name="20% - Accent1 3 2 2 2 6 6 3" xfId="17369" xr:uid="{00000000-0005-0000-0000-000021430000}"/>
    <cellStyle name="20% - Accent1 3 2 2 2 6 7" xfId="17370" xr:uid="{00000000-0005-0000-0000-000022430000}"/>
    <cellStyle name="20% - Accent1 3 2 2 2 6 7 2" xfId="17371" xr:uid="{00000000-0005-0000-0000-000023430000}"/>
    <cellStyle name="20% - Accent1 3 2 2 2 6 8" xfId="17372" xr:uid="{00000000-0005-0000-0000-000024430000}"/>
    <cellStyle name="20% - Accent1 3 2 2 2 6 8 2" xfId="17373" xr:uid="{00000000-0005-0000-0000-000025430000}"/>
    <cellStyle name="20% - Accent1 3 2 2 2 6 9" xfId="17374" xr:uid="{00000000-0005-0000-0000-000026430000}"/>
    <cellStyle name="20% - Accent1 3 2 2 2 7" xfId="17375" xr:uid="{00000000-0005-0000-0000-000027430000}"/>
    <cellStyle name="20% - Accent1 3 2 2 2 7 2" xfId="17376" xr:uid="{00000000-0005-0000-0000-000028430000}"/>
    <cellStyle name="20% - Accent1 3 2 2 2 7 2 2" xfId="17377" xr:uid="{00000000-0005-0000-0000-000029430000}"/>
    <cellStyle name="20% - Accent1 3 2 2 2 7 2 2 2" xfId="17378" xr:uid="{00000000-0005-0000-0000-00002A430000}"/>
    <cellStyle name="20% - Accent1 3 2 2 2 7 2 2 2 2" xfId="17379" xr:uid="{00000000-0005-0000-0000-00002B430000}"/>
    <cellStyle name="20% - Accent1 3 2 2 2 7 2 2 3" xfId="17380" xr:uid="{00000000-0005-0000-0000-00002C430000}"/>
    <cellStyle name="20% - Accent1 3 2 2 2 7 2 3" xfId="17381" xr:uid="{00000000-0005-0000-0000-00002D430000}"/>
    <cellStyle name="20% - Accent1 3 2 2 2 7 2 3 2" xfId="17382" xr:uid="{00000000-0005-0000-0000-00002E430000}"/>
    <cellStyle name="20% - Accent1 3 2 2 2 7 2 4" xfId="17383" xr:uid="{00000000-0005-0000-0000-00002F430000}"/>
    <cellStyle name="20% - Accent1 3 2 2 2 7 3" xfId="17384" xr:uid="{00000000-0005-0000-0000-000030430000}"/>
    <cellStyle name="20% - Accent1 3 2 2 2 7 3 2" xfId="17385" xr:uid="{00000000-0005-0000-0000-000031430000}"/>
    <cellStyle name="20% - Accent1 3 2 2 2 7 3 2 2" xfId="17386" xr:uid="{00000000-0005-0000-0000-000032430000}"/>
    <cellStyle name="20% - Accent1 3 2 2 2 7 3 2 2 2" xfId="17387" xr:uid="{00000000-0005-0000-0000-000033430000}"/>
    <cellStyle name="20% - Accent1 3 2 2 2 7 3 2 3" xfId="17388" xr:uid="{00000000-0005-0000-0000-000034430000}"/>
    <cellStyle name="20% - Accent1 3 2 2 2 7 3 3" xfId="17389" xr:uid="{00000000-0005-0000-0000-000035430000}"/>
    <cellStyle name="20% - Accent1 3 2 2 2 7 3 3 2" xfId="17390" xr:uid="{00000000-0005-0000-0000-000036430000}"/>
    <cellStyle name="20% - Accent1 3 2 2 2 7 3 4" xfId="17391" xr:uid="{00000000-0005-0000-0000-000037430000}"/>
    <cellStyle name="20% - Accent1 3 2 2 2 7 4" xfId="17392" xr:uid="{00000000-0005-0000-0000-000038430000}"/>
    <cellStyle name="20% - Accent1 3 2 2 2 7 4 2" xfId="17393" xr:uid="{00000000-0005-0000-0000-000039430000}"/>
    <cellStyle name="20% - Accent1 3 2 2 2 7 4 2 2" xfId="17394" xr:uid="{00000000-0005-0000-0000-00003A430000}"/>
    <cellStyle name="20% - Accent1 3 2 2 2 7 4 2 2 2" xfId="17395" xr:uid="{00000000-0005-0000-0000-00003B430000}"/>
    <cellStyle name="20% - Accent1 3 2 2 2 7 4 2 3" xfId="17396" xr:uid="{00000000-0005-0000-0000-00003C430000}"/>
    <cellStyle name="20% - Accent1 3 2 2 2 7 4 3" xfId="17397" xr:uid="{00000000-0005-0000-0000-00003D430000}"/>
    <cellStyle name="20% - Accent1 3 2 2 2 7 4 3 2" xfId="17398" xr:uid="{00000000-0005-0000-0000-00003E430000}"/>
    <cellStyle name="20% - Accent1 3 2 2 2 7 4 4" xfId="17399" xr:uid="{00000000-0005-0000-0000-00003F430000}"/>
    <cellStyle name="20% - Accent1 3 2 2 2 7 5" xfId="17400" xr:uid="{00000000-0005-0000-0000-000040430000}"/>
    <cellStyle name="20% - Accent1 3 2 2 2 7 5 2" xfId="17401" xr:uid="{00000000-0005-0000-0000-000041430000}"/>
    <cellStyle name="20% - Accent1 3 2 2 2 7 5 2 2" xfId="17402" xr:uid="{00000000-0005-0000-0000-000042430000}"/>
    <cellStyle name="20% - Accent1 3 2 2 2 7 5 3" xfId="17403" xr:uid="{00000000-0005-0000-0000-000043430000}"/>
    <cellStyle name="20% - Accent1 3 2 2 2 7 6" xfId="17404" xr:uid="{00000000-0005-0000-0000-000044430000}"/>
    <cellStyle name="20% - Accent1 3 2 2 2 7 6 2" xfId="17405" xr:uid="{00000000-0005-0000-0000-000045430000}"/>
    <cellStyle name="20% - Accent1 3 2 2 2 7 6 2 2" xfId="17406" xr:uid="{00000000-0005-0000-0000-000046430000}"/>
    <cellStyle name="20% - Accent1 3 2 2 2 7 6 3" xfId="17407" xr:uid="{00000000-0005-0000-0000-000047430000}"/>
    <cellStyle name="20% - Accent1 3 2 2 2 7 7" xfId="17408" xr:uid="{00000000-0005-0000-0000-000048430000}"/>
    <cellStyle name="20% - Accent1 3 2 2 2 7 7 2" xfId="17409" xr:uid="{00000000-0005-0000-0000-000049430000}"/>
    <cellStyle name="20% - Accent1 3 2 2 2 7 8" xfId="17410" xr:uid="{00000000-0005-0000-0000-00004A430000}"/>
    <cellStyle name="20% - Accent1 3 2 2 2 7 8 2" xfId="17411" xr:uid="{00000000-0005-0000-0000-00004B430000}"/>
    <cellStyle name="20% - Accent1 3 2 2 2 7 9" xfId="17412" xr:uid="{00000000-0005-0000-0000-00004C430000}"/>
    <cellStyle name="20% - Accent1 3 2 2 2 8" xfId="17413" xr:uid="{00000000-0005-0000-0000-00004D430000}"/>
    <cellStyle name="20% - Accent1 3 2 2 2 8 2" xfId="17414" xr:uid="{00000000-0005-0000-0000-00004E430000}"/>
    <cellStyle name="20% - Accent1 3 2 2 2 8 2 2" xfId="17415" xr:uid="{00000000-0005-0000-0000-00004F430000}"/>
    <cellStyle name="20% - Accent1 3 2 2 2 8 2 2 2" xfId="17416" xr:uid="{00000000-0005-0000-0000-000050430000}"/>
    <cellStyle name="20% - Accent1 3 2 2 2 8 2 3" xfId="17417" xr:uid="{00000000-0005-0000-0000-000051430000}"/>
    <cellStyle name="20% - Accent1 3 2 2 2 8 3" xfId="17418" xr:uid="{00000000-0005-0000-0000-000052430000}"/>
    <cellStyle name="20% - Accent1 3 2 2 2 8 3 2" xfId="17419" xr:uid="{00000000-0005-0000-0000-000053430000}"/>
    <cellStyle name="20% - Accent1 3 2 2 2 8 4" xfId="17420" xr:uid="{00000000-0005-0000-0000-000054430000}"/>
    <cellStyle name="20% - Accent1 3 2 2 2 9" xfId="17421" xr:uid="{00000000-0005-0000-0000-000055430000}"/>
    <cellStyle name="20% - Accent1 3 2 2 2 9 2" xfId="17422" xr:uid="{00000000-0005-0000-0000-000056430000}"/>
    <cellStyle name="20% - Accent1 3 2 2 2 9 2 2" xfId="17423" xr:uid="{00000000-0005-0000-0000-000057430000}"/>
    <cellStyle name="20% - Accent1 3 2 2 2 9 2 2 2" xfId="17424" xr:uid="{00000000-0005-0000-0000-000058430000}"/>
    <cellStyle name="20% - Accent1 3 2 2 2 9 2 3" xfId="17425" xr:uid="{00000000-0005-0000-0000-000059430000}"/>
    <cellStyle name="20% - Accent1 3 2 2 2 9 3" xfId="17426" xr:uid="{00000000-0005-0000-0000-00005A430000}"/>
    <cellStyle name="20% - Accent1 3 2 2 2 9 3 2" xfId="17427" xr:uid="{00000000-0005-0000-0000-00005B430000}"/>
    <cellStyle name="20% - Accent1 3 2 2 2 9 4" xfId="17428" xr:uid="{00000000-0005-0000-0000-00005C430000}"/>
    <cellStyle name="20% - Accent1 3 2 2 3" xfId="17429" xr:uid="{00000000-0005-0000-0000-00005D430000}"/>
    <cellStyle name="20% - Accent1 3 2 2 3 10" xfId="17430" xr:uid="{00000000-0005-0000-0000-00005E430000}"/>
    <cellStyle name="20% - Accent1 3 2 2 3 10 2" xfId="17431" xr:uid="{00000000-0005-0000-0000-00005F430000}"/>
    <cellStyle name="20% - Accent1 3 2 2 3 10 2 2" xfId="17432" xr:uid="{00000000-0005-0000-0000-000060430000}"/>
    <cellStyle name="20% - Accent1 3 2 2 3 10 3" xfId="17433" xr:uid="{00000000-0005-0000-0000-000061430000}"/>
    <cellStyle name="20% - Accent1 3 2 2 3 11" xfId="17434" xr:uid="{00000000-0005-0000-0000-000062430000}"/>
    <cellStyle name="20% - Accent1 3 2 2 3 11 2" xfId="17435" xr:uid="{00000000-0005-0000-0000-000063430000}"/>
    <cellStyle name="20% - Accent1 3 2 2 3 11 2 2" xfId="17436" xr:uid="{00000000-0005-0000-0000-000064430000}"/>
    <cellStyle name="20% - Accent1 3 2 2 3 11 3" xfId="17437" xr:uid="{00000000-0005-0000-0000-000065430000}"/>
    <cellStyle name="20% - Accent1 3 2 2 3 12" xfId="17438" xr:uid="{00000000-0005-0000-0000-000066430000}"/>
    <cellStyle name="20% - Accent1 3 2 2 3 12 2" xfId="17439" xr:uid="{00000000-0005-0000-0000-000067430000}"/>
    <cellStyle name="20% - Accent1 3 2 2 3 13" xfId="17440" xr:uid="{00000000-0005-0000-0000-000068430000}"/>
    <cellStyle name="20% - Accent1 3 2 2 3 13 2" xfId="17441" xr:uid="{00000000-0005-0000-0000-000069430000}"/>
    <cellStyle name="20% - Accent1 3 2 2 3 14" xfId="17442" xr:uid="{00000000-0005-0000-0000-00006A430000}"/>
    <cellStyle name="20% - Accent1 3 2 2 3 2" xfId="17443" xr:uid="{00000000-0005-0000-0000-00006B430000}"/>
    <cellStyle name="20% - Accent1 3 2 2 3 2 10" xfId="17444" xr:uid="{00000000-0005-0000-0000-00006C430000}"/>
    <cellStyle name="20% - Accent1 3 2 2 3 2 10 2" xfId="17445" xr:uid="{00000000-0005-0000-0000-00006D430000}"/>
    <cellStyle name="20% - Accent1 3 2 2 3 2 11" xfId="17446" xr:uid="{00000000-0005-0000-0000-00006E430000}"/>
    <cellStyle name="20% - Accent1 3 2 2 3 2 2" xfId="17447" xr:uid="{00000000-0005-0000-0000-00006F430000}"/>
    <cellStyle name="20% - Accent1 3 2 2 3 2 2 2" xfId="17448" xr:uid="{00000000-0005-0000-0000-000070430000}"/>
    <cellStyle name="20% - Accent1 3 2 2 3 2 2 2 2" xfId="17449" xr:uid="{00000000-0005-0000-0000-000071430000}"/>
    <cellStyle name="20% - Accent1 3 2 2 3 2 2 2 2 2" xfId="17450" xr:uid="{00000000-0005-0000-0000-000072430000}"/>
    <cellStyle name="20% - Accent1 3 2 2 3 2 2 2 2 2 2" xfId="17451" xr:uid="{00000000-0005-0000-0000-000073430000}"/>
    <cellStyle name="20% - Accent1 3 2 2 3 2 2 2 2 3" xfId="17452" xr:uid="{00000000-0005-0000-0000-000074430000}"/>
    <cellStyle name="20% - Accent1 3 2 2 3 2 2 2 3" xfId="17453" xr:uid="{00000000-0005-0000-0000-000075430000}"/>
    <cellStyle name="20% - Accent1 3 2 2 3 2 2 2 3 2" xfId="17454" xr:uid="{00000000-0005-0000-0000-000076430000}"/>
    <cellStyle name="20% - Accent1 3 2 2 3 2 2 2 4" xfId="17455" xr:uid="{00000000-0005-0000-0000-000077430000}"/>
    <cellStyle name="20% - Accent1 3 2 2 3 2 2 3" xfId="17456" xr:uid="{00000000-0005-0000-0000-000078430000}"/>
    <cellStyle name="20% - Accent1 3 2 2 3 2 2 3 2" xfId="17457" xr:uid="{00000000-0005-0000-0000-000079430000}"/>
    <cellStyle name="20% - Accent1 3 2 2 3 2 2 3 2 2" xfId="17458" xr:uid="{00000000-0005-0000-0000-00007A430000}"/>
    <cellStyle name="20% - Accent1 3 2 2 3 2 2 3 2 2 2" xfId="17459" xr:uid="{00000000-0005-0000-0000-00007B430000}"/>
    <cellStyle name="20% - Accent1 3 2 2 3 2 2 3 2 3" xfId="17460" xr:uid="{00000000-0005-0000-0000-00007C430000}"/>
    <cellStyle name="20% - Accent1 3 2 2 3 2 2 3 3" xfId="17461" xr:uid="{00000000-0005-0000-0000-00007D430000}"/>
    <cellStyle name="20% - Accent1 3 2 2 3 2 2 3 3 2" xfId="17462" xr:uid="{00000000-0005-0000-0000-00007E430000}"/>
    <cellStyle name="20% - Accent1 3 2 2 3 2 2 3 4" xfId="17463" xr:uid="{00000000-0005-0000-0000-00007F430000}"/>
    <cellStyle name="20% - Accent1 3 2 2 3 2 2 4" xfId="17464" xr:uid="{00000000-0005-0000-0000-000080430000}"/>
    <cellStyle name="20% - Accent1 3 2 2 3 2 2 4 2" xfId="17465" xr:uid="{00000000-0005-0000-0000-000081430000}"/>
    <cellStyle name="20% - Accent1 3 2 2 3 2 2 4 2 2" xfId="17466" xr:uid="{00000000-0005-0000-0000-000082430000}"/>
    <cellStyle name="20% - Accent1 3 2 2 3 2 2 4 2 2 2" xfId="17467" xr:uid="{00000000-0005-0000-0000-000083430000}"/>
    <cellStyle name="20% - Accent1 3 2 2 3 2 2 4 2 3" xfId="17468" xr:uid="{00000000-0005-0000-0000-000084430000}"/>
    <cellStyle name="20% - Accent1 3 2 2 3 2 2 4 3" xfId="17469" xr:uid="{00000000-0005-0000-0000-000085430000}"/>
    <cellStyle name="20% - Accent1 3 2 2 3 2 2 4 3 2" xfId="17470" xr:uid="{00000000-0005-0000-0000-000086430000}"/>
    <cellStyle name="20% - Accent1 3 2 2 3 2 2 4 4" xfId="17471" xr:uid="{00000000-0005-0000-0000-000087430000}"/>
    <cellStyle name="20% - Accent1 3 2 2 3 2 2 5" xfId="17472" xr:uid="{00000000-0005-0000-0000-000088430000}"/>
    <cellStyle name="20% - Accent1 3 2 2 3 2 2 5 2" xfId="17473" xr:uid="{00000000-0005-0000-0000-000089430000}"/>
    <cellStyle name="20% - Accent1 3 2 2 3 2 2 5 2 2" xfId="17474" xr:uid="{00000000-0005-0000-0000-00008A430000}"/>
    <cellStyle name="20% - Accent1 3 2 2 3 2 2 5 3" xfId="17475" xr:uid="{00000000-0005-0000-0000-00008B430000}"/>
    <cellStyle name="20% - Accent1 3 2 2 3 2 2 6" xfId="17476" xr:uid="{00000000-0005-0000-0000-00008C430000}"/>
    <cellStyle name="20% - Accent1 3 2 2 3 2 2 6 2" xfId="17477" xr:uid="{00000000-0005-0000-0000-00008D430000}"/>
    <cellStyle name="20% - Accent1 3 2 2 3 2 2 6 2 2" xfId="17478" xr:uid="{00000000-0005-0000-0000-00008E430000}"/>
    <cellStyle name="20% - Accent1 3 2 2 3 2 2 6 3" xfId="17479" xr:uid="{00000000-0005-0000-0000-00008F430000}"/>
    <cellStyle name="20% - Accent1 3 2 2 3 2 2 7" xfId="17480" xr:uid="{00000000-0005-0000-0000-000090430000}"/>
    <cellStyle name="20% - Accent1 3 2 2 3 2 2 7 2" xfId="17481" xr:uid="{00000000-0005-0000-0000-000091430000}"/>
    <cellStyle name="20% - Accent1 3 2 2 3 2 2 8" xfId="17482" xr:uid="{00000000-0005-0000-0000-000092430000}"/>
    <cellStyle name="20% - Accent1 3 2 2 3 2 2 8 2" xfId="17483" xr:uid="{00000000-0005-0000-0000-000093430000}"/>
    <cellStyle name="20% - Accent1 3 2 2 3 2 2 9" xfId="17484" xr:uid="{00000000-0005-0000-0000-000094430000}"/>
    <cellStyle name="20% - Accent1 3 2 2 3 2 3" xfId="17485" xr:uid="{00000000-0005-0000-0000-000095430000}"/>
    <cellStyle name="20% - Accent1 3 2 2 3 2 3 2" xfId="17486" xr:uid="{00000000-0005-0000-0000-000096430000}"/>
    <cellStyle name="20% - Accent1 3 2 2 3 2 3 2 2" xfId="17487" xr:uid="{00000000-0005-0000-0000-000097430000}"/>
    <cellStyle name="20% - Accent1 3 2 2 3 2 3 2 2 2" xfId="17488" xr:uid="{00000000-0005-0000-0000-000098430000}"/>
    <cellStyle name="20% - Accent1 3 2 2 3 2 3 2 2 2 2" xfId="17489" xr:uid="{00000000-0005-0000-0000-000099430000}"/>
    <cellStyle name="20% - Accent1 3 2 2 3 2 3 2 2 3" xfId="17490" xr:uid="{00000000-0005-0000-0000-00009A430000}"/>
    <cellStyle name="20% - Accent1 3 2 2 3 2 3 2 3" xfId="17491" xr:uid="{00000000-0005-0000-0000-00009B430000}"/>
    <cellStyle name="20% - Accent1 3 2 2 3 2 3 2 3 2" xfId="17492" xr:uid="{00000000-0005-0000-0000-00009C430000}"/>
    <cellStyle name="20% - Accent1 3 2 2 3 2 3 2 4" xfId="17493" xr:uid="{00000000-0005-0000-0000-00009D430000}"/>
    <cellStyle name="20% - Accent1 3 2 2 3 2 3 3" xfId="17494" xr:uid="{00000000-0005-0000-0000-00009E430000}"/>
    <cellStyle name="20% - Accent1 3 2 2 3 2 3 3 2" xfId="17495" xr:uid="{00000000-0005-0000-0000-00009F430000}"/>
    <cellStyle name="20% - Accent1 3 2 2 3 2 3 3 2 2" xfId="17496" xr:uid="{00000000-0005-0000-0000-0000A0430000}"/>
    <cellStyle name="20% - Accent1 3 2 2 3 2 3 3 2 2 2" xfId="17497" xr:uid="{00000000-0005-0000-0000-0000A1430000}"/>
    <cellStyle name="20% - Accent1 3 2 2 3 2 3 3 2 3" xfId="17498" xr:uid="{00000000-0005-0000-0000-0000A2430000}"/>
    <cellStyle name="20% - Accent1 3 2 2 3 2 3 3 3" xfId="17499" xr:uid="{00000000-0005-0000-0000-0000A3430000}"/>
    <cellStyle name="20% - Accent1 3 2 2 3 2 3 3 3 2" xfId="17500" xr:uid="{00000000-0005-0000-0000-0000A4430000}"/>
    <cellStyle name="20% - Accent1 3 2 2 3 2 3 3 4" xfId="17501" xr:uid="{00000000-0005-0000-0000-0000A5430000}"/>
    <cellStyle name="20% - Accent1 3 2 2 3 2 3 4" xfId="17502" xr:uid="{00000000-0005-0000-0000-0000A6430000}"/>
    <cellStyle name="20% - Accent1 3 2 2 3 2 3 4 2" xfId="17503" xr:uid="{00000000-0005-0000-0000-0000A7430000}"/>
    <cellStyle name="20% - Accent1 3 2 2 3 2 3 4 2 2" xfId="17504" xr:uid="{00000000-0005-0000-0000-0000A8430000}"/>
    <cellStyle name="20% - Accent1 3 2 2 3 2 3 4 2 2 2" xfId="17505" xr:uid="{00000000-0005-0000-0000-0000A9430000}"/>
    <cellStyle name="20% - Accent1 3 2 2 3 2 3 4 2 3" xfId="17506" xr:uid="{00000000-0005-0000-0000-0000AA430000}"/>
    <cellStyle name="20% - Accent1 3 2 2 3 2 3 4 3" xfId="17507" xr:uid="{00000000-0005-0000-0000-0000AB430000}"/>
    <cellStyle name="20% - Accent1 3 2 2 3 2 3 4 3 2" xfId="17508" xr:uid="{00000000-0005-0000-0000-0000AC430000}"/>
    <cellStyle name="20% - Accent1 3 2 2 3 2 3 4 4" xfId="17509" xr:uid="{00000000-0005-0000-0000-0000AD430000}"/>
    <cellStyle name="20% - Accent1 3 2 2 3 2 3 5" xfId="17510" xr:uid="{00000000-0005-0000-0000-0000AE430000}"/>
    <cellStyle name="20% - Accent1 3 2 2 3 2 3 5 2" xfId="17511" xr:uid="{00000000-0005-0000-0000-0000AF430000}"/>
    <cellStyle name="20% - Accent1 3 2 2 3 2 3 5 2 2" xfId="17512" xr:uid="{00000000-0005-0000-0000-0000B0430000}"/>
    <cellStyle name="20% - Accent1 3 2 2 3 2 3 5 3" xfId="17513" xr:uid="{00000000-0005-0000-0000-0000B1430000}"/>
    <cellStyle name="20% - Accent1 3 2 2 3 2 3 6" xfId="17514" xr:uid="{00000000-0005-0000-0000-0000B2430000}"/>
    <cellStyle name="20% - Accent1 3 2 2 3 2 3 6 2" xfId="17515" xr:uid="{00000000-0005-0000-0000-0000B3430000}"/>
    <cellStyle name="20% - Accent1 3 2 2 3 2 3 6 2 2" xfId="17516" xr:uid="{00000000-0005-0000-0000-0000B4430000}"/>
    <cellStyle name="20% - Accent1 3 2 2 3 2 3 6 3" xfId="17517" xr:uid="{00000000-0005-0000-0000-0000B5430000}"/>
    <cellStyle name="20% - Accent1 3 2 2 3 2 3 7" xfId="17518" xr:uid="{00000000-0005-0000-0000-0000B6430000}"/>
    <cellStyle name="20% - Accent1 3 2 2 3 2 3 7 2" xfId="17519" xr:uid="{00000000-0005-0000-0000-0000B7430000}"/>
    <cellStyle name="20% - Accent1 3 2 2 3 2 3 8" xfId="17520" xr:uid="{00000000-0005-0000-0000-0000B8430000}"/>
    <cellStyle name="20% - Accent1 3 2 2 3 2 3 8 2" xfId="17521" xr:uid="{00000000-0005-0000-0000-0000B9430000}"/>
    <cellStyle name="20% - Accent1 3 2 2 3 2 3 9" xfId="17522" xr:uid="{00000000-0005-0000-0000-0000BA430000}"/>
    <cellStyle name="20% - Accent1 3 2 2 3 2 4" xfId="17523" xr:uid="{00000000-0005-0000-0000-0000BB430000}"/>
    <cellStyle name="20% - Accent1 3 2 2 3 2 4 2" xfId="17524" xr:uid="{00000000-0005-0000-0000-0000BC430000}"/>
    <cellStyle name="20% - Accent1 3 2 2 3 2 4 2 2" xfId="17525" xr:uid="{00000000-0005-0000-0000-0000BD430000}"/>
    <cellStyle name="20% - Accent1 3 2 2 3 2 4 2 2 2" xfId="17526" xr:uid="{00000000-0005-0000-0000-0000BE430000}"/>
    <cellStyle name="20% - Accent1 3 2 2 3 2 4 2 3" xfId="17527" xr:uid="{00000000-0005-0000-0000-0000BF430000}"/>
    <cellStyle name="20% - Accent1 3 2 2 3 2 4 3" xfId="17528" xr:uid="{00000000-0005-0000-0000-0000C0430000}"/>
    <cellStyle name="20% - Accent1 3 2 2 3 2 4 3 2" xfId="17529" xr:uid="{00000000-0005-0000-0000-0000C1430000}"/>
    <cellStyle name="20% - Accent1 3 2 2 3 2 4 4" xfId="17530" xr:uid="{00000000-0005-0000-0000-0000C2430000}"/>
    <cellStyle name="20% - Accent1 3 2 2 3 2 5" xfId="17531" xr:uid="{00000000-0005-0000-0000-0000C3430000}"/>
    <cellStyle name="20% - Accent1 3 2 2 3 2 5 2" xfId="17532" xr:uid="{00000000-0005-0000-0000-0000C4430000}"/>
    <cellStyle name="20% - Accent1 3 2 2 3 2 5 2 2" xfId="17533" xr:uid="{00000000-0005-0000-0000-0000C5430000}"/>
    <cellStyle name="20% - Accent1 3 2 2 3 2 5 2 2 2" xfId="17534" xr:uid="{00000000-0005-0000-0000-0000C6430000}"/>
    <cellStyle name="20% - Accent1 3 2 2 3 2 5 2 3" xfId="17535" xr:uid="{00000000-0005-0000-0000-0000C7430000}"/>
    <cellStyle name="20% - Accent1 3 2 2 3 2 5 3" xfId="17536" xr:uid="{00000000-0005-0000-0000-0000C8430000}"/>
    <cellStyle name="20% - Accent1 3 2 2 3 2 5 3 2" xfId="17537" xr:uid="{00000000-0005-0000-0000-0000C9430000}"/>
    <cellStyle name="20% - Accent1 3 2 2 3 2 5 4" xfId="17538" xr:uid="{00000000-0005-0000-0000-0000CA430000}"/>
    <cellStyle name="20% - Accent1 3 2 2 3 2 6" xfId="17539" xr:uid="{00000000-0005-0000-0000-0000CB430000}"/>
    <cellStyle name="20% - Accent1 3 2 2 3 2 6 2" xfId="17540" xr:uid="{00000000-0005-0000-0000-0000CC430000}"/>
    <cellStyle name="20% - Accent1 3 2 2 3 2 6 2 2" xfId="17541" xr:uid="{00000000-0005-0000-0000-0000CD430000}"/>
    <cellStyle name="20% - Accent1 3 2 2 3 2 6 2 2 2" xfId="17542" xr:uid="{00000000-0005-0000-0000-0000CE430000}"/>
    <cellStyle name="20% - Accent1 3 2 2 3 2 6 2 3" xfId="17543" xr:uid="{00000000-0005-0000-0000-0000CF430000}"/>
    <cellStyle name="20% - Accent1 3 2 2 3 2 6 3" xfId="17544" xr:uid="{00000000-0005-0000-0000-0000D0430000}"/>
    <cellStyle name="20% - Accent1 3 2 2 3 2 6 3 2" xfId="17545" xr:uid="{00000000-0005-0000-0000-0000D1430000}"/>
    <cellStyle name="20% - Accent1 3 2 2 3 2 6 4" xfId="17546" xr:uid="{00000000-0005-0000-0000-0000D2430000}"/>
    <cellStyle name="20% - Accent1 3 2 2 3 2 7" xfId="17547" xr:uid="{00000000-0005-0000-0000-0000D3430000}"/>
    <cellStyle name="20% - Accent1 3 2 2 3 2 7 2" xfId="17548" xr:uid="{00000000-0005-0000-0000-0000D4430000}"/>
    <cellStyle name="20% - Accent1 3 2 2 3 2 7 2 2" xfId="17549" xr:uid="{00000000-0005-0000-0000-0000D5430000}"/>
    <cellStyle name="20% - Accent1 3 2 2 3 2 7 3" xfId="17550" xr:uid="{00000000-0005-0000-0000-0000D6430000}"/>
    <cellStyle name="20% - Accent1 3 2 2 3 2 8" xfId="17551" xr:uid="{00000000-0005-0000-0000-0000D7430000}"/>
    <cellStyle name="20% - Accent1 3 2 2 3 2 8 2" xfId="17552" xr:uid="{00000000-0005-0000-0000-0000D8430000}"/>
    <cellStyle name="20% - Accent1 3 2 2 3 2 8 2 2" xfId="17553" xr:uid="{00000000-0005-0000-0000-0000D9430000}"/>
    <cellStyle name="20% - Accent1 3 2 2 3 2 8 3" xfId="17554" xr:uid="{00000000-0005-0000-0000-0000DA430000}"/>
    <cellStyle name="20% - Accent1 3 2 2 3 2 9" xfId="17555" xr:uid="{00000000-0005-0000-0000-0000DB430000}"/>
    <cellStyle name="20% - Accent1 3 2 2 3 2 9 2" xfId="17556" xr:uid="{00000000-0005-0000-0000-0000DC430000}"/>
    <cellStyle name="20% - Accent1 3 2 2 3 3" xfId="17557" xr:uid="{00000000-0005-0000-0000-0000DD430000}"/>
    <cellStyle name="20% - Accent1 3 2 2 3 3 10" xfId="17558" xr:uid="{00000000-0005-0000-0000-0000DE430000}"/>
    <cellStyle name="20% - Accent1 3 2 2 3 3 10 2" xfId="17559" xr:uid="{00000000-0005-0000-0000-0000DF430000}"/>
    <cellStyle name="20% - Accent1 3 2 2 3 3 11" xfId="17560" xr:uid="{00000000-0005-0000-0000-0000E0430000}"/>
    <cellStyle name="20% - Accent1 3 2 2 3 3 2" xfId="17561" xr:uid="{00000000-0005-0000-0000-0000E1430000}"/>
    <cellStyle name="20% - Accent1 3 2 2 3 3 2 2" xfId="17562" xr:uid="{00000000-0005-0000-0000-0000E2430000}"/>
    <cellStyle name="20% - Accent1 3 2 2 3 3 2 2 2" xfId="17563" xr:uid="{00000000-0005-0000-0000-0000E3430000}"/>
    <cellStyle name="20% - Accent1 3 2 2 3 3 2 2 2 2" xfId="17564" xr:uid="{00000000-0005-0000-0000-0000E4430000}"/>
    <cellStyle name="20% - Accent1 3 2 2 3 3 2 2 2 2 2" xfId="17565" xr:uid="{00000000-0005-0000-0000-0000E5430000}"/>
    <cellStyle name="20% - Accent1 3 2 2 3 3 2 2 2 3" xfId="17566" xr:uid="{00000000-0005-0000-0000-0000E6430000}"/>
    <cellStyle name="20% - Accent1 3 2 2 3 3 2 2 3" xfId="17567" xr:uid="{00000000-0005-0000-0000-0000E7430000}"/>
    <cellStyle name="20% - Accent1 3 2 2 3 3 2 2 3 2" xfId="17568" xr:uid="{00000000-0005-0000-0000-0000E8430000}"/>
    <cellStyle name="20% - Accent1 3 2 2 3 3 2 2 4" xfId="17569" xr:uid="{00000000-0005-0000-0000-0000E9430000}"/>
    <cellStyle name="20% - Accent1 3 2 2 3 3 2 3" xfId="17570" xr:uid="{00000000-0005-0000-0000-0000EA430000}"/>
    <cellStyle name="20% - Accent1 3 2 2 3 3 2 3 2" xfId="17571" xr:uid="{00000000-0005-0000-0000-0000EB430000}"/>
    <cellStyle name="20% - Accent1 3 2 2 3 3 2 3 2 2" xfId="17572" xr:uid="{00000000-0005-0000-0000-0000EC430000}"/>
    <cellStyle name="20% - Accent1 3 2 2 3 3 2 3 2 2 2" xfId="17573" xr:uid="{00000000-0005-0000-0000-0000ED430000}"/>
    <cellStyle name="20% - Accent1 3 2 2 3 3 2 3 2 3" xfId="17574" xr:uid="{00000000-0005-0000-0000-0000EE430000}"/>
    <cellStyle name="20% - Accent1 3 2 2 3 3 2 3 3" xfId="17575" xr:uid="{00000000-0005-0000-0000-0000EF430000}"/>
    <cellStyle name="20% - Accent1 3 2 2 3 3 2 3 3 2" xfId="17576" xr:uid="{00000000-0005-0000-0000-0000F0430000}"/>
    <cellStyle name="20% - Accent1 3 2 2 3 3 2 3 4" xfId="17577" xr:uid="{00000000-0005-0000-0000-0000F1430000}"/>
    <cellStyle name="20% - Accent1 3 2 2 3 3 2 4" xfId="17578" xr:uid="{00000000-0005-0000-0000-0000F2430000}"/>
    <cellStyle name="20% - Accent1 3 2 2 3 3 2 4 2" xfId="17579" xr:uid="{00000000-0005-0000-0000-0000F3430000}"/>
    <cellStyle name="20% - Accent1 3 2 2 3 3 2 4 2 2" xfId="17580" xr:uid="{00000000-0005-0000-0000-0000F4430000}"/>
    <cellStyle name="20% - Accent1 3 2 2 3 3 2 4 2 2 2" xfId="17581" xr:uid="{00000000-0005-0000-0000-0000F5430000}"/>
    <cellStyle name="20% - Accent1 3 2 2 3 3 2 4 2 3" xfId="17582" xr:uid="{00000000-0005-0000-0000-0000F6430000}"/>
    <cellStyle name="20% - Accent1 3 2 2 3 3 2 4 3" xfId="17583" xr:uid="{00000000-0005-0000-0000-0000F7430000}"/>
    <cellStyle name="20% - Accent1 3 2 2 3 3 2 4 3 2" xfId="17584" xr:uid="{00000000-0005-0000-0000-0000F8430000}"/>
    <cellStyle name="20% - Accent1 3 2 2 3 3 2 4 4" xfId="17585" xr:uid="{00000000-0005-0000-0000-0000F9430000}"/>
    <cellStyle name="20% - Accent1 3 2 2 3 3 2 5" xfId="17586" xr:uid="{00000000-0005-0000-0000-0000FA430000}"/>
    <cellStyle name="20% - Accent1 3 2 2 3 3 2 5 2" xfId="17587" xr:uid="{00000000-0005-0000-0000-0000FB430000}"/>
    <cellStyle name="20% - Accent1 3 2 2 3 3 2 5 2 2" xfId="17588" xr:uid="{00000000-0005-0000-0000-0000FC430000}"/>
    <cellStyle name="20% - Accent1 3 2 2 3 3 2 5 3" xfId="17589" xr:uid="{00000000-0005-0000-0000-0000FD430000}"/>
    <cellStyle name="20% - Accent1 3 2 2 3 3 2 6" xfId="17590" xr:uid="{00000000-0005-0000-0000-0000FE430000}"/>
    <cellStyle name="20% - Accent1 3 2 2 3 3 2 6 2" xfId="17591" xr:uid="{00000000-0005-0000-0000-0000FF430000}"/>
    <cellStyle name="20% - Accent1 3 2 2 3 3 2 6 2 2" xfId="17592" xr:uid="{00000000-0005-0000-0000-000000440000}"/>
    <cellStyle name="20% - Accent1 3 2 2 3 3 2 6 3" xfId="17593" xr:uid="{00000000-0005-0000-0000-000001440000}"/>
    <cellStyle name="20% - Accent1 3 2 2 3 3 2 7" xfId="17594" xr:uid="{00000000-0005-0000-0000-000002440000}"/>
    <cellStyle name="20% - Accent1 3 2 2 3 3 2 7 2" xfId="17595" xr:uid="{00000000-0005-0000-0000-000003440000}"/>
    <cellStyle name="20% - Accent1 3 2 2 3 3 2 8" xfId="17596" xr:uid="{00000000-0005-0000-0000-000004440000}"/>
    <cellStyle name="20% - Accent1 3 2 2 3 3 2 8 2" xfId="17597" xr:uid="{00000000-0005-0000-0000-000005440000}"/>
    <cellStyle name="20% - Accent1 3 2 2 3 3 2 9" xfId="17598" xr:uid="{00000000-0005-0000-0000-000006440000}"/>
    <cellStyle name="20% - Accent1 3 2 2 3 3 3" xfId="17599" xr:uid="{00000000-0005-0000-0000-000007440000}"/>
    <cellStyle name="20% - Accent1 3 2 2 3 3 3 2" xfId="17600" xr:uid="{00000000-0005-0000-0000-000008440000}"/>
    <cellStyle name="20% - Accent1 3 2 2 3 3 3 2 2" xfId="17601" xr:uid="{00000000-0005-0000-0000-000009440000}"/>
    <cellStyle name="20% - Accent1 3 2 2 3 3 3 2 2 2" xfId="17602" xr:uid="{00000000-0005-0000-0000-00000A440000}"/>
    <cellStyle name="20% - Accent1 3 2 2 3 3 3 2 2 2 2" xfId="17603" xr:uid="{00000000-0005-0000-0000-00000B440000}"/>
    <cellStyle name="20% - Accent1 3 2 2 3 3 3 2 2 3" xfId="17604" xr:uid="{00000000-0005-0000-0000-00000C440000}"/>
    <cellStyle name="20% - Accent1 3 2 2 3 3 3 2 3" xfId="17605" xr:uid="{00000000-0005-0000-0000-00000D440000}"/>
    <cellStyle name="20% - Accent1 3 2 2 3 3 3 2 3 2" xfId="17606" xr:uid="{00000000-0005-0000-0000-00000E440000}"/>
    <cellStyle name="20% - Accent1 3 2 2 3 3 3 2 4" xfId="17607" xr:uid="{00000000-0005-0000-0000-00000F440000}"/>
    <cellStyle name="20% - Accent1 3 2 2 3 3 3 3" xfId="17608" xr:uid="{00000000-0005-0000-0000-000010440000}"/>
    <cellStyle name="20% - Accent1 3 2 2 3 3 3 3 2" xfId="17609" xr:uid="{00000000-0005-0000-0000-000011440000}"/>
    <cellStyle name="20% - Accent1 3 2 2 3 3 3 3 2 2" xfId="17610" xr:uid="{00000000-0005-0000-0000-000012440000}"/>
    <cellStyle name="20% - Accent1 3 2 2 3 3 3 3 2 2 2" xfId="17611" xr:uid="{00000000-0005-0000-0000-000013440000}"/>
    <cellStyle name="20% - Accent1 3 2 2 3 3 3 3 2 3" xfId="17612" xr:uid="{00000000-0005-0000-0000-000014440000}"/>
    <cellStyle name="20% - Accent1 3 2 2 3 3 3 3 3" xfId="17613" xr:uid="{00000000-0005-0000-0000-000015440000}"/>
    <cellStyle name="20% - Accent1 3 2 2 3 3 3 3 3 2" xfId="17614" xr:uid="{00000000-0005-0000-0000-000016440000}"/>
    <cellStyle name="20% - Accent1 3 2 2 3 3 3 3 4" xfId="17615" xr:uid="{00000000-0005-0000-0000-000017440000}"/>
    <cellStyle name="20% - Accent1 3 2 2 3 3 3 4" xfId="17616" xr:uid="{00000000-0005-0000-0000-000018440000}"/>
    <cellStyle name="20% - Accent1 3 2 2 3 3 3 4 2" xfId="17617" xr:uid="{00000000-0005-0000-0000-000019440000}"/>
    <cellStyle name="20% - Accent1 3 2 2 3 3 3 4 2 2" xfId="17618" xr:uid="{00000000-0005-0000-0000-00001A440000}"/>
    <cellStyle name="20% - Accent1 3 2 2 3 3 3 4 2 2 2" xfId="17619" xr:uid="{00000000-0005-0000-0000-00001B440000}"/>
    <cellStyle name="20% - Accent1 3 2 2 3 3 3 4 2 3" xfId="17620" xr:uid="{00000000-0005-0000-0000-00001C440000}"/>
    <cellStyle name="20% - Accent1 3 2 2 3 3 3 4 3" xfId="17621" xr:uid="{00000000-0005-0000-0000-00001D440000}"/>
    <cellStyle name="20% - Accent1 3 2 2 3 3 3 4 3 2" xfId="17622" xr:uid="{00000000-0005-0000-0000-00001E440000}"/>
    <cellStyle name="20% - Accent1 3 2 2 3 3 3 4 4" xfId="17623" xr:uid="{00000000-0005-0000-0000-00001F440000}"/>
    <cellStyle name="20% - Accent1 3 2 2 3 3 3 5" xfId="17624" xr:uid="{00000000-0005-0000-0000-000020440000}"/>
    <cellStyle name="20% - Accent1 3 2 2 3 3 3 5 2" xfId="17625" xr:uid="{00000000-0005-0000-0000-000021440000}"/>
    <cellStyle name="20% - Accent1 3 2 2 3 3 3 5 2 2" xfId="17626" xr:uid="{00000000-0005-0000-0000-000022440000}"/>
    <cellStyle name="20% - Accent1 3 2 2 3 3 3 5 3" xfId="17627" xr:uid="{00000000-0005-0000-0000-000023440000}"/>
    <cellStyle name="20% - Accent1 3 2 2 3 3 3 6" xfId="17628" xr:uid="{00000000-0005-0000-0000-000024440000}"/>
    <cellStyle name="20% - Accent1 3 2 2 3 3 3 6 2" xfId="17629" xr:uid="{00000000-0005-0000-0000-000025440000}"/>
    <cellStyle name="20% - Accent1 3 2 2 3 3 3 6 2 2" xfId="17630" xr:uid="{00000000-0005-0000-0000-000026440000}"/>
    <cellStyle name="20% - Accent1 3 2 2 3 3 3 6 3" xfId="17631" xr:uid="{00000000-0005-0000-0000-000027440000}"/>
    <cellStyle name="20% - Accent1 3 2 2 3 3 3 7" xfId="17632" xr:uid="{00000000-0005-0000-0000-000028440000}"/>
    <cellStyle name="20% - Accent1 3 2 2 3 3 3 7 2" xfId="17633" xr:uid="{00000000-0005-0000-0000-000029440000}"/>
    <cellStyle name="20% - Accent1 3 2 2 3 3 3 8" xfId="17634" xr:uid="{00000000-0005-0000-0000-00002A440000}"/>
    <cellStyle name="20% - Accent1 3 2 2 3 3 3 8 2" xfId="17635" xr:uid="{00000000-0005-0000-0000-00002B440000}"/>
    <cellStyle name="20% - Accent1 3 2 2 3 3 3 9" xfId="17636" xr:uid="{00000000-0005-0000-0000-00002C440000}"/>
    <cellStyle name="20% - Accent1 3 2 2 3 3 4" xfId="17637" xr:uid="{00000000-0005-0000-0000-00002D440000}"/>
    <cellStyle name="20% - Accent1 3 2 2 3 3 4 2" xfId="17638" xr:uid="{00000000-0005-0000-0000-00002E440000}"/>
    <cellStyle name="20% - Accent1 3 2 2 3 3 4 2 2" xfId="17639" xr:uid="{00000000-0005-0000-0000-00002F440000}"/>
    <cellStyle name="20% - Accent1 3 2 2 3 3 4 2 2 2" xfId="17640" xr:uid="{00000000-0005-0000-0000-000030440000}"/>
    <cellStyle name="20% - Accent1 3 2 2 3 3 4 2 3" xfId="17641" xr:uid="{00000000-0005-0000-0000-000031440000}"/>
    <cellStyle name="20% - Accent1 3 2 2 3 3 4 3" xfId="17642" xr:uid="{00000000-0005-0000-0000-000032440000}"/>
    <cellStyle name="20% - Accent1 3 2 2 3 3 4 3 2" xfId="17643" xr:uid="{00000000-0005-0000-0000-000033440000}"/>
    <cellStyle name="20% - Accent1 3 2 2 3 3 4 4" xfId="17644" xr:uid="{00000000-0005-0000-0000-000034440000}"/>
    <cellStyle name="20% - Accent1 3 2 2 3 3 5" xfId="17645" xr:uid="{00000000-0005-0000-0000-000035440000}"/>
    <cellStyle name="20% - Accent1 3 2 2 3 3 5 2" xfId="17646" xr:uid="{00000000-0005-0000-0000-000036440000}"/>
    <cellStyle name="20% - Accent1 3 2 2 3 3 5 2 2" xfId="17647" xr:uid="{00000000-0005-0000-0000-000037440000}"/>
    <cellStyle name="20% - Accent1 3 2 2 3 3 5 2 2 2" xfId="17648" xr:uid="{00000000-0005-0000-0000-000038440000}"/>
    <cellStyle name="20% - Accent1 3 2 2 3 3 5 2 3" xfId="17649" xr:uid="{00000000-0005-0000-0000-000039440000}"/>
    <cellStyle name="20% - Accent1 3 2 2 3 3 5 3" xfId="17650" xr:uid="{00000000-0005-0000-0000-00003A440000}"/>
    <cellStyle name="20% - Accent1 3 2 2 3 3 5 3 2" xfId="17651" xr:uid="{00000000-0005-0000-0000-00003B440000}"/>
    <cellStyle name="20% - Accent1 3 2 2 3 3 5 4" xfId="17652" xr:uid="{00000000-0005-0000-0000-00003C440000}"/>
    <cellStyle name="20% - Accent1 3 2 2 3 3 6" xfId="17653" xr:uid="{00000000-0005-0000-0000-00003D440000}"/>
    <cellStyle name="20% - Accent1 3 2 2 3 3 6 2" xfId="17654" xr:uid="{00000000-0005-0000-0000-00003E440000}"/>
    <cellStyle name="20% - Accent1 3 2 2 3 3 6 2 2" xfId="17655" xr:uid="{00000000-0005-0000-0000-00003F440000}"/>
    <cellStyle name="20% - Accent1 3 2 2 3 3 6 2 2 2" xfId="17656" xr:uid="{00000000-0005-0000-0000-000040440000}"/>
    <cellStyle name="20% - Accent1 3 2 2 3 3 6 2 3" xfId="17657" xr:uid="{00000000-0005-0000-0000-000041440000}"/>
    <cellStyle name="20% - Accent1 3 2 2 3 3 6 3" xfId="17658" xr:uid="{00000000-0005-0000-0000-000042440000}"/>
    <cellStyle name="20% - Accent1 3 2 2 3 3 6 3 2" xfId="17659" xr:uid="{00000000-0005-0000-0000-000043440000}"/>
    <cellStyle name="20% - Accent1 3 2 2 3 3 6 4" xfId="17660" xr:uid="{00000000-0005-0000-0000-000044440000}"/>
    <cellStyle name="20% - Accent1 3 2 2 3 3 7" xfId="17661" xr:uid="{00000000-0005-0000-0000-000045440000}"/>
    <cellStyle name="20% - Accent1 3 2 2 3 3 7 2" xfId="17662" xr:uid="{00000000-0005-0000-0000-000046440000}"/>
    <cellStyle name="20% - Accent1 3 2 2 3 3 7 2 2" xfId="17663" xr:uid="{00000000-0005-0000-0000-000047440000}"/>
    <cellStyle name="20% - Accent1 3 2 2 3 3 7 3" xfId="17664" xr:uid="{00000000-0005-0000-0000-000048440000}"/>
    <cellStyle name="20% - Accent1 3 2 2 3 3 8" xfId="17665" xr:uid="{00000000-0005-0000-0000-000049440000}"/>
    <cellStyle name="20% - Accent1 3 2 2 3 3 8 2" xfId="17666" xr:uid="{00000000-0005-0000-0000-00004A440000}"/>
    <cellStyle name="20% - Accent1 3 2 2 3 3 8 2 2" xfId="17667" xr:uid="{00000000-0005-0000-0000-00004B440000}"/>
    <cellStyle name="20% - Accent1 3 2 2 3 3 8 3" xfId="17668" xr:uid="{00000000-0005-0000-0000-00004C440000}"/>
    <cellStyle name="20% - Accent1 3 2 2 3 3 9" xfId="17669" xr:uid="{00000000-0005-0000-0000-00004D440000}"/>
    <cellStyle name="20% - Accent1 3 2 2 3 3 9 2" xfId="17670" xr:uid="{00000000-0005-0000-0000-00004E440000}"/>
    <cellStyle name="20% - Accent1 3 2 2 3 4" xfId="17671" xr:uid="{00000000-0005-0000-0000-00004F440000}"/>
    <cellStyle name="20% - Accent1 3 2 2 3 4 10" xfId="17672" xr:uid="{00000000-0005-0000-0000-000050440000}"/>
    <cellStyle name="20% - Accent1 3 2 2 3 4 10 2" xfId="17673" xr:uid="{00000000-0005-0000-0000-000051440000}"/>
    <cellStyle name="20% - Accent1 3 2 2 3 4 11" xfId="17674" xr:uid="{00000000-0005-0000-0000-000052440000}"/>
    <cellStyle name="20% - Accent1 3 2 2 3 4 2" xfId="17675" xr:uid="{00000000-0005-0000-0000-000053440000}"/>
    <cellStyle name="20% - Accent1 3 2 2 3 4 2 2" xfId="17676" xr:uid="{00000000-0005-0000-0000-000054440000}"/>
    <cellStyle name="20% - Accent1 3 2 2 3 4 2 2 2" xfId="17677" xr:uid="{00000000-0005-0000-0000-000055440000}"/>
    <cellStyle name="20% - Accent1 3 2 2 3 4 2 2 2 2" xfId="17678" xr:uid="{00000000-0005-0000-0000-000056440000}"/>
    <cellStyle name="20% - Accent1 3 2 2 3 4 2 2 2 2 2" xfId="17679" xr:uid="{00000000-0005-0000-0000-000057440000}"/>
    <cellStyle name="20% - Accent1 3 2 2 3 4 2 2 2 3" xfId="17680" xr:uid="{00000000-0005-0000-0000-000058440000}"/>
    <cellStyle name="20% - Accent1 3 2 2 3 4 2 2 3" xfId="17681" xr:uid="{00000000-0005-0000-0000-000059440000}"/>
    <cellStyle name="20% - Accent1 3 2 2 3 4 2 2 3 2" xfId="17682" xr:uid="{00000000-0005-0000-0000-00005A440000}"/>
    <cellStyle name="20% - Accent1 3 2 2 3 4 2 2 4" xfId="17683" xr:uid="{00000000-0005-0000-0000-00005B440000}"/>
    <cellStyle name="20% - Accent1 3 2 2 3 4 2 3" xfId="17684" xr:uid="{00000000-0005-0000-0000-00005C440000}"/>
    <cellStyle name="20% - Accent1 3 2 2 3 4 2 3 2" xfId="17685" xr:uid="{00000000-0005-0000-0000-00005D440000}"/>
    <cellStyle name="20% - Accent1 3 2 2 3 4 2 3 2 2" xfId="17686" xr:uid="{00000000-0005-0000-0000-00005E440000}"/>
    <cellStyle name="20% - Accent1 3 2 2 3 4 2 3 2 2 2" xfId="17687" xr:uid="{00000000-0005-0000-0000-00005F440000}"/>
    <cellStyle name="20% - Accent1 3 2 2 3 4 2 3 2 3" xfId="17688" xr:uid="{00000000-0005-0000-0000-000060440000}"/>
    <cellStyle name="20% - Accent1 3 2 2 3 4 2 3 3" xfId="17689" xr:uid="{00000000-0005-0000-0000-000061440000}"/>
    <cellStyle name="20% - Accent1 3 2 2 3 4 2 3 3 2" xfId="17690" xr:uid="{00000000-0005-0000-0000-000062440000}"/>
    <cellStyle name="20% - Accent1 3 2 2 3 4 2 3 4" xfId="17691" xr:uid="{00000000-0005-0000-0000-000063440000}"/>
    <cellStyle name="20% - Accent1 3 2 2 3 4 2 4" xfId="17692" xr:uid="{00000000-0005-0000-0000-000064440000}"/>
    <cellStyle name="20% - Accent1 3 2 2 3 4 2 4 2" xfId="17693" xr:uid="{00000000-0005-0000-0000-000065440000}"/>
    <cellStyle name="20% - Accent1 3 2 2 3 4 2 4 2 2" xfId="17694" xr:uid="{00000000-0005-0000-0000-000066440000}"/>
    <cellStyle name="20% - Accent1 3 2 2 3 4 2 4 2 2 2" xfId="17695" xr:uid="{00000000-0005-0000-0000-000067440000}"/>
    <cellStyle name="20% - Accent1 3 2 2 3 4 2 4 2 3" xfId="17696" xr:uid="{00000000-0005-0000-0000-000068440000}"/>
    <cellStyle name="20% - Accent1 3 2 2 3 4 2 4 3" xfId="17697" xr:uid="{00000000-0005-0000-0000-000069440000}"/>
    <cellStyle name="20% - Accent1 3 2 2 3 4 2 4 3 2" xfId="17698" xr:uid="{00000000-0005-0000-0000-00006A440000}"/>
    <cellStyle name="20% - Accent1 3 2 2 3 4 2 4 4" xfId="17699" xr:uid="{00000000-0005-0000-0000-00006B440000}"/>
    <cellStyle name="20% - Accent1 3 2 2 3 4 2 5" xfId="17700" xr:uid="{00000000-0005-0000-0000-00006C440000}"/>
    <cellStyle name="20% - Accent1 3 2 2 3 4 2 5 2" xfId="17701" xr:uid="{00000000-0005-0000-0000-00006D440000}"/>
    <cellStyle name="20% - Accent1 3 2 2 3 4 2 5 2 2" xfId="17702" xr:uid="{00000000-0005-0000-0000-00006E440000}"/>
    <cellStyle name="20% - Accent1 3 2 2 3 4 2 5 3" xfId="17703" xr:uid="{00000000-0005-0000-0000-00006F440000}"/>
    <cellStyle name="20% - Accent1 3 2 2 3 4 2 6" xfId="17704" xr:uid="{00000000-0005-0000-0000-000070440000}"/>
    <cellStyle name="20% - Accent1 3 2 2 3 4 2 6 2" xfId="17705" xr:uid="{00000000-0005-0000-0000-000071440000}"/>
    <cellStyle name="20% - Accent1 3 2 2 3 4 2 6 2 2" xfId="17706" xr:uid="{00000000-0005-0000-0000-000072440000}"/>
    <cellStyle name="20% - Accent1 3 2 2 3 4 2 6 3" xfId="17707" xr:uid="{00000000-0005-0000-0000-000073440000}"/>
    <cellStyle name="20% - Accent1 3 2 2 3 4 2 7" xfId="17708" xr:uid="{00000000-0005-0000-0000-000074440000}"/>
    <cellStyle name="20% - Accent1 3 2 2 3 4 2 7 2" xfId="17709" xr:uid="{00000000-0005-0000-0000-000075440000}"/>
    <cellStyle name="20% - Accent1 3 2 2 3 4 2 8" xfId="17710" xr:uid="{00000000-0005-0000-0000-000076440000}"/>
    <cellStyle name="20% - Accent1 3 2 2 3 4 2 8 2" xfId="17711" xr:uid="{00000000-0005-0000-0000-000077440000}"/>
    <cellStyle name="20% - Accent1 3 2 2 3 4 2 9" xfId="17712" xr:uid="{00000000-0005-0000-0000-000078440000}"/>
    <cellStyle name="20% - Accent1 3 2 2 3 4 3" xfId="17713" xr:uid="{00000000-0005-0000-0000-000079440000}"/>
    <cellStyle name="20% - Accent1 3 2 2 3 4 3 2" xfId="17714" xr:uid="{00000000-0005-0000-0000-00007A440000}"/>
    <cellStyle name="20% - Accent1 3 2 2 3 4 3 2 2" xfId="17715" xr:uid="{00000000-0005-0000-0000-00007B440000}"/>
    <cellStyle name="20% - Accent1 3 2 2 3 4 3 2 2 2" xfId="17716" xr:uid="{00000000-0005-0000-0000-00007C440000}"/>
    <cellStyle name="20% - Accent1 3 2 2 3 4 3 2 2 2 2" xfId="17717" xr:uid="{00000000-0005-0000-0000-00007D440000}"/>
    <cellStyle name="20% - Accent1 3 2 2 3 4 3 2 2 3" xfId="17718" xr:uid="{00000000-0005-0000-0000-00007E440000}"/>
    <cellStyle name="20% - Accent1 3 2 2 3 4 3 2 3" xfId="17719" xr:uid="{00000000-0005-0000-0000-00007F440000}"/>
    <cellStyle name="20% - Accent1 3 2 2 3 4 3 2 3 2" xfId="17720" xr:uid="{00000000-0005-0000-0000-000080440000}"/>
    <cellStyle name="20% - Accent1 3 2 2 3 4 3 2 4" xfId="17721" xr:uid="{00000000-0005-0000-0000-000081440000}"/>
    <cellStyle name="20% - Accent1 3 2 2 3 4 3 3" xfId="17722" xr:uid="{00000000-0005-0000-0000-000082440000}"/>
    <cellStyle name="20% - Accent1 3 2 2 3 4 3 3 2" xfId="17723" xr:uid="{00000000-0005-0000-0000-000083440000}"/>
    <cellStyle name="20% - Accent1 3 2 2 3 4 3 3 2 2" xfId="17724" xr:uid="{00000000-0005-0000-0000-000084440000}"/>
    <cellStyle name="20% - Accent1 3 2 2 3 4 3 3 2 2 2" xfId="17725" xr:uid="{00000000-0005-0000-0000-000085440000}"/>
    <cellStyle name="20% - Accent1 3 2 2 3 4 3 3 2 3" xfId="17726" xr:uid="{00000000-0005-0000-0000-000086440000}"/>
    <cellStyle name="20% - Accent1 3 2 2 3 4 3 3 3" xfId="17727" xr:uid="{00000000-0005-0000-0000-000087440000}"/>
    <cellStyle name="20% - Accent1 3 2 2 3 4 3 3 3 2" xfId="17728" xr:uid="{00000000-0005-0000-0000-000088440000}"/>
    <cellStyle name="20% - Accent1 3 2 2 3 4 3 3 4" xfId="17729" xr:uid="{00000000-0005-0000-0000-000089440000}"/>
    <cellStyle name="20% - Accent1 3 2 2 3 4 3 4" xfId="17730" xr:uid="{00000000-0005-0000-0000-00008A440000}"/>
    <cellStyle name="20% - Accent1 3 2 2 3 4 3 4 2" xfId="17731" xr:uid="{00000000-0005-0000-0000-00008B440000}"/>
    <cellStyle name="20% - Accent1 3 2 2 3 4 3 4 2 2" xfId="17732" xr:uid="{00000000-0005-0000-0000-00008C440000}"/>
    <cellStyle name="20% - Accent1 3 2 2 3 4 3 4 2 2 2" xfId="17733" xr:uid="{00000000-0005-0000-0000-00008D440000}"/>
    <cellStyle name="20% - Accent1 3 2 2 3 4 3 4 2 3" xfId="17734" xr:uid="{00000000-0005-0000-0000-00008E440000}"/>
    <cellStyle name="20% - Accent1 3 2 2 3 4 3 4 3" xfId="17735" xr:uid="{00000000-0005-0000-0000-00008F440000}"/>
    <cellStyle name="20% - Accent1 3 2 2 3 4 3 4 3 2" xfId="17736" xr:uid="{00000000-0005-0000-0000-000090440000}"/>
    <cellStyle name="20% - Accent1 3 2 2 3 4 3 4 4" xfId="17737" xr:uid="{00000000-0005-0000-0000-000091440000}"/>
    <cellStyle name="20% - Accent1 3 2 2 3 4 3 5" xfId="17738" xr:uid="{00000000-0005-0000-0000-000092440000}"/>
    <cellStyle name="20% - Accent1 3 2 2 3 4 3 5 2" xfId="17739" xr:uid="{00000000-0005-0000-0000-000093440000}"/>
    <cellStyle name="20% - Accent1 3 2 2 3 4 3 5 2 2" xfId="17740" xr:uid="{00000000-0005-0000-0000-000094440000}"/>
    <cellStyle name="20% - Accent1 3 2 2 3 4 3 5 3" xfId="17741" xr:uid="{00000000-0005-0000-0000-000095440000}"/>
    <cellStyle name="20% - Accent1 3 2 2 3 4 3 6" xfId="17742" xr:uid="{00000000-0005-0000-0000-000096440000}"/>
    <cellStyle name="20% - Accent1 3 2 2 3 4 3 6 2" xfId="17743" xr:uid="{00000000-0005-0000-0000-000097440000}"/>
    <cellStyle name="20% - Accent1 3 2 2 3 4 3 6 2 2" xfId="17744" xr:uid="{00000000-0005-0000-0000-000098440000}"/>
    <cellStyle name="20% - Accent1 3 2 2 3 4 3 6 3" xfId="17745" xr:uid="{00000000-0005-0000-0000-000099440000}"/>
    <cellStyle name="20% - Accent1 3 2 2 3 4 3 7" xfId="17746" xr:uid="{00000000-0005-0000-0000-00009A440000}"/>
    <cellStyle name="20% - Accent1 3 2 2 3 4 3 7 2" xfId="17747" xr:uid="{00000000-0005-0000-0000-00009B440000}"/>
    <cellStyle name="20% - Accent1 3 2 2 3 4 3 8" xfId="17748" xr:uid="{00000000-0005-0000-0000-00009C440000}"/>
    <cellStyle name="20% - Accent1 3 2 2 3 4 3 8 2" xfId="17749" xr:uid="{00000000-0005-0000-0000-00009D440000}"/>
    <cellStyle name="20% - Accent1 3 2 2 3 4 3 9" xfId="17750" xr:uid="{00000000-0005-0000-0000-00009E440000}"/>
    <cellStyle name="20% - Accent1 3 2 2 3 4 4" xfId="17751" xr:uid="{00000000-0005-0000-0000-00009F440000}"/>
    <cellStyle name="20% - Accent1 3 2 2 3 4 4 2" xfId="17752" xr:uid="{00000000-0005-0000-0000-0000A0440000}"/>
    <cellStyle name="20% - Accent1 3 2 2 3 4 4 2 2" xfId="17753" xr:uid="{00000000-0005-0000-0000-0000A1440000}"/>
    <cellStyle name="20% - Accent1 3 2 2 3 4 4 2 2 2" xfId="17754" xr:uid="{00000000-0005-0000-0000-0000A2440000}"/>
    <cellStyle name="20% - Accent1 3 2 2 3 4 4 2 3" xfId="17755" xr:uid="{00000000-0005-0000-0000-0000A3440000}"/>
    <cellStyle name="20% - Accent1 3 2 2 3 4 4 3" xfId="17756" xr:uid="{00000000-0005-0000-0000-0000A4440000}"/>
    <cellStyle name="20% - Accent1 3 2 2 3 4 4 3 2" xfId="17757" xr:uid="{00000000-0005-0000-0000-0000A5440000}"/>
    <cellStyle name="20% - Accent1 3 2 2 3 4 4 4" xfId="17758" xr:uid="{00000000-0005-0000-0000-0000A6440000}"/>
    <cellStyle name="20% - Accent1 3 2 2 3 4 5" xfId="17759" xr:uid="{00000000-0005-0000-0000-0000A7440000}"/>
    <cellStyle name="20% - Accent1 3 2 2 3 4 5 2" xfId="17760" xr:uid="{00000000-0005-0000-0000-0000A8440000}"/>
    <cellStyle name="20% - Accent1 3 2 2 3 4 5 2 2" xfId="17761" xr:uid="{00000000-0005-0000-0000-0000A9440000}"/>
    <cellStyle name="20% - Accent1 3 2 2 3 4 5 2 2 2" xfId="17762" xr:uid="{00000000-0005-0000-0000-0000AA440000}"/>
    <cellStyle name="20% - Accent1 3 2 2 3 4 5 2 3" xfId="17763" xr:uid="{00000000-0005-0000-0000-0000AB440000}"/>
    <cellStyle name="20% - Accent1 3 2 2 3 4 5 3" xfId="17764" xr:uid="{00000000-0005-0000-0000-0000AC440000}"/>
    <cellStyle name="20% - Accent1 3 2 2 3 4 5 3 2" xfId="17765" xr:uid="{00000000-0005-0000-0000-0000AD440000}"/>
    <cellStyle name="20% - Accent1 3 2 2 3 4 5 4" xfId="17766" xr:uid="{00000000-0005-0000-0000-0000AE440000}"/>
    <cellStyle name="20% - Accent1 3 2 2 3 4 6" xfId="17767" xr:uid="{00000000-0005-0000-0000-0000AF440000}"/>
    <cellStyle name="20% - Accent1 3 2 2 3 4 6 2" xfId="17768" xr:uid="{00000000-0005-0000-0000-0000B0440000}"/>
    <cellStyle name="20% - Accent1 3 2 2 3 4 6 2 2" xfId="17769" xr:uid="{00000000-0005-0000-0000-0000B1440000}"/>
    <cellStyle name="20% - Accent1 3 2 2 3 4 6 2 2 2" xfId="17770" xr:uid="{00000000-0005-0000-0000-0000B2440000}"/>
    <cellStyle name="20% - Accent1 3 2 2 3 4 6 2 3" xfId="17771" xr:uid="{00000000-0005-0000-0000-0000B3440000}"/>
    <cellStyle name="20% - Accent1 3 2 2 3 4 6 3" xfId="17772" xr:uid="{00000000-0005-0000-0000-0000B4440000}"/>
    <cellStyle name="20% - Accent1 3 2 2 3 4 6 3 2" xfId="17773" xr:uid="{00000000-0005-0000-0000-0000B5440000}"/>
    <cellStyle name="20% - Accent1 3 2 2 3 4 6 4" xfId="17774" xr:uid="{00000000-0005-0000-0000-0000B6440000}"/>
    <cellStyle name="20% - Accent1 3 2 2 3 4 7" xfId="17775" xr:uid="{00000000-0005-0000-0000-0000B7440000}"/>
    <cellStyle name="20% - Accent1 3 2 2 3 4 7 2" xfId="17776" xr:uid="{00000000-0005-0000-0000-0000B8440000}"/>
    <cellStyle name="20% - Accent1 3 2 2 3 4 7 2 2" xfId="17777" xr:uid="{00000000-0005-0000-0000-0000B9440000}"/>
    <cellStyle name="20% - Accent1 3 2 2 3 4 7 3" xfId="17778" xr:uid="{00000000-0005-0000-0000-0000BA440000}"/>
    <cellStyle name="20% - Accent1 3 2 2 3 4 8" xfId="17779" xr:uid="{00000000-0005-0000-0000-0000BB440000}"/>
    <cellStyle name="20% - Accent1 3 2 2 3 4 8 2" xfId="17780" xr:uid="{00000000-0005-0000-0000-0000BC440000}"/>
    <cellStyle name="20% - Accent1 3 2 2 3 4 8 2 2" xfId="17781" xr:uid="{00000000-0005-0000-0000-0000BD440000}"/>
    <cellStyle name="20% - Accent1 3 2 2 3 4 8 3" xfId="17782" xr:uid="{00000000-0005-0000-0000-0000BE440000}"/>
    <cellStyle name="20% - Accent1 3 2 2 3 4 9" xfId="17783" xr:uid="{00000000-0005-0000-0000-0000BF440000}"/>
    <cellStyle name="20% - Accent1 3 2 2 3 4 9 2" xfId="17784" xr:uid="{00000000-0005-0000-0000-0000C0440000}"/>
    <cellStyle name="20% - Accent1 3 2 2 3 5" xfId="17785" xr:uid="{00000000-0005-0000-0000-0000C1440000}"/>
    <cellStyle name="20% - Accent1 3 2 2 3 5 2" xfId="17786" xr:uid="{00000000-0005-0000-0000-0000C2440000}"/>
    <cellStyle name="20% - Accent1 3 2 2 3 5 2 2" xfId="17787" xr:uid="{00000000-0005-0000-0000-0000C3440000}"/>
    <cellStyle name="20% - Accent1 3 2 2 3 5 2 2 2" xfId="17788" xr:uid="{00000000-0005-0000-0000-0000C4440000}"/>
    <cellStyle name="20% - Accent1 3 2 2 3 5 2 2 2 2" xfId="17789" xr:uid="{00000000-0005-0000-0000-0000C5440000}"/>
    <cellStyle name="20% - Accent1 3 2 2 3 5 2 2 3" xfId="17790" xr:uid="{00000000-0005-0000-0000-0000C6440000}"/>
    <cellStyle name="20% - Accent1 3 2 2 3 5 2 3" xfId="17791" xr:uid="{00000000-0005-0000-0000-0000C7440000}"/>
    <cellStyle name="20% - Accent1 3 2 2 3 5 2 3 2" xfId="17792" xr:uid="{00000000-0005-0000-0000-0000C8440000}"/>
    <cellStyle name="20% - Accent1 3 2 2 3 5 2 4" xfId="17793" xr:uid="{00000000-0005-0000-0000-0000C9440000}"/>
    <cellStyle name="20% - Accent1 3 2 2 3 5 3" xfId="17794" xr:uid="{00000000-0005-0000-0000-0000CA440000}"/>
    <cellStyle name="20% - Accent1 3 2 2 3 5 3 2" xfId="17795" xr:uid="{00000000-0005-0000-0000-0000CB440000}"/>
    <cellStyle name="20% - Accent1 3 2 2 3 5 3 2 2" xfId="17796" xr:uid="{00000000-0005-0000-0000-0000CC440000}"/>
    <cellStyle name="20% - Accent1 3 2 2 3 5 3 2 2 2" xfId="17797" xr:uid="{00000000-0005-0000-0000-0000CD440000}"/>
    <cellStyle name="20% - Accent1 3 2 2 3 5 3 2 3" xfId="17798" xr:uid="{00000000-0005-0000-0000-0000CE440000}"/>
    <cellStyle name="20% - Accent1 3 2 2 3 5 3 3" xfId="17799" xr:uid="{00000000-0005-0000-0000-0000CF440000}"/>
    <cellStyle name="20% - Accent1 3 2 2 3 5 3 3 2" xfId="17800" xr:uid="{00000000-0005-0000-0000-0000D0440000}"/>
    <cellStyle name="20% - Accent1 3 2 2 3 5 3 4" xfId="17801" xr:uid="{00000000-0005-0000-0000-0000D1440000}"/>
    <cellStyle name="20% - Accent1 3 2 2 3 5 4" xfId="17802" xr:uid="{00000000-0005-0000-0000-0000D2440000}"/>
    <cellStyle name="20% - Accent1 3 2 2 3 5 4 2" xfId="17803" xr:uid="{00000000-0005-0000-0000-0000D3440000}"/>
    <cellStyle name="20% - Accent1 3 2 2 3 5 4 2 2" xfId="17804" xr:uid="{00000000-0005-0000-0000-0000D4440000}"/>
    <cellStyle name="20% - Accent1 3 2 2 3 5 4 2 2 2" xfId="17805" xr:uid="{00000000-0005-0000-0000-0000D5440000}"/>
    <cellStyle name="20% - Accent1 3 2 2 3 5 4 2 3" xfId="17806" xr:uid="{00000000-0005-0000-0000-0000D6440000}"/>
    <cellStyle name="20% - Accent1 3 2 2 3 5 4 3" xfId="17807" xr:uid="{00000000-0005-0000-0000-0000D7440000}"/>
    <cellStyle name="20% - Accent1 3 2 2 3 5 4 3 2" xfId="17808" xr:uid="{00000000-0005-0000-0000-0000D8440000}"/>
    <cellStyle name="20% - Accent1 3 2 2 3 5 4 4" xfId="17809" xr:uid="{00000000-0005-0000-0000-0000D9440000}"/>
    <cellStyle name="20% - Accent1 3 2 2 3 5 5" xfId="17810" xr:uid="{00000000-0005-0000-0000-0000DA440000}"/>
    <cellStyle name="20% - Accent1 3 2 2 3 5 5 2" xfId="17811" xr:uid="{00000000-0005-0000-0000-0000DB440000}"/>
    <cellStyle name="20% - Accent1 3 2 2 3 5 5 2 2" xfId="17812" xr:uid="{00000000-0005-0000-0000-0000DC440000}"/>
    <cellStyle name="20% - Accent1 3 2 2 3 5 5 3" xfId="17813" xr:uid="{00000000-0005-0000-0000-0000DD440000}"/>
    <cellStyle name="20% - Accent1 3 2 2 3 5 6" xfId="17814" xr:uid="{00000000-0005-0000-0000-0000DE440000}"/>
    <cellStyle name="20% - Accent1 3 2 2 3 5 6 2" xfId="17815" xr:uid="{00000000-0005-0000-0000-0000DF440000}"/>
    <cellStyle name="20% - Accent1 3 2 2 3 5 6 2 2" xfId="17816" xr:uid="{00000000-0005-0000-0000-0000E0440000}"/>
    <cellStyle name="20% - Accent1 3 2 2 3 5 6 3" xfId="17817" xr:uid="{00000000-0005-0000-0000-0000E1440000}"/>
    <cellStyle name="20% - Accent1 3 2 2 3 5 7" xfId="17818" xr:uid="{00000000-0005-0000-0000-0000E2440000}"/>
    <cellStyle name="20% - Accent1 3 2 2 3 5 7 2" xfId="17819" xr:uid="{00000000-0005-0000-0000-0000E3440000}"/>
    <cellStyle name="20% - Accent1 3 2 2 3 5 8" xfId="17820" xr:uid="{00000000-0005-0000-0000-0000E4440000}"/>
    <cellStyle name="20% - Accent1 3 2 2 3 5 8 2" xfId="17821" xr:uid="{00000000-0005-0000-0000-0000E5440000}"/>
    <cellStyle name="20% - Accent1 3 2 2 3 5 9" xfId="17822" xr:uid="{00000000-0005-0000-0000-0000E6440000}"/>
    <cellStyle name="20% - Accent1 3 2 2 3 6" xfId="17823" xr:uid="{00000000-0005-0000-0000-0000E7440000}"/>
    <cellStyle name="20% - Accent1 3 2 2 3 6 2" xfId="17824" xr:uid="{00000000-0005-0000-0000-0000E8440000}"/>
    <cellStyle name="20% - Accent1 3 2 2 3 6 2 2" xfId="17825" xr:uid="{00000000-0005-0000-0000-0000E9440000}"/>
    <cellStyle name="20% - Accent1 3 2 2 3 6 2 2 2" xfId="17826" xr:uid="{00000000-0005-0000-0000-0000EA440000}"/>
    <cellStyle name="20% - Accent1 3 2 2 3 6 2 2 2 2" xfId="17827" xr:uid="{00000000-0005-0000-0000-0000EB440000}"/>
    <cellStyle name="20% - Accent1 3 2 2 3 6 2 2 3" xfId="17828" xr:uid="{00000000-0005-0000-0000-0000EC440000}"/>
    <cellStyle name="20% - Accent1 3 2 2 3 6 2 3" xfId="17829" xr:uid="{00000000-0005-0000-0000-0000ED440000}"/>
    <cellStyle name="20% - Accent1 3 2 2 3 6 2 3 2" xfId="17830" xr:uid="{00000000-0005-0000-0000-0000EE440000}"/>
    <cellStyle name="20% - Accent1 3 2 2 3 6 2 4" xfId="17831" xr:uid="{00000000-0005-0000-0000-0000EF440000}"/>
    <cellStyle name="20% - Accent1 3 2 2 3 6 3" xfId="17832" xr:uid="{00000000-0005-0000-0000-0000F0440000}"/>
    <cellStyle name="20% - Accent1 3 2 2 3 6 3 2" xfId="17833" xr:uid="{00000000-0005-0000-0000-0000F1440000}"/>
    <cellStyle name="20% - Accent1 3 2 2 3 6 3 2 2" xfId="17834" xr:uid="{00000000-0005-0000-0000-0000F2440000}"/>
    <cellStyle name="20% - Accent1 3 2 2 3 6 3 2 2 2" xfId="17835" xr:uid="{00000000-0005-0000-0000-0000F3440000}"/>
    <cellStyle name="20% - Accent1 3 2 2 3 6 3 2 3" xfId="17836" xr:uid="{00000000-0005-0000-0000-0000F4440000}"/>
    <cellStyle name="20% - Accent1 3 2 2 3 6 3 3" xfId="17837" xr:uid="{00000000-0005-0000-0000-0000F5440000}"/>
    <cellStyle name="20% - Accent1 3 2 2 3 6 3 3 2" xfId="17838" xr:uid="{00000000-0005-0000-0000-0000F6440000}"/>
    <cellStyle name="20% - Accent1 3 2 2 3 6 3 4" xfId="17839" xr:uid="{00000000-0005-0000-0000-0000F7440000}"/>
    <cellStyle name="20% - Accent1 3 2 2 3 6 4" xfId="17840" xr:uid="{00000000-0005-0000-0000-0000F8440000}"/>
    <cellStyle name="20% - Accent1 3 2 2 3 6 4 2" xfId="17841" xr:uid="{00000000-0005-0000-0000-0000F9440000}"/>
    <cellStyle name="20% - Accent1 3 2 2 3 6 4 2 2" xfId="17842" xr:uid="{00000000-0005-0000-0000-0000FA440000}"/>
    <cellStyle name="20% - Accent1 3 2 2 3 6 4 2 2 2" xfId="17843" xr:uid="{00000000-0005-0000-0000-0000FB440000}"/>
    <cellStyle name="20% - Accent1 3 2 2 3 6 4 2 3" xfId="17844" xr:uid="{00000000-0005-0000-0000-0000FC440000}"/>
    <cellStyle name="20% - Accent1 3 2 2 3 6 4 3" xfId="17845" xr:uid="{00000000-0005-0000-0000-0000FD440000}"/>
    <cellStyle name="20% - Accent1 3 2 2 3 6 4 3 2" xfId="17846" xr:uid="{00000000-0005-0000-0000-0000FE440000}"/>
    <cellStyle name="20% - Accent1 3 2 2 3 6 4 4" xfId="17847" xr:uid="{00000000-0005-0000-0000-0000FF440000}"/>
    <cellStyle name="20% - Accent1 3 2 2 3 6 5" xfId="17848" xr:uid="{00000000-0005-0000-0000-000000450000}"/>
    <cellStyle name="20% - Accent1 3 2 2 3 6 5 2" xfId="17849" xr:uid="{00000000-0005-0000-0000-000001450000}"/>
    <cellStyle name="20% - Accent1 3 2 2 3 6 5 2 2" xfId="17850" xr:uid="{00000000-0005-0000-0000-000002450000}"/>
    <cellStyle name="20% - Accent1 3 2 2 3 6 5 3" xfId="17851" xr:uid="{00000000-0005-0000-0000-000003450000}"/>
    <cellStyle name="20% - Accent1 3 2 2 3 6 6" xfId="17852" xr:uid="{00000000-0005-0000-0000-000004450000}"/>
    <cellStyle name="20% - Accent1 3 2 2 3 6 6 2" xfId="17853" xr:uid="{00000000-0005-0000-0000-000005450000}"/>
    <cellStyle name="20% - Accent1 3 2 2 3 6 6 2 2" xfId="17854" xr:uid="{00000000-0005-0000-0000-000006450000}"/>
    <cellStyle name="20% - Accent1 3 2 2 3 6 6 3" xfId="17855" xr:uid="{00000000-0005-0000-0000-000007450000}"/>
    <cellStyle name="20% - Accent1 3 2 2 3 6 7" xfId="17856" xr:uid="{00000000-0005-0000-0000-000008450000}"/>
    <cellStyle name="20% - Accent1 3 2 2 3 6 7 2" xfId="17857" xr:uid="{00000000-0005-0000-0000-000009450000}"/>
    <cellStyle name="20% - Accent1 3 2 2 3 6 8" xfId="17858" xr:uid="{00000000-0005-0000-0000-00000A450000}"/>
    <cellStyle name="20% - Accent1 3 2 2 3 6 8 2" xfId="17859" xr:uid="{00000000-0005-0000-0000-00000B450000}"/>
    <cellStyle name="20% - Accent1 3 2 2 3 6 9" xfId="17860" xr:uid="{00000000-0005-0000-0000-00000C450000}"/>
    <cellStyle name="20% - Accent1 3 2 2 3 7" xfId="17861" xr:uid="{00000000-0005-0000-0000-00000D450000}"/>
    <cellStyle name="20% - Accent1 3 2 2 3 7 2" xfId="17862" xr:uid="{00000000-0005-0000-0000-00000E450000}"/>
    <cellStyle name="20% - Accent1 3 2 2 3 7 2 2" xfId="17863" xr:uid="{00000000-0005-0000-0000-00000F450000}"/>
    <cellStyle name="20% - Accent1 3 2 2 3 7 2 2 2" xfId="17864" xr:uid="{00000000-0005-0000-0000-000010450000}"/>
    <cellStyle name="20% - Accent1 3 2 2 3 7 2 3" xfId="17865" xr:uid="{00000000-0005-0000-0000-000011450000}"/>
    <cellStyle name="20% - Accent1 3 2 2 3 7 3" xfId="17866" xr:uid="{00000000-0005-0000-0000-000012450000}"/>
    <cellStyle name="20% - Accent1 3 2 2 3 7 3 2" xfId="17867" xr:uid="{00000000-0005-0000-0000-000013450000}"/>
    <cellStyle name="20% - Accent1 3 2 2 3 7 4" xfId="17868" xr:uid="{00000000-0005-0000-0000-000014450000}"/>
    <cellStyle name="20% - Accent1 3 2 2 3 8" xfId="17869" xr:uid="{00000000-0005-0000-0000-000015450000}"/>
    <cellStyle name="20% - Accent1 3 2 2 3 8 2" xfId="17870" xr:uid="{00000000-0005-0000-0000-000016450000}"/>
    <cellStyle name="20% - Accent1 3 2 2 3 8 2 2" xfId="17871" xr:uid="{00000000-0005-0000-0000-000017450000}"/>
    <cellStyle name="20% - Accent1 3 2 2 3 8 2 2 2" xfId="17872" xr:uid="{00000000-0005-0000-0000-000018450000}"/>
    <cellStyle name="20% - Accent1 3 2 2 3 8 2 3" xfId="17873" xr:uid="{00000000-0005-0000-0000-000019450000}"/>
    <cellStyle name="20% - Accent1 3 2 2 3 8 3" xfId="17874" xr:uid="{00000000-0005-0000-0000-00001A450000}"/>
    <cellStyle name="20% - Accent1 3 2 2 3 8 3 2" xfId="17875" xr:uid="{00000000-0005-0000-0000-00001B450000}"/>
    <cellStyle name="20% - Accent1 3 2 2 3 8 4" xfId="17876" xr:uid="{00000000-0005-0000-0000-00001C450000}"/>
    <cellStyle name="20% - Accent1 3 2 2 3 9" xfId="17877" xr:uid="{00000000-0005-0000-0000-00001D450000}"/>
    <cellStyle name="20% - Accent1 3 2 2 3 9 2" xfId="17878" xr:uid="{00000000-0005-0000-0000-00001E450000}"/>
    <cellStyle name="20% - Accent1 3 2 2 3 9 2 2" xfId="17879" xr:uid="{00000000-0005-0000-0000-00001F450000}"/>
    <cellStyle name="20% - Accent1 3 2 2 3 9 2 2 2" xfId="17880" xr:uid="{00000000-0005-0000-0000-000020450000}"/>
    <cellStyle name="20% - Accent1 3 2 2 3 9 2 3" xfId="17881" xr:uid="{00000000-0005-0000-0000-000021450000}"/>
    <cellStyle name="20% - Accent1 3 2 2 3 9 3" xfId="17882" xr:uid="{00000000-0005-0000-0000-000022450000}"/>
    <cellStyle name="20% - Accent1 3 2 2 3 9 3 2" xfId="17883" xr:uid="{00000000-0005-0000-0000-000023450000}"/>
    <cellStyle name="20% - Accent1 3 2 2 3 9 4" xfId="17884" xr:uid="{00000000-0005-0000-0000-000024450000}"/>
    <cellStyle name="20% - Accent1 3 2 2 4" xfId="17885" xr:uid="{00000000-0005-0000-0000-000025450000}"/>
    <cellStyle name="20% - Accent1 3 2 2 4 10" xfId="17886" xr:uid="{00000000-0005-0000-0000-000026450000}"/>
    <cellStyle name="20% - Accent1 3 2 2 4 10 2" xfId="17887" xr:uid="{00000000-0005-0000-0000-000027450000}"/>
    <cellStyle name="20% - Accent1 3 2 2 4 11" xfId="17888" xr:uid="{00000000-0005-0000-0000-000028450000}"/>
    <cellStyle name="20% - Accent1 3 2 2 4 2" xfId="17889" xr:uid="{00000000-0005-0000-0000-000029450000}"/>
    <cellStyle name="20% - Accent1 3 2 2 4 2 2" xfId="17890" xr:uid="{00000000-0005-0000-0000-00002A450000}"/>
    <cellStyle name="20% - Accent1 3 2 2 4 2 2 2" xfId="17891" xr:uid="{00000000-0005-0000-0000-00002B450000}"/>
    <cellStyle name="20% - Accent1 3 2 2 4 2 2 2 2" xfId="17892" xr:uid="{00000000-0005-0000-0000-00002C450000}"/>
    <cellStyle name="20% - Accent1 3 2 2 4 2 2 2 2 2" xfId="17893" xr:uid="{00000000-0005-0000-0000-00002D450000}"/>
    <cellStyle name="20% - Accent1 3 2 2 4 2 2 2 3" xfId="17894" xr:uid="{00000000-0005-0000-0000-00002E450000}"/>
    <cellStyle name="20% - Accent1 3 2 2 4 2 2 3" xfId="17895" xr:uid="{00000000-0005-0000-0000-00002F450000}"/>
    <cellStyle name="20% - Accent1 3 2 2 4 2 2 3 2" xfId="17896" xr:uid="{00000000-0005-0000-0000-000030450000}"/>
    <cellStyle name="20% - Accent1 3 2 2 4 2 2 4" xfId="17897" xr:uid="{00000000-0005-0000-0000-000031450000}"/>
    <cellStyle name="20% - Accent1 3 2 2 4 2 3" xfId="17898" xr:uid="{00000000-0005-0000-0000-000032450000}"/>
    <cellStyle name="20% - Accent1 3 2 2 4 2 3 2" xfId="17899" xr:uid="{00000000-0005-0000-0000-000033450000}"/>
    <cellStyle name="20% - Accent1 3 2 2 4 2 3 2 2" xfId="17900" xr:uid="{00000000-0005-0000-0000-000034450000}"/>
    <cellStyle name="20% - Accent1 3 2 2 4 2 3 2 2 2" xfId="17901" xr:uid="{00000000-0005-0000-0000-000035450000}"/>
    <cellStyle name="20% - Accent1 3 2 2 4 2 3 2 3" xfId="17902" xr:uid="{00000000-0005-0000-0000-000036450000}"/>
    <cellStyle name="20% - Accent1 3 2 2 4 2 3 3" xfId="17903" xr:uid="{00000000-0005-0000-0000-000037450000}"/>
    <cellStyle name="20% - Accent1 3 2 2 4 2 3 3 2" xfId="17904" xr:uid="{00000000-0005-0000-0000-000038450000}"/>
    <cellStyle name="20% - Accent1 3 2 2 4 2 3 4" xfId="17905" xr:uid="{00000000-0005-0000-0000-000039450000}"/>
    <cellStyle name="20% - Accent1 3 2 2 4 2 4" xfId="17906" xr:uid="{00000000-0005-0000-0000-00003A450000}"/>
    <cellStyle name="20% - Accent1 3 2 2 4 2 4 2" xfId="17907" xr:uid="{00000000-0005-0000-0000-00003B450000}"/>
    <cellStyle name="20% - Accent1 3 2 2 4 2 4 2 2" xfId="17908" xr:uid="{00000000-0005-0000-0000-00003C450000}"/>
    <cellStyle name="20% - Accent1 3 2 2 4 2 4 2 2 2" xfId="17909" xr:uid="{00000000-0005-0000-0000-00003D450000}"/>
    <cellStyle name="20% - Accent1 3 2 2 4 2 4 2 3" xfId="17910" xr:uid="{00000000-0005-0000-0000-00003E450000}"/>
    <cellStyle name="20% - Accent1 3 2 2 4 2 4 3" xfId="17911" xr:uid="{00000000-0005-0000-0000-00003F450000}"/>
    <cellStyle name="20% - Accent1 3 2 2 4 2 4 3 2" xfId="17912" xr:uid="{00000000-0005-0000-0000-000040450000}"/>
    <cellStyle name="20% - Accent1 3 2 2 4 2 4 4" xfId="17913" xr:uid="{00000000-0005-0000-0000-000041450000}"/>
    <cellStyle name="20% - Accent1 3 2 2 4 2 5" xfId="17914" xr:uid="{00000000-0005-0000-0000-000042450000}"/>
    <cellStyle name="20% - Accent1 3 2 2 4 2 5 2" xfId="17915" xr:uid="{00000000-0005-0000-0000-000043450000}"/>
    <cellStyle name="20% - Accent1 3 2 2 4 2 5 2 2" xfId="17916" xr:uid="{00000000-0005-0000-0000-000044450000}"/>
    <cellStyle name="20% - Accent1 3 2 2 4 2 5 3" xfId="17917" xr:uid="{00000000-0005-0000-0000-000045450000}"/>
    <cellStyle name="20% - Accent1 3 2 2 4 2 6" xfId="17918" xr:uid="{00000000-0005-0000-0000-000046450000}"/>
    <cellStyle name="20% - Accent1 3 2 2 4 2 6 2" xfId="17919" xr:uid="{00000000-0005-0000-0000-000047450000}"/>
    <cellStyle name="20% - Accent1 3 2 2 4 2 6 2 2" xfId="17920" xr:uid="{00000000-0005-0000-0000-000048450000}"/>
    <cellStyle name="20% - Accent1 3 2 2 4 2 6 3" xfId="17921" xr:uid="{00000000-0005-0000-0000-000049450000}"/>
    <cellStyle name="20% - Accent1 3 2 2 4 2 7" xfId="17922" xr:uid="{00000000-0005-0000-0000-00004A450000}"/>
    <cellStyle name="20% - Accent1 3 2 2 4 2 7 2" xfId="17923" xr:uid="{00000000-0005-0000-0000-00004B450000}"/>
    <cellStyle name="20% - Accent1 3 2 2 4 2 8" xfId="17924" xr:uid="{00000000-0005-0000-0000-00004C450000}"/>
    <cellStyle name="20% - Accent1 3 2 2 4 2 8 2" xfId="17925" xr:uid="{00000000-0005-0000-0000-00004D450000}"/>
    <cellStyle name="20% - Accent1 3 2 2 4 2 9" xfId="17926" xr:uid="{00000000-0005-0000-0000-00004E450000}"/>
    <cellStyle name="20% - Accent1 3 2 2 4 3" xfId="17927" xr:uid="{00000000-0005-0000-0000-00004F450000}"/>
    <cellStyle name="20% - Accent1 3 2 2 4 3 2" xfId="17928" xr:uid="{00000000-0005-0000-0000-000050450000}"/>
    <cellStyle name="20% - Accent1 3 2 2 4 3 2 2" xfId="17929" xr:uid="{00000000-0005-0000-0000-000051450000}"/>
    <cellStyle name="20% - Accent1 3 2 2 4 3 2 2 2" xfId="17930" xr:uid="{00000000-0005-0000-0000-000052450000}"/>
    <cellStyle name="20% - Accent1 3 2 2 4 3 2 2 2 2" xfId="17931" xr:uid="{00000000-0005-0000-0000-000053450000}"/>
    <cellStyle name="20% - Accent1 3 2 2 4 3 2 2 3" xfId="17932" xr:uid="{00000000-0005-0000-0000-000054450000}"/>
    <cellStyle name="20% - Accent1 3 2 2 4 3 2 3" xfId="17933" xr:uid="{00000000-0005-0000-0000-000055450000}"/>
    <cellStyle name="20% - Accent1 3 2 2 4 3 2 3 2" xfId="17934" xr:uid="{00000000-0005-0000-0000-000056450000}"/>
    <cellStyle name="20% - Accent1 3 2 2 4 3 2 4" xfId="17935" xr:uid="{00000000-0005-0000-0000-000057450000}"/>
    <cellStyle name="20% - Accent1 3 2 2 4 3 3" xfId="17936" xr:uid="{00000000-0005-0000-0000-000058450000}"/>
    <cellStyle name="20% - Accent1 3 2 2 4 3 3 2" xfId="17937" xr:uid="{00000000-0005-0000-0000-000059450000}"/>
    <cellStyle name="20% - Accent1 3 2 2 4 3 3 2 2" xfId="17938" xr:uid="{00000000-0005-0000-0000-00005A450000}"/>
    <cellStyle name="20% - Accent1 3 2 2 4 3 3 2 2 2" xfId="17939" xr:uid="{00000000-0005-0000-0000-00005B450000}"/>
    <cellStyle name="20% - Accent1 3 2 2 4 3 3 2 3" xfId="17940" xr:uid="{00000000-0005-0000-0000-00005C450000}"/>
    <cellStyle name="20% - Accent1 3 2 2 4 3 3 3" xfId="17941" xr:uid="{00000000-0005-0000-0000-00005D450000}"/>
    <cellStyle name="20% - Accent1 3 2 2 4 3 3 3 2" xfId="17942" xr:uid="{00000000-0005-0000-0000-00005E450000}"/>
    <cellStyle name="20% - Accent1 3 2 2 4 3 3 4" xfId="17943" xr:uid="{00000000-0005-0000-0000-00005F450000}"/>
    <cellStyle name="20% - Accent1 3 2 2 4 3 4" xfId="17944" xr:uid="{00000000-0005-0000-0000-000060450000}"/>
    <cellStyle name="20% - Accent1 3 2 2 4 3 4 2" xfId="17945" xr:uid="{00000000-0005-0000-0000-000061450000}"/>
    <cellStyle name="20% - Accent1 3 2 2 4 3 4 2 2" xfId="17946" xr:uid="{00000000-0005-0000-0000-000062450000}"/>
    <cellStyle name="20% - Accent1 3 2 2 4 3 4 2 2 2" xfId="17947" xr:uid="{00000000-0005-0000-0000-000063450000}"/>
    <cellStyle name="20% - Accent1 3 2 2 4 3 4 2 3" xfId="17948" xr:uid="{00000000-0005-0000-0000-000064450000}"/>
    <cellStyle name="20% - Accent1 3 2 2 4 3 4 3" xfId="17949" xr:uid="{00000000-0005-0000-0000-000065450000}"/>
    <cellStyle name="20% - Accent1 3 2 2 4 3 4 3 2" xfId="17950" xr:uid="{00000000-0005-0000-0000-000066450000}"/>
    <cellStyle name="20% - Accent1 3 2 2 4 3 4 4" xfId="17951" xr:uid="{00000000-0005-0000-0000-000067450000}"/>
    <cellStyle name="20% - Accent1 3 2 2 4 3 5" xfId="17952" xr:uid="{00000000-0005-0000-0000-000068450000}"/>
    <cellStyle name="20% - Accent1 3 2 2 4 3 5 2" xfId="17953" xr:uid="{00000000-0005-0000-0000-000069450000}"/>
    <cellStyle name="20% - Accent1 3 2 2 4 3 5 2 2" xfId="17954" xr:uid="{00000000-0005-0000-0000-00006A450000}"/>
    <cellStyle name="20% - Accent1 3 2 2 4 3 5 3" xfId="17955" xr:uid="{00000000-0005-0000-0000-00006B450000}"/>
    <cellStyle name="20% - Accent1 3 2 2 4 3 6" xfId="17956" xr:uid="{00000000-0005-0000-0000-00006C450000}"/>
    <cellStyle name="20% - Accent1 3 2 2 4 3 6 2" xfId="17957" xr:uid="{00000000-0005-0000-0000-00006D450000}"/>
    <cellStyle name="20% - Accent1 3 2 2 4 3 6 2 2" xfId="17958" xr:uid="{00000000-0005-0000-0000-00006E450000}"/>
    <cellStyle name="20% - Accent1 3 2 2 4 3 6 3" xfId="17959" xr:uid="{00000000-0005-0000-0000-00006F450000}"/>
    <cellStyle name="20% - Accent1 3 2 2 4 3 7" xfId="17960" xr:uid="{00000000-0005-0000-0000-000070450000}"/>
    <cellStyle name="20% - Accent1 3 2 2 4 3 7 2" xfId="17961" xr:uid="{00000000-0005-0000-0000-000071450000}"/>
    <cellStyle name="20% - Accent1 3 2 2 4 3 8" xfId="17962" xr:uid="{00000000-0005-0000-0000-000072450000}"/>
    <cellStyle name="20% - Accent1 3 2 2 4 3 8 2" xfId="17963" xr:uid="{00000000-0005-0000-0000-000073450000}"/>
    <cellStyle name="20% - Accent1 3 2 2 4 3 9" xfId="17964" xr:uid="{00000000-0005-0000-0000-000074450000}"/>
    <cellStyle name="20% - Accent1 3 2 2 4 4" xfId="17965" xr:uid="{00000000-0005-0000-0000-000075450000}"/>
    <cellStyle name="20% - Accent1 3 2 2 4 4 2" xfId="17966" xr:uid="{00000000-0005-0000-0000-000076450000}"/>
    <cellStyle name="20% - Accent1 3 2 2 4 4 2 2" xfId="17967" xr:uid="{00000000-0005-0000-0000-000077450000}"/>
    <cellStyle name="20% - Accent1 3 2 2 4 4 2 2 2" xfId="17968" xr:uid="{00000000-0005-0000-0000-000078450000}"/>
    <cellStyle name="20% - Accent1 3 2 2 4 4 2 3" xfId="17969" xr:uid="{00000000-0005-0000-0000-000079450000}"/>
    <cellStyle name="20% - Accent1 3 2 2 4 4 3" xfId="17970" xr:uid="{00000000-0005-0000-0000-00007A450000}"/>
    <cellStyle name="20% - Accent1 3 2 2 4 4 3 2" xfId="17971" xr:uid="{00000000-0005-0000-0000-00007B450000}"/>
    <cellStyle name="20% - Accent1 3 2 2 4 4 4" xfId="17972" xr:uid="{00000000-0005-0000-0000-00007C450000}"/>
    <cellStyle name="20% - Accent1 3 2 2 4 5" xfId="17973" xr:uid="{00000000-0005-0000-0000-00007D450000}"/>
    <cellStyle name="20% - Accent1 3 2 2 4 5 2" xfId="17974" xr:uid="{00000000-0005-0000-0000-00007E450000}"/>
    <cellStyle name="20% - Accent1 3 2 2 4 5 2 2" xfId="17975" xr:uid="{00000000-0005-0000-0000-00007F450000}"/>
    <cellStyle name="20% - Accent1 3 2 2 4 5 2 2 2" xfId="17976" xr:uid="{00000000-0005-0000-0000-000080450000}"/>
    <cellStyle name="20% - Accent1 3 2 2 4 5 2 3" xfId="17977" xr:uid="{00000000-0005-0000-0000-000081450000}"/>
    <cellStyle name="20% - Accent1 3 2 2 4 5 3" xfId="17978" xr:uid="{00000000-0005-0000-0000-000082450000}"/>
    <cellStyle name="20% - Accent1 3 2 2 4 5 3 2" xfId="17979" xr:uid="{00000000-0005-0000-0000-000083450000}"/>
    <cellStyle name="20% - Accent1 3 2 2 4 5 4" xfId="17980" xr:uid="{00000000-0005-0000-0000-000084450000}"/>
    <cellStyle name="20% - Accent1 3 2 2 4 6" xfId="17981" xr:uid="{00000000-0005-0000-0000-000085450000}"/>
    <cellStyle name="20% - Accent1 3 2 2 4 6 2" xfId="17982" xr:uid="{00000000-0005-0000-0000-000086450000}"/>
    <cellStyle name="20% - Accent1 3 2 2 4 6 2 2" xfId="17983" xr:uid="{00000000-0005-0000-0000-000087450000}"/>
    <cellStyle name="20% - Accent1 3 2 2 4 6 2 2 2" xfId="17984" xr:uid="{00000000-0005-0000-0000-000088450000}"/>
    <cellStyle name="20% - Accent1 3 2 2 4 6 2 3" xfId="17985" xr:uid="{00000000-0005-0000-0000-000089450000}"/>
    <cellStyle name="20% - Accent1 3 2 2 4 6 3" xfId="17986" xr:uid="{00000000-0005-0000-0000-00008A450000}"/>
    <cellStyle name="20% - Accent1 3 2 2 4 6 3 2" xfId="17987" xr:uid="{00000000-0005-0000-0000-00008B450000}"/>
    <cellStyle name="20% - Accent1 3 2 2 4 6 4" xfId="17988" xr:uid="{00000000-0005-0000-0000-00008C450000}"/>
    <cellStyle name="20% - Accent1 3 2 2 4 7" xfId="17989" xr:uid="{00000000-0005-0000-0000-00008D450000}"/>
    <cellStyle name="20% - Accent1 3 2 2 4 7 2" xfId="17990" xr:uid="{00000000-0005-0000-0000-00008E450000}"/>
    <cellStyle name="20% - Accent1 3 2 2 4 7 2 2" xfId="17991" xr:uid="{00000000-0005-0000-0000-00008F450000}"/>
    <cellStyle name="20% - Accent1 3 2 2 4 7 3" xfId="17992" xr:uid="{00000000-0005-0000-0000-000090450000}"/>
    <cellStyle name="20% - Accent1 3 2 2 4 8" xfId="17993" xr:uid="{00000000-0005-0000-0000-000091450000}"/>
    <cellStyle name="20% - Accent1 3 2 2 4 8 2" xfId="17994" xr:uid="{00000000-0005-0000-0000-000092450000}"/>
    <cellStyle name="20% - Accent1 3 2 2 4 8 2 2" xfId="17995" xr:uid="{00000000-0005-0000-0000-000093450000}"/>
    <cellStyle name="20% - Accent1 3 2 2 4 8 3" xfId="17996" xr:uid="{00000000-0005-0000-0000-000094450000}"/>
    <cellStyle name="20% - Accent1 3 2 2 4 9" xfId="17997" xr:uid="{00000000-0005-0000-0000-000095450000}"/>
    <cellStyle name="20% - Accent1 3 2 2 4 9 2" xfId="17998" xr:uid="{00000000-0005-0000-0000-000096450000}"/>
    <cellStyle name="20% - Accent1 3 2 2 5" xfId="17999" xr:uid="{00000000-0005-0000-0000-000097450000}"/>
    <cellStyle name="20% - Accent1 3 2 2 5 10" xfId="18000" xr:uid="{00000000-0005-0000-0000-000098450000}"/>
    <cellStyle name="20% - Accent1 3 2 2 5 10 2" xfId="18001" xr:uid="{00000000-0005-0000-0000-000099450000}"/>
    <cellStyle name="20% - Accent1 3 2 2 5 11" xfId="18002" xr:uid="{00000000-0005-0000-0000-00009A450000}"/>
    <cellStyle name="20% - Accent1 3 2 2 5 2" xfId="18003" xr:uid="{00000000-0005-0000-0000-00009B450000}"/>
    <cellStyle name="20% - Accent1 3 2 2 5 2 2" xfId="18004" xr:uid="{00000000-0005-0000-0000-00009C450000}"/>
    <cellStyle name="20% - Accent1 3 2 2 5 2 2 2" xfId="18005" xr:uid="{00000000-0005-0000-0000-00009D450000}"/>
    <cellStyle name="20% - Accent1 3 2 2 5 2 2 2 2" xfId="18006" xr:uid="{00000000-0005-0000-0000-00009E450000}"/>
    <cellStyle name="20% - Accent1 3 2 2 5 2 2 2 2 2" xfId="18007" xr:uid="{00000000-0005-0000-0000-00009F450000}"/>
    <cellStyle name="20% - Accent1 3 2 2 5 2 2 2 3" xfId="18008" xr:uid="{00000000-0005-0000-0000-0000A0450000}"/>
    <cellStyle name="20% - Accent1 3 2 2 5 2 2 3" xfId="18009" xr:uid="{00000000-0005-0000-0000-0000A1450000}"/>
    <cellStyle name="20% - Accent1 3 2 2 5 2 2 3 2" xfId="18010" xr:uid="{00000000-0005-0000-0000-0000A2450000}"/>
    <cellStyle name="20% - Accent1 3 2 2 5 2 2 4" xfId="18011" xr:uid="{00000000-0005-0000-0000-0000A3450000}"/>
    <cellStyle name="20% - Accent1 3 2 2 5 2 3" xfId="18012" xr:uid="{00000000-0005-0000-0000-0000A4450000}"/>
    <cellStyle name="20% - Accent1 3 2 2 5 2 3 2" xfId="18013" xr:uid="{00000000-0005-0000-0000-0000A5450000}"/>
    <cellStyle name="20% - Accent1 3 2 2 5 2 3 2 2" xfId="18014" xr:uid="{00000000-0005-0000-0000-0000A6450000}"/>
    <cellStyle name="20% - Accent1 3 2 2 5 2 3 2 2 2" xfId="18015" xr:uid="{00000000-0005-0000-0000-0000A7450000}"/>
    <cellStyle name="20% - Accent1 3 2 2 5 2 3 2 3" xfId="18016" xr:uid="{00000000-0005-0000-0000-0000A8450000}"/>
    <cellStyle name="20% - Accent1 3 2 2 5 2 3 3" xfId="18017" xr:uid="{00000000-0005-0000-0000-0000A9450000}"/>
    <cellStyle name="20% - Accent1 3 2 2 5 2 3 3 2" xfId="18018" xr:uid="{00000000-0005-0000-0000-0000AA450000}"/>
    <cellStyle name="20% - Accent1 3 2 2 5 2 3 4" xfId="18019" xr:uid="{00000000-0005-0000-0000-0000AB450000}"/>
    <cellStyle name="20% - Accent1 3 2 2 5 2 4" xfId="18020" xr:uid="{00000000-0005-0000-0000-0000AC450000}"/>
    <cellStyle name="20% - Accent1 3 2 2 5 2 4 2" xfId="18021" xr:uid="{00000000-0005-0000-0000-0000AD450000}"/>
    <cellStyle name="20% - Accent1 3 2 2 5 2 4 2 2" xfId="18022" xr:uid="{00000000-0005-0000-0000-0000AE450000}"/>
    <cellStyle name="20% - Accent1 3 2 2 5 2 4 2 2 2" xfId="18023" xr:uid="{00000000-0005-0000-0000-0000AF450000}"/>
    <cellStyle name="20% - Accent1 3 2 2 5 2 4 2 3" xfId="18024" xr:uid="{00000000-0005-0000-0000-0000B0450000}"/>
    <cellStyle name="20% - Accent1 3 2 2 5 2 4 3" xfId="18025" xr:uid="{00000000-0005-0000-0000-0000B1450000}"/>
    <cellStyle name="20% - Accent1 3 2 2 5 2 4 3 2" xfId="18026" xr:uid="{00000000-0005-0000-0000-0000B2450000}"/>
    <cellStyle name="20% - Accent1 3 2 2 5 2 4 4" xfId="18027" xr:uid="{00000000-0005-0000-0000-0000B3450000}"/>
    <cellStyle name="20% - Accent1 3 2 2 5 2 5" xfId="18028" xr:uid="{00000000-0005-0000-0000-0000B4450000}"/>
    <cellStyle name="20% - Accent1 3 2 2 5 2 5 2" xfId="18029" xr:uid="{00000000-0005-0000-0000-0000B5450000}"/>
    <cellStyle name="20% - Accent1 3 2 2 5 2 5 2 2" xfId="18030" xr:uid="{00000000-0005-0000-0000-0000B6450000}"/>
    <cellStyle name="20% - Accent1 3 2 2 5 2 5 3" xfId="18031" xr:uid="{00000000-0005-0000-0000-0000B7450000}"/>
    <cellStyle name="20% - Accent1 3 2 2 5 2 6" xfId="18032" xr:uid="{00000000-0005-0000-0000-0000B8450000}"/>
    <cellStyle name="20% - Accent1 3 2 2 5 2 6 2" xfId="18033" xr:uid="{00000000-0005-0000-0000-0000B9450000}"/>
    <cellStyle name="20% - Accent1 3 2 2 5 2 6 2 2" xfId="18034" xr:uid="{00000000-0005-0000-0000-0000BA450000}"/>
    <cellStyle name="20% - Accent1 3 2 2 5 2 6 3" xfId="18035" xr:uid="{00000000-0005-0000-0000-0000BB450000}"/>
    <cellStyle name="20% - Accent1 3 2 2 5 2 7" xfId="18036" xr:uid="{00000000-0005-0000-0000-0000BC450000}"/>
    <cellStyle name="20% - Accent1 3 2 2 5 2 7 2" xfId="18037" xr:uid="{00000000-0005-0000-0000-0000BD450000}"/>
    <cellStyle name="20% - Accent1 3 2 2 5 2 8" xfId="18038" xr:uid="{00000000-0005-0000-0000-0000BE450000}"/>
    <cellStyle name="20% - Accent1 3 2 2 5 2 8 2" xfId="18039" xr:uid="{00000000-0005-0000-0000-0000BF450000}"/>
    <cellStyle name="20% - Accent1 3 2 2 5 2 9" xfId="18040" xr:uid="{00000000-0005-0000-0000-0000C0450000}"/>
    <cellStyle name="20% - Accent1 3 2 2 5 3" xfId="18041" xr:uid="{00000000-0005-0000-0000-0000C1450000}"/>
    <cellStyle name="20% - Accent1 3 2 2 5 3 2" xfId="18042" xr:uid="{00000000-0005-0000-0000-0000C2450000}"/>
    <cellStyle name="20% - Accent1 3 2 2 5 3 2 2" xfId="18043" xr:uid="{00000000-0005-0000-0000-0000C3450000}"/>
    <cellStyle name="20% - Accent1 3 2 2 5 3 2 2 2" xfId="18044" xr:uid="{00000000-0005-0000-0000-0000C4450000}"/>
    <cellStyle name="20% - Accent1 3 2 2 5 3 2 2 2 2" xfId="18045" xr:uid="{00000000-0005-0000-0000-0000C5450000}"/>
    <cellStyle name="20% - Accent1 3 2 2 5 3 2 2 3" xfId="18046" xr:uid="{00000000-0005-0000-0000-0000C6450000}"/>
    <cellStyle name="20% - Accent1 3 2 2 5 3 2 3" xfId="18047" xr:uid="{00000000-0005-0000-0000-0000C7450000}"/>
    <cellStyle name="20% - Accent1 3 2 2 5 3 2 3 2" xfId="18048" xr:uid="{00000000-0005-0000-0000-0000C8450000}"/>
    <cellStyle name="20% - Accent1 3 2 2 5 3 2 4" xfId="18049" xr:uid="{00000000-0005-0000-0000-0000C9450000}"/>
    <cellStyle name="20% - Accent1 3 2 2 5 3 3" xfId="18050" xr:uid="{00000000-0005-0000-0000-0000CA450000}"/>
    <cellStyle name="20% - Accent1 3 2 2 5 3 3 2" xfId="18051" xr:uid="{00000000-0005-0000-0000-0000CB450000}"/>
    <cellStyle name="20% - Accent1 3 2 2 5 3 3 2 2" xfId="18052" xr:uid="{00000000-0005-0000-0000-0000CC450000}"/>
    <cellStyle name="20% - Accent1 3 2 2 5 3 3 2 2 2" xfId="18053" xr:uid="{00000000-0005-0000-0000-0000CD450000}"/>
    <cellStyle name="20% - Accent1 3 2 2 5 3 3 2 3" xfId="18054" xr:uid="{00000000-0005-0000-0000-0000CE450000}"/>
    <cellStyle name="20% - Accent1 3 2 2 5 3 3 3" xfId="18055" xr:uid="{00000000-0005-0000-0000-0000CF450000}"/>
    <cellStyle name="20% - Accent1 3 2 2 5 3 3 3 2" xfId="18056" xr:uid="{00000000-0005-0000-0000-0000D0450000}"/>
    <cellStyle name="20% - Accent1 3 2 2 5 3 3 4" xfId="18057" xr:uid="{00000000-0005-0000-0000-0000D1450000}"/>
    <cellStyle name="20% - Accent1 3 2 2 5 3 4" xfId="18058" xr:uid="{00000000-0005-0000-0000-0000D2450000}"/>
    <cellStyle name="20% - Accent1 3 2 2 5 3 4 2" xfId="18059" xr:uid="{00000000-0005-0000-0000-0000D3450000}"/>
    <cellStyle name="20% - Accent1 3 2 2 5 3 4 2 2" xfId="18060" xr:uid="{00000000-0005-0000-0000-0000D4450000}"/>
    <cellStyle name="20% - Accent1 3 2 2 5 3 4 2 2 2" xfId="18061" xr:uid="{00000000-0005-0000-0000-0000D5450000}"/>
    <cellStyle name="20% - Accent1 3 2 2 5 3 4 2 3" xfId="18062" xr:uid="{00000000-0005-0000-0000-0000D6450000}"/>
    <cellStyle name="20% - Accent1 3 2 2 5 3 4 3" xfId="18063" xr:uid="{00000000-0005-0000-0000-0000D7450000}"/>
    <cellStyle name="20% - Accent1 3 2 2 5 3 4 3 2" xfId="18064" xr:uid="{00000000-0005-0000-0000-0000D8450000}"/>
    <cellStyle name="20% - Accent1 3 2 2 5 3 4 4" xfId="18065" xr:uid="{00000000-0005-0000-0000-0000D9450000}"/>
    <cellStyle name="20% - Accent1 3 2 2 5 3 5" xfId="18066" xr:uid="{00000000-0005-0000-0000-0000DA450000}"/>
    <cellStyle name="20% - Accent1 3 2 2 5 3 5 2" xfId="18067" xr:uid="{00000000-0005-0000-0000-0000DB450000}"/>
    <cellStyle name="20% - Accent1 3 2 2 5 3 5 2 2" xfId="18068" xr:uid="{00000000-0005-0000-0000-0000DC450000}"/>
    <cellStyle name="20% - Accent1 3 2 2 5 3 5 3" xfId="18069" xr:uid="{00000000-0005-0000-0000-0000DD450000}"/>
    <cellStyle name="20% - Accent1 3 2 2 5 3 6" xfId="18070" xr:uid="{00000000-0005-0000-0000-0000DE450000}"/>
    <cellStyle name="20% - Accent1 3 2 2 5 3 6 2" xfId="18071" xr:uid="{00000000-0005-0000-0000-0000DF450000}"/>
    <cellStyle name="20% - Accent1 3 2 2 5 3 6 2 2" xfId="18072" xr:uid="{00000000-0005-0000-0000-0000E0450000}"/>
    <cellStyle name="20% - Accent1 3 2 2 5 3 6 3" xfId="18073" xr:uid="{00000000-0005-0000-0000-0000E1450000}"/>
    <cellStyle name="20% - Accent1 3 2 2 5 3 7" xfId="18074" xr:uid="{00000000-0005-0000-0000-0000E2450000}"/>
    <cellStyle name="20% - Accent1 3 2 2 5 3 7 2" xfId="18075" xr:uid="{00000000-0005-0000-0000-0000E3450000}"/>
    <cellStyle name="20% - Accent1 3 2 2 5 3 8" xfId="18076" xr:uid="{00000000-0005-0000-0000-0000E4450000}"/>
    <cellStyle name="20% - Accent1 3 2 2 5 3 8 2" xfId="18077" xr:uid="{00000000-0005-0000-0000-0000E5450000}"/>
    <cellStyle name="20% - Accent1 3 2 2 5 3 9" xfId="18078" xr:uid="{00000000-0005-0000-0000-0000E6450000}"/>
    <cellStyle name="20% - Accent1 3 2 2 5 4" xfId="18079" xr:uid="{00000000-0005-0000-0000-0000E7450000}"/>
    <cellStyle name="20% - Accent1 3 2 2 5 4 2" xfId="18080" xr:uid="{00000000-0005-0000-0000-0000E8450000}"/>
    <cellStyle name="20% - Accent1 3 2 2 5 4 2 2" xfId="18081" xr:uid="{00000000-0005-0000-0000-0000E9450000}"/>
    <cellStyle name="20% - Accent1 3 2 2 5 4 2 2 2" xfId="18082" xr:uid="{00000000-0005-0000-0000-0000EA450000}"/>
    <cellStyle name="20% - Accent1 3 2 2 5 4 2 3" xfId="18083" xr:uid="{00000000-0005-0000-0000-0000EB450000}"/>
    <cellStyle name="20% - Accent1 3 2 2 5 4 3" xfId="18084" xr:uid="{00000000-0005-0000-0000-0000EC450000}"/>
    <cellStyle name="20% - Accent1 3 2 2 5 4 3 2" xfId="18085" xr:uid="{00000000-0005-0000-0000-0000ED450000}"/>
    <cellStyle name="20% - Accent1 3 2 2 5 4 4" xfId="18086" xr:uid="{00000000-0005-0000-0000-0000EE450000}"/>
    <cellStyle name="20% - Accent1 3 2 2 5 5" xfId="18087" xr:uid="{00000000-0005-0000-0000-0000EF450000}"/>
    <cellStyle name="20% - Accent1 3 2 2 5 5 2" xfId="18088" xr:uid="{00000000-0005-0000-0000-0000F0450000}"/>
    <cellStyle name="20% - Accent1 3 2 2 5 5 2 2" xfId="18089" xr:uid="{00000000-0005-0000-0000-0000F1450000}"/>
    <cellStyle name="20% - Accent1 3 2 2 5 5 2 2 2" xfId="18090" xr:uid="{00000000-0005-0000-0000-0000F2450000}"/>
    <cellStyle name="20% - Accent1 3 2 2 5 5 2 3" xfId="18091" xr:uid="{00000000-0005-0000-0000-0000F3450000}"/>
    <cellStyle name="20% - Accent1 3 2 2 5 5 3" xfId="18092" xr:uid="{00000000-0005-0000-0000-0000F4450000}"/>
    <cellStyle name="20% - Accent1 3 2 2 5 5 3 2" xfId="18093" xr:uid="{00000000-0005-0000-0000-0000F5450000}"/>
    <cellStyle name="20% - Accent1 3 2 2 5 5 4" xfId="18094" xr:uid="{00000000-0005-0000-0000-0000F6450000}"/>
    <cellStyle name="20% - Accent1 3 2 2 5 6" xfId="18095" xr:uid="{00000000-0005-0000-0000-0000F7450000}"/>
    <cellStyle name="20% - Accent1 3 2 2 5 6 2" xfId="18096" xr:uid="{00000000-0005-0000-0000-0000F8450000}"/>
    <cellStyle name="20% - Accent1 3 2 2 5 6 2 2" xfId="18097" xr:uid="{00000000-0005-0000-0000-0000F9450000}"/>
    <cellStyle name="20% - Accent1 3 2 2 5 6 2 2 2" xfId="18098" xr:uid="{00000000-0005-0000-0000-0000FA450000}"/>
    <cellStyle name="20% - Accent1 3 2 2 5 6 2 3" xfId="18099" xr:uid="{00000000-0005-0000-0000-0000FB450000}"/>
    <cellStyle name="20% - Accent1 3 2 2 5 6 3" xfId="18100" xr:uid="{00000000-0005-0000-0000-0000FC450000}"/>
    <cellStyle name="20% - Accent1 3 2 2 5 6 3 2" xfId="18101" xr:uid="{00000000-0005-0000-0000-0000FD450000}"/>
    <cellStyle name="20% - Accent1 3 2 2 5 6 4" xfId="18102" xr:uid="{00000000-0005-0000-0000-0000FE450000}"/>
    <cellStyle name="20% - Accent1 3 2 2 5 7" xfId="18103" xr:uid="{00000000-0005-0000-0000-0000FF450000}"/>
    <cellStyle name="20% - Accent1 3 2 2 5 7 2" xfId="18104" xr:uid="{00000000-0005-0000-0000-000000460000}"/>
    <cellStyle name="20% - Accent1 3 2 2 5 7 2 2" xfId="18105" xr:uid="{00000000-0005-0000-0000-000001460000}"/>
    <cellStyle name="20% - Accent1 3 2 2 5 7 3" xfId="18106" xr:uid="{00000000-0005-0000-0000-000002460000}"/>
    <cellStyle name="20% - Accent1 3 2 2 5 8" xfId="18107" xr:uid="{00000000-0005-0000-0000-000003460000}"/>
    <cellStyle name="20% - Accent1 3 2 2 5 8 2" xfId="18108" xr:uid="{00000000-0005-0000-0000-000004460000}"/>
    <cellStyle name="20% - Accent1 3 2 2 5 8 2 2" xfId="18109" xr:uid="{00000000-0005-0000-0000-000005460000}"/>
    <cellStyle name="20% - Accent1 3 2 2 5 8 3" xfId="18110" xr:uid="{00000000-0005-0000-0000-000006460000}"/>
    <cellStyle name="20% - Accent1 3 2 2 5 9" xfId="18111" xr:uid="{00000000-0005-0000-0000-000007460000}"/>
    <cellStyle name="20% - Accent1 3 2 2 5 9 2" xfId="18112" xr:uid="{00000000-0005-0000-0000-000008460000}"/>
    <cellStyle name="20% - Accent1 3 2 2 6" xfId="18113" xr:uid="{00000000-0005-0000-0000-000009460000}"/>
    <cellStyle name="20% - Accent1 3 2 2 6 10" xfId="18114" xr:uid="{00000000-0005-0000-0000-00000A460000}"/>
    <cellStyle name="20% - Accent1 3 2 2 6 10 2" xfId="18115" xr:uid="{00000000-0005-0000-0000-00000B460000}"/>
    <cellStyle name="20% - Accent1 3 2 2 6 11" xfId="18116" xr:uid="{00000000-0005-0000-0000-00000C460000}"/>
    <cellStyle name="20% - Accent1 3 2 2 6 2" xfId="18117" xr:uid="{00000000-0005-0000-0000-00000D460000}"/>
    <cellStyle name="20% - Accent1 3 2 2 6 2 2" xfId="18118" xr:uid="{00000000-0005-0000-0000-00000E460000}"/>
    <cellStyle name="20% - Accent1 3 2 2 6 2 2 2" xfId="18119" xr:uid="{00000000-0005-0000-0000-00000F460000}"/>
    <cellStyle name="20% - Accent1 3 2 2 6 2 2 2 2" xfId="18120" xr:uid="{00000000-0005-0000-0000-000010460000}"/>
    <cellStyle name="20% - Accent1 3 2 2 6 2 2 2 2 2" xfId="18121" xr:uid="{00000000-0005-0000-0000-000011460000}"/>
    <cellStyle name="20% - Accent1 3 2 2 6 2 2 2 3" xfId="18122" xr:uid="{00000000-0005-0000-0000-000012460000}"/>
    <cellStyle name="20% - Accent1 3 2 2 6 2 2 3" xfId="18123" xr:uid="{00000000-0005-0000-0000-000013460000}"/>
    <cellStyle name="20% - Accent1 3 2 2 6 2 2 3 2" xfId="18124" xr:uid="{00000000-0005-0000-0000-000014460000}"/>
    <cellStyle name="20% - Accent1 3 2 2 6 2 2 4" xfId="18125" xr:uid="{00000000-0005-0000-0000-000015460000}"/>
    <cellStyle name="20% - Accent1 3 2 2 6 2 3" xfId="18126" xr:uid="{00000000-0005-0000-0000-000016460000}"/>
    <cellStyle name="20% - Accent1 3 2 2 6 2 3 2" xfId="18127" xr:uid="{00000000-0005-0000-0000-000017460000}"/>
    <cellStyle name="20% - Accent1 3 2 2 6 2 3 2 2" xfId="18128" xr:uid="{00000000-0005-0000-0000-000018460000}"/>
    <cellStyle name="20% - Accent1 3 2 2 6 2 3 2 2 2" xfId="18129" xr:uid="{00000000-0005-0000-0000-000019460000}"/>
    <cellStyle name="20% - Accent1 3 2 2 6 2 3 2 3" xfId="18130" xr:uid="{00000000-0005-0000-0000-00001A460000}"/>
    <cellStyle name="20% - Accent1 3 2 2 6 2 3 3" xfId="18131" xr:uid="{00000000-0005-0000-0000-00001B460000}"/>
    <cellStyle name="20% - Accent1 3 2 2 6 2 3 3 2" xfId="18132" xr:uid="{00000000-0005-0000-0000-00001C460000}"/>
    <cellStyle name="20% - Accent1 3 2 2 6 2 3 4" xfId="18133" xr:uid="{00000000-0005-0000-0000-00001D460000}"/>
    <cellStyle name="20% - Accent1 3 2 2 6 2 4" xfId="18134" xr:uid="{00000000-0005-0000-0000-00001E460000}"/>
    <cellStyle name="20% - Accent1 3 2 2 6 2 4 2" xfId="18135" xr:uid="{00000000-0005-0000-0000-00001F460000}"/>
    <cellStyle name="20% - Accent1 3 2 2 6 2 4 2 2" xfId="18136" xr:uid="{00000000-0005-0000-0000-000020460000}"/>
    <cellStyle name="20% - Accent1 3 2 2 6 2 4 2 2 2" xfId="18137" xr:uid="{00000000-0005-0000-0000-000021460000}"/>
    <cellStyle name="20% - Accent1 3 2 2 6 2 4 2 3" xfId="18138" xr:uid="{00000000-0005-0000-0000-000022460000}"/>
    <cellStyle name="20% - Accent1 3 2 2 6 2 4 3" xfId="18139" xr:uid="{00000000-0005-0000-0000-000023460000}"/>
    <cellStyle name="20% - Accent1 3 2 2 6 2 4 3 2" xfId="18140" xr:uid="{00000000-0005-0000-0000-000024460000}"/>
    <cellStyle name="20% - Accent1 3 2 2 6 2 4 4" xfId="18141" xr:uid="{00000000-0005-0000-0000-000025460000}"/>
    <cellStyle name="20% - Accent1 3 2 2 6 2 5" xfId="18142" xr:uid="{00000000-0005-0000-0000-000026460000}"/>
    <cellStyle name="20% - Accent1 3 2 2 6 2 5 2" xfId="18143" xr:uid="{00000000-0005-0000-0000-000027460000}"/>
    <cellStyle name="20% - Accent1 3 2 2 6 2 5 2 2" xfId="18144" xr:uid="{00000000-0005-0000-0000-000028460000}"/>
    <cellStyle name="20% - Accent1 3 2 2 6 2 5 3" xfId="18145" xr:uid="{00000000-0005-0000-0000-000029460000}"/>
    <cellStyle name="20% - Accent1 3 2 2 6 2 6" xfId="18146" xr:uid="{00000000-0005-0000-0000-00002A460000}"/>
    <cellStyle name="20% - Accent1 3 2 2 6 2 6 2" xfId="18147" xr:uid="{00000000-0005-0000-0000-00002B460000}"/>
    <cellStyle name="20% - Accent1 3 2 2 6 2 6 2 2" xfId="18148" xr:uid="{00000000-0005-0000-0000-00002C460000}"/>
    <cellStyle name="20% - Accent1 3 2 2 6 2 6 3" xfId="18149" xr:uid="{00000000-0005-0000-0000-00002D460000}"/>
    <cellStyle name="20% - Accent1 3 2 2 6 2 7" xfId="18150" xr:uid="{00000000-0005-0000-0000-00002E460000}"/>
    <cellStyle name="20% - Accent1 3 2 2 6 2 7 2" xfId="18151" xr:uid="{00000000-0005-0000-0000-00002F460000}"/>
    <cellStyle name="20% - Accent1 3 2 2 6 2 8" xfId="18152" xr:uid="{00000000-0005-0000-0000-000030460000}"/>
    <cellStyle name="20% - Accent1 3 2 2 6 2 8 2" xfId="18153" xr:uid="{00000000-0005-0000-0000-000031460000}"/>
    <cellStyle name="20% - Accent1 3 2 2 6 2 9" xfId="18154" xr:uid="{00000000-0005-0000-0000-000032460000}"/>
    <cellStyle name="20% - Accent1 3 2 2 6 3" xfId="18155" xr:uid="{00000000-0005-0000-0000-000033460000}"/>
    <cellStyle name="20% - Accent1 3 2 2 6 3 2" xfId="18156" xr:uid="{00000000-0005-0000-0000-000034460000}"/>
    <cellStyle name="20% - Accent1 3 2 2 6 3 2 2" xfId="18157" xr:uid="{00000000-0005-0000-0000-000035460000}"/>
    <cellStyle name="20% - Accent1 3 2 2 6 3 2 2 2" xfId="18158" xr:uid="{00000000-0005-0000-0000-000036460000}"/>
    <cellStyle name="20% - Accent1 3 2 2 6 3 2 2 2 2" xfId="18159" xr:uid="{00000000-0005-0000-0000-000037460000}"/>
    <cellStyle name="20% - Accent1 3 2 2 6 3 2 2 3" xfId="18160" xr:uid="{00000000-0005-0000-0000-000038460000}"/>
    <cellStyle name="20% - Accent1 3 2 2 6 3 2 3" xfId="18161" xr:uid="{00000000-0005-0000-0000-000039460000}"/>
    <cellStyle name="20% - Accent1 3 2 2 6 3 2 3 2" xfId="18162" xr:uid="{00000000-0005-0000-0000-00003A460000}"/>
    <cellStyle name="20% - Accent1 3 2 2 6 3 2 4" xfId="18163" xr:uid="{00000000-0005-0000-0000-00003B460000}"/>
    <cellStyle name="20% - Accent1 3 2 2 6 3 3" xfId="18164" xr:uid="{00000000-0005-0000-0000-00003C460000}"/>
    <cellStyle name="20% - Accent1 3 2 2 6 3 3 2" xfId="18165" xr:uid="{00000000-0005-0000-0000-00003D460000}"/>
    <cellStyle name="20% - Accent1 3 2 2 6 3 3 2 2" xfId="18166" xr:uid="{00000000-0005-0000-0000-00003E460000}"/>
    <cellStyle name="20% - Accent1 3 2 2 6 3 3 2 2 2" xfId="18167" xr:uid="{00000000-0005-0000-0000-00003F460000}"/>
    <cellStyle name="20% - Accent1 3 2 2 6 3 3 2 3" xfId="18168" xr:uid="{00000000-0005-0000-0000-000040460000}"/>
    <cellStyle name="20% - Accent1 3 2 2 6 3 3 3" xfId="18169" xr:uid="{00000000-0005-0000-0000-000041460000}"/>
    <cellStyle name="20% - Accent1 3 2 2 6 3 3 3 2" xfId="18170" xr:uid="{00000000-0005-0000-0000-000042460000}"/>
    <cellStyle name="20% - Accent1 3 2 2 6 3 3 4" xfId="18171" xr:uid="{00000000-0005-0000-0000-000043460000}"/>
    <cellStyle name="20% - Accent1 3 2 2 6 3 4" xfId="18172" xr:uid="{00000000-0005-0000-0000-000044460000}"/>
    <cellStyle name="20% - Accent1 3 2 2 6 3 4 2" xfId="18173" xr:uid="{00000000-0005-0000-0000-000045460000}"/>
    <cellStyle name="20% - Accent1 3 2 2 6 3 4 2 2" xfId="18174" xr:uid="{00000000-0005-0000-0000-000046460000}"/>
    <cellStyle name="20% - Accent1 3 2 2 6 3 4 2 2 2" xfId="18175" xr:uid="{00000000-0005-0000-0000-000047460000}"/>
    <cellStyle name="20% - Accent1 3 2 2 6 3 4 2 3" xfId="18176" xr:uid="{00000000-0005-0000-0000-000048460000}"/>
    <cellStyle name="20% - Accent1 3 2 2 6 3 4 3" xfId="18177" xr:uid="{00000000-0005-0000-0000-000049460000}"/>
    <cellStyle name="20% - Accent1 3 2 2 6 3 4 3 2" xfId="18178" xr:uid="{00000000-0005-0000-0000-00004A460000}"/>
    <cellStyle name="20% - Accent1 3 2 2 6 3 4 4" xfId="18179" xr:uid="{00000000-0005-0000-0000-00004B460000}"/>
    <cellStyle name="20% - Accent1 3 2 2 6 3 5" xfId="18180" xr:uid="{00000000-0005-0000-0000-00004C460000}"/>
    <cellStyle name="20% - Accent1 3 2 2 6 3 5 2" xfId="18181" xr:uid="{00000000-0005-0000-0000-00004D460000}"/>
    <cellStyle name="20% - Accent1 3 2 2 6 3 5 2 2" xfId="18182" xr:uid="{00000000-0005-0000-0000-00004E460000}"/>
    <cellStyle name="20% - Accent1 3 2 2 6 3 5 3" xfId="18183" xr:uid="{00000000-0005-0000-0000-00004F460000}"/>
    <cellStyle name="20% - Accent1 3 2 2 6 3 6" xfId="18184" xr:uid="{00000000-0005-0000-0000-000050460000}"/>
    <cellStyle name="20% - Accent1 3 2 2 6 3 6 2" xfId="18185" xr:uid="{00000000-0005-0000-0000-000051460000}"/>
    <cellStyle name="20% - Accent1 3 2 2 6 3 6 2 2" xfId="18186" xr:uid="{00000000-0005-0000-0000-000052460000}"/>
    <cellStyle name="20% - Accent1 3 2 2 6 3 6 3" xfId="18187" xr:uid="{00000000-0005-0000-0000-000053460000}"/>
    <cellStyle name="20% - Accent1 3 2 2 6 3 7" xfId="18188" xr:uid="{00000000-0005-0000-0000-000054460000}"/>
    <cellStyle name="20% - Accent1 3 2 2 6 3 7 2" xfId="18189" xr:uid="{00000000-0005-0000-0000-000055460000}"/>
    <cellStyle name="20% - Accent1 3 2 2 6 3 8" xfId="18190" xr:uid="{00000000-0005-0000-0000-000056460000}"/>
    <cellStyle name="20% - Accent1 3 2 2 6 3 8 2" xfId="18191" xr:uid="{00000000-0005-0000-0000-000057460000}"/>
    <cellStyle name="20% - Accent1 3 2 2 6 3 9" xfId="18192" xr:uid="{00000000-0005-0000-0000-000058460000}"/>
    <cellStyle name="20% - Accent1 3 2 2 6 4" xfId="18193" xr:uid="{00000000-0005-0000-0000-000059460000}"/>
    <cellStyle name="20% - Accent1 3 2 2 6 4 2" xfId="18194" xr:uid="{00000000-0005-0000-0000-00005A460000}"/>
    <cellStyle name="20% - Accent1 3 2 2 6 4 2 2" xfId="18195" xr:uid="{00000000-0005-0000-0000-00005B460000}"/>
    <cellStyle name="20% - Accent1 3 2 2 6 4 2 2 2" xfId="18196" xr:uid="{00000000-0005-0000-0000-00005C460000}"/>
    <cellStyle name="20% - Accent1 3 2 2 6 4 2 3" xfId="18197" xr:uid="{00000000-0005-0000-0000-00005D460000}"/>
    <cellStyle name="20% - Accent1 3 2 2 6 4 3" xfId="18198" xr:uid="{00000000-0005-0000-0000-00005E460000}"/>
    <cellStyle name="20% - Accent1 3 2 2 6 4 3 2" xfId="18199" xr:uid="{00000000-0005-0000-0000-00005F460000}"/>
    <cellStyle name="20% - Accent1 3 2 2 6 4 4" xfId="18200" xr:uid="{00000000-0005-0000-0000-000060460000}"/>
    <cellStyle name="20% - Accent1 3 2 2 6 5" xfId="18201" xr:uid="{00000000-0005-0000-0000-000061460000}"/>
    <cellStyle name="20% - Accent1 3 2 2 6 5 2" xfId="18202" xr:uid="{00000000-0005-0000-0000-000062460000}"/>
    <cellStyle name="20% - Accent1 3 2 2 6 5 2 2" xfId="18203" xr:uid="{00000000-0005-0000-0000-000063460000}"/>
    <cellStyle name="20% - Accent1 3 2 2 6 5 2 2 2" xfId="18204" xr:uid="{00000000-0005-0000-0000-000064460000}"/>
    <cellStyle name="20% - Accent1 3 2 2 6 5 2 3" xfId="18205" xr:uid="{00000000-0005-0000-0000-000065460000}"/>
    <cellStyle name="20% - Accent1 3 2 2 6 5 3" xfId="18206" xr:uid="{00000000-0005-0000-0000-000066460000}"/>
    <cellStyle name="20% - Accent1 3 2 2 6 5 3 2" xfId="18207" xr:uid="{00000000-0005-0000-0000-000067460000}"/>
    <cellStyle name="20% - Accent1 3 2 2 6 5 4" xfId="18208" xr:uid="{00000000-0005-0000-0000-000068460000}"/>
    <cellStyle name="20% - Accent1 3 2 2 6 6" xfId="18209" xr:uid="{00000000-0005-0000-0000-000069460000}"/>
    <cellStyle name="20% - Accent1 3 2 2 6 6 2" xfId="18210" xr:uid="{00000000-0005-0000-0000-00006A460000}"/>
    <cellStyle name="20% - Accent1 3 2 2 6 6 2 2" xfId="18211" xr:uid="{00000000-0005-0000-0000-00006B460000}"/>
    <cellStyle name="20% - Accent1 3 2 2 6 6 2 2 2" xfId="18212" xr:uid="{00000000-0005-0000-0000-00006C460000}"/>
    <cellStyle name="20% - Accent1 3 2 2 6 6 2 3" xfId="18213" xr:uid="{00000000-0005-0000-0000-00006D460000}"/>
    <cellStyle name="20% - Accent1 3 2 2 6 6 3" xfId="18214" xr:uid="{00000000-0005-0000-0000-00006E460000}"/>
    <cellStyle name="20% - Accent1 3 2 2 6 6 3 2" xfId="18215" xr:uid="{00000000-0005-0000-0000-00006F460000}"/>
    <cellStyle name="20% - Accent1 3 2 2 6 6 4" xfId="18216" xr:uid="{00000000-0005-0000-0000-000070460000}"/>
    <cellStyle name="20% - Accent1 3 2 2 6 7" xfId="18217" xr:uid="{00000000-0005-0000-0000-000071460000}"/>
    <cellStyle name="20% - Accent1 3 2 2 6 7 2" xfId="18218" xr:uid="{00000000-0005-0000-0000-000072460000}"/>
    <cellStyle name="20% - Accent1 3 2 2 6 7 2 2" xfId="18219" xr:uid="{00000000-0005-0000-0000-000073460000}"/>
    <cellStyle name="20% - Accent1 3 2 2 6 7 3" xfId="18220" xr:uid="{00000000-0005-0000-0000-000074460000}"/>
    <cellStyle name="20% - Accent1 3 2 2 6 8" xfId="18221" xr:uid="{00000000-0005-0000-0000-000075460000}"/>
    <cellStyle name="20% - Accent1 3 2 2 6 8 2" xfId="18222" xr:uid="{00000000-0005-0000-0000-000076460000}"/>
    <cellStyle name="20% - Accent1 3 2 2 6 8 2 2" xfId="18223" xr:uid="{00000000-0005-0000-0000-000077460000}"/>
    <cellStyle name="20% - Accent1 3 2 2 6 8 3" xfId="18224" xr:uid="{00000000-0005-0000-0000-000078460000}"/>
    <cellStyle name="20% - Accent1 3 2 2 6 9" xfId="18225" xr:uid="{00000000-0005-0000-0000-000079460000}"/>
    <cellStyle name="20% - Accent1 3 2 2 6 9 2" xfId="18226" xr:uid="{00000000-0005-0000-0000-00007A460000}"/>
    <cellStyle name="20% - Accent1 3 2 2 7" xfId="18227" xr:uid="{00000000-0005-0000-0000-00007B460000}"/>
    <cellStyle name="20% - Accent1 3 2 2 7 2" xfId="18228" xr:uid="{00000000-0005-0000-0000-00007C460000}"/>
    <cellStyle name="20% - Accent1 3 2 2 7 2 2" xfId="18229" xr:uid="{00000000-0005-0000-0000-00007D460000}"/>
    <cellStyle name="20% - Accent1 3 2 2 7 2 2 2" xfId="18230" xr:uid="{00000000-0005-0000-0000-00007E460000}"/>
    <cellStyle name="20% - Accent1 3 2 2 7 2 2 2 2" xfId="18231" xr:uid="{00000000-0005-0000-0000-00007F460000}"/>
    <cellStyle name="20% - Accent1 3 2 2 7 2 2 3" xfId="18232" xr:uid="{00000000-0005-0000-0000-000080460000}"/>
    <cellStyle name="20% - Accent1 3 2 2 7 2 3" xfId="18233" xr:uid="{00000000-0005-0000-0000-000081460000}"/>
    <cellStyle name="20% - Accent1 3 2 2 7 2 3 2" xfId="18234" xr:uid="{00000000-0005-0000-0000-000082460000}"/>
    <cellStyle name="20% - Accent1 3 2 2 7 2 4" xfId="18235" xr:uid="{00000000-0005-0000-0000-000083460000}"/>
    <cellStyle name="20% - Accent1 3 2 2 7 3" xfId="18236" xr:uid="{00000000-0005-0000-0000-000084460000}"/>
    <cellStyle name="20% - Accent1 3 2 2 7 3 2" xfId="18237" xr:uid="{00000000-0005-0000-0000-000085460000}"/>
    <cellStyle name="20% - Accent1 3 2 2 7 3 2 2" xfId="18238" xr:uid="{00000000-0005-0000-0000-000086460000}"/>
    <cellStyle name="20% - Accent1 3 2 2 7 3 2 2 2" xfId="18239" xr:uid="{00000000-0005-0000-0000-000087460000}"/>
    <cellStyle name="20% - Accent1 3 2 2 7 3 2 3" xfId="18240" xr:uid="{00000000-0005-0000-0000-000088460000}"/>
    <cellStyle name="20% - Accent1 3 2 2 7 3 3" xfId="18241" xr:uid="{00000000-0005-0000-0000-000089460000}"/>
    <cellStyle name="20% - Accent1 3 2 2 7 3 3 2" xfId="18242" xr:uid="{00000000-0005-0000-0000-00008A460000}"/>
    <cellStyle name="20% - Accent1 3 2 2 7 3 4" xfId="18243" xr:uid="{00000000-0005-0000-0000-00008B460000}"/>
    <cellStyle name="20% - Accent1 3 2 2 7 4" xfId="18244" xr:uid="{00000000-0005-0000-0000-00008C460000}"/>
    <cellStyle name="20% - Accent1 3 2 2 7 4 2" xfId="18245" xr:uid="{00000000-0005-0000-0000-00008D460000}"/>
    <cellStyle name="20% - Accent1 3 2 2 7 4 2 2" xfId="18246" xr:uid="{00000000-0005-0000-0000-00008E460000}"/>
    <cellStyle name="20% - Accent1 3 2 2 7 4 2 2 2" xfId="18247" xr:uid="{00000000-0005-0000-0000-00008F460000}"/>
    <cellStyle name="20% - Accent1 3 2 2 7 4 2 3" xfId="18248" xr:uid="{00000000-0005-0000-0000-000090460000}"/>
    <cellStyle name="20% - Accent1 3 2 2 7 4 3" xfId="18249" xr:uid="{00000000-0005-0000-0000-000091460000}"/>
    <cellStyle name="20% - Accent1 3 2 2 7 4 3 2" xfId="18250" xr:uid="{00000000-0005-0000-0000-000092460000}"/>
    <cellStyle name="20% - Accent1 3 2 2 7 4 4" xfId="18251" xr:uid="{00000000-0005-0000-0000-000093460000}"/>
    <cellStyle name="20% - Accent1 3 2 2 7 5" xfId="18252" xr:uid="{00000000-0005-0000-0000-000094460000}"/>
    <cellStyle name="20% - Accent1 3 2 2 7 5 2" xfId="18253" xr:uid="{00000000-0005-0000-0000-000095460000}"/>
    <cellStyle name="20% - Accent1 3 2 2 7 5 2 2" xfId="18254" xr:uid="{00000000-0005-0000-0000-000096460000}"/>
    <cellStyle name="20% - Accent1 3 2 2 7 5 3" xfId="18255" xr:uid="{00000000-0005-0000-0000-000097460000}"/>
    <cellStyle name="20% - Accent1 3 2 2 7 6" xfId="18256" xr:uid="{00000000-0005-0000-0000-000098460000}"/>
    <cellStyle name="20% - Accent1 3 2 2 7 6 2" xfId="18257" xr:uid="{00000000-0005-0000-0000-000099460000}"/>
    <cellStyle name="20% - Accent1 3 2 2 7 6 2 2" xfId="18258" xr:uid="{00000000-0005-0000-0000-00009A460000}"/>
    <cellStyle name="20% - Accent1 3 2 2 7 6 3" xfId="18259" xr:uid="{00000000-0005-0000-0000-00009B460000}"/>
    <cellStyle name="20% - Accent1 3 2 2 7 7" xfId="18260" xr:uid="{00000000-0005-0000-0000-00009C460000}"/>
    <cellStyle name="20% - Accent1 3 2 2 7 7 2" xfId="18261" xr:uid="{00000000-0005-0000-0000-00009D460000}"/>
    <cellStyle name="20% - Accent1 3 2 2 7 8" xfId="18262" xr:uid="{00000000-0005-0000-0000-00009E460000}"/>
    <cellStyle name="20% - Accent1 3 2 2 7 8 2" xfId="18263" xr:uid="{00000000-0005-0000-0000-00009F460000}"/>
    <cellStyle name="20% - Accent1 3 2 2 7 9" xfId="18264" xr:uid="{00000000-0005-0000-0000-0000A0460000}"/>
    <cellStyle name="20% - Accent1 3 2 2 8" xfId="18265" xr:uid="{00000000-0005-0000-0000-0000A1460000}"/>
    <cellStyle name="20% - Accent1 3 2 2 8 2" xfId="18266" xr:uid="{00000000-0005-0000-0000-0000A2460000}"/>
    <cellStyle name="20% - Accent1 3 2 2 8 2 2" xfId="18267" xr:uid="{00000000-0005-0000-0000-0000A3460000}"/>
    <cellStyle name="20% - Accent1 3 2 2 8 2 2 2" xfId="18268" xr:uid="{00000000-0005-0000-0000-0000A4460000}"/>
    <cellStyle name="20% - Accent1 3 2 2 8 2 2 2 2" xfId="18269" xr:uid="{00000000-0005-0000-0000-0000A5460000}"/>
    <cellStyle name="20% - Accent1 3 2 2 8 2 2 3" xfId="18270" xr:uid="{00000000-0005-0000-0000-0000A6460000}"/>
    <cellStyle name="20% - Accent1 3 2 2 8 2 3" xfId="18271" xr:uid="{00000000-0005-0000-0000-0000A7460000}"/>
    <cellStyle name="20% - Accent1 3 2 2 8 2 3 2" xfId="18272" xr:uid="{00000000-0005-0000-0000-0000A8460000}"/>
    <cellStyle name="20% - Accent1 3 2 2 8 2 4" xfId="18273" xr:uid="{00000000-0005-0000-0000-0000A9460000}"/>
    <cellStyle name="20% - Accent1 3 2 2 8 3" xfId="18274" xr:uid="{00000000-0005-0000-0000-0000AA460000}"/>
    <cellStyle name="20% - Accent1 3 2 2 8 3 2" xfId="18275" xr:uid="{00000000-0005-0000-0000-0000AB460000}"/>
    <cellStyle name="20% - Accent1 3 2 2 8 3 2 2" xfId="18276" xr:uid="{00000000-0005-0000-0000-0000AC460000}"/>
    <cellStyle name="20% - Accent1 3 2 2 8 3 2 2 2" xfId="18277" xr:uid="{00000000-0005-0000-0000-0000AD460000}"/>
    <cellStyle name="20% - Accent1 3 2 2 8 3 2 3" xfId="18278" xr:uid="{00000000-0005-0000-0000-0000AE460000}"/>
    <cellStyle name="20% - Accent1 3 2 2 8 3 3" xfId="18279" xr:uid="{00000000-0005-0000-0000-0000AF460000}"/>
    <cellStyle name="20% - Accent1 3 2 2 8 3 3 2" xfId="18280" xr:uid="{00000000-0005-0000-0000-0000B0460000}"/>
    <cellStyle name="20% - Accent1 3 2 2 8 3 4" xfId="18281" xr:uid="{00000000-0005-0000-0000-0000B1460000}"/>
    <cellStyle name="20% - Accent1 3 2 2 8 4" xfId="18282" xr:uid="{00000000-0005-0000-0000-0000B2460000}"/>
    <cellStyle name="20% - Accent1 3 2 2 8 4 2" xfId="18283" xr:uid="{00000000-0005-0000-0000-0000B3460000}"/>
    <cellStyle name="20% - Accent1 3 2 2 8 4 2 2" xfId="18284" xr:uid="{00000000-0005-0000-0000-0000B4460000}"/>
    <cellStyle name="20% - Accent1 3 2 2 8 4 2 2 2" xfId="18285" xr:uid="{00000000-0005-0000-0000-0000B5460000}"/>
    <cellStyle name="20% - Accent1 3 2 2 8 4 2 3" xfId="18286" xr:uid="{00000000-0005-0000-0000-0000B6460000}"/>
    <cellStyle name="20% - Accent1 3 2 2 8 4 3" xfId="18287" xr:uid="{00000000-0005-0000-0000-0000B7460000}"/>
    <cellStyle name="20% - Accent1 3 2 2 8 4 3 2" xfId="18288" xr:uid="{00000000-0005-0000-0000-0000B8460000}"/>
    <cellStyle name="20% - Accent1 3 2 2 8 4 4" xfId="18289" xr:uid="{00000000-0005-0000-0000-0000B9460000}"/>
    <cellStyle name="20% - Accent1 3 2 2 8 5" xfId="18290" xr:uid="{00000000-0005-0000-0000-0000BA460000}"/>
    <cellStyle name="20% - Accent1 3 2 2 8 5 2" xfId="18291" xr:uid="{00000000-0005-0000-0000-0000BB460000}"/>
    <cellStyle name="20% - Accent1 3 2 2 8 5 2 2" xfId="18292" xr:uid="{00000000-0005-0000-0000-0000BC460000}"/>
    <cellStyle name="20% - Accent1 3 2 2 8 5 3" xfId="18293" xr:uid="{00000000-0005-0000-0000-0000BD460000}"/>
    <cellStyle name="20% - Accent1 3 2 2 8 6" xfId="18294" xr:uid="{00000000-0005-0000-0000-0000BE460000}"/>
    <cellStyle name="20% - Accent1 3 2 2 8 6 2" xfId="18295" xr:uid="{00000000-0005-0000-0000-0000BF460000}"/>
    <cellStyle name="20% - Accent1 3 2 2 8 6 2 2" xfId="18296" xr:uid="{00000000-0005-0000-0000-0000C0460000}"/>
    <cellStyle name="20% - Accent1 3 2 2 8 6 3" xfId="18297" xr:uid="{00000000-0005-0000-0000-0000C1460000}"/>
    <cellStyle name="20% - Accent1 3 2 2 8 7" xfId="18298" xr:uid="{00000000-0005-0000-0000-0000C2460000}"/>
    <cellStyle name="20% - Accent1 3 2 2 8 7 2" xfId="18299" xr:uid="{00000000-0005-0000-0000-0000C3460000}"/>
    <cellStyle name="20% - Accent1 3 2 2 8 8" xfId="18300" xr:uid="{00000000-0005-0000-0000-0000C4460000}"/>
    <cellStyle name="20% - Accent1 3 2 2 8 8 2" xfId="18301" xr:uid="{00000000-0005-0000-0000-0000C5460000}"/>
    <cellStyle name="20% - Accent1 3 2 2 8 9" xfId="18302" xr:uid="{00000000-0005-0000-0000-0000C6460000}"/>
    <cellStyle name="20% - Accent1 3 2 2 9" xfId="18303" xr:uid="{00000000-0005-0000-0000-0000C7460000}"/>
    <cellStyle name="20% - Accent1 3 2 2 9 2" xfId="18304" xr:uid="{00000000-0005-0000-0000-0000C8460000}"/>
    <cellStyle name="20% - Accent1 3 2 2 9 2 2" xfId="18305" xr:uid="{00000000-0005-0000-0000-0000C9460000}"/>
    <cellStyle name="20% - Accent1 3 2 2 9 2 2 2" xfId="18306" xr:uid="{00000000-0005-0000-0000-0000CA460000}"/>
    <cellStyle name="20% - Accent1 3 2 2 9 2 3" xfId="18307" xr:uid="{00000000-0005-0000-0000-0000CB460000}"/>
    <cellStyle name="20% - Accent1 3 2 2 9 3" xfId="18308" xr:uid="{00000000-0005-0000-0000-0000CC460000}"/>
    <cellStyle name="20% - Accent1 3 2 2 9 3 2" xfId="18309" xr:uid="{00000000-0005-0000-0000-0000CD460000}"/>
    <cellStyle name="20% - Accent1 3 2 2 9 4" xfId="18310" xr:uid="{00000000-0005-0000-0000-0000CE460000}"/>
    <cellStyle name="20% - Accent1 3 2 20" xfId="18311" xr:uid="{00000000-0005-0000-0000-0000CF460000}"/>
    <cellStyle name="20% - Accent1 3 2 3" xfId="18312" xr:uid="{00000000-0005-0000-0000-0000D0460000}"/>
    <cellStyle name="20% - Accent1 3 2 3 10" xfId="18313" xr:uid="{00000000-0005-0000-0000-0000D1460000}"/>
    <cellStyle name="20% - Accent1 3 2 3 10 2" xfId="18314" xr:uid="{00000000-0005-0000-0000-0000D2460000}"/>
    <cellStyle name="20% - Accent1 3 2 3 10 2 2" xfId="18315" xr:uid="{00000000-0005-0000-0000-0000D3460000}"/>
    <cellStyle name="20% - Accent1 3 2 3 10 2 2 2" xfId="18316" xr:uid="{00000000-0005-0000-0000-0000D4460000}"/>
    <cellStyle name="20% - Accent1 3 2 3 10 2 3" xfId="18317" xr:uid="{00000000-0005-0000-0000-0000D5460000}"/>
    <cellStyle name="20% - Accent1 3 2 3 10 3" xfId="18318" xr:uid="{00000000-0005-0000-0000-0000D6460000}"/>
    <cellStyle name="20% - Accent1 3 2 3 10 3 2" xfId="18319" xr:uid="{00000000-0005-0000-0000-0000D7460000}"/>
    <cellStyle name="20% - Accent1 3 2 3 10 4" xfId="18320" xr:uid="{00000000-0005-0000-0000-0000D8460000}"/>
    <cellStyle name="20% - Accent1 3 2 3 11" xfId="18321" xr:uid="{00000000-0005-0000-0000-0000D9460000}"/>
    <cellStyle name="20% - Accent1 3 2 3 11 2" xfId="18322" xr:uid="{00000000-0005-0000-0000-0000DA460000}"/>
    <cellStyle name="20% - Accent1 3 2 3 11 2 2" xfId="18323" xr:uid="{00000000-0005-0000-0000-0000DB460000}"/>
    <cellStyle name="20% - Accent1 3 2 3 11 2 2 2" xfId="18324" xr:uid="{00000000-0005-0000-0000-0000DC460000}"/>
    <cellStyle name="20% - Accent1 3 2 3 11 2 3" xfId="18325" xr:uid="{00000000-0005-0000-0000-0000DD460000}"/>
    <cellStyle name="20% - Accent1 3 2 3 11 3" xfId="18326" xr:uid="{00000000-0005-0000-0000-0000DE460000}"/>
    <cellStyle name="20% - Accent1 3 2 3 11 3 2" xfId="18327" xr:uid="{00000000-0005-0000-0000-0000DF460000}"/>
    <cellStyle name="20% - Accent1 3 2 3 11 4" xfId="18328" xr:uid="{00000000-0005-0000-0000-0000E0460000}"/>
    <cellStyle name="20% - Accent1 3 2 3 12" xfId="18329" xr:uid="{00000000-0005-0000-0000-0000E1460000}"/>
    <cellStyle name="20% - Accent1 3 2 3 12 2" xfId="18330" xr:uid="{00000000-0005-0000-0000-0000E2460000}"/>
    <cellStyle name="20% - Accent1 3 2 3 12 2 2" xfId="18331" xr:uid="{00000000-0005-0000-0000-0000E3460000}"/>
    <cellStyle name="20% - Accent1 3 2 3 12 3" xfId="18332" xr:uid="{00000000-0005-0000-0000-0000E4460000}"/>
    <cellStyle name="20% - Accent1 3 2 3 13" xfId="18333" xr:uid="{00000000-0005-0000-0000-0000E5460000}"/>
    <cellStyle name="20% - Accent1 3 2 3 13 2" xfId="18334" xr:uid="{00000000-0005-0000-0000-0000E6460000}"/>
    <cellStyle name="20% - Accent1 3 2 3 13 2 2" xfId="18335" xr:uid="{00000000-0005-0000-0000-0000E7460000}"/>
    <cellStyle name="20% - Accent1 3 2 3 13 3" xfId="18336" xr:uid="{00000000-0005-0000-0000-0000E8460000}"/>
    <cellStyle name="20% - Accent1 3 2 3 14" xfId="18337" xr:uid="{00000000-0005-0000-0000-0000E9460000}"/>
    <cellStyle name="20% - Accent1 3 2 3 14 2" xfId="18338" xr:uid="{00000000-0005-0000-0000-0000EA460000}"/>
    <cellStyle name="20% - Accent1 3 2 3 15" xfId="18339" xr:uid="{00000000-0005-0000-0000-0000EB460000}"/>
    <cellStyle name="20% - Accent1 3 2 3 15 2" xfId="18340" xr:uid="{00000000-0005-0000-0000-0000EC460000}"/>
    <cellStyle name="20% - Accent1 3 2 3 16" xfId="18341" xr:uid="{00000000-0005-0000-0000-0000ED460000}"/>
    <cellStyle name="20% - Accent1 3 2 3 2" xfId="18342" xr:uid="{00000000-0005-0000-0000-0000EE460000}"/>
    <cellStyle name="20% - Accent1 3 2 3 2 10" xfId="18343" xr:uid="{00000000-0005-0000-0000-0000EF460000}"/>
    <cellStyle name="20% - Accent1 3 2 3 2 10 2" xfId="18344" xr:uid="{00000000-0005-0000-0000-0000F0460000}"/>
    <cellStyle name="20% - Accent1 3 2 3 2 10 2 2" xfId="18345" xr:uid="{00000000-0005-0000-0000-0000F1460000}"/>
    <cellStyle name="20% - Accent1 3 2 3 2 10 2 2 2" xfId="18346" xr:uid="{00000000-0005-0000-0000-0000F2460000}"/>
    <cellStyle name="20% - Accent1 3 2 3 2 10 2 3" xfId="18347" xr:uid="{00000000-0005-0000-0000-0000F3460000}"/>
    <cellStyle name="20% - Accent1 3 2 3 2 10 3" xfId="18348" xr:uid="{00000000-0005-0000-0000-0000F4460000}"/>
    <cellStyle name="20% - Accent1 3 2 3 2 10 3 2" xfId="18349" xr:uid="{00000000-0005-0000-0000-0000F5460000}"/>
    <cellStyle name="20% - Accent1 3 2 3 2 10 4" xfId="18350" xr:uid="{00000000-0005-0000-0000-0000F6460000}"/>
    <cellStyle name="20% - Accent1 3 2 3 2 11" xfId="18351" xr:uid="{00000000-0005-0000-0000-0000F7460000}"/>
    <cellStyle name="20% - Accent1 3 2 3 2 11 2" xfId="18352" xr:uid="{00000000-0005-0000-0000-0000F8460000}"/>
    <cellStyle name="20% - Accent1 3 2 3 2 11 2 2" xfId="18353" xr:uid="{00000000-0005-0000-0000-0000F9460000}"/>
    <cellStyle name="20% - Accent1 3 2 3 2 11 3" xfId="18354" xr:uid="{00000000-0005-0000-0000-0000FA460000}"/>
    <cellStyle name="20% - Accent1 3 2 3 2 12" xfId="18355" xr:uid="{00000000-0005-0000-0000-0000FB460000}"/>
    <cellStyle name="20% - Accent1 3 2 3 2 12 2" xfId="18356" xr:uid="{00000000-0005-0000-0000-0000FC460000}"/>
    <cellStyle name="20% - Accent1 3 2 3 2 12 2 2" xfId="18357" xr:uid="{00000000-0005-0000-0000-0000FD460000}"/>
    <cellStyle name="20% - Accent1 3 2 3 2 12 3" xfId="18358" xr:uid="{00000000-0005-0000-0000-0000FE460000}"/>
    <cellStyle name="20% - Accent1 3 2 3 2 13" xfId="18359" xr:uid="{00000000-0005-0000-0000-0000FF460000}"/>
    <cellStyle name="20% - Accent1 3 2 3 2 13 2" xfId="18360" xr:uid="{00000000-0005-0000-0000-000000470000}"/>
    <cellStyle name="20% - Accent1 3 2 3 2 14" xfId="18361" xr:uid="{00000000-0005-0000-0000-000001470000}"/>
    <cellStyle name="20% - Accent1 3 2 3 2 14 2" xfId="18362" xr:uid="{00000000-0005-0000-0000-000002470000}"/>
    <cellStyle name="20% - Accent1 3 2 3 2 15" xfId="18363" xr:uid="{00000000-0005-0000-0000-000003470000}"/>
    <cellStyle name="20% - Accent1 3 2 3 2 2" xfId="18364" xr:uid="{00000000-0005-0000-0000-000004470000}"/>
    <cellStyle name="20% - Accent1 3 2 3 2 2 10" xfId="18365" xr:uid="{00000000-0005-0000-0000-000005470000}"/>
    <cellStyle name="20% - Accent1 3 2 3 2 2 10 2" xfId="18366" xr:uid="{00000000-0005-0000-0000-000006470000}"/>
    <cellStyle name="20% - Accent1 3 2 3 2 2 10 2 2" xfId="18367" xr:uid="{00000000-0005-0000-0000-000007470000}"/>
    <cellStyle name="20% - Accent1 3 2 3 2 2 10 3" xfId="18368" xr:uid="{00000000-0005-0000-0000-000008470000}"/>
    <cellStyle name="20% - Accent1 3 2 3 2 2 11" xfId="18369" xr:uid="{00000000-0005-0000-0000-000009470000}"/>
    <cellStyle name="20% - Accent1 3 2 3 2 2 11 2" xfId="18370" xr:uid="{00000000-0005-0000-0000-00000A470000}"/>
    <cellStyle name="20% - Accent1 3 2 3 2 2 11 2 2" xfId="18371" xr:uid="{00000000-0005-0000-0000-00000B470000}"/>
    <cellStyle name="20% - Accent1 3 2 3 2 2 11 3" xfId="18372" xr:uid="{00000000-0005-0000-0000-00000C470000}"/>
    <cellStyle name="20% - Accent1 3 2 3 2 2 12" xfId="18373" xr:uid="{00000000-0005-0000-0000-00000D470000}"/>
    <cellStyle name="20% - Accent1 3 2 3 2 2 12 2" xfId="18374" xr:uid="{00000000-0005-0000-0000-00000E470000}"/>
    <cellStyle name="20% - Accent1 3 2 3 2 2 13" xfId="18375" xr:uid="{00000000-0005-0000-0000-00000F470000}"/>
    <cellStyle name="20% - Accent1 3 2 3 2 2 13 2" xfId="18376" xr:uid="{00000000-0005-0000-0000-000010470000}"/>
    <cellStyle name="20% - Accent1 3 2 3 2 2 14" xfId="18377" xr:uid="{00000000-0005-0000-0000-000011470000}"/>
    <cellStyle name="20% - Accent1 3 2 3 2 2 2" xfId="18378" xr:uid="{00000000-0005-0000-0000-000012470000}"/>
    <cellStyle name="20% - Accent1 3 2 3 2 2 2 10" xfId="18379" xr:uid="{00000000-0005-0000-0000-000013470000}"/>
    <cellStyle name="20% - Accent1 3 2 3 2 2 2 10 2" xfId="18380" xr:uid="{00000000-0005-0000-0000-000014470000}"/>
    <cellStyle name="20% - Accent1 3 2 3 2 2 2 11" xfId="18381" xr:uid="{00000000-0005-0000-0000-000015470000}"/>
    <cellStyle name="20% - Accent1 3 2 3 2 2 2 2" xfId="18382" xr:uid="{00000000-0005-0000-0000-000016470000}"/>
    <cellStyle name="20% - Accent1 3 2 3 2 2 2 2 2" xfId="18383" xr:uid="{00000000-0005-0000-0000-000017470000}"/>
    <cellStyle name="20% - Accent1 3 2 3 2 2 2 2 2 2" xfId="18384" xr:uid="{00000000-0005-0000-0000-000018470000}"/>
    <cellStyle name="20% - Accent1 3 2 3 2 2 2 2 2 2 2" xfId="18385" xr:uid="{00000000-0005-0000-0000-000019470000}"/>
    <cellStyle name="20% - Accent1 3 2 3 2 2 2 2 2 2 2 2" xfId="18386" xr:uid="{00000000-0005-0000-0000-00001A470000}"/>
    <cellStyle name="20% - Accent1 3 2 3 2 2 2 2 2 2 3" xfId="18387" xr:uid="{00000000-0005-0000-0000-00001B470000}"/>
    <cellStyle name="20% - Accent1 3 2 3 2 2 2 2 2 3" xfId="18388" xr:uid="{00000000-0005-0000-0000-00001C470000}"/>
    <cellStyle name="20% - Accent1 3 2 3 2 2 2 2 2 3 2" xfId="18389" xr:uid="{00000000-0005-0000-0000-00001D470000}"/>
    <cellStyle name="20% - Accent1 3 2 3 2 2 2 2 2 4" xfId="18390" xr:uid="{00000000-0005-0000-0000-00001E470000}"/>
    <cellStyle name="20% - Accent1 3 2 3 2 2 2 2 3" xfId="18391" xr:uid="{00000000-0005-0000-0000-00001F470000}"/>
    <cellStyle name="20% - Accent1 3 2 3 2 2 2 2 3 2" xfId="18392" xr:uid="{00000000-0005-0000-0000-000020470000}"/>
    <cellStyle name="20% - Accent1 3 2 3 2 2 2 2 3 2 2" xfId="18393" xr:uid="{00000000-0005-0000-0000-000021470000}"/>
    <cellStyle name="20% - Accent1 3 2 3 2 2 2 2 3 2 2 2" xfId="18394" xr:uid="{00000000-0005-0000-0000-000022470000}"/>
    <cellStyle name="20% - Accent1 3 2 3 2 2 2 2 3 2 3" xfId="18395" xr:uid="{00000000-0005-0000-0000-000023470000}"/>
    <cellStyle name="20% - Accent1 3 2 3 2 2 2 2 3 3" xfId="18396" xr:uid="{00000000-0005-0000-0000-000024470000}"/>
    <cellStyle name="20% - Accent1 3 2 3 2 2 2 2 3 3 2" xfId="18397" xr:uid="{00000000-0005-0000-0000-000025470000}"/>
    <cellStyle name="20% - Accent1 3 2 3 2 2 2 2 3 4" xfId="18398" xr:uid="{00000000-0005-0000-0000-000026470000}"/>
    <cellStyle name="20% - Accent1 3 2 3 2 2 2 2 4" xfId="18399" xr:uid="{00000000-0005-0000-0000-000027470000}"/>
    <cellStyle name="20% - Accent1 3 2 3 2 2 2 2 4 2" xfId="18400" xr:uid="{00000000-0005-0000-0000-000028470000}"/>
    <cellStyle name="20% - Accent1 3 2 3 2 2 2 2 4 2 2" xfId="18401" xr:uid="{00000000-0005-0000-0000-000029470000}"/>
    <cellStyle name="20% - Accent1 3 2 3 2 2 2 2 4 2 2 2" xfId="18402" xr:uid="{00000000-0005-0000-0000-00002A470000}"/>
    <cellStyle name="20% - Accent1 3 2 3 2 2 2 2 4 2 3" xfId="18403" xr:uid="{00000000-0005-0000-0000-00002B470000}"/>
    <cellStyle name="20% - Accent1 3 2 3 2 2 2 2 4 3" xfId="18404" xr:uid="{00000000-0005-0000-0000-00002C470000}"/>
    <cellStyle name="20% - Accent1 3 2 3 2 2 2 2 4 3 2" xfId="18405" xr:uid="{00000000-0005-0000-0000-00002D470000}"/>
    <cellStyle name="20% - Accent1 3 2 3 2 2 2 2 4 4" xfId="18406" xr:uid="{00000000-0005-0000-0000-00002E470000}"/>
    <cellStyle name="20% - Accent1 3 2 3 2 2 2 2 5" xfId="18407" xr:uid="{00000000-0005-0000-0000-00002F470000}"/>
    <cellStyle name="20% - Accent1 3 2 3 2 2 2 2 5 2" xfId="18408" xr:uid="{00000000-0005-0000-0000-000030470000}"/>
    <cellStyle name="20% - Accent1 3 2 3 2 2 2 2 5 2 2" xfId="18409" xr:uid="{00000000-0005-0000-0000-000031470000}"/>
    <cellStyle name="20% - Accent1 3 2 3 2 2 2 2 5 3" xfId="18410" xr:uid="{00000000-0005-0000-0000-000032470000}"/>
    <cellStyle name="20% - Accent1 3 2 3 2 2 2 2 6" xfId="18411" xr:uid="{00000000-0005-0000-0000-000033470000}"/>
    <cellStyle name="20% - Accent1 3 2 3 2 2 2 2 6 2" xfId="18412" xr:uid="{00000000-0005-0000-0000-000034470000}"/>
    <cellStyle name="20% - Accent1 3 2 3 2 2 2 2 6 2 2" xfId="18413" xr:uid="{00000000-0005-0000-0000-000035470000}"/>
    <cellStyle name="20% - Accent1 3 2 3 2 2 2 2 6 3" xfId="18414" xr:uid="{00000000-0005-0000-0000-000036470000}"/>
    <cellStyle name="20% - Accent1 3 2 3 2 2 2 2 7" xfId="18415" xr:uid="{00000000-0005-0000-0000-000037470000}"/>
    <cellStyle name="20% - Accent1 3 2 3 2 2 2 2 7 2" xfId="18416" xr:uid="{00000000-0005-0000-0000-000038470000}"/>
    <cellStyle name="20% - Accent1 3 2 3 2 2 2 2 8" xfId="18417" xr:uid="{00000000-0005-0000-0000-000039470000}"/>
    <cellStyle name="20% - Accent1 3 2 3 2 2 2 2 8 2" xfId="18418" xr:uid="{00000000-0005-0000-0000-00003A470000}"/>
    <cellStyle name="20% - Accent1 3 2 3 2 2 2 2 9" xfId="18419" xr:uid="{00000000-0005-0000-0000-00003B470000}"/>
    <cellStyle name="20% - Accent1 3 2 3 2 2 2 3" xfId="18420" xr:uid="{00000000-0005-0000-0000-00003C470000}"/>
    <cellStyle name="20% - Accent1 3 2 3 2 2 2 3 2" xfId="18421" xr:uid="{00000000-0005-0000-0000-00003D470000}"/>
    <cellStyle name="20% - Accent1 3 2 3 2 2 2 3 2 2" xfId="18422" xr:uid="{00000000-0005-0000-0000-00003E470000}"/>
    <cellStyle name="20% - Accent1 3 2 3 2 2 2 3 2 2 2" xfId="18423" xr:uid="{00000000-0005-0000-0000-00003F470000}"/>
    <cellStyle name="20% - Accent1 3 2 3 2 2 2 3 2 2 2 2" xfId="18424" xr:uid="{00000000-0005-0000-0000-000040470000}"/>
    <cellStyle name="20% - Accent1 3 2 3 2 2 2 3 2 2 3" xfId="18425" xr:uid="{00000000-0005-0000-0000-000041470000}"/>
    <cellStyle name="20% - Accent1 3 2 3 2 2 2 3 2 3" xfId="18426" xr:uid="{00000000-0005-0000-0000-000042470000}"/>
    <cellStyle name="20% - Accent1 3 2 3 2 2 2 3 2 3 2" xfId="18427" xr:uid="{00000000-0005-0000-0000-000043470000}"/>
    <cellStyle name="20% - Accent1 3 2 3 2 2 2 3 2 4" xfId="18428" xr:uid="{00000000-0005-0000-0000-000044470000}"/>
    <cellStyle name="20% - Accent1 3 2 3 2 2 2 3 3" xfId="18429" xr:uid="{00000000-0005-0000-0000-000045470000}"/>
    <cellStyle name="20% - Accent1 3 2 3 2 2 2 3 3 2" xfId="18430" xr:uid="{00000000-0005-0000-0000-000046470000}"/>
    <cellStyle name="20% - Accent1 3 2 3 2 2 2 3 3 2 2" xfId="18431" xr:uid="{00000000-0005-0000-0000-000047470000}"/>
    <cellStyle name="20% - Accent1 3 2 3 2 2 2 3 3 2 2 2" xfId="18432" xr:uid="{00000000-0005-0000-0000-000048470000}"/>
    <cellStyle name="20% - Accent1 3 2 3 2 2 2 3 3 2 3" xfId="18433" xr:uid="{00000000-0005-0000-0000-000049470000}"/>
    <cellStyle name="20% - Accent1 3 2 3 2 2 2 3 3 3" xfId="18434" xr:uid="{00000000-0005-0000-0000-00004A470000}"/>
    <cellStyle name="20% - Accent1 3 2 3 2 2 2 3 3 3 2" xfId="18435" xr:uid="{00000000-0005-0000-0000-00004B470000}"/>
    <cellStyle name="20% - Accent1 3 2 3 2 2 2 3 3 4" xfId="18436" xr:uid="{00000000-0005-0000-0000-00004C470000}"/>
    <cellStyle name="20% - Accent1 3 2 3 2 2 2 3 4" xfId="18437" xr:uid="{00000000-0005-0000-0000-00004D470000}"/>
    <cellStyle name="20% - Accent1 3 2 3 2 2 2 3 4 2" xfId="18438" xr:uid="{00000000-0005-0000-0000-00004E470000}"/>
    <cellStyle name="20% - Accent1 3 2 3 2 2 2 3 4 2 2" xfId="18439" xr:uid="{00000000-0005-0000-0000-00004F470000}"/>
    <cellStyle name="20% - Accent1 3 2 3 2 2 2 3 4 2 2 2" xfId="18440" xr:uid="{00000000-0005-0000-0000-000050470000}"/>
    <cellStyle name="20% - Accent1 3 2 3 2 2 2 3 4 2 3" xfId="18441" xr:uid="{00000000-0005-0000-0000-000051470000}"/>
    <cellStyle name="20% - Accent1 3 2 3 2 2 2 3 4 3" xfId="18442" xr:uid="{00000000-0005-0000-0000-000052470000}"/>
    <cellStyle name="20% - Accent1 3 2 3 2 2 2 3 4 3 2" xfId="18443" xr:uid="{00000000-0005-0000-0000-000053470000}"/>
    <cellStyle name="20% - Accent1 3 2 3 2 2 2 3 4 4" xfId="18444" xr:uid="{00000000-0005-0000-0000-000054470000}"/>
    <cellStyle name="20% - Accent1 3 2 3 2 2 2 3 5" xfId="18445" xr:uid="{00000000-0005-0000-0000-000055470000}"/>
    <cellStyle name="20% - Accent1 3 2 3 2 2 2 3 5 2" xfId="18446" xr:uid="{00000000-0005-0000-0000-000056470000}"/>
    <cellStyle name="20% - Accent1 3 2 3 2 2 2 3 5 2 2" xfId="18447" xr:uid="{00000000-0005-0000-0000-000057470000}"/>
    <cellStyle name="20% - Accent1 3 2 3 2 2 2 3 5 3" xfId="18448" xr:uid="{00000000-0005-0000-0000-000058470000}"/>
    <cellStyle name="20% - Accent1 3 2 3 2 2 2 3 6" xfId="18449" xr:uid="{00000000-0005-0000-0000-000059470000}"/>
    <cellStyle name="20% - Accent1 3 2 3 2 2 2 3 6 2" xfId="18450" xr:uid="{00000000-0005-0000-0000-00005A470000}"/>
    <cellStyle name="20% - Accent1 3 2 3 2 2 2 3 6 2 2" xfId="18451" xr:uid="{00000000-0005-0000-0000-00005B470000}"/>
    <cellStyle name="20% - Accent1 3 2 3 2 2 2 3 6 3" xfId="18452" xr:uid="{00000000-0005-0000-0000-00005C470000}"/>
    <cellStyle name="20% - Accent1 3 2 3 2 2 2 3 7" xfId="18453" xr:uid="{00000000-0005-0000-0000-00005D470000}"/>
    <cellStyle name="20% - Accent1 3 2 3 2 2 2 3 7 2" xfId="18454" xr:uid="{00000000-0005-0000-0000-00005E470000}"/>
    <cellStyle name="20% - Accent1 3 2 3 2 2 2 3 8" xfId="18455" xr:uid="{00000000-0005-0000-0000-00005F470000}"/>
    <cellStyle name="20% - Accent1 3 2 3 2 2 2 3 8 2" xfId="18456" xr:uid="{00000000-0005-0000-0000-000060470000}"/>
    <cellStyle name="20% - Accent1 3 2 3 2 2 2 3 9" xfId="18457" xr:uid="{00000000-0005-0000-0000-000061470000}"/>
    <cellStyle name="20% - Accent1 3 2 3 2 2 2 4" xfId="18458" xr:uid="{00000000-0005-0000-0000-000062470000}"/>
    <cellStyle name="20% - Accent1 3 2 3 2 2 2 4 2" xfId="18459" xr:uid="{00000000-0005-0000-0000-000063470000}"/>
    <cellStyle name="20% - Accent1 3 2 3 2 2 2 4 2 2" xfId="18460" xr:uid="{00000000-0005-0000-0000-000064470000}"/>
    <cellStyle name="20% - Accent1 3 2 3 2 2 2 4 2 2 2" xfId="18461" xr:uid="{00000000-0005-0000-0000-000065470000}"/>
    <cellStyle name="20% - Accent1 3 2 3 2 2 2 4 2 3" xfId="18462" xr:uid="{00000000-0005-0000-0000-000066470000}"/>
    <cellStyle name="20% - Accent1 3 2 3 2 2 2 4 3" xfId="18463" xr:uid="{00000000-0005-0000-0000-000067470000}"/>
    <cellStyle name="20% - Accent1 3 2 3 2 2 2 4 3 2" xfId="18464" xr:uid="{00000000-0005-0000-0000-000068470000}"/>
    <cellStyle name="20% - Accent1 3 2 3 2 2 2 4 4" xfId="18465" xr:uid="{00000000-0005-0000-0000-000069470000}"/>
    <cellStyle name="20% - Accent1 3 2 3 2 2 2 5" xfId="18466" xr:uid="{00000000-0005-0000-0000-00006A470000}"/>
    <cellStyle name="20% - Accent1 3 2 3 2 2 2 5 2" xfId="18467" xr:uid="{00000000-0005-0000-0000-00006B470000}"/>
    <cellStyle name="20% - Accent1 3 2 3 2 2 2 5 2 2" xfId="18468" xr:uid="{00000000-0005-0000-0000-00006C470000}"/>
    <cellStyle name="20% - Accent1 3 2 3 2 2 2 5 2 2 2" xfId="18469" xr:uid="{00000000-0005-0000-0000-00006D470000}"/>
    <cellStyle name="20% - Accent1 3 2 3 2 2 2 5 2 3" xfId="18470" xr:uid="{00000000-0005-0000-0000-00006E470000}"/>
    <cellStyle name="20% - Accent1 3 2 3 2 2 2 5 3" xfId="18471" xr:uid="{00000000-0005-0000-0000-00006F470000}"/>
    <cellStyle name="20% - Accent1 3 2 3 2 2 2 5 3 2" xfId="18472" xr:uid="{00000000-0005-0000-0000-000070470000}"/>
    <cellStyle name="20% - Accent1 3 2 3 2 2 2 5 4" xfId="18473" xr:uid="{00000000-0005-0000-0000-000071470000}"/>
    <cellStyle name="20% - Accent1 3 2 3 2 2 2 6" xfId="18474" xr:uid="{00000000-0005-0000-0000-000072470000}"/>
    <cellStyle name="20% - Accent1 3 2 3 2 2 2 6 2" xfId="18475" xr:uid="{00000000-0005-0000-0000-000073470000}"/>
    <cellStyle name="20% - Accent1 3 2 3 2 2 2 6 2 2" xfId="18476" xr:uid="{00000000-0005-0000-0000-000074470000}"/>
    <cellStyle name="20% - Accent1 3 2 3 2 2 2 6 2 2 2" xfId="18477" xr:uid="{00000000-0005-0000-0000-000075470000}"/>
    <cellStyle name="20% - Accent1 3 2 3 2 2 2 6 2 3" xfId="18478" xr:uid="{00000000-0005-0000-0000-000076470000}"/>
    <cellStyle name="20% - Accent1 3 2 3 2 2 2 6 3" xfId="18479" xr:uid="{00000000-0005-0000-0000-000077470000}"/>
    <cellStyle name="20% - Accent1 3 2 3 2 2 2 6 3 2" xfId="18480" xr:uid="{00000000-0005-0000-0000-000078470000}"/>
    <cellStyle name="20% - Accent1 3 2 3 2 2 2 6 4" xfId="18481" xr:uid="{00000000-0005-0000-0000-000079470000}"/>
    <cellStyle name="20% - Accent1 3 2 3 2 2 2 7" xfId="18482" xr:uid="{00000000-0005-0000-0000-00007A470000}"/>
    <cellStyle name="20% - Accent1 3 2 3 2 2 2 7 2" xfId="18483" xr:uid="{00000000-0005-0000-0000-00007B470000}"/>
    <cellStyle name="20% - Accent1 3 2 3 2 2 2 7 2 2" xfId="18484" xr:uid="{00000000-0005-0000-0000-00007C470000}"/>
    <cellStyle name="20% - Accent1 3 2 3 2 2 2 7 3" xfId="18485" xr:uid="{00000000-0005-0000-0000-00007D470000}"/>
    <cellStyle name="20% - Accent1 3 2 3 2 2 2 8" xfId="18486" xr:uid="{00000000-0005-0000-0000-00007E470000}"/>
    <cellStyle name="20% - Accent1 3 2 3 2 2 2 8 2" xfId="18487" xr:uid="{00000000-0005-0000-0000-00007F470000}"/>
    <cellStyle name="20% - Accent1 3 2 3 2 2 2 8 2 2" xfId="18488" xr:uid="{00000000-0005-0000-0000-000080470000}"/>
    <cellStyle name="20% - Accent1 3 2 3 2 2 2 8 3" xfId="18489" xr:uid="{00000000-0005-0000-0000-000081470000}"/>
    <cellStyle name="20% - Accent1 3 2 3 2 2 2 9" xfId="18490" xr:uid="{00000000-0005-0000-0000-000082470000}"/>
    <cellStyle name="20% - Accent1 3 2 3 2 2 2 9 2" xfId="18491" xr:uid="{00000000-0005-0000-0000-000083470000}"/>
    <cellStyle name="20% - Accent1 3 2 3 2 2 3" xfId="18492" xr:uid="{00000000-0005-0000-0000-000084470000}"/>
    <cellStyle name="20% - Accent1 3 2 3 2 2 3 10" xfId="18493" xr:uid="{00000000-0005-0000-0000-000085470000}"/>
    <cellStyle name="20% - Accent1 3 2 3 2 2 3 10 2" xfId="18494" xr:uid="{00000000-0005-0000-0000-000086470000}"/>
    <cellStyle name="20% - Accent1 3 2 3 2 2 3 11" xfId="18495" xr:uid="{00000000-0005-0000-0000-000087470000}"/>
    <cellStyle name="20% - Accent1 3 2 3 2 2 3 2" xfId="18496" xr:uid="{00000000-0005-0000-0000-000088470000}"/>
    <cellStyle name="20% - Accent1 3 2 3 2 2 3 2 2" xfId="18497" xr:uid="{00000000-0005-0000-0000-000089470000}"/>
    <cellStyle name="20% - Accent1 3 2 3 2 2 3 2 2 2" xfId="18498" xr:uid="{00000000-0005-0000-0000-00008A470000}"/>
    <cellStyle name="20% - Accent1 3 2 3 2 2 3 2 2 2 2" xfId="18499" xr:uid="{00000000-0005-0000-0000-00008B470000}"/>
    <cellStyle name="20% - Accent1 3 2 3 2 2 3 2 2 2 2 2" xfId="18500" xr:uid="{00000000-0005-0000-0000-00008C470000}"/>
    <cellStyle name="20% - Accent1 3 2 3 2 2 3 2 2 2 3" xfId="18501" xr:uid="{00000000-0005-0000-0000-00008D470000}"/>
    <cellStyle name="20% - Accent1 3 2 3 2 2 3 2 2 3" xfId="18502" xr:uid="{00000000-0005-0000-0000-00008E470000}"/>
    <cellStyle name="20% - Accent1 3 2 3 2 2 3 2 2 3 2" xfId="18503" xr:uid="{00000000-0005-0000-0000-00008F470000}"/>
    <cellStyle name="20% - Accent1 3 2 3 2 2 3 2 2 4" xfId="18504" xr:uid="{00000000-0005-0000-0000-000090470000}"/>
    <cellStyle name="20% - Accent1 3 2 3 2 2 3 2 3" xfId="18505" xr:uid="{00000000-0005-0000-0000-000091470000}"/>
    <cellStyle name="20% - Accent1 3 2 3 2 2 3 2 3 2" xfId="18506" xr:uid="{00000000-0005-0000-0000-000092470000}"/>
    <cellStyle name="20% - Accent1 3 2 3 2 2 3 2 3 2 2" xfId="18507" xr:uid="{00000000-0005-0000-0000-000093470000}"/>
    <cellStyle name="20% - Accent1 3 2 3 2 2 3 2 3 2 2 2" xfId="18508" xr:uid="{00000000-0005-0000-0000-000094470000}"/>
    <cellStyle name="20% - Accent1 3 2 3 2 2 3 2 3 2 3" xfId="18509" xr:uid="{00000000-0005-0000-0000-000095470000}"/>
    <cellStyle name="20% - Accent1 3 2 3 2 2 3 2 3 3" xfId="18510" xr:uid="{00000000-0005-0000-0000-000096470000}"/>
    <cellStyle name="20% - Accent1 3 2 3 2 2 3 2 3 3 2" xfId="18511" xr:uid="{00000000-0005-0000-0000-000097470000}"/>
    <cellStyle name="20% - Accent1 3 2 3 2 2 3 2 3 4" xfId="18512" xr:uid="{00000000-0005-0000-0000-000098470000}"/>
    <cellStyle name="20% - Accent1 3 2 3 2 2 3 2 4" xfId="18513" xr:uid="{00000000-0005-0000-0000-000099470000}"/>
    <cellStyle name="20% - Accent1 3 2 3 2 2 3 2 4 2" xfId="18514" xr:uid="{00000000-0005-0000-0000-00009A470000}"/>
    <cellStyle name="20% - Accent1 3 2 3 2 2 3 2 4 2 2" xfId="18515" xr:uid="{00000000-0005-0000-0000-00009B470000}"/>
    <cellStyle name="20% - Accent1 3 2 3 2 2 3 2 4 2 2 2" xfId="18516" xr:uid="{00000000-0005-0000-0000-00009C470000}"/>
    <cellStyle name="20% - Accent1 3 2 3 2 2 3 2 4 2 3" xfId="18517" xr:uid="{00000000-0005-0000-0000-00009D470000}"/>
    <cellStyle name="20% - Accent1 3 2 3 2 2 3 2 4 3" xfId="18518" xr:uid="{00000000-0005-0000-0000-00009E470000}"/>
    <cellStyle name="20% - Accent1 3 2 3 2 2 3 2 4 3 2" xfId="18519" xr:uid="{00000000-0005-0000-0000-00009F470000}"/>
    <cellStyle name="20% - Accent1 3 2 3 2 2 3 2 4 4" xfId="18520" xr:uid="{00000000-0005-0000-0000-0000A0470000}"/>
    <cellStyle name="20% - Accent1 3 2 3 2 2 3 2 5" xfId="18521" xr:uid="{00000000-0005-0000-0000-0000A1470000}"/>
    <cellStyle name="20% - Accent1 3 2 3 2 2 3 2 5 2" xfId="18522" xr:uid="{00000000-0005-0000-0000-0000A2470000}"/>
    <cellStyle name="20% - Accent1 3 2 3 2 2 3 2 5 2 2" xfId="18523" xr:uid="{00000000-0005-0000-0000-0000A3470000}"/>
    <cellStyle name="20% - Accent1 3 2 3 2 2 3 2 5 3" xfId="18524" xr:uid="{00000000-0005-0000-0000-0000A4470000}"/>
    <cellStyle name="20% - Accent1 3 2 3 2 2 3 2 6" xfId="18525" xr:uid="{00000000-0005-0000-0000-0000A5470000}"/>
    <cellStyle name="20% - Accent1 3 2 3 2 2 3 2 6 2" xfId="18526" xr:uid="{00000000-0005-0000-0000-0000A6470000}"/>
    <cellStyle name="20% - Accent1 3 2 3 2 2 3 2 6 2 2" xfId="18527" xr:uid="{00000000-0005-0000-0000-0000A7470000}"/>
    <cellStyle name="20% - Accent1 3 2 3 2 2 3 2 6 3" xfId="18528" xr:uid="{00000000-0005-0000-0000-0000A8470000}"/>
    <cellStyle name="20% - Accent1 3 2 3 2 2 3 2 7" xfId="18529" xr:uid="{00000000-0005-0000-0000-0000A9470000}"/>
    <cellStyle name="20% - Accent1 3 2 3 2 2 3 2 7 2" xfId="18530" xr:uid="{00000000-0005-0000-0000-0000AA470000}"/>
    <cellStyle name="20% - Accent1 3 2 3 2 2 3 2 8" xfId="18531" xr:uid="{00000000-0005-0000-0000-0000AB470000}"/>
    <cellStyle name="20% - Accent1 3 2 3 2 2 3 2 8 2" xfId="18532" xr:uid="{00000000-0005-0000-0000-0000AC470000}"/>
    <cellStyle name="20% - Accent1 3 2 3 2 2 3 2 9" xfId="18533" xr:uid="{00000000-0005-0000-0000-0000AD470000}"/>
    <cellStyle name="20% - Accent1 3 2 3 2 2 3 3" xfId="18534" xr:uid="{00000000-0005-0000-0000-0000AE470000}"/>
    <cellStyle name="20% - Accent1 3 2 3 2 2 3 3 2" xfId="18535" xr:uid="{00000000-0005-0000-0000-0000AF470000}"/>
    <cellStyle name="20% - Accent1 3 2 3 2 2 3 3 2 2" xfId="18536" xr:uid="{00000000-0005-0000-0000-0000B0470000}"/>
    <cellStyle name="20% - Accent1 3 2 3 2 2 3 3 2 2 2" xfId="18537" xr:uid="{00000000-0005-0000-0000-0000B1470000}"/>
    <cellStyle name="20% - Accent1 3 2 3 2 2 3 3 2 2 2 2" xfId="18538" xr:uid="{00000000-0005-0000-0000-0000B2470000}"/>
    <cellStyle name="20% - Accent1 3 2 3 2 2 3 3 2 2 3" xfId="18539" xr:uid="{00000000-0005-0000-0000-0000B3470000}"/>
    <cellStyle name="20% - Accent1 3 2 3 2 2 3 3 2 3" xfId="18540" xr:uid="{00000000-0005-0000-0000-0000B4470000}"/>
    <cellStyle name="20% - Accent1 3 2 3 2 2 3 3 2 3 2" xfId="18541" xr:uid="{00000000-0005-0000-0000-0000B5470000}"/>
    <cellStyle name="20% - Accent1 3 2 3 2 2 3 3 2 4" xfId="18542" xr:uid="{00000000-0005-0000-0000-0000B6470000}"/>
    <cellStyle name="20% - Accent1 3 2 3 2 2 3 3 3" xfId="18543" xr:uid="{00000000-0005-0000-0000-0000B7470000}"/>
    <cellStyle name="20% - Accent1 3 2 3 2 2 3 3 3 2" xfId="18544" xr:uid="{00000000-0005-0000-0000-0000B8470000}"/>
    <cellStyle name="20% - Accent1 3 2 3 2 2 3 3 3 2 2" xfId="18545" xr:uid="{00000000-0005-0000-0000-0000B9470000}"/>
    <cellStyle name="20% - Accent1 3 2 3 2 2 3 3 3 2 2 2" xfId="18546" xr:uid="{00000000-0005-0000-0000-0000BA470000}"/>
    <cellStyle name="20% - Accent1 3 2 3 2 2 3 3 3 2 3" xfId="18547" xr:uid="{00000000-0005-0000-0000-0000BB470000}"/>
    <cellStyle name="20% - Accent1 3 2 3 2 2 3 3 3 3" xfId="18548" xr:uid="{00000000-0005-0000-0000-0000BC470000}"/>
    <cellStyle name="20% - Accent1 3 2 3 2 2 3 3 3 3 2" xfId="18549" xr:uid="{00000000-0005-0000-0000-0000BD470000}"/>
    <cellStyle name="20% - Accent1 3 2 3 2 2 3 3 3 4" xfId="18550" xr:uid="{00000000-0005-0000-0000-0000BE470000}"/>
    <cellStyle name="20% - Accent1 3 2 3 2 2 3 3 4" xfId="18551" xr:uid="{00000000-0005-0000-0000-0000BF470000}"/>
    <cellStyle name="20% - Accent1 3 2 3 2 2 3 3 4 2" xfId="18552" xr:uid="{00000000-0005-0000-0000-0000C0470000}"/>
    <cellStyle name="20% - Accent1 3 2 3 2 2 3 3 4 2 2" xfId="18553" xr:uid="{00000000-0005-0000-0000-0000C1470000}"/>
    <cellStyle name="20% - Accent1 3 2 3 2 2 3 3 4 2 2 2" xfId="18554" xr:uid="{00000000-0005-0000-0000-0000C2470000}"/>
    <cellStyle name="20% - Accent1 3 2 3 2 2 3 3 4 2 3" xfId="18555" xr:uid="{00000000-0005-0000-0000-0000C3470000}"/>
    <cellStyle name="20% - Accent1 3 2 3 2 2 3 3 4 3" xfId="18556" xr:uid="{00000000-0005-0000-0000-0000C4470000}"/>
    <cellStyle name="20% - Accent1 3 2 3 2 2 3 3 4 3 2" xfId="18557" xr:uid="{00000000-0005-0000-0000-0000C5470000}"/>
    <cellStyle name="20% - Accent1 3 2 3 2 2 3 3 4 4" xfId="18558" xr:uid="{00000000-0005-0000-0000-0000C6470000}"/>
    <cellStyle name="20% - Accent1 3 2 3 2 2 3 3 5" xfId="18559" xr:uid="{00000000-0005-0000-0000-0000C7470000}"/>
    <cellStyle name="20% - Accent1 3 2 3 2 2 3 3 5 2" xfId="18560" xr:uid="{00000000-0005-0000-0000-0000C8470000}"/>
    <cellStyle name="20% - Accent1 3 2 3 2 2 3 3 5 2 2" xfId="18561" xr:uid="{00000000-0005-0000-0000-0000C9470000}"/>
    <cellStyle name="20% - Accent1 3 2 3 2 2 3 3 5 3" xfId="18562" xr:uid="{00000000-0005-0000-0000-0000CA470000}"/>
    <cellStyle name="20% - Accent1 3 2 3 2 2 3 3 6" xfId="18563" xr:uid="{00000000-0005-0000-0000-0000CB470000}"/>
    <cellStyle name="20% - Accent1 3 2 3 2 2 3 3 6 2" xfId="18564" xr:uid="{00000000-0005-0000-0000-0000CC470000}"/>
    <cellStyle name="20% - Accent1 3 2 3 2 2 3 3 6 2 2" xfId="18565" xr:uid="{00000000-0005-0000-0000-0000CD470000}"/>
    <cellStyle name="20% - Accent1 3 2 3 2 2 3 3 6 3" xfId="18566" xr:uid="{00000000-0005-0000-0000-0000CE470000}"/>
    <cellStyle name="20% - Accent1 3 2 3 2 2 3 3 7" xfId="18567" xr:uid="{00000000-0005-0000-0000-0000CF470000}"/>
    <cellStyle name="20% - Accent1 3 2 3 2 2 3 3 7 2" xfId="18568" xr:uid="{00000000-0005-0000-0000-0000D0470000}"/>
    <cellStyle name="20% - Accent1 3 2 3 2 2 3 3 8" xfId="18569" xr:uid="{00000000-0005-0000-0000-0000D1470000}"/>
    <cellStyle name="20% - Accent1 3 2 3 2 2 3 3 8 2" xfId="18570" xr:uid="{00000000-0005-0000-0000-0000D2470000}"/>
    <cellStyle name="20% - Accent1 3 2 3 2 2 3 3 9" xfId="18571" xr:uid="{00000000-0005-0000-0000-0000D3470000}"/>
    <cellStyle name="20% - Accent1 3 2 3 2 2 3 4" xfId="18572" xr:uid="{00000000-0005-0000-0000-0000D4470000}"/>
    <cellStyle name="20% - Accent1 3 2 3 2 2 3 4 2" xfId="18573" xr:uid="{00000000-0005-0000-0000-0000D5470000}"/>
    <cellStyle name="20% - Accent1 3 2 3 2 2 3 4 2 2" xfId="18574" xr:uid="{00000000-0005-0000-0000-0000D6470000}"/>
    <cellStyle name="20% - Accent1 3 2 3 2 2 3 4 2 2 2" xfId="18575" xr:uid="{00000000-0005-0000-0000-0000D7470000}"/>
    <cellStyle name="20% - Accent1 3 2 3 2 2 3 4 2 3" xfId="18576" xr:uid="{00000000-0005-0000-0000-0000D8470000}"/>
    <cellStyle name="20% - Accent1 3 2 3 2 2 3 4 3" xfId="18577" xr:uid="{00000000-0005-0000-0000-0000D9470000}"/>
    <cellStyle name="20% - Accent1 3 2 3 2 2 3 4 3 2" xfId="18578" xr:uid="{00000000-0005-0000-0000-0000DA470000}"/>
    <cellStyle name="20% - Accent1 3 2 3 2 2 3 4 4" xfId="18579" xr:uid="{00000000-0005-0000-0000-0000DB470000}"/>
    <cellStyle name="20% - Accent1 3 2 3 2 2 3 5" xfId="18580" xr:uid="{00000000-0005-0000-0000-0000DC470000}"/>
    <cellStyle name="20% - Accent1 3 2 3 2 2 3 5 2" xfId="18581" xr:uid="{00000000-0005-0000-0000-0000DD470000}"/>
    <cellStyle name="20% - Accent1 3 2 3 2 2 3 5 2 2" xfId="18582" xr:uid="{00000000-0005-0000-0000-0000DE470000}"/>
    <cellStyle name="20% - Accent1 3 2 3 2 2 3 5 2 2 2" xfId="18583" xr:uid="{00000000-0005-0000-0000-0000DF470000}"/>
    <cellStyle name="20% - Accent1 3 2 3 2 2 3 5 2 3" xfId="18584" xr:uid="{00000000-0005-0000-0000-0000E0470000}"/>
    <cellStyle name="20% - Accent1 3 2 3 2 2 3 5 3" xfId="18585" xr:uid="{00000000-0005-0000-0000-0000E1470000}"/>
    <cellStyle name="20% - Accent1 3 2 3 2 2 3 5 3 2" xfId="18586" xr:uid="{00000000-0005-0000-0000-0000E2470000}"/>
    <cellStyle name="20% - Accent1 3 2 3 2 2 3 5 4" xfId="18587" xr:uid="{00000000-0005-0000-0000-0000E3470000}"/>
    <cellStyle name="20% - Accent1 3 2 3 2 2 3 6" xfId="18588" xr:uid="{00000000-0005-0000-0000-0000E4470000}"/>
    <cellStyle name="20% - Accent1 3 2 3 2 2 3 6 2" xfId="18589" xr:uid="{00000000-0005-0000-0000-0000E5470000}"/>
    <cellStyle name="20% - Accent1 3 2 3 2 2 3 6 2 2" xfId="18590" xr:uid="{00000000-0005-0000-0000-0000E6470000}"/>
    <cellStyle name="20% - Accent1 3 2 3 2 2 3 6 2 2 2" xfId="18591" xr:uid="{00000000-0005-0000-0000-0000E7470000}"/>
    <cellStyle name="20% - Accent1 3 2 3 2 2 3 6 2 3" xfId="18592" xr:uid="{00000000-0005-0000-0000-0000E8470000}"/>
    <cellStyle name="20% - Accent1 3 2 3 2 2 3 6 3" xfId="18593" xr:uid="{00000000-0005-0000-0000-0000E9470000}"/>
    <cellStyle name="20% - Accent1 3 2 3 2 2 3 6 3 2" xfId="18594" xr:uid="{00000000-0005-0000-0000-0000EA470000}"/>
    <cellStyle name="20% - Accent1 3 2 3 2 2 3 6 4" xfId="18595" xr:uid="{00000000-0005-0000-0000-0000EB470000}"/>
    <cellStyle name="20% - Accent1 3 2 3 2 2 3 7" xfId="18596" xr:uid="{00000000-0005-0000-0000-0000EC470000}"/>
    <cellStyle name="20% - Accent1 3 2 3 2 2 3 7 2" xfId="18597" xr:uid="{00000000-0005-0000-0000-0000ED470000}"/>
    <cellStyle name="20% - Accent1 3 2 3 2 2 3 7 2 2" xfId="18598" xr:uid="{00000000-0005-0000-0000-0000EE470000}"/>
    <cellStyle name="20% - Accent1 3 2 3 2 2 3 7 3" xfId="18599" xr:uid="{00000000-0005-0000-0000-0000EF470000}"/>
    <cellStyle name="20% - Accent1 3 2 3 2 2 3 8" xfId="18600" xr:uid="{00000000-0005-0000-0000-0000F0470000}"/>
    <cellStyle name="20% - Accent1 3 2 3 2 2 3 8 2" xfId="18601" xr:uid="{00000000-0005-0000-0000-0000F1470000}"/>
    <cellStyle name="20% - Accent1 3 2 3 2 2 3 8 2 2" xfId="18602" xr:uid="{00000000-0005-0000-0000-0000F2470000}"/>
    <cellStyle name="20% - Accent1 3 2 3 2 2 3 8 3" xfId="18603" xr:uid="{00000000-0005-0000-0000-0000F3470000}"/>
    <cellStyle name="20% - Accent1 3 2 3 2 2 3 9" xfId="18604" xr:uid="{00000000-0005-0000-0000-0000F4470000}"/>
    <cellStyle name="20% - Accent1 3 2 3 2 2 3 9 2" xfId="18605" xr:uid="{00000000-0005-0000-0000-0000F5470000}"/>
    <cellStyle name="20% - Accent1 3 2 3 2 2 4" xfId="18606" xr:uid="{00000000-0005-0000-0000-0000F6470000}"/>
    <cellStyle name="20% - Accent1 3 2 3 2 2 4 10" xfId="18607" xr:uid="{00000000-0005-0000-0000-0000F7470000}"/>
    <cellStyle name="20% - Accent1 3 2 3 2 2 4 10 2" xfId="18608" xr:uid="{00000000-0005-0000-0000-0000F8470000}"/>
    <cellStyle name="20% - Accent1 3 2 3 2 2 4 11" xfId="18609" xr:uid="{00000000-0005-0000-0000-0000F9470000}"/>
    <cellStyle name="20% - Accent1 3 2 3 2 2 4 2" xfId="18610" xr:uid="{00000000-0005-0000-0000-0000FA470000}"/>
    <cellStyle name="20% - Accent1 3 2 3 2 2 4 2 2" xfId="18611" xr:uid="{00000000-0005-0000-0000-0000FB470000}"/>
    <cellStyle name="20% - Accent1 3 2 3 2 2 4 2 2 2" xfId="18612" xr:uid="{00000000-0005-0000-0000-0000FC470000}"/>
    <cellStyle name="20% - Accent1 3 2 3 2 2 4 2 2 2 2" xfId="18613" xr:uid="{00000000-0005-0000-0000-0000FD470000}"/>
    <cellStyle name="20% - Accent1 3 2 3 2 2 4 2 2 2 2 2" xfId="18614" xr:uid="{00000000-0005-0000-0000-0000FE470000}"/>
    <cellStyle name="20% - Accent1 3 2 3 2 2 4 2 2 2 3" xfId="18615" xr:uid="{00000000-0005-0000-0000-0000FF470000}"/>
    <cellStyle name="20% - Accent1 3 2 3 2 2 4 2 2 3" xfId="18616" xr:uid="{00000000-0005-0000-0000-000000480000}"/>
    <cellStyle name="20% - Accent1 3 2 3 2 2 4 2 2 3 2" xfId="18617" xr:uid="{00000000-0005-0000-0000-000001480000}"/>
    <cellStyle name="20% - Accent1 3 2 3 2 2 4 2 2 4" xfId="18618" xr:uid="{00000000-0005-0000-0000-000002480000}"/>
    <cellStyle name="20% - Accent1 3 2 3 2 2 4 2 3" xfId="18619" xr:uid="{00000000-0005-0000-0000-000003480000}"/>
    <cellStyle name="20% - Accent1 3 2 3 2 2 4 2 3 2" xfId="18620" xr:uid="{00000000-0005-0000-0000-000004480000}"/>
    <cellStyle name="20% - Accent1 3 2 3 2 2 4 2 3 2 2" xfId="18621" xr:uid="{00000000-0005-0000-0000-000005480000}"/>
    <cellStyle name="20% - Accent1 3 2 3 2 2 4 2 3 2 2 2" xfId="18622" xr:uid="{00000000-0005-0000-0000-000006480000}"/>
    <cellStyle name="20% - Accent1 3 2 3 2 2 4 2 3 2 3" xfId="18623" xr:uid="{00000000-0005-0000-0000-000007480000}"/>
    <cellStyle name="20% - Accent1 3 2 3 2 2 4 2 3 3" xfId="18624" xr:uid="{00000000-0005-0000-0000-000008480000}"/>
    <cellStyle name="20% - Accent1 3 2 3 2 2 4 2 3 3 2" xfId="18625" xr:uid="{00000000-0005-0000-0000-000009480000}"/>
    <cellStyle name="20% - Accent1 3 2 3 2 2 4 2 3 4" xfId="18626" xr:uid="{00000000-0005-0000-0000-00000A480000}"/>
    <cellStyle name="20% - Accent1 3 2 3 2 2 4 2 4" xfId="18627" xr:uid="{00000000-0005-0000-0000-00000B480000}"/>
    <cellStyle name="20% - Accent1 3 2 3 2 2 4 2 4 2" xfId="18628" xr:uid="{00000000-0005-0000-0000-00000C480000}"/>
    <cellStyle name="20% - Accent1 3 2 3 2 2 4 2 4 2 2" xfId="18629" xr:uid="{00000000-0005-0000-0000-00000D480000}"/>
    <cellStyle name="20% - Accent1 3 2 3 2 2 4 2 4 2 2 2" xfId="18630" xr:uid="{00000000-0005-0000-0000-00000E480000}"/>
    <cellStyle name="20% - Accent1 3 2 3 2 2 4 2 4 2 3" xfId="18631" xr:uid="{00000000-0005-0000-0000-00000F480000}"/>
    <cellStyle name="20% - Accent1 3 2 3 2 2 4 2 4 3" xfId="18632" xr:uid="{00000000-0005-0000-0000-000010480000}"/>
    <cellStyle name="20% - Accent1 3 2 3 2 2 4 2 4 3 2" xfId="18633" xr:uid="{00000000-0005-0000-0000-000011480000}"/>
    <cellStyle name="20% - Accent1 3 2 3 2 2 4 2 4 4" xfId="18634" xr:uid="{00000000-0005-0000-0000-000012480000}"/>
    <cellStyle name="20% - Accent1 3 2 3 2 2 4 2 5" xfId="18635" xr:uid="{00000000-0005-0000-0000-000013480000}"/>
    <cellStyle name="20% - Accent1 3 2 3 2 2 4 2 5 2" xfId="18636" xr:uid="{00000000-0005-0000-0000-000014480000}"/>
    <cellStyle name="20% - Accent1 3 2 3 2 2 4 2 5 2 2" xfId="18637" xr:uid="{00000000-0005-0000-0000-000015480000}"/>
    <cellStyle name="20% - Accent1 3 2 3 2 2 4 2 5 3" xfId="18638" xr:uid="{00000000-0005-0000-0000-000016480000}"/>
    <cellStyle name="20% - Accent1 3 2 3 2 2 4 2 6" xfId="18639" xr:uid="{00000000-0005-0000-0000-000017480000}"/>
    <cellStyle name="20% - Accent1 3 2 3 2 2 4 2 6 2" xfId="18640" xr:uid="{00000000-0005-0000-0000-000018480000}"/>
    <cellStyle name="20% - Accent1 3 2 3 2 2 4 2 6 2 2" xfId="18641" xr:uid="{00000000-0005-0000-0000-000019480000}"/>
    <cellStyle name="20% - Accent1 3 2 3 2 2 4 2 6 3" xfId="18642" xr:uid="{00000000-0005-0000-0000-00001A480000}"/>
    <cellStyle name="20% - Accent1 3 2 3 2 2 4 2 7" xfId="18643" xr:uid="{00000000-0005-0000-0000-00001B480000}"/>
    <cellStyle name="20% - Accent1 3 2 3 2 2 4 2 7 2" xfId="18644" xr:uid="{00000000-0005-0000-0000-00001C480000}"/>
    <cellStyle name="20% - Accent1 3 2 3 2 2 4 2 8" xfId="18645" xr:uid="{00000000-0005-0000-0000-00001D480000}"/>
    <cellStyle name="20% - Accent1 3 2 3 2 2 4 2 8 2" xfId="18646" xr:uid="{00000000-0005-0000-0000-00001E480000}"/>
    <cellStyle name="20% - Accent1 3 2 3 2 2 4 2 9" xfId="18647" xr:uid="{00000000-0005-0000-0000-00001F480000}"/>
    <cellStyle name="20% - Accent1 3 2 3 2 2 4 3" xfId="18648" xr:uid="{00000000-0005-0000-0000-000020480000}"/>
    <cellStyle name="20% - Accent1 3 2 3 2 2 4 3 2" xfId="18649" xr:uid="{00000000-0005-0000-0000-000021480000}"/>
    <cellStyle name="20% - Accent1 3 2 3 2 2 4 3 2 2" xfId="18650" xr:uid="{00000000-0005-0000-0000-000022480000}"/>
    <cellStyle name="20% - Accent1 3 2 3 2 2 4 3 2 2 2" xfId="18651" xr:uid="{00000000-0005-0000-0000-000023480000}"/>
    <cellStyle name="20% - Accent1 3 2 3 2 2 4 3 2 2 2 2" xfId="18652" xr:uid="{00000000-0005-0000-0000-000024480000}"/>
    <cellStyle name="20% - Accent1 3 2 3 2 2 4 3 2 2 3" xfId="18653" xr:uid="{00000000-0005-0000-0000-000025480000}"/>
    <cellStyle name="20% - Accent1 3 2 3 2 2 4 3 2 3" xfId="18654" xr:uid="{00000000-0005-0000-0000-000026480000}"/>
    <cellStyle name="20% - Accent1 3 2 3 2 2 4 3 2 3 2" xfId="18655" xr:uid="{00000000-0005-0000-0000-000027480000}"/>
    <cellStyle name="20% - Accent1 3 2 3 2 2 4 3 2 4" xfId="18656" xr:uid="{00000000-0005-0000-0000-000028480000}"/>
    <cellStyle name="20% - Accent1 3 2 3 2 2 4 3 3" xfId="18657" xr:uid="{00000000-0005-0000-0000-000029480000}"/>
    <cellStyle name="20% - Accent1 3 2 3 2 2 4 3 3 2" xfId="18658" xr:uid="{00000000-0005-0000-0000-00002A480000}"/>
    <cellStyle name="20% - Accent1 3 2 3 2 2 4 3 3 2 2" xfId="18659" xr:uid="{00000000-0005-0000-0000-00002B480000}"/>
    <cellStyle name="20% - Accent1 3 2 3 2 2 4 3 3 2 2 2" xfId="18660" xr:uid="{00000000-0005-0000-0000-00002C480000}"/>
    <cellStyle name="20% - Accent1 3 2 3 2 2 4 3 3 2 3" xfId="18661" xr:uid="{00000000-0005-0000-0000-00002D480000}"/>
    <cellStyle name="20% - Accent1 3 2 3 2 2 4 3 3 3" xfId="18662" xr:uid="{00000000-0005-0000-0000-00002E480000}"/>
    <cellStyle name="20% - Accent1 3 2 3 2 2 4 3 3 3 2" xfId="18663" xr:uid="{00000000-0005-0000-0000-00002F480000}"/>
    <cellStyle name="20% - Accent1 3 2 3 2 2 4 3 3 4" xfId="18664" xr:uid="{00000000-0005-0000-0000-000030480000}"/>
    <cellStyle name="20% - Accent1 3 2 3 2 2 4 3 4" xfId="18665" xr:uid="{00000000-0005-0000-0000-000031480000}"/>
    <cellStyle name="20% - Accent1 3 2 3 2 2 4 3 4 2" xfId="18666" xr:uid="{00000000-0005-0000-0000-000032480000}"/>
    <cellStyle name="20% - Accent1 3 2 3 2 2 4 3 4 2 2" xfId="18667" xr:uid="{00000000-0005-0000-0000-000033480000}"/>
    <cellStyle name="20% - Accent1 3 2 3 2 2 4 3 4 2 2 2" xfId="18668" xr:uid="{00000000-0005-0000-0000-000034480000}"/>
    <cellStyle name="20% - Accent1 3 2 3 2 2 4 3 4 2 3" xfId="18669" xr:uid="{00000000-0005-0000-0000-000035480000}"/>
    <cellStyle name="20% - Accent1 3 2 3 2 2 4 3 4 3" xfId="18670" xr:uid="{00000000-0005-0000-0000-000036480000}"/>
    <cellStyle name="20% - Accent1 3 2 3 2 2 4 3 4 3 2" xfId="18671" xr:uid="{00000000-0005-0000-0000-000037480000}"/>
    <cellStyle name="20% - Accent1 3 2 3 2 2 4 3 4 4" xfId="18672" xr:uid="{00000000-0005-0000-0000-000038480000}"/>
    <cellStyle name="20% - Accent1 3 2 3 2 2 4 3 5" xfId="18673" xr:uid="{00000000-0005-0000-0000-000039480000}"/>
    <cellStyle name="20% - Accent1 3 2 3 2 2 4 3 5 2" xfId="18674" xr:uid="{00000000-0005-0000-0000-00003A480000}"/>
    <cellStyle name="20% - Accent1 3 2 3 2 2 4 3 5 2 2" xfId="18675" xr:uid="{00000000-0005-0000-0000-00003B480000}"/>
    <cellStyle name="20% - Accent1 3 2 3 2 2 4 3 5 3" xfId="18676" xr:uid="{00000000-0005-0000-0000-00003C480000}"/>
    <cellStyle name="20% - Accent1 3 2 3 2 2 4 3 6" xfId="18677" xr:uid="{00000000-0005-0000-0000-00003D480000}"/>
    <cellStyle name="20% - Accent1 3 2 3 2 2 4 3 6 2" xfId="18678" xr:uid="{00000000-0005-0000-0000-00003E480000}"/>
    <cellStyle name="20% - Accent1 3 2 3 2 2 4 3 6 2 2" xfId="18679" xr:uid="{00000000-0005-0000-0000-00003F480000}"/>
    <cellStyle name="20% - Accent1 3 2 3 2 2 4 3 6 3" xfId="18680" xr:uid="{00000000-0005-0000-0000-000040480000}"/>
    <cellStyle name="20% - Accent1 3 2 3 2 2 4 3 7" xfId="18681" xr:uid="{00000000-0005-0000-0000-000041480000}"/>
    <cellStyle name="20% - Accent1 3 2 3 2 2 4 3 7 2" xfId="18682" xr:uid="{00000000-0005-0000-0000-000042480000}"/>
    <cellStyle name="20% - Accent1 3 2 3 2 2 4 3 8" xfId="18683" xr:uid="{00000000-0005-0000-0000-000043480000}"/>
    <cellStyle name="20% - Accent1 3 2 3 2 2 4 3 8 2" xfId="18684" xr:uid="{00000000-0005-0000-0000-000044480000}"/>
    <cellStyle name="20% - Accent1 3 2 3 2 2 4 3 9" xfId="18685" xr:uid="{00000000-0005-0000-0000-000045480000}"/>
    <cellStyle name="20% - Accent1 3 2 3 2 2 4 4" xfId="18686" xr:uid="{00000000-0005-0000-0000-000046480000}"/>
    <cellStyle name="20% - Accent1 3 2 3 2 2 4 4 2" xfId="18687" xr:uid="{00000000-0005-0000-0000-000047480000}"/>
    <cellStyle name="20% - Accent1 3 2 3 2 2 4 4 2 2" xfId="18688" xr:uid="{00000000-0005-0000-0000-000048480000}"/>
    <cellStyle name="20% - Accent1 3 2 3 2 2 4 4 2 2 2" xfId="18689" xr:uid="{00000000-0005-0000-0000-000049480000}"/>
    <cellStyle name="20% - Accent1 3 2 3 2 2 4 4 2 3" xfId="18690" xr:uid="{00000000-0005-0000-0000-00004A480000}"/>
    <cellStyle name="20% - Accent1 3 2 3 2 2 4 4 3" xfId="18691" xr:uid="{00000000-0005-0000-0000-00004B480000}"/>
    <cellStyle name="20% - Accent1 3 2 3 2 2 4 4 3 2" xfId="18692" xr:uid="{00000000-0005-0000-0000-00004C480000}"/>
    <cellStyle name="20% - Accent1 3 2 3 2 2 4 4 4" xfId="18693" xr:uid="{00000000-0005-0000-0000-00004D480000}"/>
    <cellStyle name="20% - Accent1 3 2 3 2 2 4 5" xfId="18694" xr:uid="{00000000-0005-0000-0000-00004E480000}"/>
    <cellStyle name="20% - Accent1 3 2 3 2 2 4 5 2" xfId="18695" xr:uid="{00000000-0005-0000-0000-00004F480000}"/>
    <cellStyle name="20% - Accent1 3 2 3 2 2 4 5 2 2" xfId="18696" xr:uid="{00000000-0005-0000-0000-000050480000}"/>
    <cellStyle name="20% - Accent1 3 2 3 2 2 4 5 2 2 2" xfId="18697" xr:uid="{00000000-0005-0000-0000-000051480000}"/>
    <cellStyle name="20% - Accent1 3 2 3 2 2 4 5 2 3" xfId="18698" xr:uid="{00000000-0005-0000-0000-000052480000}"/>
    <cellStyle name="20% - Accent1 3 2 3 2 2 4 5 3" xfId="18699" xr:uid="{00000000-0005-0000-0000-000053480000}"/>
    <cellStyle name="20% - Accent1 3 2 3 2 2 4 5 3 2" xfId="18700" xr:uid="{00000000-0005-0000-0000-000054480000}"/>
    <cellStyle name="20% - Accent1 3 2 3 2 2 4 5 4" xfId="18701" xr:uid="{00000000-0005-0000-0000-000055480000}"/>
    <cellStyle name="20% - Accent1 3 2 3 2 2 4 6" xfId="18702" xr:uid="{00000000-0005-0000-0000-000056480000}"/>
    <cellStyle name="20% - Accent1 3 2 3 2 2 4 6 2" xfId="18703" xr:uid="{00000000-0005-0000-0000-000057480000}"/>
    <cellStyle name="20% - Accent1 3 2 3 2 2 4 6 2 2" xfId="18704" xr:uid="{00000000-0005-0000-0000-000058480000}"/>
    <cellStyle name="20% - Accent1 3 2 3 2 2 4 6 2 2 2" xfId="18705" xr:uid="{00000000-0005-0000-0000-000059480000}"/>
    <cellStyle name="20% - Accent1 3 2 3 2 2 4 6 2 3" xfId="18706" xr:uid="{00000000-0005-0000-0000-00005A480000}"/>
    <cellStyle name="20% - Accent1 3 2 3 2 2 4 6 3" xfId="18707" xr:uid="{00000000-0005-0000-0000-00005B480000}"/>
    <cellStyle name="20% - Accent1 3 2 3 2 2 4 6 3 2" xfId="18708" xr:uid="{00000000-0005-0000-0000-00005C480000}"/>
    <cellStyle name="20% - Accent1 3 2 3 2 2 4 6 4" xfId="18709" xr:uid="{00000000-0005-0000-0000-00005D480000}"/>
    <cellStyle name="20% - Accent1 3 2 3 2 2 4 7" xfId="18710" xr:uid="{00000000-0005-0000-0000-00005E480000}"/>
    <cellStyle name="20% - Accent1 3 2 3 2 2 4 7 2" xfId="18711" xr:uid="{00000000-0005-0000-0000-00005F480000}"/>
    <cellStyle name="20% - Accent1 3 2 3 2 2 4 7 2 2" xfId="18712" xr:uid="{00000000-0005-0000-0000-000060480000}"/>
    <cellStyle name="20% - Accent1 3 2 3 2 2 4 7 3" xfId="18713" xr:uid="{00000000-0005-0000-0000-000061480000}"/>
    <cellStyle name="20% - Accent1 3 2 3 2 2 4 8" xfId="18714" xr:uid="{00000000-0005-0000-0000-000062480000}"/>
    <cellStyle name="20% - Accent1 3 2 3 2 2 4 8 2" xfId="18715" xr:uid="{00000000-0005-0000-0000-000063480000}"/>
    <cellStyle name="20% - Accent1 3 2 3 2 2 4 8 2 2" xfId="18716" xr:uid="{00000000-0005-0000-0000-000064480000}"/>
    <cellStyle name="20% - Accent1 3 2 3 2 2 4 8 3" xfId="18717" xr:uid="{00000000-0005-0000-0000-000065480000}"/>
    <cellStyle name="20% - Accent1 3 2 3 2 2 4 9" xfId="18718" xr:uid="{00000000-0005-0000-0000-000066480000}"/>
    <cellStyle name="20% - Accent1 3 2 3 2 2 4 9 2" xfId="18719" xr:uid="{00000000-0005-0000-0000-000067480000}"/>
    <cellStyle name="20% - Accent1 3 2 3 2 2 5" xfId="18720" xr:uid="{00000000-0005-0000-0000-000068480000}"/>
    <cellStyle name="20% - Accent1 3 2 3 2 2 5 2" xfId="18721" xr:uid="{00000000-0005-0000-0000-000069480000}"/>
    <cellStyle name="20% - Accent1 3 2 3 2 2 5 2 2" xfId="18722" xr:uid="{00000000-0005-0000-0000-00006A480000}"/>
    <cellStyle name="20% - Accent1 3 2 3 2 2 5 2 2 2" xfId="18723" xr:uid="{00000000-0005-0000-0000-00006B480000}"/>
    <cellStyle name="20% - Accent1 3 2 3 2 2 5 2 2 2 2" xfId="18724" xr:uid="{00000000-0005-0000-0000-00006C480000}"/>
    <cellStyle name="20% - Accent1 3 2 3 2 2 5 2 2 3" xfId="18725" xr:uid="{00000000-0005-0000-0000-00006D480000}"/>
    <cellStyle name="20% - Accent1 3 2 3 2 2 5 2 3" xfId="18726" xr:uid="{00000000-0005-0000-0000-00006E480000}"/>
    <cellStyle name="20% - Accent1 3 2 3 2 2 5 2 3 2" xfId="18727" xr:uid="{00000000-0005-0000-0000-00006F480000}"/>
    <cellStyle name="20% - Accent1 3 2 3 2 2 5 2 4" xfId="18728" xr:uid="{00000000-0005-0000-0000-000070480000}"/>
    <cellStyle name="20% - Accent1 3 2 3 2 2 5 3" xfId="18729" xr:uid="{00000000-0005-0000-0000-000071480000}"/>
    <cellStyle name="20% - Accent1 3 2 3 2 2 5 3 2" xfId="18730" xr:uid="{00000000-0005-0000-0000-000072480000}"/>
    <cellStyle name="20% - Accent1 3 2 3 2 2 5 3 2 2" xfId="18731" xr:uid="{00000000-0005-0000-0000-000073480000}"/>
    <cellStyle name="20% - Accent1 3 2 3 2 2 5 3 2 2 2" xfId="18732" xr:uid="{00000000-0005-0000-0000-000074480000}"/>
    <cellStyle name="20% - Accent1 3 2 3 2 2 5 3 2 3" xfId="18733" xr:uid="{00000000-0005-0000-0000-000075480000}"/>
    <cellStyle name="20% - Accent1 3 2 3 2 2 5 3 3" xfId="18734" xr:uid="{00000000-0005-0000-0000-000076480000}"/>
    <cellStyle name="20% - Accent1 3 2 3 2 2 5 3 3 2" xfId="18735" xr:uid="{00000000-0005-0000-0000-000077480000}"/>
    <cellStyle name="20% - Accent1 3 2 3 2 2 5 3 4" xfId="18736" xr:uid="{00000000-0005-0000-0000-000078480000}"/>
    <cellStyle name="20% - Accent1 3 2 3 2 2 5 4" xfId="18737" xr:uid="{00000000-0005-0000-0000-000079480000}"/>
    <cellStyle name="20% - Accent1 3 2 3 2 2 5 4 2" xfId="18738" xr:uid="{00000000-0005-0000-0000-00007A480000}"/>
    <cellStyle name="20% - Accent1 3 2 3 2 2 5 4 2 2" xfId="18739" xr:uid="{00000000-0005-0000-0000-00007B480000}"/>
    <cellStyle name="20% - Accent1 3 2 3 2 2 5 4 2 2 2" xfId="18740" xr:uid="{00000000-0005-0000-0000-00007C480000}"/>
    <cellStyle name="20% - Accent1 3 2 3 2 2 5 4 2 3" xfId="18741" xr:uid="{00000000-0005-0000-0000-00007D480000}"/>
    <cellStyle name="20% - Accent1 3 2 3 2 2 5 4 3" xfId="18742" xr:uid="{00000000-0005-0000-0000-00007E480000}"/>
    <cellStyle name="20% - Accent1 3 2 3 2 2 5 4 3 2" xfId="18743" xr:uid="{00000000-0005-0000-0000-00007F480000}"/>
    <cellStyle name="20% - Accent1 3 2 3 2 2 5 4 4" xfId="18744" xr:uid="{00000000-0005-0000-0000-000080480000}"/>
    <cellStyle name="20% - Accent1 3 2 3 2 2 5 5" xfId="18745" xr:uid="{00000000-0005-0000-0000-000081480000}"/>
    <cellStyle name="20% - Accent1 3 2 3 2 2 5 5 2" xfId="18746" xr:uid="{00000000-0005-0000-0000-000082480000}"/>
    <cellStyle name="20% - Accent1 3 2 3 2 2 5 5 2 2" xfId="18747" xr:uid="{00000000-0005-0000-0000-000083480000}"/>
    <cellStyle name="20% - Accent1 3 2 3 2 2 5 5 3" xfId="18748" xr:uid="{00000000-0005-0000-0000-000084480000}"/>
    <cellStyle name="20% - Accent1 3 2 3 2 2 5 6" xfId="18749" xr:uid="{00000000-0005-0000-0000-000085480000}"/>
    <cellStyle name="20% - Accent1 3 2 3 2 2 5 6 2" xfId="18750" xr:uid="{00000000-0005-0000-0000-000086480000}"/>
    <cellStyle name="20% - Accent1 3 2 3 2 2 5 6 2 2" xfId="18751" xr:uid="{00000000-0005-0000-0000-000087480000}"/>
    <cellStyle name="20% - Accent1 3 2 3 2 2 5 6 3" xfId="18752" xr:uid="{00000000-0005-0000-0000-000088480000}"/>
    <cellStyle name="20% - Accent1 3 2 3 2 2 5 7" xfId="18753" xr:uid="{00000000-0005-0000-0000-000089480000}"/>
    <cellStyle name="20% - Accent1 3 2 3 2 2 5 7 2" xfId="18754" xr:uid="{00000000-0005-0000-0000-00008A480000}"/>
    <cellStyle name="20% - Accent1 3 2 3 2 2 5 8" xfId="18755" xr:uid="{00000000-0005-0000-0000-00008B480000}"/>
    <cellStyle name="20% - Accent1 3 2 3 2 2 5 8 2" xfId="18756" xr:uid="{00000000-0005-0000-0000-00008C480000}"/>
    <cellStyle name="20% - Accent1 3 2 3 2 2 5 9" xfId="18757" xr:uid="{00000000-0005-0000-0000-00008D480000}"/>
    <cellStyle name="20% - Accent1 3 2 3 2 2 6" xfId="18758" xr:uid="{00000000-0005-0000-0000-00008E480000}"/>
    <cellStyle name="20% - Accent1 3 2 3 2 2 6 2" xfId="18759" xr:uid="{00000000-0005-0000-0000-00008F480000}"/>
    <cellStyle name="20% - Accent1 3 2 3 2 2 6 2 2" xfId="18760" xr:uid="{00000000-0005-0000-0000-000090480000}"/>
    <cellStyle name="20% - Accent1 3 2 3 2 2 6 2 2 2" xfId="18761" xr:uid="{00000000-0005-0000-0000-000091480000}"/>
    <cellStyle name="20% - Accent1 3 2 3 2 2 6 2 2 2 2" xfId="18762" xr:uid="{00000000-0005-0000-0000-000092480000}"/>
    <cellStyle name="20% - Accent1 3 2 3 2 2 6 2 2 3" xfId="18763" xr:uid="{00000000-0005-0000-0000-000093480000}"/>
    <cellStyle name="20% - Accent1 3 2 3 2 2 6 2 3" xfId="18764" xr:uid="{00000000-0005-0000-0000-000094480000}"/>
    <cellStyle name="20% - Accent1 3 2 3 2 2 6 2 3 2" xfId="18765" xr:uid="{00000000-0005-0000-0000-000095480000}"/>
    <cellStyle name="20% - Accent1 3 2 3 2 2 6 2 4" xfId="18766" xr:uid="{00000000-0005-0000-0000-000096480000}"/>
    <cellStyle name="20% - Accent1 3 2 3 2 2 6 3" xfId="18767" xr:uid="{00000000-0005-0000-0000-000097480000}"/>
    <cellStyle name="20% - Accent1 3 2 3 2 2 6 3 2" xfId="18768" xr:uid="{00000000-0005-0000-0000-000098480000}"/>
    <cellStyle name="20% - Accent1 3 2 3 2 2 6 3 2 2" xfId="18769" xr:uid="{00000000-0005-0000-0000-000099480000}"/>
    <cellStyle name="20% - Accent1 3 2 3 2 2 6 3 2 2 2" xfId="18770" xr:uid="{00000000-0005-0000-0000-00009A480000}"/>
    <cellStyle name="20% - Accent1 3 2 3 2 2 6 3 2 3" xfId="18771" xr:uid="{00000000-0005-0000-0000-00009B480000}"/>
    <cellStyle name="20% - Accent1 3 2 3 2 2 6 3 3" xfId="18772" xr:uid="{00000000-0005-0000-0000-00009C480000}"/>
    <cellStyle name="20% - Accent1 3 2 3 2 2 6 3 3 2" xfId="18773" xr:uid="{00000000-0005-0000-0000-00009D480000}"/>
    <cellStyle name="20% - Accent1 3 2 3 2 2 6 3 4" xfId="18774" xr:uid="{00000000-0005-0000-0000-00009E480000}"/>
    <cellStyle name="20% - Accent1 3 2 3 2 2 6 4" xfId="18775" xr:uid="{00000000-0005-0000-0000-00009F480000}"/>
    <cellStyle name="20% - Accent1 3 2 3 2 2 6 4 2" xfId="18776" xr:uid="{00000000-0005-0000-0000-0000A0480000}"/>
    <cellStyle name="20% - Accent1 3 2 3 2 2 6 4 2 2" xfId="18777" xr:uid="{00000000-0005-0000-0000-0000A1480000}"/>
    <cellStyle name="20% - Accent1 3 2 3 2 2 6 4 2 2 2" xfId="18778" xr:uid="{00000000-0005-0000-0000-0000A2480000}"/>
    <cellStyle name="20% - Accent1 3 2 3 2 2 6 4 2 3" xfId="18779" xr:uid="{00000000-0005-0000-0000-0000A3480000}"/>
    <cellStyle name="20% - Accent1 3 2 3 2 2 6 4 3" xfId="18780" xr:uid="{00000000-0005-0000-0000-0000A4480000}"/>
    <cellStyle name="20% - Accent1 3 2 3 2 2 6 4 3 2" xfId="18781" xr:uid="{00000000-0005-0000-0000-0000A5480000}"/>
    <cellStyle name="20% - Accent1 3 2 3 2 2 6 4 4" xfId="18782" xr:uid="{00000000-0005-0000-0000-0000A6480000}"/>
    <cellStyle name="20% - Accent1 3 2 3 2 2 6 5" xfId="18783" xr:uid="{00000000-0005-0000-0000-0000A7480000}"/>
    <cellStyle name="20% - Accent1 3 2 3 2 2 6 5 2" xfId="18784" xr:uid="{00000000-0005-0000-0000-0000A8480000}"/>
    <cellStyle name="20% - Accent1 3 2 3 2 2 6 5 2 2" xfId="18785" xr:uid="{00000000-0005-0000-0000-0000A9480000}"/>
    <cellStyle name="20% - Accent1 3 2 3 2 2 6 5 3" xfId="18786" xr:uid="{00000000-0005-0000-0000-0000AA480000}"/>
    <cellStyle name="20% - Accent1 3 2 3 2 2 6 6" xfId="18787" xr:uid="{00000000-0005-0000-0000-0000AB480000}"/>
    <cellStyle name="20% - Accent1 3 2 3 2 2 6 6 2" xfId="18788" xr:uid="{00000000-0005-0000-0000-0000AC480000}"/>
    <cellStyle name="20% - Accent1 3 2 3 2 2 6 6 2 2" xfId="18789" xr:uid="{00000000-0005-0000-0000-0000AD480000}"/>
    <cellStyle name="20% - Accent1 3 2 3 2 2 6 6 3" xfId="18790" xr:uid="{00000000-0005-0000-0000-0000AE480000}"/>
    <cellStyle name="20% - Accent1 3 2 3 2 2 6 7" xfId="18791" xr:uid="{00000000-0005-0000-0000-0000AF480000}"/>
    <cellStyle name="20% - Accent1 3 2 3 2 2 6 7 2" xfId="18792" xr:uid="{00000000-0005-0000-0000-0000B0480000}"/>
    <cellStyle name="20% - Accent1 3 2 3 2 2 6 8" xfId="18793" xr:uid="{00000000-0005-0000-0000-0000B1480000}"/>
    <cellStyle name="20% - Accent1 3 2 3 2 2 6 8 2" xfId="18794" xr:uid="{00000000-0005-0000-0000-0000B2480000}"/>
    <cellStyle name="20% - Accent1 3 2 3 2 2 6 9" xfId="18795" xr:uid="{00000000-0005-0000-0000-0000B3480000}"/>
    <cellStyle name="20% - Accent1 3 2 3 2 2 7" xfId="18796" xr:uid="{00000000-0005-0000-0000-0000B4480000}"/>
    <cellStyle name="20% - Accent1 3 2 3 2 2 7 2" xfId="18797" xr:uid="{00000000-0005-0000-0000-0000B5480000}"/>
    <cellStyle name="20% - Accent1 3 2 3 2 2 7 2 2" xfId="18798" xr:uid="{00000000-0005-0000-0000-0000B6480000}"/>
    <cellStyle name="20% - Accent1 3 2 3 2 2 7 2 2 2" xfId="18799" xr:uid="{00000000-0005-0000-0000-0000B7480000}"/>
    <cellStyle name="20% - Accent1 3 2 3 2 2 7 2 3" xfId="18800" xr:uid="{00000000-0005-0000-0000-0000B8480000}"/>
    <cellStyle name="20% - Accent1 3 2 3 2 2 7 3" xfId="18801" xr:uid="{00000000-0005-0000-0000-0000B9480000}"/>
    <cellStyle name="20% - Accent1 3 2 3 2 2 7 3 2" xfId="18802" xr:uid="{00000000-0005-0000-0000-0000BA480000}"/>
    <cellStyle name="20% - Accent1 3 2 3 2 2 7 4" xfId="18803" xr:uid="{00000000-0005-0000-0000-0000BB480000}"/>
    <cellStyle name="20% - Accent1 3 2 3 2 2 8" xfId="18804" xr:uid="{00000000-0005-0000-0000-0000BC480000}"/>
    <cellStyle name="20% - Accent1 3 2 3 2 2 8 2" xfId="18805" xr:uid="{00000000-0005-0000-0000-0000BD480000}"/>
    <cellStyle name="20% - Accent1 3 2 3 2 2 8 2 2" xfId="18806" xr:uid="{00000000-0005-0000-0000-0000BE480000}"/>
    <cellStyle name="20% - Accent1 3 2 3 2 2 8 2 2 2" xfId="18807" xr:uid="{00000000-0005-0000-0000-0000BF480000}"/>
    <cellStyle name="20% - Accent1 3 2 3 2 2 8 2 3" xfId="18808" xr:uid="{00000000-0005-0000-0000-0000C0480000}"/>
    <cellStyle name="20% - Accent1 3 2 3 2 2 8 3" xfId="18809" xr:uid="{00000000-0005-0000-0000-0000C1480000}"/>
    <cellStyle name="20% - Accent1 3 2 3 2 2 8 3 2" xfId="18810" xr:uid="{00000000-0005-0000-0000-0000C2480000}"/>
    <cellStyle name="20% - Accent1 3 2 3 2 2 8 4" xfId="18811" xr:uid="{00000000-0005-0000-0000-0000C3480000}"/>
    <cellStyle name="20% - Accent1 3 2 3 2 2 9" xfId="18812" xr:uid="{00000000-0005-0000-0000-0000C4480000}"/>
    <cellStyle name="20% - Accent1 3 2 3 2 2 9 2" xfId="18813" xr:uid="{00000000-0005-0000-0000-0000C5480000}"/>
    <cellStyle name="20% - Accent1 3 2 3 2 2 9 2 2" xfId="18814" xr:uid="{00000000-0005-0000-0000-0000C6480000}"/>
    <cellStyle name="20% - Accent1 3 2 3 2 2 9 2 2 2" xfId="18815" xr:uid="{00000000-0005-0000-0000-0000C7480000}"/>
    <cellStyle name="20% - Accent1 3 2 3 2 2 9 2 3" xfId="18816" xr:uid="{00000000-0005-0000-0000-0000C8480000}"/>
    <cellStyle name="20% - Accent1 3 2 3 2 2 9 3" xfId="18817" xr:uid="{00000000-0005-0000-0000-0000C9480000}"/>
    <cellStyle name="20% - Accent1 3 2 3 2 2 9 3 2" xfId="18818" xr:uid="{00000000-0005-0000-0000-0000CA480000}"/>
    <cellStyle name="20% - Accent1 3 2 3 2 2 9 4" xfId="18819" xr:uid="{00000000-0005-0000-0000-0000CB480000}"/>
    <cellStyle name="20% - Accent1 3 2 3 2 3" xfId="18820" xr:uid="{00000000-0005-0000-0000-0000CC480000}"/>
    <cellStyle name="20% - Accent1 3 2 3 2 3 10" xfId="18821" xr:uid="{00000000-0005-0000-0000-0000CD480000}"/>
    <cellStyle name="20% - Accent1 3 2 3 2 3 10 2" xfId="18822" xr:uid="{00000000-0005-0000-0000-0000CE480000}"/>
    <cellStyle name="20% - Accent1 3 2 3 2 3 11" xfId="18823" xr:uid="{00000000-0005-0000-0000-0000CF480000}"/>
    <cellStyle name="20% - Accent1 3 2 3 2 3 2" xfId="18824" xr:uid="{00000000-0005-0000-0000-0000D0480000}"/>
    <cellStyle name="20% - Accent1 3 2 3 2 3 2 2" xfId="18825" xr:uid="{00000000-0005-0000-0000-0000D1480000}"/>
    <cellStyle name="20% - Accent1 3 2 3 2 3 2 2 2" xfId="18826" xr:uid="{00000000-0005-0000-0000-0000D2480000}"/>
    <cellStyle name="20% - Accent1 3 2 3 2 3 2 2 2 2" xfId="18827" xr:uid="{00000000-0005-0000-0000-0000D3480000}"/>
    <cellStyle name="20% - Accent1 3 2 3 2 3 2 2 2 2 2" xfId="18828" xr:uid="{00000000-0005-0000-0000-0000D4480000}"/>
    <cellStyle name="20% - Accent1 3 2 3 2 3 2 2 2 3" xfId="18829" xr:uid="{00000000-0005-0000-0000-0000D5480000}"/>
    <cellStyle name="20% - Accent1 3 2 3 2 3 2 2 3" xfId="18830" xr:uid="{00000000-0005-0000-0000-0000D6480000}"/>
    <cellStyle name="20% - Accent1 3 2 3 2 3 2 2 3 2" xfId="18831" xr:uid="{00000000-0005-0000-0000-0000D7480000}"/>
    <cellStyle name="20% - Accent1 3 2 3 2 3 2 2 4" xfId="18832" xr:uid="{00000000-0005-0000-0000-0000D8480000}"/>
    <cellStyle name="20% - Accent1 3 2 3 2 3 2 3" xfId="18833" xr:uid="{00000000-0005-0000-0000-0000D9480000}"/>
    <cellStyle name="20% - Accent1 3 2 3 2 3 2 3 2" xfId="18834" xr:uid="{00000000-0005-0000-0000-0000DA480000}"/>
    <cellStyle name="20% - Accent1 3 2 3 2 3 2 3 2 2" xfId="18835" xr:uid="{00000000-0005-0000-0000-0000DB480000}"/>
    <cellStyle name="20% - Accent1 3 2 3 2 3 2 3 2 2 2" xfId="18836" xr:uid="{00000000-0005-0000-0000-0000DC480000}"/>
    <cellStyle name="20% - Accent1 3 2 3 2 3 2 3 2 3" xfId="18837" xr:uid="{00000000-0005-0000-0000-0000DD480000}"/>
    <cellStyle name="20% - Accent1 3 2 3 2 3 2 3 3" xfId="18838" xr:uid="{00000000-0005-0000-0000-0000DE480000}"/>
    <cellStyle name="20% - Accent1 3 2 3 2 3 2 3 3 2" xfId="18839" xr:uid="{00000000-0005-0000-0000-0000DF480000}"/>
    <cellStyle name="20% - Accent1 3 2 3 2 3 2 3 4" xfId="18840" xr:uid="{00000000-0005-0000-0000-0000E0480000}"/>
    <cellStyle name="20% - Accent1 3 2 3 2 3 2 4" xfId="18841" xr:uid="{00000000-0005-0000-0000-0000E1480000}"/>
    <cellStyle name="20% - Accent1 3 2 3 2 3 2 4 2" xfId="18842" xr:uid="{00000000-0005-0000-0000-0000E2480000}"/>
    <cellStyle name="20% - Accent1 3 2 3 2 3 2 4 2 2" xfId="18843" xr:uid="{00000000-0005-0000-0000-0000E3480000}"/>
    <cellStyle name="20% - Accent1 3 2 3 2 3 2 4 2 2 2" xfId="18844" xr:uid="{00000000-0005-0000-0000-0000E4480000}"/>
    <cellStyle name="20% - Accent1 3 2 3 2 3 2 4 2 3" xfId="18845" xr:uid="{00000000-0005-0000-0000-0000E5480000}"/>
    <cellStyle name="20% - Accent1 3 2 3 2 3 2 4 3" xfId="18846" xr:uid="{00000000-0005-0000-0000-0000E6480000}"/>
    <cellStyle name="20% - Accent1 3 2 3 2 3 2 4 3 2" xfId="18847" xr:uid="{00000000-0005-0000-0000-0000E7480000}"/>
    <cellStyle name="20% - Accent1 3 2 3 2 3 2 4 4" xfId="18848" xr:uid="{00000000-0005-0000-0000-0000E8480000}"/>
    <cellStyle name="20% - Accent1 3 2 3 2 3 2 5" xfId="18849" xr:uid="{00000000-0005-0000-0000-0000E9480000}"/>
    <cellStyle name="20% - Accent1 3 2 3 2 3 2 5 2" xfId="18850" xr:uid="{00000000-0005-0000-0000-0000EA480000}"/>
    <cellStyle name="20% - Accent1 3 2 3 2 3 2 5 2 2" xfId="18851" xr:uid="{00000000-0005-0000-0000-0000EB480000}"/>
    <cellStyle name="20% - Accent1 3 2 3 2 3 2 5 3" xfId="18852" xr:uid="{00000000-0005-0000-0000-0000EC480000}"/>
    <cellStyle name="20% - Accent1 3 2 3 2 3 2 6" xfId="18853" xr:uid="{00000000-0005-0000-0000-0000ED480000}"/>
    <cellStyle name="20% - Accent1 3 2 3 2 3 2 6 2" xfId="18854" xr:uid="{00000000-0005-0000-0000-0000EE480000}"/>
    <cellStyle name="20% - Accent1 3 2 3 2 3 2 6 2 2" xfId="18855" xr:uid="{00000000-0005-0000-0000-0000EF480000}"/>
    <cellStyle name="20% - Accent1 3 2 3 2 3 2 6 3" xfId="18856" xr:uid="{00000000-0005-0000-0000-0000F0480000}"/>
    <cellStyle name="20% - Accent1 3 2 3 2 3 2 7" xfId="18857" xr:uid="{00000000-0005-0000-0000-0000F1480000}"/>
    <cellStyle name="20% - Accent1 3 2 3 2 3 2 7 2" xfId="18858" xr:uid="{00000000-0005-0000-0000-0000F2480000}"/>
    <cellStyle name="20% - Accent1 3 2 3 2 3 2 8" xfId="18859" xr:uid="{00000000-0005-0000-0000-0000F3480000}"/>
    <cellStyle name="20% - Accent1 3 2 3 2 3 2 8 2" xfId="18860" xr:uid="{00000000-0005-0000-0000-0000F4480000}"/>
    <cellStyle name="20% - Accent1 3 2 3 2 3 2 9" xfId="18861" xr:uid="{00000000-0005-0000-0000-0000F5480000}"/>
    <cellStyle name="20% - Accent1 3 2 3 2 3 3" xfId="18862" xr:uid="{00000000-0005-0000-0000-0000F6480000}"/>
    <cellStyle name="20% - Accent1 3 2 3 2 3 3 2" xfId="18863" xr:uid="{00000000-0005-0000-0000-0000F7480000}"/>
    <cellStyle name="20% - Accent1 3 2 3 2 3 3 2 2" xfId="18864" xr:uid="{00000000-0005-0000-0000-0000F8480000}"/>
    <cellStyle name="20% - Accent1 3 2 3 2 3 3 2 2 2" xfId="18865" xr:uid="{00000000-0005-0000-0000-0000F9480000}"/>
    <cellStyle name="20% - Accent1 3 2 3 2 3 3 2 2 2 2" xfId="18866" xr:uid="{00000000-0005-0000-0000-0000FA480000}"/>
    <cellStyle name="20% - Accent1 3 2 3 2 3 3 2 2 3" xfId="18867" xr:uid="{00000000-0005-0000-0000-0000FB480000}"/>
    <cellStyle name="20% - Accent1 3 2 3 2 3 3 2 3" xfId="18868" xr:uid="{00000000-0005-0000-0000-0000FC480000}"/>
    <cellStyle name="20% - Accent1 3 2 3 2 3 3 2 3 2" xfId="18869" xr:uid="{00000000-0005-0000-0000-0000FD480000}"/>
    <cellStyle name="20% - Accent1 3 2 3 2 3 3 2 4" xfId="18870" xr:uid="{00000000-0005-0000-0000-0000FE480000}"/>
    <cellStyle name="20% - Accent1 3 2 3 2 3 3 3" xfId="18871" xr:uid="{00000000-0005-0000-0000-0000FF480000}"/>
    <cellStyle name="20% - Accent1 3 2 3 2 3 3 3 2" xfId="18872" xr:uid="{00000000-0005-0000-0000-000000490000}"/>
    <cellStyle name="20% - Accent1 3 2 3 2 3 3 3 2 2" xfId="18873" xr:uid="{00000000-0005-0000-0000-000001490000}"/>
    <cellStyle name="20% - Accent1 3 2 3 2 3 3 3 2 2 2" xfId="18874" xr:uid="{00000000-0005-0000-0000-000002490000}"/>
    <cellStyle name="20% - Accent1 3 2 3 2 3 3 3 2 3" xfId="18875" xr:uid="{00000000-0005-0000-0000-000003490000}"/>
    <cellStyle name="20% - Accent1 3 2 3 2 3 3 3 3" xfId="18876" xr:uid="{00000000-0005-0000-0000-000004490000}"/>
    <cellStyle name="20% - Accent1 3 2 3 2 3 3 3 3 2" xfId="18877" xr:uid="{00000000-0005-0000-0000-000005490000}"/>
    <cellStyle name="20% - Accent1 3 2 3 2 3 3 3 4" xfId="18878" xr:uid="{00000000-0005-0000-0000-000006490000}"/>
    <cellStyle name="20% - Accent1 3 2 3 2 3 3 4" xfId="18879" xr:uid="{00000000-0005-0000-0000-000007490000}"/>
    <cellStyle name="20% - Accent1 3 2 3 2 3 3 4 2" xfId="18880" xr:uid="{00000000-0005-0000-0000-000008490000}"/>
    <cellStyle name="20% - Accent1 3 2 3 2 3 3 4 2 2" xfId="18881" xr:uid="{00000000-0005-0000-0000-000009490000}"/>
    <cellStyle name="20% - Accent1 3 2 3 2 3 3 4 2 2 2" xfId="18882" xr:uid="{00000000-0005-0000-0000-00000A490000}"/>
    <cellStyle name="20% - Accent1 3 2 3 2 3 3 4 2 3" xfId="18883" xr:uid="{00000000-0005-0000-0000-00000B490000}"/>
    <cellStyle name="20% - Accent1 3 2 3 2 3 3 4 3" xfId="18884" xr:uid="{00000000-0005-0000-0000-00000C490000}"/>
    <cellStyle name="20% - Accent1 3 2 3 2 3 3 4 3 2" xfId="18885" xr:uid="{00000000-0005-0000-0000-00000D490000}"/>
    <cellStyle name="20% - Accent1 3 2 3 2 3 3 4 4" xfId="18886" xr:uid="{00000000-0005-0000-0000-00000E490000}"/>
    <cellStyle name="20% - Accent1 3 2 3 2 3 3 5" xfId="18887" xr:uid="{00000000-0005-0000-0000-00000F490000}"/>
    <cellStyle name="20% - Accent1 3 2 3 2 3 3 5 2" xfId="18888" xr:uid="{00000000-0005-0000-0000-000010490000}"/>
    <cellStyle name="20% - Accent1 3 2 3 2 3 3 5 2 2" xfId="18889" xr:uid="{00000000-0005-0000-0000-000011490000}"/>
    <cellStyle name="20% - Accent1 3 2 3 2 3 3 5 3" xfId="18890" xr:uid="{00000000-0005-0000-0000-000012490000}"/>
    <cellStyle name="20% - Accent1 3 2 3 2 3 3 6" xfId="18891" xr:uid="{00000000-0005-0000-0000-000013490000}"/>
    <cellStyle name="20% - Accent1 3 2 3 2 3 3 6 2" xfId="18892" xr:uid="{00000000-0005-0000-0000-000014490000}"/>
    <cellStyle name="20% - Accent1 3 2 3 2 3 3 6 2 2" xfId="18893" xr:uid="{00000000-0005-0000-0000-000015490000}"/>
    <cellStyle name="20% - Accent1 3 2 3 2 3 3 6 3" xfId="18894" xr:uid="{00000000-0005-0000-0000-000016490000}"/>
    <cellStyle name="20% - Accent1 3 2 3 2 3 3 7" xfId="18895" xr:uid="{00000000-0005-0000-0000-000017490000}"/>
    <cellStyle name="20% - Accent1 3 2 3 2 3 3 7 2" xfId="18896" xr:uid="{00000000-0005-0000-0000-000018490000}"/>
    <cellStyle name="20% - Accent1 3 2 3 2 3 3 8" xfId="18897" xr:uid="{00000000-0005-0000-0000-000019490000}"/>
    <cellStyle name="20% - Accent1 3 2 3 2 3 3 8 2" xfId="18898" xr:uid="{00000000-0005-0000-0000-00001A490000}"/>
    <cellStyle name="20% - Accent1 3 2 3 2 3 3 9" xfId="18899" xr:uid="{00000000-0005-0000-0000-00001B490000}"/>
    <cellStyle name="20% - Accent1 3 2 3 2 3 4" xfId="18900" xr:uid="{00000000-0005-0000-0000-00001C490000}"/>
    <cellStyle name="20% - Accent1 3 2 3 2 3 4 2" xfId="18901" xr:uid="{00000000-0005-0000-0000-00001D490000}"/>
    <cellStyle name="20% - Accent1 3 2 3 2 3 4 2 2" xfId="18902" xr:uid="{00000000-0005-0000-0000-00001E490000}"/>
    <cellStyle name="20% - Accent1 3 2 3 2 3 4 2 2 2" xfId="18903" xr:uid="{00000000-0005-0000-0000-00001F490000}"/>
    <cellStyle name="20% - Accent1 3 2 3 2 3 4 2 3" xfId="18904" xr:uid="{00000000-0005-0000-0000-000020490000}"/>
    <cellStyle name="20% - Accent1 3 2 3 2 3 4 3" xfId="18905" xr:uid="{00000000-0005-0000-0000-000021490000}"/>
    <cellStyle name="20% - Accent1 3 2 3 2 3 4 3 2" xfId="18906" xr:uid="{00000000-0005-0000-0000-000022490000}"/>
    <cellStyle name="20% - Accent1 3 2 3 2 3 4 4" xfId="18907" xr:uid="{00000000-0005-0000-0000-000023490000}"/>
    <cellStyle name="20% - Accent1 3 2 3 2 3 5" xfId="18908" xr:uid="{00000000-0005-0000-0000-000024490000}"/>
    <cellStyle name="20% - Accent1 3 2 3 2 3 5 2" xfId="18909" xr:uid="{00000000-0005-0000-0000-000025490000}"/>
    <cellStyle name="20% - Accent1 3 2 3 2 3 5 2 2" xfId="18910" xr:uid="{00000000-0005-0000-0000-000026490000}"/>
    <cellStyle name="20% - Accent1 3 2 3 2 3 5 2 2 2" xfId="18911" xr:uid="{00000000-0005-0000-0000-000027490000}"/>
    <cellStyle name="20% - Accent1 3 2 3 2 3 5 2 3" xfId="18912" xr:uid="{00000000-0005-0000-0000-000028490000}"/>
    <cellStyle name="20% - Accent1 3 2 3 2 3 5 3" xfId="18913" xr:uid="{00000000-0005-0000-0000-000029490000}"/>
    <cellStyle name="20% - Accent1 3 2 3 2 3 5 3 2" xfId="18914" xr:uid="{00000000-0005-0000-0000-00002A490000}"/>
    <cellStyle name="20% - Accent1 3 2 3 2 3 5 4" xfId="18915" xr:uid="{00000000-0005-0000-0000-00002B490000}"/>
    <cellStyle name="20% - Accent1 3 2 3 2 3 6" xfId="18916" xr:uid="{00000000-0005-0000-0000-00002C490000}"/>
    <cellStyle name="20% - Accent1 3 2 3 2 3 6 2" xfId="18917" xr:uid="{00000000-0005-0000-0000-00002D490000}"/>
    <cellStyle name="20% - Accent1 3 2 3 2 3 6 2 2" xfId="18918" xr:uid="{00000000-0005-0000-0000-00002E490000}"/>
    <cellStyle name="20% - Accent1 3 2 3 2 3 6 2 2 2" xfId="18919" xr:uid="{00000000-0005-0000-0000-00002F490000}"/>
    <cellStyle name="20% - Accent1 3 2 3 2 3 6 2 3" xfId="18920" xr:uid="{00000000-0005-0000-0000-000030490000}"/>
    <cellStyle name="20% - Accent1 3 2 3 2 3 6 3" xfId="18921" xr:uid="{00000000-0005-0000-0000-000031490000}"/>
    <cellStyle name="20% - Accent1 3 2 3 2 3 6 3 2" xfId="18922" xr:uid="{00000000-0005-0000-0000-000032490000}"/>
    <cellStyle name="20% - Accent1 3 2 3 2 3 6 4" xfId="18923" xr:uid="{00000000-0005-0000-0000-000033490000}"/>
    <cellStyle name="20% - Accent1 3 2 3 2 3 7" xfId="18924" xr:uid="{00000000-0005-0000-0000-000034490000}"/>
    <cellStyle name="20% - Accent1 3 2 3 2 3 7 2" xfId="18925" xr:uid="{00000000-0005-0000-0000-000035490000}"/>
    <cellStyle name="20% - Accent1 3 2 3 2 3 7 2 2" xfId="18926" xr:uid="{00000000-0005-0000-0000-000036490000}"/>
    <cellStyle name="20% - Accent1 3 2 3 2 3 7 3" xfId="18927" xr:uid="{00000000-0005-0000-0000-000037490000}"/>
    <cellStyle name="20% - Accent1 3 2 3 2 3 8" xfId="18928" xr:uid="{00000000-0005-0000-0000-000038490000}"/>
    <cellStyle name="20% - Accent1 3 2 3 2 3 8 2" xfId="18929" xr:uid="{00000000-0005-0000-0000-000039490000}"/>
    <cellStyle name="20% - Accent1 3 2 3 2 3 8 2 2" xfId="18930" xr:uid="{00000000-0005-0000-0000-00003A490000}"/>
    <cellStyle name="20% - Accent1 3 2 3 2 3 8 3" xfId="18931" xr:uid="{00000000-0005-0000-0000-00003B490000}"/>
    <cellStyle name="20% - Accent1 3 2 3 2 3 9" xfId="18932" xr:uid="{00000000-0005-0000-0000-00003C490000}"/>
    <cellStyle name="20% - Accent1 3 2 3 2 3 9 2" xfId="18933" xr:uid="{00000000-0005-0000-0000-00003D490000}"/>
    <cellStyle name="20% - Accent1 3 2 3 2 4" xfId="18934" xr:uid="{00000000-0005-0000-0000-00003E490000}"/>
    <cellStyle name="20% - Accent1 3 2 3 2 4 10" xfId="18935" xr:uid="{00000000-0005-0000-0000-00003F490000}"/>
    <cellStyle name="20% - Accent1 3 2 3 2 4 10 2" xfId="18936" xr:uid="{00000000-0005-0000-0000-000040490000}"/>
    <cellStyle name="20% - Accent1 3 2 3 2 4 11" xfId="18937" xr:uid="{00000000-0005-0000-0000-000041490000}"/>
    <cellStyle name="20% - Accent1 3 2 3 2 4 2" xfId="18938" xr:uid="{00000000-0005-0000-0000-000042490000}"/>
    <cellStyle name="20% - Accent1 3 2 3 2 4 2 2" xfId="18939" xr:uid="{00000000-0005-0000-0000-000043490000}"/>
    <cellStyle name="20% - Accent1 3 2 3 2 4 2 2 2" xfId="18940" xr:uid="{00000000-0005-0000-0000-000044490000}"/>
    <cellStyle name="20% - Accent1 3 2 3 2 4 2 2 2 2" xfId="18941" xr:uid="{00000000-0005-0000-0000-000045490000}"/>
    <cellStyle name="20% - Accent1 3 2 3 2 4 2 2 2 2 2" xfId="18942" xr:uid="{00000000-0005-0000-0000-000046490000}"/>
    <cellStyle name="20% - Accent1 3 2 3 2 4 2 2 2 3" xfId="18943" xr:uid="{00000000-0005-0000-0000-000047490000}"/>
    <cellStyle name="20% - Accent1 3 2 3 2 4 2 2 3" xfId="18944" xr:uid="{00000000-0005-0000-0000-000048490000}"/>
    <cellStyle name="20% - Accent1 3 2 3 2 4 2 2 3 2" xfId="18945" xr:uid="{00000000-0005-0000-0000-000049490000}"/>
    <cellStyle name="20% - Accent1 3 2 3 2 4 2 2 4" xfId="18946" xr:uid="{00000000-0005-0000-0000-00004A490000}"/>
    <cellStyle name="20% - Accent1 3 2 3 2 4 2 3" xfId="18947" xr:uid="{00000000-0005-0000-0000-00004B490000}"/>
    <cellStyle name="20% - Accent1 3 2 3 2 4 2 3 2" xfId="18948" xr:uid="{00000000-0005-0000-0000-00004C490000}"/>
    <cellStyle name="20% - Accent1 3 2 3 2 4 2 3 2 2" xfId="18949" xr:uid="{00000000-0005-0000-0000-00004D490000}"/>
    <cellStyle name="20% - Accent1 3 2 3 2 4 2 3 2 2 2" xfId="18950" xr:uid="{00000000-0005-0000-0000-00004E490000}"/>
    <cellStyle name="20% - Accent1 3 2 3 2 4 2 3 2 3" xfId="18951" xr:uid="{00000000-0005-0000-0000-00004F490000}"/>
    <cellStyle name="20% - Accent1 3 2 3 2 4 2 3 3" xfId="18952" xr:uid="{00000000-0005-0000-0000-000050490000}"/>
    <cellStyle name="20% - Accent1 3 2 3 2 4 2 3 3 2" xfId="18953" xr:uid="{00000000-0005-0000-0000-000051490000}"/>
    <cellStyle name="20% - Accent1 3 2 3 2 4 2 3 4" xfId="18954" xr:uid="{00000000-0005-0000-0000-000052490000}"/>
    <cellStyle name="20% - Accent1 3 2 3 2 4 2 4" xfId="18955" xr:uid="{00000000-0005-0000-0000-000053490000}"/>
    <cellStyle name="20% - Accent1 3 2 3 2 4 2 4 2" xfId="18956" xr:uid="{00000000-0005-0000-0000-000054490000}"/>
    <cellStyle name="20% - Accent1 3 2 3 2 4 2 4 2 2" xfId="18957" xr:uid="{00000000-0005-0000-0000-000055490000}"/>
    <cellStyle name="20% - Accent1 3 2 3 2 4 2 4 2 2 2" xfId="18958" xr:uid="{00000000-0005-0000-0000-000056490000}"/>
    <cellStyle name="20% - Accent1 3 2 3 2 4 2 4 2 3" xfId="18959" xr:uid="{00000000-0005-0000-0000-000057490000}"/>
    <cellStyle name="20% - Accent1 3 2 3 2 4 2 4 3" xfId="18960" xr:uid="{00000000-0005-0000-0000-000058490000}"/>
    <cellStyle name="20% - Accent1 3 2 3 2 4 2 4 3 2" xfId="18961" xr:uid="{00000000-0005-0000-0000-000059490000}"/>
    <cellStyle name="20% - Accent1 3 2 3 2 4 2 4 4" xfId="18962" xr:uid="{00000000-0005-0000-0000-00005A490000}"/>
    <cellStyle name="20% - Accent1 3 2 3 2 4 2 5" xfId="18963" xr:uid="{00000000-0005-0000-0000-00005B490000}"/>
    <cellStyle name="20% - Accent1 3 2 3 2 4 2 5 2" xfId="18964" xr:uid="{00000000-0005-0000-0000-00005C490000}"/>
    <cellStyle name="20% - Accent1 3 2 3 2 4 2 5 2 2" xfId="18965" xr:uid="{00000000-0005-0000-0000-00005D490000}"/>
    <cellStyle name="20% - Accent1 3 2 3 2 4 2 5 3" xfId="18966" xr:uid="{00000000-0005-0000-0000-00005E490000}"/>
    <cellStyle name="20% - Accent1 3 2 3 2 4 2 6" xfId="18967" xr:uid="{00000000-0005-0000-0000-00005F490000}"/>
    <cellStyle name="20% - Accent1 3 2 3 2 4 2 6 2" xfId="18968" xr:uid="{00000000-0005-0000-0000-000060490000}"/>
    <cellStyle name="20% - Accent1 3 2 3 2 4 2 6 2 2" xfId="18969" xr:uid="{00000000-0005-0000-0000-000061490000}"/>
    <cellStyle name="20% - Accent1 3 2 3 2 4 2 6 3" xfId="18970" xr:uid="{00000000-0005-0000-0000-000062490000}"/>
    <cellStyle name="20% - Accent1 3 2 3 2 4 2 7" xfId="18971" xr:uid="{00000000-0005-0000-0000-000063490000}"/>
    <cellStyle name="20% - Accent1 3 2 3 2 4 2 7 2" xfId="18972" xr:uid="{00000000-0005-0000-0000-000064490000}"/>
    <cellStyle name="20% - Accent1 3 2 3 2 4 2 8" xfId="18973" xr:uid="{00000000-0005-0000-0000-000065490000}"/>
    <cellStyle name="20% - Accent1 3 2 3 2 4 2 8 2" xfId="18974" xr:uid="{00000000-0005-0000-0000-000066490000}"/>
    <cellStyle name="20% - Accent1 3 2 3 2 4 2 9" xfId="18975" xr:uid="{00000000-0005-0000-0000-000067490000}"/>
    <cellStyle name="20% - Accent1 3 2 3 2 4 3" xfId="18976" xr:uid="{00000000-0005-0000-0000-000068490000}"/>
    <cellStyle name="20% - Accent1 3 2 3 2 4 3 2" xfId="18977" xr:uid="{00000000-0005-0000-0000-000069490000}"/>
    <cellStyle name="20% - Accent1 3 2 3 2 4 3 2 2" xfId="18978" xr:uid="{00000000-0005-0000-0000-00006A490000}"/>
    <cellStyle name="20% - Accent1 3 2 3 2 4 3 2 2 2" xfId="18979" xr:uid="{00000000-0005-0000-0000-00006B490000}"/>
    <cellStyle name="20% - Accent1 3 2 3 2 4 3 2 2 2 2" xfId="18980" xr:uid="{00000000-0005-0000-0000-00006C490000}"/>
    <cellStyle name="20% - Accent1 3 2 3 2 4 3 2 2 3" xfId="18981" xr:uid="{00000000-0005-0000-0000-00006D490000}"/>
    <cellStyle name="20% - Accent1 3 2 3 2 4 3 2 3" xfId="18982" xr:uid="{00000000-0005-0000-0000-00006E490000}"/>
    <cellStyle name="20% - Accent1 3 2 3 2 4 3 2 3 2" xfId="18983" xr:uid="{00000000-0005-0000-0000-00006F490000}"/>
    <cellStyle name="20% - Accent1 3 2 3 2 4 3 2 4" xfId="18984" xr:uid="{00000000-0005-0000-0000-000070490000}"/>
    <cellStyle name="20% - Accent1 3 2 3 2 4 3 3" xfId="18985" xr:uid="{00000000-0005-0000-0000-000071490000}"/>
    <cellStyle name="20% - Accent1 3 2 3 2 4 3 3 2" xfId="18986" xr:uid="{00000000-0005-0000-0000-000072490000}"/>
    <cellStyle name="20% - Accent1 3 2 3 2 4 3 3 2 2" xfId="18987" xr:uid="{00000000-0005-0000-0000-000073490000}"/>
    <cellStyle name="20% - Accent1 3 2 3 2 4 3 3 2 2 2" xfId="18988" xr:uid="{00000000-0005-0000-0000-000074490000}"/>
    <cellStyle name="20% - Accent1 3 2 3 2 4 3 3 2 3" xfId="18989" xr:uid="{00000000-0005-0000-0000-000075490000}"/>
    <cellStyle name="20% - Accent1 3 2 3 2 4 3 3 3" xfId="18990" xr:uid="{00000000-0005-0000-0000-000076490000}"/>
    <cellStyle name="20% - Accent1 3 2 3 2 4 3 3 3 2" xfId="18991" xr:uid="{00000000-0005-0000-0000-000077490000}"/>
    <cellStyle name="20% - Accent1 3 2 3 2 4 3 3 4" xfId="18992" xr:uid="{00000000-0005-0000-0000-000078490000}"/>
    <cellStyle name="20% - Accent1 3 2 3 2 4 3 4" xfId="18993" xr:uid="{00000000-0005-0000-0000-000079490000}"/>
    <cellStyle name="20% - Accent1 3 2 3 2 4 3 4 2" xfId="18994" xr:uid="{00000000-0005-0000-0000-00007A490000}"/>
    <cellStyle name="20% - Accent1 3 2 3 2 4 3 4 2 2" xfId="18995" xr:uid="{00000000-0005-0000-0000-00007B490000}"/>
    <cellStyle name="20% - Accent1 3 2 3 2 4 3 4 2 2 2" xfId="18996" xr:uid="{00000000-0005-0000-0000-00007C490000}"/>
    <cellStyle name="20% - Accent1 3 2 3 2 4 3 4 2 3" xfId="18997" xr:uid="{00000000-0005-0000-0000-00007D490000}"/>
    <cellStyle name="20% - Accent1 3 2 3 2 4 3 4 3" xfId="18998" xr:uid="{00000000-0005-0000-0000-00007E490000}"/>
    <cellStyle name="20% - Accent1 3 2 3 2 4 3 4 3 2" xfId="18999" xr:uid="{00000000-0005-0000-0000-00007F490000}"/>
    <cellStyle name="20% - Accent1 3 2 3 2 4 3 4 4" xfId="19000" xr:uid="{00000000-0005-0000-0000-000080490000}"/>
    <cellStyle name="20% - Accent1 3 2 3 2 4 3 5" xfId="19001" xr:uid="{00000000-0005-0000-0000-000081490000}"/>
    <cellStyle name="20% - Accent1 3 2 3 2 4 3 5 2" xfId="19002" xr:uid="{00000000-0005-0000-0000-000082490000}"/>
    <cellStyle name="20% - Accent1 3 2 3 2 4 3 5 2 2" xfId="19003" xr:uid="{00000000-0005-0000-0000-000083490000}"/>
    <cellStyle name="20% - Accent1 3 2 3 2 4 3 5 3" xfId="19004" xr:uid="{00000000-0005-0000-0000-000084490000}"/>
    <cellStyle name="20% - Accent1 3 2 3 2 4 3 6" xfId="19005" xr:uid="{00000000-0005-0000-0000-000085490000}"/>
    <cellStyle name="20% - Accent1 3 2 3 2 4 3 6 2" xfId="19006" xr:uid="{00000000-0005-0000-0000-000086490000}"/>
    <cellStyle name="20% - Accent1 3 2 3 2 4 3 6 2 2" xfId="19007" xr:uid="{00000000-0005-0000-0000-000087490000}"/>
    <cellStyle name="20% - Accent1 3 2 3 2 4 3 6 3" xfId="19008" xr:uid="{00000000-0005-0000-0000-000088490000}"/>
    <cellStyle name="20% - Accent1 3 2 3 2 4 3 7" xfId="19009" xr:uid="{00000000-0005-0000-0000-000089490000}"/>
    <cellStyle name="20% - Accent1 3 2 3 2 4 3 7 2" xfId="19010" xr:uid="{00000000-0005-0000-0000-00008A490000}"/>
    <cellStyle name="20% - Accent1 3 2 3 2 4 3 8" xfId="19011" xr:uid="{00000000-0005-0000-0000-00008B490000}"/>
    <cellStyle name="20% - Accent1 3 2 3 2 4 3 8 2" xfId="19012" xr:uid="{00000000-0005-0000-0000-00008C490000}"/>
    <cellStyle name="20% - Accent1 3 2 3 2 4 3 9" xfId="19013" xr:uid="{00000000-0005-0000-0000-00008D490000}"/>
    <cellStyle name="20% - Accent1 3 2 3 2 4 4" xfId="19014" xr:uid="{00000000-0005-0000-0000-00008E490000}"/>
    <cellStyle name="20% - Accent1 3 2 3 2 4 4 2" xfId="19015" xr:uid="{00000000-0005-0000-0000-00008F490000}"/>
    <cellStyle name="20% - Accent1 3 2 3 2 4 4 2 2" xfId="19016" xr:uid="{00000000-0005-0000-0000-000090490000}"/>
    <cellStyle name="20% - Accent1 3 2 3 2 4 4 2 2 2" xfId="19017" xr:uid="{00000000-0005-0000-0000-000091490000}"/>
    <cellStyle name="20% - Accent1 3 2 3 2 4 4 2 3" xfId="19018" xr:uid="{00000000-0005-0000-0000-000092490000}"/>
    <cellStyle name="20% - Accent1 3 2 3 2 4 4 3" xfId="19019" xr:uid="{00000000-0005-0000-0000-000093490000}"/>
    <cellStyle name="20% - Accent1 3 2 3 2 4 4 3 2" xfId="19020" xr:uid="{00000000-0005-0000-0000-000094490000}"/>
    <cellStyle name="20% - Accent1 3 2 3 2 4 4 4" xfId="19021" xr:uid="{00000000-0005-0000-0000-000095490000}"/>
    <cellStyle name="20% - Accent1 3 2 3 2 4 5" xfId="19022" xr:uid="{00000000-0005-0000-0000-000096490000}"/>
    <cellStyle name="20% - Accent1 3 2 3 2 4 5 2" xfId="19023" xr:uid="{00000000-0005-0000-0000-000097490000}"/>
    <cellStyle name="20% - Accent1 3 2 3 2 4 5 2 2" xfId="19024" xr:uid="{00000000-0005-0000-0000-000098490000}"/>
    <cellStyle name="20% - Accent1 3 2 3 2 4 5 2 2 2" xfId="19025" xr:uid="{00000000-0005-0000-0000-000099490000}"/>
    <cellStyle name="20% - Accent1 3 2 3 2 4 5 2 3" xfId="19026" xr:uid="{00000000-0005-0000-0000-00009A490000}"/>
    <cellStyle name="20% - Accent1 3 2 3 2 4 5 3" xfId="19027" xr:uid="{00000000-0005-0000-0000-00009B490000}"/>
    <cellStyle name="20% - Accent1 3 2 3 2 4 5 3 2" xfId="19028" xr:uid="{00000000-0005-0000-0000-00009C490000}"/>
    <cellStyle name="20% - Accent1 3 2 3 2 4 5 4" xfId="19029" xr:uid="{00000000-0005-0000-0000-00009D490000}"/>
    <cellStyle name="20% - Accent1 3 2 3 2 4 6" xfId="19030" xr:uid="{00000000-0005-0000-0000-00009E490000}"/>
    <cellStyle name="20% - Accent1 3 2 3 2 4 6 2" xfId="19031" xr:uid="{00000000-0005-0000-0000-00009F490000}"/>
    <cellStyle name="20% - Accent1 3 2 3 2 4 6 2 2" xfId="19032" xr:uid="{00000000-0005-0000-0000-0000A0490000}"/>
    <cellStyle name="20% - Accent1 3 2 3 2 4 6 2 2 2" xfId="19033" xr:uid="{00000000-0005-0000-0000-0000A1490000}"/>
    <cellStyle name="20% - Accent1 3 2 3 2 4 6 2 3" xfId="19034" xr:uid="{00000000-0005-0000-0000-0000A2490000}"/>
    <cellStyle name="20% - Accent1 3 2 3 2 4 6 3" xfId="19035" xr:uid="{00000000-0005-0000-0000-0000A3490000}"/>
    <cellStyle name="20% - Accent1 3 2 3 2 4 6 3 2" xfId="19036" xr:uid="{00000000-0005-0000-0000-0000A4490000}"/>
    <cellStyle name="20% - Accent1 3 2 3 2 4 6 4" xfId="19037" xr:uid="{00000000-0005-0000-0000-0000A5490000}"/>
    <cellStyle name="20% - Accent1 3 2 3 2 4 7" xfId="19038" xr:uid="{00000000-0005-0000-0000-0000A6490000}"/>
    <cellStyle name="20% - Accent1 3 2 3 2 4 7 2" xfId="19039" xr:uid="{00000000-0005-0000-0000-0000A7490000}"/>
    <cellStyle name="20% - Accent1 3 2 3 2 4 7 2 2" xfId="19040" xr:uid="{00000000-0005-0000-0000-0000A8490000}"/>
    <cellStyle name="20% - Accent1 3 2 3 2 4 7 3" xfId="19041" xr:uid="{00000000-0005-0000-0000-0000A9490000}"/>
    <cellStyle name="20% - Accent1 3 2 3 2 4 8" xfId="19042" xr:uid="{00000000-0005-0000-0000-0000AA490000}"/>
    <cellStyle name="20% - Accent1 3 2 3 2 4 8 2" xfId="19043" xr:uid="{00000000-0005-0000-0000-0000AB490000}"/>
    <cellStyle name="20% - Accent1 3 2 3 2 4 8 2 2" xfId="19044" xr:uid="{00000000-0005-0000-0000-0000AC490000}"/>
    <cellStyle name="20% - Accent1 3 2 3 2 4 8 3" xfId="19045" xr:uid="{00000000-0005-0000-0000-0000AD490000}"/>
    <cellStyle name="20% - Accent1 3 2 3 2 4 9" xfId="19046" xr:uid="{00000000-0005-0000-0000-0000AE490000}"/>
    <cellStyle name="20% - Accent1 3 2 3 2 4 9 2" xfId="19047" xr:uid="{00000000-0005-0000-0000-0000AF490000}"/>
    <cellStyle name="20% - Accent1 3 2 3 2 5" xfId="19048" xr:uid="{00000000-0005-0000-0000-0000B0490000}"/>
    <cellStyle name="20% - Accent1 3 2 3 2 5 10" xfId="19049" xr:uid="{00000000-0005-0000-0000-0000B1490000}"/>
    <cellStyle name="20% - Accent1 3 2 3 2 5 10 2" xfId="19050" xr:uid="{00000000-0005-0000-0000-0000B2490000}"/>
    <cellStyle name="20% - Accent1 3 2 3 2 5 11" xfId="19051" xr:uid="{00000000-0005-0000-0000-0000B3490000}"/>
    <cellStyle name="20% - Accent1 3 2 3 2 5 2" xfId="19052" xr:uid="{00000000-0005-0000-0000-0000B4490000}"/>
    <cellStyle name="20% - Accent1 3 2 3 2 5 2 2" xfId="19053" xr:uid="{00000000-0005-0000-0000-0000B5490000}"/>
    <cellStyle name="20% - Accent1 3 2 3 2 5 2 2 2" xfId="19054" xr:uid="{00000000-0005-0000-0000-0000B6490000}"/>
    <cellStyle name="20% - Accent1 3 2 3 2 5 2 2 2 2" xfId="19055" xr:uid="{00000000-0005-0000-0000-0000B7490000}"/>
    <cellStyle name="20% - Accent1 3 2 3 2 5 2 2 2 2 2" xfId="19056" xr:uid="{00000000-0005-0000-0000-0000B8490000}"/>
    <cellStyle name="20% - Accent1 3 2 3 2 5 2 2 2 3" xfId="19057" xr:uid="{00000000-0005-0000-0000-0000B9490000}"/>
    <cellStyle name="20% - Accent1 3 2 3 2 5 2 2 3" xfId="19058" xr:uid="{00000000-0005-0000-0000-0000BA490000}"/>
    <cellStyle name="20% - Accent1 3 2 3 2 5 2 2 3 2" xfId="19059" xr:uid="{00000000-0005-0000-0000-0000BB490000}"/>
    <cellStyle name="20% - Accent1 3 2 3 2 5 2 2 4" xfId="19060" xr:uid="{00000000-0005-0000-0000-0000BC490000}"/>
    <cellStyle name="20% - Accent1 3 2 3 2 5 2 3" xfId="19061" xr:uid="{00000000-0005-0000-0000-0000BD490000}"/>
    <cellStyle name="20% - Accent1 3 2 3 2 5 2 3 2" xfId="19062" xr:uid="{00000000-0005-0000-0000-0000BE490000}"/>
    <cellStyle name="20% - Accent1 3 2 3 2 5 2 3 2 2" xfId="19063" xr:uid="{00000000-0005-0000-0000-0000BF490000}"/>
    <cellStyle name="20% - Accent1 3 2 3 2 5 2 3 2 2 2" xfId="19064" xr:uid="{00000000-0005-0000-0000-0000C0490000}"/>
    <cellStyle name="20% - Accent1 3 2 3 2 5 2 3 2 3" xfId="19065" xr:uid="{00000000-0005-0000-0000-0000C1490000}"/>
    <cellStyle name="20% - Accent1 3 2 3 2 5 2 3 3" xfId="19066" xr:uid="{00000000-0005-0000-0000-0000C2490000}"/>
    <cellStyle name="20% - Accent1 3 2 3 2 5 2 3 3 2" xfId="19067" xr:uid="{00000000-0005-0000-0000-0000C3490000}"/>
    <cellStyle name="20% - Accent1 3 2 3 2 5 2 3 4" xfId="19068" xr:uid="{00000000-0005-0000-0000-0000C4490000}"/>
    <cellStyle name="20% - Accent1 3 2 3 2 5 2 4" xfId="19069" xr:uid="{00000000-0005-0000-0000-0000C5490000}"/>
    <cellStyle name="20% - Accent1 3 2 3 2 5 2 4 2" xfId="19070" xr:uid="{00000000-0005-0000-0000-0000C6490000}"/>
    <cellStyle name="20% - Accent1 3 2 3 2 5 2 4 2 2" xfId="19071" xr:uid="{00000000-0005-0000-0000-0000C7490000}"/>
    <cellStyle name="20% - Accent1 3 2 3 2 5 2 4 2 2 2" xfId="19072" xr:uid="{00000000-0005-0000-0000-0000C8490000}"/>
    <cellStyle name="20% - Accent1 3 2 3 2 5 2 4 2 3" xfId="19073" xr:uid="{00000000-0005-0000-0000-0000C9490000}"/>
    <cellStyle name="20% - Accent1 3 2 3 2 5 2 4 3" xfId="19074" xr:uid="{00000000-0005-0000-0000-0000CA490000}"/>
    <cellStyle name="20% - Accent1 3 2 3 2 5 2 4 3 2" xfId="19075" xr:uid="{00000000-0005-0000-0000-0000CB490000}"/>
    <cellStyle name="20% - Accent1 3 2 3 2 5 2 4 4" xfId="19076" xr:uid="{00000000-0005-0000-0000-0000CC490000}"/>
    <cellStyle name="20% - Accent1 3 2 3 2 5 2 5" xfId="19077" xr:uid="{00000000-0005-0000-0000-0000CD490000}"/>
    <cellStyle name="20% - Accent1 3 2 3 2 5 2 5 2" xfId="19078" xr:uid="{00000000-0005-0000-0000-0000CE490000}"/>
    <cellStyle name="20% - Accent1 3 2 3 2 5 2 5 2 2" xfId="19079" xr:uid="{00000000-0005-0000-0000-0000CF490000}"/>
    <cellStyle name="20% - Accent1 3 2 3 2 5 2 5 3" xfId="19080" xr:uid="{00000000-0005-0000-0000-0000D0490000}"/>
    <cellStyle name="20% - Accent1 3 2 3 2 5 2 6" xfId="19081" xr:uid="{00000000-0005-0000-0000-0000D1490000}"/>
    <cellStyle name="20% - Accent1 3 2 3 2 5 2 6 2" xfId="19082" xr:uid="{00000000-0005-0000-0000-0000D2490000}"/>
    <cellStyle name="20% - Accent1 3 2 3 2 5 2 6 2 2" xfId="19083" xr:uid="{00000000-0005-0000-0000-0000D3490000}"/>
    <cellStyle name="20% - Accent1 3 2 3 2 5 2 6 3" xfId="19084" xr:uid="{00000000-0005-0000-0000-0000D4490000}"/>
    <cellStyle name="20% - Accent1 3 2 3 2 5 2 7" xfId="19085" xr:uid="{00000000-0005-0000-0000-0000D5490000}"/>
    <cellStyle name="20% - Accent1 3 2 3 2 5 2 7 2" xfId="19086" xr:uid="{00000000-0005-0000-0000-0000D6490000}"/>
    <cellStyle name="20% - Accent1 3 2 3 2 5 2 8" xfId="19087" xr:uid="{00000000-0005-0000-0000-0000D7490000}"/>
    <cellStyle name="20% - Accent1 3 2 3 2 5 2 8 2" xfId="19088" xr:uid="{00000000-0005-0000-0000-0000D8490000}"/>
    <cellStyle name="20% - Accent1 3 2 3 2 5 2 9" xfId="19089" xr:uid="{00000000-0005-0000-0000-0000D9490000}"/>
    <cellStyle name="20% - Accent1 3 2 3 2 5 3" xfId="19090" xr:uid="{00000000-0005-0000-0000-0000DA490000}"/>
    <cellStyle name="20% - Accent1 3 2 3 2 5 3 2" xfId="19091" xr:uid="{00000000-0005-0000-0000-0000DB490000}"/>
    <cellStyle name="20% - Accent1 3 2 3 2 5 3 2 2" xfId="19092" xr:uid="{00000000-0005-0000-0000-0000DC490000}"/>
    <cellStyle name="20% - Accent1 3 2 3 2 5 3 2 2 2" xfId="19093" xr:uid="{00000000-0005-0000-0000-0000DD490000}"/>
    <cellStyle name="20% - Accent1 3 2 3 2 5 3 2 2 2 2" xfId="19094" xr:uid="{00000000-0005-0000-0000-0000DE490000}"/>
    <cellStyle name="20% - Accent1 3 2 3 2 5 3 2 2 3" xfId="19095" xr:uid="{00000000-0005-0000-0000-0000DF490000}"/>
    <cellStyle name="20% - Accent1 3 2 3 2 5 3 2 3" xfId="19096" xr:uid="{00000000-0005-0000-0000-0000E0490000}"/>
    <cellStyle name="20% - Accent1 3 2 3 2 5 3 2 3 2" xfId="19097" xr:uid="{00000000-0005-0000-0000-0000E1490000}"/>
    <cellStyle name="20% - Accent1 3 2 3 2 5 3 2 4" xfId="19098" xr:uid="{00000000-0005-0000-0000-0000E2490000}"/>
    <cellStyle name="20% - Accent1 3 2 3 2 5 3 3" xfId="19099" xr:uid="{00000000-0005-0000-0000-0000E3490000}"/>
    <cellStyle name="20% - Accent1 3 2 3 2 5 3 3 2" xfId="19100" xr:uid="{00000000-0005-0000-0000-0000E4490000}"/>
    <cellStyle name="20% - Accent1 3 2 3 2 5 3 3 2 2" xfId="19101" xr:uid="{00000000-0005-0000-0000-0000E5490000}"/>
    <cellStyle name="20% - Accent1 3 2 3 2 5 3 3 2 2 2" xfId="19102" xr:uid="{00000000-0005-0000-0000-0000E6490000}"/>
    <cellStyle name="20% - Accent1 3 2 3 2 5 3 3 2 3" xfId="19103" xr:uid="{00000000-0005-0000-0000-0000E7490000}"/>
    <cellStyle name="20% - Accent1 3 2 3 2 5 3 3 3" xfId="19104" xr:uid="{00000000-0005-0000-0000-0000E8490000}"/>
    <cellStyle name="20% - Accent1 3 2 3 2 5 3 3 3 2" xfId="19105" xr:uid="{00000000-0005-0000-0000-0000E9490000}"/>
    <cellStyle name="20% - Accent1 3 2 3 2 5 3 3 4" xfId="19106" xr:uid="{00000000-0005-0000-0000-0000EA490000}"/>
    <cellStyle name="20% - Accent1 3 2 3 2 5 3 4" xfId="19107" xr:uid="{00000000-0005-0000-0000-0000EB490000}"/>
    <cellStyle name="20% - Accent1 3 2 3 2 5 3 4 2" xfId="19108" xr:uid="{00000000-0005-0000-0000-0000EC490000}"/>
    <cellStyle name="20% - Accent1 3 2 3 2 5 3 4 2 2" xfId="19109" xr:uid="{00000000-0005-0000-0000-0000ED490000}"/>
    <cellStyle name="20% - Accent1 3 2 3 2 5 3 4 2 2 2" xfId="19110" xr:uid="{00000000-0005-0000-0000-0000EE490000}"/>
    <cellStyle name="20% - Accent1 3 2 3 2 5 3 4 2 3" xfId="19111" xr:uid="{00000000-0005-0000-0000-0000EF490000}"/>
    <cellStyle name="20% - Accent1 3 2 3 2 5 3 4 3" xfId="19112" xr:uid="{00000000-0005-0000-0000-0000F0490000}"/>
    <cellStyle name="20% - Accent1 3 2 3 2 5 3 4 3 2" xfId="19113" xr:uid="{00000000-0005-0000-0000-0000F1490000}"/>
    <cellStyle name="20% - Accent1 3 2 3 2 5 3 4 4" xfId="19114" xr:uid="{00000000-0005-0000-0000-0000F2490000}"/>
    <cellStyle name="20% - Accent1 3 2 3 2 5 3 5" xfId="19115" xr:uid="{00000000-0005-0000-0000-0000F3490000}"/>
    <cellStyle name="20% - Accent1 3 2 3 2 5 3 5 2" xfId="19116" xr:uid="{00000000-0005-0000-0000-0000F4490000}"/>
    <cellStyle name="20% - Accent1 3 2 3 2 5 3 5 2 2" xfId="19117" xr:uid="{00000000-0005-0000-0000-0000F5490000}"/>
    <cellStyle name="20% - Accent1 3 2 3 2 5 3 5 3" xfId="19118" xr:uid="{00000000-0005-0000-0000-0000F6490000}"/>
    <cellStyle name="20% - Accent1 3 2 3 2 5 3 6" xfId="19119" xr:uid="{00000000-0005-0000-0000-0000F7490000}"/>
    <cellStyle name="20% - Accent1 3 2 3 2 5 3 6 2" xfId="19120" xr:uid="{00000000-0005-0000-0000-0000F8490000}"/>
    <cellStyle name="20% - Accent1 3 2 3 2 5 3 6 2 2" xfId="19121" xr:uid="{00000000-0005-0000-0000-0000F9490000}"/>
    <cellStyle name="20% - Accent1 3 2 3 2 5 3 6 3" xfId="19122" xr:uid="{00000000-0005-0000-0000-0000FA490000}"/>
    <cellStyle name="20% - Accent1 3 2 3 2 5 3 7" xfId="19123" xr:uid="{00000000-0005-0000-0000-0000FB490000}"/>
    <cellStyle name="20% - Accent1 3 2 3 2 5 3 7 2" xfId="19124" xr:uid="{00000000-0005-0000-0000-0000FC490000}"/>
    <cellStyle name="20% - Accent1 3 2 3 2 5 3 8" xfId="19125" xr:uid="{00000000-0005-0000-0000-0000FD490000}"/>
    <cellStyle name="20% - Accent1 3 2 3 2 5 3 8 2" xfId="19126" xr:uid="{00000000-0005-0000-0000-0000FE490000}"/>
    <cellStyle name="20% - Accent1 3 2 3 2 5 3 9" xfId="19127" xr:uid="{00000000-0005-0000-0000-0000FF490000}"/>
    <cellStyle name="20% - Accent1 3 2 3 2 5 4" xfId="19128" xr:uid="{00000000-0005-0000-0000-0000004A0000}"/>
    <cellStyle name="20% - Accent1 3 2 3 2 5 4 2" xfId="19129" xr:uid="{00000000-0005-0000-0000-0000014A0000}"/>
    <cellStyle name="20% - Accent1 3 2 3 2 5 4 2 2" xfId="19130" xr:uid="{00000000-0005-0000-0000-0000024A0000}"/>
    <cellStyle name="20% - Accent1 3 2 3 2 5 4 2 2 2" xfId="19131" xr:uid="{00000000-0005-0000-0000-0000034A0000}"/>
    <cellStyle name="20% - Accent1 3 2 3 2 5 4 2 3" xfId="19132" xr:uid="{00000000-0005-0000-0000-0000044A0000}"/>
    <cellStyle name="20% - Accent1 3 2 3 2 5 4 3" xfId="19133" xr:uid="{00000000-0005-0000-0000-0000054A0000}"/>
    <cellStyle name="20% - Accent1 3 2 3 2 5 4 3 2" xfId="19134" xr:uid="{00000000-0005-0000-0000-0000064A0000}"/>
    <cellStyle name="20% - Accent1 3 2 3 2 5 4 4" xfId="19135" xr:uid="{00000000-0005-0000-0000-0000074A0000}"/>
    <cellStyle name="20% - Accent1 3 2 3 2 5 5" xfId="19136" xr:uid="{00000000-0005-0000-0000-0000084A0000}"/>
    <cellStyle name="20% - Accent1 3 2 3 2 5 5 2" xfId="19137" xr:uid="{00000000-0005-0000-0000-0000094A0000}"/>
    <cellStyle name="20% - Accent1 3 2 3 2 5 5 2 2" xfId="19138" xr:uid="{00000000-0005-0000-0000-00000A4A0000}"/>
    <cellStyle name="20% - Accent1 3 2 3 2 5 5 2 2 2" xfId="19139" xr:uid="{00000000-0005-0000-0000-00000B4A0000}"/>
    <cellStyle name="20% - Accent1 3 2 3 2 5 5 2 3" xfId="19140" xr:uid="{00000000-0005-0000-0000-00000C4A0000}"/>
    <cellStyle name="20% - Accent1 3 2 3 2 5 5 3" xfId="19141" xr:uid="{00000000-0005-0000-0000-00000D4A0000}"/>
    <cellStyle name="20% - Accent1 3 2 3 2 5 5 3 2" xfId="19142" xr:uid="{00000000-0005-0000-0000-00000E4A0000}"/>
    <cellStyle name="20% - Accent1 3 2 3 2 5 5 4" xfId="19143" xr:uid="{00000000-0005-0000-0000-00000F4A0000}"/>
    <cellStyle name="20% - Accent1 3 2 3 2 5 6" xfId="19144" xr:uid="{00000000-0005-0000-0000-0000104A0000}"/>
    <cellStyle name="20% - Accent1 3 2 3 2 5 6 2" xfId="19145" xr:uid="{00000000-0005-0000-0000-0000114A0000}"/>
    <cellStyle name="20% - Accent1 3 2 3 2 5 6 2 2" xfId="19146" xr:uid="{00000000-0005-0000-0000-0000124A0000}"/>
    <cellStyle name="20% - Accent1 3 2 3 2 5 6 2 2 2" xfId="19147" xr:uid="{00000000-0005-0000-0000-0000134A0000}"/>
    <cellStyle name="20% - Accent1 3 2 3 2 5 6 2 3" xfId="19148" xr:uid="{00000000-0005-0000-0000-0000144A0000}"/>
    <cellStyle name="20% - Accent1 3 2 3 2 5 6 3" xfId="19149" xr:uid="{00000000-0005-0000-0000-0000154A0000}"/>
    <cellStyle name="20% - Accent1 3 2 3 2 5 6 3 2" xfId="19150" xr:uid="{00000000-0005-0000-0000-0000164A0000}"/>
    <cellStyle name="20% - Accent1 3 2 3 2 5 6 4" xfId="19151" xr:uid="{00000000-0005-0000-0000-0000174A0000}"/>
    <cellStyle name="20% - Accent1 3 2 3 2 5 7" xfId="19152" xr:uid="{00000000-0005-0000-0000-0000184A0000}"/>
    <cellStyle name="20% - Accent1 3 2 3 2 5 7 2" xfId="19153" xr:uid="{00000000-0005-0000-0000-0000194A0000}"/>
    <cellStyle name="20% - Accent1 3 2 3 2 5 7 2 2" xfId="19154" xr:uid="{00000000-0005-0000-0000-00001A4A0000}"/>
    <cellStyle name="20% - Accent1 3 2 3 2 5 7 3" xfId="19155" xr:uid="{00000000-0005-0000-0000-00001B4A0000}"/>
    <cellStyle name="20% - Accent1 3 2 3 2 5 8" xfId="19156" xr:uid="{00000000-0005-0000-0000-00001C4A0000}"/>
    <cellStyle name="20% - Accent1 3 2 3 2 5 8 2" xfId="19157" xr:uid="{00000000-0005-0000-0000-00001D4A0000}"/>
    <cellStyle name="20% - Accent1 3 2 3 2 5 8 2 2" xfId="19158" xr:uid="{00000000-0005-0000-0000-00001E4A0000}"/>
    <cellStyle name="20% - Accent1 3 2 3 2 5 8 3" xfId="19159" xr:uid="{00000000-0005-0000-0000-00001F4A0000}"/>
    <cellStyle name="20% - Accent1 3 2 3 2 5 9" xfId="19160" xr:uid="{00000000-0005-0000-0000-0000204A0000}"/>
    <cellStyle name="20% - Accent1 3 2 3 2 5 9 2" xfId="19161" xr:uid="{00000000-0005-0000-0000-0000214A0000}"/>
    <cellStyle name="20% - Accent1 3 2 3 2 6" xfId="19162" xr:uid="{00000000-0005-0000-0000-0000224A0000}"/>
    <cellStyle name="20% - Accent1 3 2 3 2 6 2" xfId="19163" xr:uid="{00000000-0005-0000-0000-0000234A0000}"/>
    <cellStyle name="20% - Accent1 3 2 3 2 6 2 2" xfId="19164" xr:uid="{00000000-0005-0000-0000-0000244A0000}"/>
    <cellStyle name="20% - Accent1 3 2 3 2 6 2 2 2" xfId="19165" xr:uid="{00000000-0005-0000-0000-0000254A0000}"/>
    <cellStyle name="20% - Accent1 3 2 3 2 6 2 2 2 2" xfId="19166" xr:uid="{00000000-0005-0000-0000-0000264A0000}"/>
    <cellStyle name="20% - Accent1 3 2 3 2 6 2 2 3" xfId="19167" xr:uid="{00000000-0005-0000-0000-0000274A0000}"/>
    <cellStyle name="20% - Accent1 3 2 3 2 6 2 3" xfId="19168" xr:uid="{00000000-0005-0000-0000-0000284A0000}"/>
    <cellStyle name="20% - Accent1 3 2 3 2 6 2 3 2" xfId="19169" xr:uid="{00000000-0005-0000-0000-0000294A0000}"/>
    <cellStyle name="20% - Accent1 3 2 3 2 6 2 4" xfId="19170" xr:uid="{00000000-0005-0000-0000-00002A4A0000}"/>
    <cellStyle name="20% - Accent1 3 2 3 2 6 3" xfId="19171" xr:uid="{00000000-0005-0000-0000-00002B4A0000}"/>
    <cellStyle name="20% - Accent1 3 2 3 2 6 3 2" xfId="19172" xr:uid="{00000000-0005-0000-0000-00002C4A0000}"/>
    <cellStyle name="20% - Accent1 3 2 3 2 6 3 2 2" xfId="19173" xr:uid="{00000000-0005-0000-0000-00002D4A0000}"/>
    <cellStyle name="20% - Accent1 3 2 3 2 6 3 2 2 2" xfId="19174" xr:uid="{00000000-0005-0000-0000-00002E4A0000}"/>
    <cellStyle name="20% - Accent1 3 2 3 2 6 3 2 3" xfId="19175" xr:uid="{00000000-0005-0000-0000-00002F4A0000}"/>
    <cellStyle name="20% - Accent1 3 2 3 2 6 3 3" xfId="19176" xr:uid="{00000000-0005-0000-0000-0000304A0000}"/>
    <cellStyle name="20% - Accent1 3 2 3 2 6 3 3 2" xfId="19177" xr:uid="{00000000-0005-0000-0000-0000314A0000}"/>
    <cellStyle name="20% - Accent1 3 2 3 2 6 3 4" xfId="19178" xr:uid="{00000000-0005-0000-0000-0000324A0000}"/>
    <cellStyle name="20% - Accent1 3 2 3 2 6 4" xfId="19179" xr:uid="{00000000-0005-0000-0000-0000334A0000}"/>
    <cellStyle name="20% - Accent1 3 2 3 2 6 4 2" xfId="19180" xr:uid="{00000000-0005-0000-0000-0000344A0000}"/>
    <cellStyle name="20% - Accent1 3 2 3 2 6 4 2 2" xfId="19181" xr:uid="{00000000-0005-0000-0000-0000354A0000}"/>
    <cellStyle name="20% - Accent1 3 2 3 2 6 4 2 2 2" xfId="19182" xr:uid="{00000000-0005-0000-0000-0000364A0000}"/>
    <cellStyle name="20% - Accent1 3 2 3 2 6 4 2 3" xfId="19183" xr:uid="{00000000-0005-0000-0000-0000374A0000}"/>
    <cellStyle name="20% - Accent1 3 2 3 2 6 4 3" xfId="19184" xr:uid="{00000000-0005-0000-0000-0000384A0000}"/>
    <cellStyle name="20% - Accent1 3 2 3 2 6 4 3 2" xfId="19185" xr:uid="{00000000-0005-0000-0000-0000394A0000}"/>
    <cellStyle name="20% - Accent1 3 2 3 2 6 4 4" xfId="19186" xr:uid="{00000000-0005-0000-0000-00003A4A0000}"/>
    <cellStyle name="20% - Accent1 3 2 3 2 6 5" xfId="19187" xr:uid="{00000000-0005-0000-0000-00003B4A0000}"/>
    <cellStyle name="20% - Accent1 3 2 3 2 6 5 2" xfId="19188" xr:uid="{00000000-0005-0000-0000-00003C4A0000}"/>
    <cellStyle name="20% - Accent1 3 2 3 2 6 5 2 2" xfId="19189" xr:uid="{00000000-0005-0000-0000-00003D4A0000}"/>
    <cellStyle name="20% - Accent1 3 2 3 2 6 5 3" xfId="19190" xr:uid="{00000000-0005-0000-0000-00003E4A0000}"/>
    <cellStyle name="20% - Accent1 3 2 3 2 6 6" xfId="19191" xr:uid="{00000000-0005-0000-0000-00003F4A0000}"/>
    <cellStyle name="20% - Accent1 3 2 3 2 6 6 2" xfId="19192" xr:uid="{00000000-0005-0000-0000-0000404A0000}"/>
    <cellStyle name="20% - Accent1 3 2 3 2 6 6 2 2" xfId="19193" xr:uid="{00000000-0005-0000-0000-0000414A0000}"/>
    <cellStyle name="20% - Accent1 3 2 3 2 6 6 3" xfId="19194" xr:uid="{00000000-0005-0000-0000-0000424A0000}"/>
    <cellStyle name="20% - Accent1 3 2 3 2 6 7" xfId="19195" xr:uid="{00000000-0005-0000-0000-0000434A0000}"/>
    <cellStyle name="20% - Accent1 3 2 3 2 6 7 2" xfId="19196" xr:uid="{00000000-0005-0000-0000-0000444A0000}"/>
    <cellStyle name="20% - Accent1 3 2 3 2 6 8" xfId="19197" xr:uid="{00000000-0005-0000-0000-0000454A0000}"/>
    <cellStyle name="20% - Accent1 3 2 3 2 6 8 2" xfId="19198" xr:uid="{00000000-0005-0000-0000-0000464A0000}"/>
    <cellStyle name="20% - Accent1 3 2 3 2 6 9" xfId="19199" xr:uid="{00000000-0005-0000-0000-0000474A0000}"/>
    <cellStyle name="20% - Accent1 3 2 3 2 7" xfId="19200" xr:uid="{00000000-0005-0000-0000-0000484A0000}"/>
    <cellStyle name="20% - Accent1 3 2 3 2 7 2" xfId="19201" xr:uid="{00000000-0005-0000-0000-0000494A0000}"/>
    <cellStyle name="20% - Accent1 3 2 3 2 7 2 2" xfId="19202" xr:uid="{00000000-0005-0000-0000-00004A4A0000}"/>
    <cellStyle name="20% - Accent1 3 2 3 2 7 2 2 2" xfId="19203" xr:uid="{00000000-0005-0000-0000-00004B4A0000}"/>
    <cellStyle name="20% - Accent1 3 2 3 2 7 2 2 2 2" xfId="19204" xr:uid="{00000000-0005-0000-0000-00004C4A0000}"/>
    <cellStyle name="20% - Accent1 3 2 3 2 7 2 2 3" xfId="19205" xr:uid="{00000000-0005-0000-0000-00004D4A0000}"/>
    <cellStyle name="20% - Accent1 3 2 3 2 7 2 3" xfId="19206" xr:uid="{00000000-0005-0000-0000-00004E4A0000}"/>
    <cellStyle name="20% - Accent1 3 2 3 2 7 2 3 2" xfId="19207" xr:uid="{00000000-0005-0000-0000-00004F4A0000}"/>
    <cellStyle name="20% - Accent1 3 2 3 2 7 2 4" xfId="19208" xr:uid="{00000000-0005-0000-0000-0000504A0000}"/>
    <cellStyle name="20% - Accent1 3 2 3 2 7 3" xfId="19209" xr:uid="{00000000-0005-0000-0000-0000514A0000}"/>
    <cellStyle name="20% - Accent1 3 2 3 2 7 3 2" xfId="19210" xr:uid="{00000000-0005-0000-0000-0000524A0000}"/>
    <cellStyle name="20% - Accent1 3 2 3 2 7 3 2 2" xfId="19211" xr:uid="{00000000-0005-0000-0000-0000534A0000}"/>
    <cellStyle name="20% - Accent1 3 2 3 2 7 3 2 2 2" xfId="19212" xr:uid="{00000000-0005-0000-0000-0000544A0000}"/>
    <cellStyle name="20% - Accent1 3 2 3 2 7 3 2 3" xfId="19213" xr:uid="{00000000-0005-0000-0000-0000554A0000}"/>
    <cellStyle name="20% - Accent1 3 2 3 2 7 3 3" xfId="19214" xr:uid="{00000000-0005-0000-0000-0000564A0000}"/>
    <cellStyle name="20% - Accent1 3 2 3 2 7 3 3 2" xfId="19215" xr:uid="{00000000-0005-0000-0000-0000574A0000}"/>
    <cellStyle name="20% - Accent1 3 2 3 2 7 3 4" xfId="19216" xr:uid="{00000000-0005-0000-0000-0000584A0000}"/>
    <cellStyle name="20% - Accent1 3 2 3 2 7 4" xfId="19217" xr:uid="{00000000-0005-0000-0000-0000594A0000}"/>
    <cellStyle name="20% - Accent1 3 2 3 2 7 4 2" xfId="19218" xr:uid="{00000000-0005-0000-0000-00005A4A0000}"/>
    <cellStyle name="20% - Accent1 3 2 3 2 7 4 2 2" xfId="19219" xr:uid="{00000000-0005-0000-0000-00005B4A0000}"/>
    <cellStyle name="20% - Accent1 3 2 3 2 7 4 2 2 2" xfId="19220" xr:uid="{00000000-0005-0000-0000-00005C4A0000}"/>
    <cellStyle name="20% - Accent1 3 2 3 2 7 4 2 3" xfId="19221" xr:uid="{00000000-0005-0000-0000-00005D4A0000}"/>
    <cellStyle name="20% - Accent1 3 2 3 2 7 4 3" xfId="19222" xr:uid="{00000000-0005-0000-0000-00005E4A0000}"/>
    <cellStyle name="20% - Accent1 3 2 3 2 7 4 3 2" xfId="19223" xr:uid="{00000000-0005-0000-0000-00005F4A0000}"/>
    <cellStyle name="20% - Accent1 3 2 3 2 7 4 4" xfId="19224" xr:uid="{00000000-0005-0000-0000-0000604A0000}"/>
    <cellStyle name="20% - Accent1 3 2 3 2 7 5" xfId="19225" xr:uid="{00000000-0005-0000-0000-0000614A0000}"/>
    <cellStyle name="20% - Accent1 3 2 3 2 7 5 2" xfId="19226" xr:uid="{00000000-0005-0000-0000-0000624A0000}"/>
    <cellStyle name="20% - Accent1 3 2 3 2 7 5 2 2" xfId="19227" xr:uid="{00000000-0005-0000-0000-0000634A0000}"/>
    <cellStyle name="20% - Accent1 3 2 3 2 7 5 3" xfId="19228" xr:uid="{00000000-0005-0000-0000-0000644A0000}"/>
    <cellStyle name="20% - Accent1 3 2 3 2 7 6" xfId="19229" xr:uid="{00000000-0005-0000-0000-0000654A0000}"/>
    <cellStyle name="20% - Accent1 3 2 3 2 7 6 2" xfId="19230" xr:uid="{00000000-0005-0000-0000-0000664A0000}"/>
    <cellStyle name="20% - Accent1 3 2 3 2 7 6 2 2" xfId="19231" xr:uid="{00000000-0005-0000-0000-0000674A0000}"/>
    <cellStyle name="20% - Accent1 3 2 3 2 7 6 3" xfId="19232" xr:uid="{00000000-0005-0000-0000-0000684A0000}"/>
    <cellStyle name="20% - Accent1 3 2 3 2 7 7" xfId="19233" xr:uid="{00000000-0005-0000-0000-0000694A0000}"/>
    <cellStyle name="20% - Accent1 3 2 3 2 7 7 2" xfId="19234" xr:uid="{00000000-0005-0000-0000-00006A4A0000}"/>
    <cellStyle name="20% - Accent1 3 2 3 2 7 8" xfId="19235" xr:uid="{00000000-0005-0000-0000-00006B4A0000}"/>
    <cellStyle name="20% - Accent1 3 2 3 2 7 8 2" xfId="19236" xr:uid="{00000000-0005-0000-0000-00006C4A0000}"/>
    <cellStyle name="20% - Accent1 3 2 3 2 7 9" xfId="19237" xr:uid="{00000000-0005-0000-0000-00006D4A0000}"/>
    <cellStyle name="20% - Accent1 3 2 3 2 8" xfId="19238" xr:uid="{00000000-0005-0000-0000-00006E4A0000}"/>
    <cellStyle name="20% - Accent1 3 2 3 2 8 2" xfId="19239" xr:uid="{00000000-0005-0000-0000-00006F4A0000}"/>
    <cellStyle name="20% - Accent1 3 2 3 2 8 2 2" xfId="19240" xr:uid="{00000000-0005-0000-0000-0000704A0000}"/>
    <cellStyle name="20% - Accent1 3 2 3 2 8 2 2 2" xfId="19241" xr:uid="{00000000-0005-0000-0000-0000714A0000}"/>
    <cellStyle name="20% - Accent1 3 2 3 2 8 2 3" xfId="19242" xr:uid="{00000000-0005-0000-0000-0000724A0000}"/>
    <cellStyle name="20% - Accent1 3 2 3 2 8 3" xfId="19243" xr:uid="{00000000-0005-0000-0000-0000734A0000}"/>
    <cellStyle name="20% - Accent1 3 2 3 2 8 3 2" xfId="19244" xr:uid="{00000000-0005-0000-0000-0000744A0000}"/>
    <cellStyle name="20% - Accent1 3 2 3 2 8 4" xfId="19245" xr:uid="{00000000-0005-0000-0000-0000754A0000}"/>
    <cellStyle name="20% - Accent1 3 2 3 2 9" xfId="19246" xr:uid="{00000000-0005-0000-0000-0000764A0000}"/>
    <cellStyle name="20% - Accent1 3 2 3 2 9 2" xfId="19247" xr:uid="{00000000-0005-0000-0000-0000774A0000}"/>
    <cellStyle name="20% - Accent1 3 2 3 2 9 2 2" xfId="19248" xr:uid="{00000000-0005-0000-0000-0000784A0000}"/>
    <cellStyle name="20% - Accent1 3 2 3 2 9 2 2 2" xfId="19249" xr:uid="{00000000-0005-0000-0000-0000794A0000}"/>
    <cellStyle name="20% - Accent1 3 2 3 2 9 2 3" xfId="19250" xr:uid="{00000000-0005-0000-0000-00007A4A0000}"/>
    <cellStyle name="20% - Accent1 3 2 3 2 9 3" xfId="19251" xr:uid="{00000000-0005-0000-0000-00007B4A0000}"/>
    <cellStyle name="20% - Accent1 3 2 3 2 9 3 2" xfId="19252" xr:uid="{00000000-0005-0000-0000-00007C4A0000}"/>
    <cellStyle name="20% - Accent1 3 2 3 2 9 4" xfId="19253" xr:uid="{00000000-0005-0000-0000-00007D4A0000}"/>
    <cellStyle name="20% - Accent1 3 2 3 3" xfId="19254" xr:uid="{00000000-0005-0000-0000-00007E4A0000}"/>
    <cellStyle name="20% - Accent1 3 2 3 3 10" xfId="19255" xr:uid="{00000000-0005-0000-0000-00007F4A0000}"/>
    <cellStyle name="20% - Accent1 3 2 3 3 10 2" xfId="19256" xr:uid="{00000000-0005-0000-0000-0000804A0000}"/>
    <cellStyle name="20% - Accent1 3 2 3 3 10 2 2" xfId="19257" xr:uid="{00000000-0005-0000-0000-0000814A0000}"/>
    <cellStyle name="20% - Accent1 3 2 3 3 10 3" xfId="19258" xr:uid="{00000000-0005-0000-0000-0000824A0000}"/>
    <cellStyle name="20% - Accent1 3 2 3 3 11" xfId="19259" xr:uid="{00000000-0005-0000-0000-0000834A0000}"/>
    <cellStyle name="20% - Accent1 3 2 3 3 11 2" xfId="19260" xr:uid="{00000000-0005-0000-0000-0000844A0000}"/>
    <cellStyle name="20% - Accent1 3 2 3 3 11 2 2" xfId="19261" xr:uid="{00000000-0005-0000-0000-0000854A0000}"/>
    <cellStyle name="20% - Accent1 3 2 3 3 11 3" xfId="19262" xr:uid="{00000000-0005-0000-0000-0000864A0000}"/>
    <cellStyle name="20% - Accent1 3 2 3 3 12" xfId="19263" xr:uid="{00000000-0005-0000-0000-0000874A0000}"/>
    <cellStyle name="20% - Accent1 3 2 3 3 12 2" xfId="19264" xr:uid="{00000000-0005-0000-0000-0000884A0000}"/>
    <cellStyle name="20% - Accent1 3 2 3 3 13" xfId="19265" xr:uid="{00000000-0005-0000-0000-0000894A0000}"/>
    <cellStyle name="20% - Accent1 3 2 3 3 13 2" xfId="19266" xr:uid="{00000000-0005-0000-0000-00008A4A0000}"/>
    <cellStyle name="20% - Accent1 3 2 3 3 14" xfId="19267" xr:uid="{00000000-0005-0000-0000-00008B4A0000}"/>
    <cellStyle name="20% - Accent1 3 2 3 3 2" xfId="19268" xr:uid="{00000000-0005-0000-0000-00008C4A0000}"/>
    <cellStyle name="20% - Accent1 3 2 3 3 2 10" xfId="19269" xr:uid="{00000000-0005-0000-0000-00008D4A0000}"/>
    <cellStyle name="20% - Accent1 3 2 3 3 2 10 2" xfId="19270" xr:uid="{00000000-0005-0000-0000-00008E4A0000}"/>
    <cellStyle name="20% - Accent1 3 2 3 3 2 11" xfId="19271" xr:uid="{00000000-0005-0000-0000-00008F4A0000}"/>
    <cellStyle name="20% - Accent1 3 2 3 3 2 2" xfId="19272" xr:uid="{00000000-0005-0000-0000-0000904A0000}"/>
    <cellStyle name="20% - Accent1 3 2 3 3 2 2 2" xfId="19273" xr:uid="{00000000-0005-0000-0000-0000914A0000}"/>
    <cellStyle name="20% - Accent1 3 2 3 3 2 2 2 2" xfId="19274" xr:uid="{00000000-0005-0000-0000-0000924A0000}"/>
    <cellStyle name="20% - Accent1 3 2 3 3 2 2 2 2 2" xfId="19275" xr:uid="{00000000-0005-0000-0000-0000934A0000}"/>
    <cellStyle name="20% - Accent1 3 2 3 3 2 2 2 2 2 2" xfId="19276" xr:uid="{00000000-0005-0000-0000-0000944A0000}"/>
    <cellStyle name="20% - Accent1 3 2 3 3 2 2 2 2 3" xfId="19277" xr:uid="{00000000-0005-0000-0000-0000954A0000}"/>
    <cellStyle name="20% - Accent1 3 2 3 3 2 2 2 3" xfId="19278" xr:uid="{00000000-0005-0000-0000-0000964A0000}"/>
    <cellStyle name="20% - Accent1 3 2 3 3 2 2 2 3 2" xfId="19279" xr:uid="{00000000-0005-0000-0000-0000974A0000}"/>
    <cellStyle name="20% - Accent1 3 2 3 3 2 2 2 4" xfId="19280" xr:uid="{00000000-0005-0000-0000-0000984A0000}"/>
    <cellStyle name="20% - Accent1 3 2 3 3 2 2 3" xfId="19281" xr:uid="{00000000-0005-0000-0000-0000994A0000}"/>
    <cellStyle name="20% - Accent1 3 2 3 3 2 2 3 2" xfId="19282" xr:uid="{00000000-0005-0000-0000-00009A4A0000}"/>
    <cellStyle name="20% - Accent1 3 2 3 3 2 2 3 2 2" xfId="19283" xr:uid="{00000000-0005-0000-0000-00009B4A0000}"/>
    <cellStyle name="20% - Accent1 3 2 3 3 2 2 3 2 2 2" xfId="19284" xr:uid="{00000000-0005-0000-0000-00009C4A0000}"/>
    <cellStyle name="20% - Accent1 3 2 3 3 2 2 3 2 3" xfId="19285" xr:uid="{00000000-0005-0000-0000-00009D4A0000}"/>
    <cellStyle name="20% - Accent1 3 2 3 3 2 2 3 3" xfId="19286" xr:uid="{00000000-0005-0000-0000-00009E4A0000}"/>
    <cellStyle name="20% - Accent1 3 2 3 3 2 2 3 3 2" xfId="19287" xr:uid="{00000000-0005-0000-0000-00009F4A0000}"/>
    <cellStyle name="20% - Accent1 3 2 3 3 2 2 3 4" xfId="19288" xr:uid="{00000000-0005-0000-0000-0000A04A0000}"/>
    <cellStyle name="20% - Accent1 3 2 3 3 2 2 4" xfId="19289" xr:uid="{00000000-0005-0000-0000-0000A14A0000}"/>
    <cellStyle name="20% - Accent1 3 2 3 3 2 2 4 2" xfId="19290" xr:uid="{00000000-0005-0000-0000-0000A24A0000}"/>
    <cellStyle name="20% - Accent1 3 2 3 3 2 2 4 2 2" xfId="19291" xr:uid="{00000000-0005-0000-0000-0000A34A0000}"/>
    <cellStyle name="20% - Accent1 3 2 3 3 2 2 4 2 2 2" xfId="19292" xr:uid="{00000000-0005-0000-0000-0000A44A0000}"/>
    <cellStyle name="20% - Accent1 3 2 3 3 2 2 4 2 3" xfId="19293" xr:uid="{00000000-0005-0000-0000-0000A54A0000}"/>
    <cellStyle name="20% - Accent1 3 2 3 3 2 2 4 3" xfId="19294" xr:uid="{00000000-0005-0000-0000-0000A64A0000}"/>
    <cellStyle name="20% - Accent1 3 2 3 3 2 2 4 3 2" xfId="19295" xr:uid="{00000000-0005-0000-0000-0000A74A0000}"/>
    <cellStyle name="20% - Accent1 3 2 3 3 2 2 4 4" xfId="19296" xr:uid="{00000000-0005-0000-0000-0000A84A0000}"/>
    <cellStyle name="20% - Accent1 3 2 3 3 2 2 5" xfId="19297" xr:uid="{00000000-0005-0000-0000-0000A94A0000}"/>
    <cellStyle name="20% - Accent1 3 2 3 3 2 2 5 2" xfId="19298" xr:uid="{00000000-0005-0000-0000-0000AA4A0000}"/>
    <cellStyle name="20% - Accent1 3 2 3 3 2 2 5 2 2" xfId="19299" xr:uid="{00000000-0005-0000-0000-0000AB4A0000}"/>
    <cellStyle name="20% - Accent1 3 2 3 3 2 2 5 3" xfId="19300" xr:uid="{00000000-0005-0000-0000-0000AC4A0000}"/>
    <cellStyle name="20% - Accent1 3 2 3 3 2 2 6" xfId="19301" xr:uid="{00000000-0005-0000-0000-0000AD4A0000}"/>
    <cellStyle name="20% - Accent1 3 2 3 3 2 2 6 2" xfId="19302" xr:uid="{00000000-0005-0000-0000-0000AE4A0000}"/>
    <cellStyle name="20% - Accent1 3 2 3 3 2 2 6 2 2" xfId="19303" xr:uid="{00000000-0005-0000-0000-0000AF4A0000}"/>
    <cellStyle name="20% - Accent1 3 2 3 3 2 2 6 3" xfId="19304" xr:uid="{00000000-0005-0000-0000-0000B04A0000}"/>
    <cellStyle name="20% - Accent1 3 2 3 3 2 2 7" xfId="19305" xr:uid="{00000000-0005-0000-0000-0000B14A0000}"/>
    <cellStyle name="20% - Accent1 3 2 3 3 2 2 7 2" xfId="19306" xr:uid="{00000000-0005-0000-0000-0000B24A0000}"/>
    <cellStyle name="20% - Accent1 3 2 3 3 2 2 8" xfId="19307" xr:uid="{00000000-0005-0000-0000-0000B34A0000}"/>
    <cellStyle name="20% - Accent1 3 2 3 3 2 2 8 2" xfId="19308" xr:uid="{00000000-0005-0000-0000-0000B44A0000}"/>
    <cellStyle name="20% - Accent1 3 2 3 3 2 2 9" xfId="19309" xr:uid="{00000000-0005-0000-0000-0000B54A0000}"/>
    <cellStyle name="20% - Accent1 3 2 3 3 2 3" xfId="19310" xr:uid="{00000000-0005-0000-0000-0000B64A0000}"/>
    <cellStyle name="20% - Accent1 3 2 3 3 2 3 2" xfId="19311" xr:uid="{00000000-0005-0000-0000-0000B74A0000}"/>
    <cellStyle name="20% - Accent1 3 2 3 3 2 3 2 2" xfId="19312" xr:uid="{00000000-0005-0000-0000-0000B84A0000}"/>
    <cellStyle name="20% - Accent1 3 2 3 3 2 3 2 2 2" xfId="19313" xr:uid="{00000000-0005-0000-0000-0000B94A0000}"/>
    <cellStyle name="20% - Accent1 3 2 3 3 2 3 2 2 2 2" xfId="19314" xr:uid="{00000000-0005-0000-0000-0000BA4A0000}"/>
    <cellStyle name="20% - Accent1 3 2 3 3 2 3 2 2 3" xfId="19315" xr:uid="{00000000-0005-0000-0000-0000BB4A0000}"/>
    <cellStyle name="20% - Accent1 3 2 3 3 2 3 2 3" xfId="19316" xr:uid="{00000000-0005-0000-0000-0000BC4A0000}"/>
    <cellStyle name="20% - Accent1 3 2 3 3 2 3 2 3 2" xfId="19317" xr:uid="{00000000-0005-0000-0000-0000BD4A0000}"/>
    <cellStyle name="20% - Accent1 3 2 3 3 2 3 2 4" xfId="19318" xr:uid="{00000000-0005-0000-0000-0000BE4A0000}"/>
    <cellStyle name="20% - Accent1 3 2 3 3 2 3 3" xfId="19319" xr:uid="{00000000-0005-0000-0000-0000BF4A0000}"/>
    <cellStyle name="20% - Accent1 3 2 3 3 2 3 3 2" xfId="19320" xr:uid="{00000000-0005-0000-0000-0000C04A0000}"/>
    <cellStyle name="20% - Accent1 3 2 3 3 2 3 3 2 2" xfId="19321" xr:uid="{00000000-0005-0000-0000-0000C14A0000}"/>
    <cellStyle name="20% - Accent1 3 2 3 3 2 3 3 2 2 2" xfId="19322" xr:uid="{00000000-0005-0000-0000-0000C24A0000}"/>
    <cellStyle name="20% - Accent1 3 2 3 3 2 3 3 2 3" xfId="19323" xr:uid="{00000000-0005-0000-0000-0000C34A0000}"/>
    <cellStyle name="20% - Accent1 3 2 3 3 2 3 3 3" xfId="19324" xr:uid="{00000000-0005-0000-0000-0000C44A0000}"/>
    <cellStyle name="20% - Accent1 3 2 3 3 2 3 3 3 2" xfId="19325" xr:uid="{00000000-0005-0000-0000-0000C54A0000}"/>
    <cellStyle name="20% - Accent1 3 2 3 3 2 3 3 4" xfId="19326" xr:uid="{00000000-0005-0000-0000-0000C64A0000}"/>
    <cellStyle name="20% - Accent1 3 2 3 3 2 3 4" xfId="19327" xr:uid="{00000000-0005-0000-0000-0000C74A0000}"/>
    <cellStyle name="20% - Accent1 3 2 3 3 2 3 4 2" xfId="19328" xr:uid="{00000000-0005-0000-0000-0000C84A0000}"/>
    <cellStyle name="20% - Accent1 3 2 3 3 2 3 4 2 2" xfId="19329" xr:uid="{00000000-0005-0000-0000-0000C94A0000}"/>
    <cellStyle name="20% - Accent1 3 2 3 3 2 3 4 2 2 2" xfId="19330" xr:uid="{00000000-0005-0000-0000-0000CA4A0000}"/>
    <cellStyle name="20% - Accent1 3 2 3 3 2 3 4 2 3" xfId="19331" xr:uid="{00000000-0005-0000-0000-0000CB4A0000}"/>
    <cellStyle name="20% - Accent1 3 2 3 3 2 3 4 3" xfId="19332" xr:uid="{00000000-0005-0000-0000-0000CC4A0000}"/>
    <cellStyle name="20% - Accent1 3 2 3 3 2 3 4 3 2" xfId="19333" xr:uid="{00000000-0005-0000-0000-0000CD4A0000}"/>
    <cellStyle name="20% - Accent1 3 2 3 3 2 3 4 4" xfId="19334" xr:uid="{00000000-0005-0000-0000-0000CE4A0000}"/>
    <cellStyle name="20% - Accent1 3 2 3 3 2 3 5" xfId="19335" xr:uid="{00000000-0005-0000-0000-0000CF4A0000}"/>
    <cellStyle name="20% - Accent1 3 2 3 3 2 3 5 2" xfId="19336" xr:uid="{00000000-0005-0000-0000-0000D04A0000}"/>
    <cellStyle name="20% - Accent1 3 2 3 3 2 3 5 2 2" xfId="19337" xr:uid="{00000000-0005-0000-0000-0000D14A0000}"/>
    <cellStyle name="20% - Accent1 3 2 3 3 2 3 5 3" xfId="19338" xr:uid="{00000000-0005-0000-0000-0000D24A0000}"/>
    <cellStyle name="20% - Accent1 3 2 3 3 2 3 6" xfId="19339" xr:uid="{00000000-0005-0000-0000-0000D34A0000}"/>
    <cellStyle name="20% - Accent1 3 2 3 3 2 3 6 2" xfId="19340" xr:uid="{00000000-0005-0000-0000-0000D44A0000}"/>
    <cellStyle name="20% - Accent1 3 2 3 3 2 3 6 2 2" xfId="19341" xr:uid="{00000000-0005-0000-0000-0000D54A0000}"/>
    <cellStyle name="20% - Accent1 3 2 3 3 2 3 6 3" xfId="19342" xr:uid="{00000000-0005-0000-0000-0000D64A0000}"/>
    <cellStyle name="20% - Accent1 3 2 3 3 2 3 7" xfId="19343" xr:uid="{00000000-0005-0000-0000-0000D74A0000}"/>
    <cellStyle name="20% - Accent1 3 2 3 3 2 3 7 2" xfId="19344" xr:uid="{00000000-0005-0000-0000-0000D84A0000}"/>
    <cellStyle name="20% - Accent1 3 2 3 3 2 3 8" xfId="19345" xr:uid="{00000000-0005-0000-0000-0000D94A0000}"/>
    <cellStyle name="20% - Accent1 3 2 3 3 2 3 8 2" xfId="19346" xr:uid="{00000000-0005-0000-0000-0000DA4A0000}"/>
    <cellStyle name="20% - Accent1 3 2 3 3 2 3 9" xfId="19347" xr:uid="{00000000-0005-0000-0000-0000DB4A0000}"/>
    <cellStyle name="20% - Accent1 3 2 3 3 2 4" xfId="19348" xr:uid="{00000000-0005-0000-0000-0000DC4A0000}"/>
    <cellStyle name="20% - Accent1 3 2 3 3 2 4 2" xfId="19349" xr:uid="{00000000-0005-0000-0000-0000DD4A0000}"/>
    <cellStyle name="20% - Accent1 3 2 3 3 2 4 2 2" xfId="19350" xr:uid="{00000000-0005-0000-0000-0000DE4A0000}"/>
    <cellStyle name="20% - Accent1 3 2 3 3 2 4 2 2 2" xfId="19351" xr:uid="{00000000-0005-0000-0000-0000DF4A0000}"/>
    <cellStyle name="20% - Accent1 3 2 3 3 2 4 2 3" xfId="19352" xr:uid="{00000000-0005-0000-0000-0000E04A0000}"/>
    <cellStyle name="20% - Accent1 3 2 3 3 2 4 3" xfId="19353" xr:uid="{00000000-0005-0000-0000-0000E14A0000}"/>
    <cellStyle name="20% - Accent1 3 2 3 3 2 4 3 2" xfId="19354" xr:uid="{00000000-0005-0000-0000-0000E24A0000}"/>
    <cellStyle name="20% - Accent1 3 2 3 3 2 4 4" xfId="19355" xr:uid="{00000000-0005-0000-0000-0000E34A0000}"/>
    <cellStyle name="20% - Accent1 3 2 3 3 2 5" xfId="19356" xr:uid="{00000000-0005-0000-0000-0000E44A0000}"/>
    <cellStyle name="20% - Accent1 3 2 3 3 2 5 2" xfId="19357" xr:uid="{00000000-0005-0000-0000-0000E54A0000}"/>
    <cellStyle name="20% - Accent1 3 2 3 3 2 5 2 2" xfId="19358" xr:uid="{00000000-0005-0000-0000-0000E64A0000}"/>
    <cellStyle name="20% - Accent1 3 2 3 3 2 5 2 2 2" xfId="19359" xr:uid="{00000000-0005-0000-0000-0000E74A0000}"/>
    <cellStyle name="20% - Accent1 3 2 3 3 2 5 2 3" xfId="19360" xr:uid="{00000000-0005-0000-0000-0000E84A0000}"/>
    <cellStyle name="20% - Accent1 3 2 3 3 2 5 3" xfId="19361" xr:uid="{00000000-0005-0000-0000-0000E94A0000}"/>
    <cellStyle name="20% - Accent1 3 2 3 3 2 5 3 2" xfId="19362" xr:uid="{00000000-0005-0000-0000-0000EA4A0000}"/>
    <cellStyle name="20% - Accent1 3 2 3 3 2 5 4" xfId="19363" xr:uid="{00000000-0005-0000-0000-0000EB4A0000}"/>
    <cellStyle name="20% - Accent1 3 2 3 3 2 6" xfId="19364" xr:uid="{00000000-0005-0000-0000-0000EC4A0000}"/>
    <cellStyle name="20% - Accent1 3 2 3 3 2 6 2" xfId="19365" xr:uid="{00000000-0005-0000-0000-0000ED4A0000}"/>
    <cellStyle name="20% - Accent1 3 2 3 3 2 6 2 2" xfId="19366" xr:uid="{00000000-0005-0000-0000-0000EE4A0000}"/>
    <cellStyle name="20% - Accent1 3 2 3 3 2 6 2 2 2" xfId="19367" xr:uid="{00000000-0005-0000-0000-0000EF4A0000}"/>
    <cellStyle name="20% - Accent1 3 2 3 3 2 6 2 3" xfId="19368" xr:uid="{00000000-0005-0000-0000-0000F04A0000}"/>
    <cellStyle name="20% - Accent1 3 2 3 3 2 6 3" xfId="19369" xr:uid="{00000000-0005-0000-0000-0000F14A0000}"/>
    <cellStyle name="20% - Accent1 3 2 3 3 2 6 3 2" xfId="19370" xr:uid="{00000000-0005-0000-0000-0000F24A0000}"/>
    <cellStyle name="20% - Accent1 3 2 3 3 2 6 4" xfId="19371" xr:uid="{00000000-0005-0000-0000-0000F34A0000}"/>
    <cellStyle name="20% - Accent1 3 2 3 3 2 7" xfId="19372" xr:uid="{00000000-0005-0000-0000-0000F44A0000}"/>
    <cellStyle name="20% - Accent1 3 2 3 3 2 7 2" xfId="19373" xr:uid="{00000000-0005-0000-0000-0000F54A0000}"/>
    <cellStyle name="20% - Accent1 3 2 3 3 2 7 2 2" xfId="19374" xr:uid="{00000000-0005-0000-0000-0000F64A0000}"/>
    <cellStyle name="20% - Accent1 3 2 3 3 2 7 3" xfId="19375" xr:uid="{00000000-0005-0000-0000-0000F74A0000}"/>
    <cellStyle name="20% - Accent1 3 2 3 3 2 8" xfId="19376" xr:uid="{00000000-0005-0000-0000-0000F84A0000}"/>
    <cellStyle name="20% - Accent1 3 2 3 3 2 8 2" xfId="19377" xr:uid="{00000000-0005-0000-0000-0000F94A0000}"/>
    <cellStyle name="20% - Accent1 3 2 3 3 2 8 2 2" xfId="19378" xr:uid="{00000000-0005-0000-0000-0000FA4A0000}"/>
    <cellStyle name="20% - Accent1 3 2 3 3 2 8 3" xfId="19379" xr:uid="{00000000-0005-0000-0000-0000FB4A0000}"/>
    <cellStyle name="20% - Accent1 3 2 3 3 2 9" xfId="19380" xr:uid="{00000000-0005-0000-0000-0000FC4A0000}"/>
    <cellStyle name="20% - Accent1 3 2 3 3 2 9 2" xfId="19381" xr:uid="{00000000-0005-0000-0000-0000FD4A0000}"/>
    <cellStyle name="20% - Accent1 3 2 3 3 3" xfId="19382" xr:uid="{00000000-0005-0000-0000-0000FE4A0000}"/>
    <cellStyle name="20% - Accent1 3 2 3 3 3 10" xfId="19383" xr:uid="{00000000-0005-0000-0000-0000FF4A0000}"/>
    <cellStyle name="20% - Accent1 3 2 3 3 3 10 2" xfId="19384" xr:uid="{00000000-0005-0000-0000-0000004B0000}"/>
    <cellStyle name="20% - Accent1 3 2 3 3 3 11" xfId="19385" xr:uid="{00000000-0005-0000-0000-0000014B0000}"/>
    <cellStyle name="20% - Accent1 3 2 3 3 3 2" xfId="19386" xr:uid="{00000000-0005-0000-0000-0000024B0000}"/>
    <cellStyle name="20% - Accent1 3 2 3 3 3 2 2" xfId="19387" xr:uid="{00000000-0005-0000-0000-0000034B0000}"/>
    <cellStyle name="20% - Accent1 3 2 3 3 3 2 2 2" xfId="19388" xr:uid="{00000000-0005-0000-0000-0000044B0000}"/>
    <cellStyle name="20% - Accent1 3 2 3 3 3 2 2 2 2" xfId="19389" xr:uid="{00000000-0005-0000-0000-0000054B0000}"/>
    <cellStyle name="20% - Accent1 3 2 3 3 3 2 2 2 2 2" xfId="19390" xr:uid="{00000000-0005-0000-0000-0000064B0000}"/>
    <cellStyle name="20% - Accent1 3 2 3 3 3 2 2 2 3" xfId="19391" xr:uid="{00000000-0005-0000-0000-0000074B0000}"/>
    <cellStyle name="20% - Accent1 3 2 3 3 3 2 2 3" xfId="19392" xr:uid="{00000000-0005-0000-0000-0000084B0000}"/>
    <cellStyle name="20% - Accent1 3 2 3 3 3 2 2 3 2" xfId="19393" xr:uid="{00000000-0005-0000-0000-0000094B0000}"/>
    <cellStyle name="20% - Accent1 3 2 3 3 3 2 2 4" xfId="19394" xr:uid="{00000000-0005-0000-0000-00000A4B0000}"/>
    <cellStyle name="20% - Accent1 3 2 3 3 3 2 3" xfId="19395" xr:uid="{00000000-0005-0000-0000-00000B4B0000}"/>
    <cellStyle name="20% - Accent1 3 2 3 3 3 2 3 2" xfId="19396" xr:uid="{00000000-0005-0000-0000-00000C4B0000}"/>
    <cellStyle name="20% - Accent1 3 2 3 3 3 2 3 2 2" xfId="19397" xr:uid="{00000000-0005-0000-0000-00000D4B0000}"/>
    <cellStyle name="20% - Accent1 3 2 3 3 3 2 3 2 2 2" xfId="19398" xr:uid="{00000000-0005-0000-0000-00000E4B0000}"/>
    <cellStyle name="20% - Accent1 3 2 3 3 3 2 3 2 3" xfId="19399" xr:uid="{00000000-0005-0000-0000-00000F4B0000}"/>
    <cellStyle name="20% - Accent1 3 2 3 3 3 2 3 3" xfId="19400" xr:uid="{00000000-0005-0000-0000-0000104B0000}"/>
    <cellStyle name="20% - Accent1 3 2 3 3 3 2 3 3 2" xfId="19401" xr:uid="{00000000-0005-0000-0000-0000114B0000}"/>
    <cellStyle name="20% - Accent1 3 2 3 3 3 2 3 4" xfId="19402" xr:uid="{00000000-0005-0000-0000-0000124B0000}"/>
    <cellStyle name="20% - Accent1 3 2 3 3 3 2 4" xfId="19403" xr:uid="{00000000-0005-0000-0000-0000134B0000}"/>
    <cellStyle name="20% - Accent1 3 2 3 3 3 2 4 2" xfId="19404" xr:uid="{00000000-0005-0000-0000-0000144B0000}"/>
    <cellStyle name="20% - Accent1 3 2 3 3 3 2 4 2 2" xfId="19405" xr:uid="{00000000-0005-0000-0000-0000154B0000}"/>
    <cellStyle name="20% - Accent1 3 2 3 3 3 2 4 2 2 2" xfId="19406" xr:uid="{00000000-0005-0000-0000-0000164B0000}"/>
    <cellStyle name="20% - Accent1 3 2 3 3 3 2 4 2 3" xfId="19407" xr:uid="{00000000-0005-0000-0000-0000174B0000}"/>
    <cellStyle name="20% - Accent1 3 2 3 3 3 2 4 3" xfId="19408" xr:uid="{00000000-0005-0000-0000-0000184B0000}"/>
    <cellStyle name="20% - Accent1 3 2 3 3 3 2 4 3 2" xfId="19409" xr:uid="{00000000-0005-0000-0000-0000194B0000}"/>
    <cellStyle name="20% - Accent1 3 2 3 3 3 2 4 4" xfId="19410" xr:uid="{00000000-0005-0000-0000-00001A4B0000}"/>
    <cellStyle name="20% - Accent1 3 2 3 3 3 2 5" xfId="19411" xr:uid="{00000000-0005-0000-0000-00001B4B0000}"/>
    <cellStyle name="20% - Accent1 3 2 3 3 3 2 5 2" xfId="19412" xr:uid="{00000000-0005-0000-0000-00001C4B0000}"/>
    <cellStyle name="20% - Accent1 3 2 3 3 3 2 5 2 2" xfId="19413" xr:uid="{00000000-0005-0000-0000-00001D4B0000}"/>
    <cellStyle name="20% - Accent1 3 2 3 3 3 2 5 3" xfId="19414" xr:uid="{00000000-0005-0000-0000-00001E4B0000}"/>
    <cellStyle name="20% - Accent1 3 2 3 3 3 2 6" xfId="19415" xr:uid="{00000000-0005-0000-0000-00001F4B0000}"/>
    <cellStyle name="20% - Accent1 3 2 3 3 3 2 6 2" xfId="19416" xr:uid="{00000000-0005-0000-0000-0000204B0000}"/>
    <cellStyle name="20% - Accent1 3 2 3 3 3 2 6 2 2" xfId="19417" xr:uid="{00000000-0005-0000-0000-0000214B0000}"/>
    <cellStyle name="20% - Accent1 3 2 3 3 3 2 6 3" xfId="19418" xr:uid="{00000000-0005-0000-0000-0000224B0000}"/>
    <cellStyle name="20% - Accent1 3 2 3 3 3 2 7" xfId="19419" xr:uid="{00000000-0005-0000-0000-0000234B0000}"/>
    <cellStyle name="20% - Accent1 3 2 3 3 3 2 7 2" xfId="19420" xr:uid="{00000000-0005-0000-0000-0000244B0000}"/>
    <cellStyle name="20% - Accent1 3 2 3 3 3 2 8" xfId="19421" xr:uid="{00000000-0005-0000-0000-0000254B0000}"/>
    <cellStyle name="20% - Accent1 3 2 3 3 3 2 8 2" xfId="19422" xr:uid="{00000000-0005-0000-0000-0000264B0000}"/>
    <cellStyle name="20% - Accent1 3 2 3 3 3 2 9" xfId="19423" xr:uid="{00000000-0005-0000-0000-0000274B0000}"/>
    <cellStyle name="20% - Accent1 3 2 3 3 3 3" xfId="19424" xr:uid="{00000000-0005-0000-0000-0000284B0000}"/>
    <cellStyle name="20% - Accent1 3 2 3 3 3 3 2" xfId="19425" xr:uid="{00000000-0005-0000-0000-0000294B0000}"/>
    <cellStyle name="20% - Accent1 3 2 3 3 3 3 2 2" xfId="19426" xr:uid="{00000000-0005-0000-0000-00002A4B0000}"/>
    <cellStyle name="20% - Accent1 3 2 3 3 3 3 2 2 2" xfId="19427" xr:uid="{00000000-0005-0000-0000-00002B4B0000}"/>
    <cellStyle name="20% - Accent1 3 2 3 3 3 3 2 2 2 2" xfId="19428" xr:uid="{00000000-0005-0000-0000-00002C4B0000}"/>
    <cellStyle name="20% - Accent1 3 2 3 3 3 3 2 2 3" xfId="19429" xr:uid="{00000000-0005-0000-0000-00002D4B0000}"/>
    <cellStyle name="20% - Accent1 3 2 3 3 3 3 2 3" xfId="19430" xr:uid="{00000000-0005-0000-0000-00002E4B0000}"/>
    <cellStyle name="20% - Accent1 3 2 3 3 3 3 2 3 2" xfId="19431" xr:uid="{00000000-0005-0000-0000-00002F4B0000}"/>
    <cellStyle name="20% - Accent1 3 2 3 3 3 3 2 4" xfId="19432" xr:uid="{00000000-0005-0000-0000-0000304B0000}"/>
    <cellStyle name="20% - Accent1 3 2 3 3 3 3 3" xfId="19433" xr:uid="{00000000-0005-0000-0000-0000314B0000}"/>
    <cellStyle name="20% - Accent1 3 2 3 3 3 3 3 2" xfId="19434" xr:uid="{00000000-0005-0000-0000-0000324B0000}"/>
    <cellStyle name="20% - Accent1 3 2 3 3 3 3 3 2 2" xfId="19435" xr:uid="{00000000-0005-0000-0000-0000334B0000}"/>
    <cellStyle name="20% - Accent1 3 2 3 3 3 3 3 2 2 2" xfId="19436" xr:uid="{00000000-0005-0000-0000-0000344B0000}"/>
    <cellStyle name="20% - Accent1 3 2 3 3 3 3 3 2 3" xfId="19437" xr:uid="{00000000-0005-0000-0000-0000354B0000}"/>
    <cellStyle name="20% - Accent1 3 2 3 3 3 3 3 3" xfId="19438" xr:uid="{00000000-0005-0000-0000-0000364B0000}"/>
    <cellStyle name="20% - Accent1 3 2 3 3 3 3 3 3 2" xfId="19439" xr:uid="{00000000-0005-0000-0000-0000374B0000}"/>
    <cellStyle name="20% - Accent1 3 2 3 3 3 3 3 4" xfId="19440" xr:uid="{00000000-0005-0000-0000-0000384B0000}"/>
    <cellStyle name="20% - Accent1 3 2 3 3 3 3 4" xfId="19441" xr:uid="{00000000-0005-0000-0000-0000394B0000}"/>
    <cellStyle name="20% - Accent1 3 2 3 3 3 3 4 2" xfId="19442" xr:uid="{00000000-0005-0000-0000-00003A4B0000}"/>
    <cellStyle name="20% - Accent1 3 2 3 3 3 3 4 2 2" xfId="19443" xr:uid="{00000000-0005-0000-0000-00003B4B0000}"/>
    <cellStyle name="20% - Accent1 3 2 3 3 3 3 4 2 2 2" xfId="19444" xr:uid="{00000000-0005-0000-0000-00003C4B0000}"/>
    <cellStyle name="20% - Accent1 3 2 3 3 3 3 4 2 3" xfId="19445" xr:uid="{00000000-0005-0000-0000-00003D4B0000}"/>
    <cellStyle name="20% - Accent1 3 2 3 3 3 3 4 3" xfId="19446" xr:uid="{00000000-0005-0000-0000-00003E4B0000}"/>
    <cellStyle name="20% - Accent1 3 2 3 3 3 3 4 3 2" xfId="19447" xr:uid="{00000000-0005-0000-0000-00003F4B0000}"/>
    <cellStyle name="20% - Accent1 3 2 3 3 3 3 4 4" xfId="19448" xr:uid="{00000000-0005-0000-0000-0000404B0000}"/>
    <cellStyle name="20% - Accent1 3 2 3 3 3 3 5" xfId="19449" xr:uid="{00000000-0005-0000-0000-0000414B0000}"/>
    <cellStyle name="20% - Accent1 3 2 3 3 3 3 5 2" xfId="19450" xr:uid="{00000000-0005-0000-0000-0000424B0000}"/>
    <cellStyle name="20% - Accent1 3 2 3 3 3 3 5 2 2" xfId="19451" xr:uid="{00000000-0005-0000-0000-0000434B0000}"/>
    <cellStyle name="20% - Accent1 3 2 3 3 3 3 5 3" xfId="19452" xr:uid="{00000000-0005-0000-0000-0000444B0000}"/>
    <cellStyle name="20% - Accent1 3 2 3 3 3 3 6" xfId="19453" xr:uid="{00000000-0005-0000-0000-0000454B0000}"/>
    <cellStyle name="20% - Accent1 3 2 3 3 3 3 6 2" xfId="19454" xr:uid="{00000000-0005-0000-0000-0000464B0000}"/>
    <cellStyle name="20% - Accent1 3 2 3 3 3 3 6 2 2" xfId="19455" xr:uid="{00000000-0005-0000-0000-0000474B0000}"/>
    <cellStyle name="20% - Accent1 3 2 3 3 3 3 6 3" xfId="19456" xr:uid="{00000000-0005-0000-0000-0000484B0000}"/>
    <cellStyle name="20% - Accent1 3 2 3 3 3 3 7" xfId="19457" xr:uid="{00000000-0005-0000-0000-0000494B0000}"/>
    <cellStyle name="20% - Accent1 3 2 3 3 3 3 7 2" xfId="19458" xr:uid="{00000000-0005-0000-0000-00004A4B0000}"/>
    <cellStyle name="20% - Accent1 3 2 3 3 3 3 8" xfId="19459" xr:uid="{00000000-0005-0000-0000-00004B4B0000}"/>
    <cellStyle name="20% - Accent1 3 2 3 3 3 3 8 2" xfId="19460" xr:uid="{00000000-0005-0000-0000-00004C4B0000}"/>
    <cellStyle name="20% - Accent1 3 2 3 3 3 3 9" xfId="19461" xr:uid="{00000000-0005-0000-0000-00004D4B0000}"/>
    <cellStyle name="20% - Accent1 3 2 3 3 3 4" xfId="19462" xr:uid="{00000000-0005-0000-0000-00004E4B0000}"/>
    <cellStyle name="20% - Accent1 3 2 3 3 3 4 2" xfId="19463" xr:uid="{00000000-0005-0000-0000-00004F4B0000}"/>
    <cellStyle name="20% - Accent1 3 2 3 3 3 4 2 2" xfId="19464" xr:uid="{00000000-0005-0000-0000-0000504B0000}"/>
    <cellStyle name="20% - Accent1 3 2 3 3 3 4 2 2 2" xfId="19465" xr:uid="{00000000-0005-0000-0000-0000514B0000}"/>
    <cellStyle name="20% - Accent1 3 2 3 3 3 4 2 3" xfId="19466" xr:uid="{00000000-0005-0000-0000-0000524B0000}"/>
    <cellStyle name="20% - Accent1 3 2 3 3 3 4 3" xfId="19467" xr:uid="{00000000-0005-0000-0000-0000534B0000}"/>
    <cellStyle name="20% - Accent1 3 2 3 3 3 4 3 2" xfId="19468" xr:uid="{00000000-0005-0000-0000-0000544B0000}"/>
    <cellStyle name="20% - Accent1 3 2 3 3 3 4 4" xfId="19469" xr:uid="{00000000-0005-0000-0000-0000554B0000}"/>
    <cellStyle name="20% - Accent1 3 2 3 3 3 5" xfId="19470" xr:uid="{00000000-0005-0000-0000-0000564B0000}"/>
    <cellStyle name="20% - Accent1 3 2 3 3 3 5 2" xfId="19471" xr:uid="{00000000-0005-0000-0000-0000574B0000}"/>
    <cellStyle name="20% - Accent1 3 2 3 3 3 5 2 2" xfId="19472" xr:uid="{00000000-0005-0000-0000-0000584B0000}"/>
    <cellStyle name="20% - Accent1 3 2 3 3 3 5 2 2 2" xfId="19473" xr:uid="{00000000-0005-0000-0000-0000594B0000}"/>
    <cellStyle name="20% - Accent1 3 2 3 3 3 5 2 3" xfId="19474" xr:uid="{00000000-0005-0000-0000-00005A4B0000}"/>
    <cellStyle name="20% - Accent1 3 2 3 3 3 5 3" xfId="19475" xr:uid="{00000000-0005-0000-0000-00005B4B0000}"/>
    <cellStyle name="20% - Accent1 3 2 3 3 3 5 3 2" xfId="19476" xr:uid="{00000000-0005-0000-0000-00005C4B0000}"/>
    <cellStyle name="20% - Accent1 3 2 3 3 3 5 4" xfId="19477" xr:uid="{00000000-0005-0000-0000-00005D4B0000}"/>
    <cellStyle name="20% - Accent1 3 2 3 3 3 6" xfId="19478" xr:uid="{00000000-0005-0000-0000-00005E4B0000}"/>
    <cellStyle name="20% - Accent1 3 2 3 3 3 6 2" xfId="19479" xr:uid="{00000000-0005-0000-0000-00005F4B0000}"/>
    <cellStyle name="20% - Accent1 3 2 3 3 3 6 2 2" xfId="19480" xr:uid="{00000000-0005-0000-0000-0000604B0000}"/>
    <cellStyle name="20% - Accent1 3 2 3 3 3 6 2 2 2" xfId="19481" xr:uid="{00000000-0005-0000-0000-0000614B0000}"/>
    <cellStyle name="20% - Accent1 3 2 3 3 3 6 2 3" xfId="19482" xr:uid="{00000000-0005-0000-0000-0000624B0000}"/>
    <cellStyle name="20% - Accent1 3 2 3 3 3 6 3" xfId="19483" xr:uid="{00000000-0005-0000-0000-0000634B0000}"/>
    <cellStyle name="20% - Accent1 3 2 3 3 3 6 3 2" xfId="19484" xr:uid="{00000000-0005-0000-0000-0000644B0000}"/>
    <cellStyle name="20% - Accent1 3 2 3 3 3 6 4" xfId="19485" xr:uid="{00000000-0005-0000-0000-0000654B0000}"/>
    <cellStyle name="20% - Accent1 3 2 3 3 3 7" xfId="19486" xr:uid="{00000000-0005-0000-0000-0000664B0000}"/>
    <cellStyle name="20% - Accent1 3 2 3 3 3 7 2" xfId="19487" xr:uid="{00000000-0005-0000-0000-0000674B0000}"/>
    <cellStyle name="20% - Accent1 3 2 3 3 3 7 2 2" xfId="19488" xr:uid="{00000000-0005-0000-0000-0000684B0000}"/>
    <cellStyle name="20% - Accent1 3 2 3 3 3 7 3" xfId="19489" xr:uid="{00000000-0005-0000-0000-0000694B0000}"/>
    <cellStyle name="20% - Accent1 3 2 3 3 3 8" xfId="19490" xr:uid="{00000000-0005-0000-0000-00006A4B0000}"/>
    <cellStyle name="20% - Accent1 3 2 3 3 3 8 2" xfId="19491" xr:uid="{00000000-0005-0000-0000-00006B4B0000}"/>
    <cellStyle name="20% - Accent1 3 2 3 3 3 8 2 2" xfId="19492" xr:uid="{00000000-0005-0000-0000-00006C4B0000}"/>
    <cellStyle name="20% - Accent1 3 2 3 3 3 8 3" xfId="19493" xr:uid="{00000000-0005-0000-0000-00006D4B0000}"/>
    <cellStyle name="20% - Accent1 3 2 3 3 3 9" xfId="19494" xr:uid="{00000000-0005-0000-0000-00006E4B0000}"/>
    <cellStyle name="20% - Accent1 3 2 3 3 3 9 2" xfId="19495" xr:uid="{00000000-0005-0000-0000-00006F4B0000}"/>
    <cellStyle name="20% - Accent1 3 2 3 3 4" xfId="19496" xr:uid="{00000000-0005-0000-0000-0000704B0000}"/>
    <cellStyle name="20% - Accent1 3 2 3 3 4 10" xfId="19497" xr:uid="{00000000-0005-0000-0000-0000714B0000}"/>
    <cellStyle name="20% - Accent1 3 2 3 3 4 10 2" xfId="19498" xr:uid="{00000000-0005-0000-0000-0000724B0000}"/>
    <cellStyle name="20% - Accent1 3 2 3 3 4 11" xfId="19499" xr:uid="{00000000-0005-0000-0000-0000734B0000}"/>
    <cellStyle name="20% - Accent1 3 2 3 3 4 2" xfId="19500" xr:uid="{00000000-0005-0000-0000-0000744B0000}"/>
    <cellStyle name="20% - Accent1 3 2 3 3 4 2 2" xfId="19501" xr:uid="{00000000-0005-0000-0000-0000754B0000}"/>
    <cellStyle name="20% - Accent1 3 2 3 3 4 2 2 2" xfId="19502" xr:uid="{00000000-0005-0000-0000-0000764B0000}"/>
    <cellStyle name="20% - Accent1 3 2 3 3 4 2 2 2 2" xfId="19503" xr:uid="{00000000-0005-0000-0000-0000774B0000}"/>
    <cellStyle name="20% - Accent1 3 2 3 3 4 2 2 2 2 2" xfId="19504" xr:uid="{00000000-0005-0000-0000-0000784B0000}"/>
    <cellStyle name="20% - Accent1 3 2 3 3 4 2 2 2 3" xfId="19505" xr:uid="{00000000-0005-0000-0000-0000794B0000}"/>
    <cellStyle name="20% - Accent1 3 2 3 3 4 2 2 3" xfId="19506" xr:uid="{00000000-0005-0000-0000-00007A4B0000}"/>
    <cellStyle name="20% - Accent1 3 2 3 3 4 2 2 3 2" xfId="19507" xr:uid="{00000000-0005-0000-0000-00007B4B0000}"/>
    <cellStyle name="20% - Accent1 3 2 3 3 4 2 2 4" xfId="19508" xr:uid="{00000000-0005-0000-0000-00007C4B0000}"/>
    <cellStyle name="20% - Accent1 3 2 3 3 4 2 3" xfId="19509" xr:uid="{00000000-0005-0000-0000-00007D4B0000}"/>
    <cellStyle name="20% - Accent1 3 2 3 3 4 2 3 2" xfId="19510" xr:uid="{00000000-0005-0000-0000-00007E4B0000}"/>
    <cellStyle name="20% - Accent1 3 2 3 3 4 2 3 2 2" xfId="19511" xr:uid="{00000000-0005-0000-0000-00007F4B0000}"/>
    <cellStyle name="20% - Accent1 3 2 3 3 4 2 3 2 2 2" xfId="19512" xr:uid="{00000000-0005-0000-0000-0000804B0000}"/>
    <cellStyle name="20% - Accent1 3 2 3 3 4 2 3 2 3" xfId="19513" xr:uid="{00000000-0005-0000-0000-0000814B0000}"/>
    <cellStyle name="20% - Accent1 3 2 3 3 4 2 3 3" xfId="19514" xr:uid="{00000000-0005-0000-0000-0000824B0000}"/>
    <cellStyle name="20% - Accent1 3 2 3 3 4 2 3 3 2" xfId="19515" xr:uid="{00000000-0005-0000-0000-0000834B0000}"/>
    <cellStyle name="20% - Accent1 3 2 3 3 4 2 3 4" xfId="19516" xr:uid="{00000000-0005-0000-0000-0000844B0000}"/>
    <cellStyle name="20% - Accent1 3 2 3 3 4 2 4" xfId="19517" xr:uid="{00000000-0005-0000-0000-0000854B0000}"/>
    <cellStyle name="20% - Accent1 3 2 3 3 4 2 4 2" xfId="19518" xr:uid="{00000000-0005-0000-0000-0000864B0000}"/>
    <cellStyle name="20% - Accent1 3 2 3 3 4 2 4 2 2" xfId="19519" xr:uid="{00000000-0005-0000-0000-0000874B0000}"/>
    <cellStyle name="20% - Accent1 3 2 3 3 4 2 4 2 2 2" xfId="19520" xr:uid="{00000000-0005-0000-0000-0000884B0000}"/>
    <cellStyle name="20% - Accent1 3 2 3 3 4 2 4 2 3" xfId="19521" xr:uid="{00000000-0005-0000-0000-0000894B0000}"/>
    <cellStyle name="20% - Accent1 3 2 3 3 4 2 4 3" xfId="19522" xr:uid="{00000000-0005-0000-0000-00008A4B0000}"/>
    <cellStyle name="20% - Accent1 3 2 3 3 4 2 4 3 2" xfId="19523" xr:uid="{00000000-0005-0000-0000-00008B4B0000}"/>
    <cellStyle name="20% - Accent1 3 2 3 3 4 2 4 4" xfId="19524" xr:uid="{00000000-0005-0000-0000-00008C4B0000}"/>
    <cellStyle name="20% - Accent1 3 2 3 3 4 2 5" xfId="19525" xr:uid="{00000000-0005-0000-0000-00008D4B0000}"/>
    <cellStyle name="20% - Accent1 3 2 3 3 4 2 5 2" xfId="19526" xr:uid="{00000000-0005-0000-0000-00008E4B0000}"/>
    <cellStyle name="20% - Accent1 3 2 3 3 4 2 5 2 2" xfId="19527" xr:uid="{00000000-0005-0000-0000-00008F4B0000}"/>
    <cellStyle name="20% - Accent1 3 2 3 3 4 2 5 3" xfId="19528" xr:uid="{00000000-0005-0000-0000-0000904B0000}"/>
    <cellStyle name="20% - Accent1 3 2 3 3 4 2 6" xfId="19529" xr:uid="{00000000-0005-0000-0000-0000914B0000}"/>
    <cellStyle name="20% - Accent1 3 2 3 3 4 2 6 2" xfId="19530" xr:uid="{00000000-0005-0000-0000-0000924B0000}"/>
    <cellStyle name="20% - Accent1 3 2 3 3 4 2 6 2 2" xfId="19531" xr:uid="{00000000-0005-0000-0000-0000934B0000}"/>
    <cellStyle name="20% - Accent1 3 2 3 3 4 2 6 3" xfId="19532" xr:uid="{00000000-0005-0000-0000-0000944B0000}"/>
    <cellStyle name="20% - Accent1 3 2 3 3 4 2 7" xfId="19533" xr:uid="{00000000-0005-0000-0000-0000954B0000}"/>
    <cellStyle name="20% - Accent1 3 2 3 3 4 2 7 2" xfId="19534" xr:uid="{00000000-0005-0000-0000-0000964B0000}"/>
    <cellStyle name="20% - Accent1 3 2 3 3 4 2 8" xfId="19535" xr:uid="{00000000-0005-0000-0000-0000974B0000}"/>
    <cellStyle name="20% - Accent1 3 2 3 3 4 2 8 2" xfId="19536" xr:uid="{00000000-0005-0000-0000-0000984B0000}"/>
    <cellStyle name="20% - Accent1 3 2 3 3 4 2 9" xfId="19537" xr:uid="{00000000-0005-0000-0000-0000994B0000}"/>
    <cellStyle name="20% - Accent1 3 2 3 3 4 3" xfId="19538" xr:uid="{00000000-0005-0000-0000-00009A4B0000}"/>
    <cellStyle name="20% - Accent1 3 2 3 3 4 3 2" xfId="19539" xr:uid="{00000000-0005-0000-0000-00009B4B0000}"/>
    <cellStyle name="20% - Accent1 3 2 3 3 4 3 2 2" xfId="19540" xr:uid="{00000000-0005-0000-0000-00009C4B0000}"/>
    <cellStyle name="20% - Accent1 3 2 3 3 4 3 2 2 2" xfId="19541" xr:uid="{00000000-0005-0000-0000-00009D4B0000}"/>
    <cellStyle name="20% - Accent1 3 2 3 3 4 3 2 2 2 2" xfId="19542" xr:uid="{00000000-0005-0000-0000-00009E4B0000}"/>
    <cellStyle name="20% - Accent1 3 2 3 3 4 3 2 2 3" xfId="19543" xr:uid="{00000000-0005-0000-0000-00009F4B0000}"/>
    <cellStyle name="20% - Accent1 3 2 3 3 4 3 2 3" xfId="19544" xr:uid="{00000000-0005-0000-0000-0000A04B0000}"/>
    <cellStyle name="20% - Accent1 3 2 3 3 4 3 2 3 2" xfId="19545" xr:uid="{00000000-0005-0000-0000-0000A14B0000}"/>
    <cellStyle name="20% - Accent1 3 2 3 3 4 3 2 4" xfId="19546" xr:uid="{00000000-0005-0000-0000-0000A24B0000}"/>
    <cellStyle name="20% - Accent1 3 2 3 3 4 3 3" xfId="19547" xr:uid="{00000000-0005-0000-0000-0000A34B0000}"/>
    <cellStyle name="20% - Accent1 3 2 3 3 4 3 3 2" xfId="19548" xr:uid="{00000000-0005-0000-0000-0000A44B0000}"/>
    <cellStyle name="20% - Accent1 3 2 3 3 4 3 3 2 2" xfId="19549" xr:uid="{00000000-0005-0000-0000-0000A54B0000}"/>
    <cellStyle name="20% - Accent1 3 2 3 3 4 3 3 2 2 2" xfId="19550" xr:uid="{00000000-0005-0000-0000-0000A64B0000}"/>
    <cellStyle name="20% - Accent1 3 2 3 3 4 3 3 2 3" xfId="19551" xr:uid="{00000000-0005-0000-0000-0000A74B0000}"/>
    <cellStyle name="20% - Accent1 3 2 3 3 4 3 3 3" xfId="19552" xr:uid="{00000000-0005-0000-0000-0000A84B0000}"/>
    <cellStyle name="20% - Accent1 3 2 3 3 4 3 3 3 2" xfId="19553" xr:uid="{00000000-0005-0000-0000-0000A94B0000}"/>
    <cellStyle name="20% - Accent1 3 2 3 3 4 3 3 4" xfId="19554" xr:uid="{00000000-0005-0000-0000-0000AA4B0000}"/>
    <cellStyle name="20% - Accent1 3 2 3 3 4 3 4" xfId="19555" xr:uid="{00000000-0005-0000-0000-0000AB4B0000}"/>
    <cellStyle name="20% - Accent1 3 2 3 3 4 3 4 2" xfId="19556" xr:uid="{00000000-0005-0000-0000-0000AC4B0000}"/>
    <cellStyle name="20% - Accent1 3 2 3 3 4 3 4 2 2" xfId="19557" xr:uid="{00000000-0005-0000-0000-0000AD4B0000}"/>
    <cellStyle name="20% - Accent1 3 2 3 3 4 3 4 2 2 2" xfId="19558" xr:uid="{00000000-0005-0000-0000-0000AE4B0000}"/>
    <cellStyle name="20% - Accent1 3 2 3 3 4 3 4 2 3" xfId="19559" xr:uid="{00000000-0005-0000-0000-0000AF4B0000}"/>
    <cellStyle name="20% - Accent1 3 2 3 3 4 3 4 3" xfId="19560" xr:uid="{00000000-0005-0000-0000-0000B04B0000}"/>
    <cellStyle name="20% - Accent1 3 2 3 3 4 3 4 3 2" xfId="19561" xr:uid="{00000000-0005-0000-0000-0000B14B0000}"/>
    <cellStyle name="20% - Accent1 3 2 3 3 4 3 4 4" xfId="19562" xr:uid="{00000000-0005-0000-0000-0000B24B0000}"/>
    <cellStyle name="20% - Accent1 3 2 3 3 4 3 5" xfId="19563" xr:uid="{00000000-0005-0000-0000-0000B34B0000}"/>
    <cellStyle name="20% - Accent1 3 2 3 3 4 3 5 2" xfId="19564" xr:uid="{00000000-0005-0000-0000-0000B44B0000}"/>
    <cellStyle name="20% - Accent1 3 2 3 3 4 3 5 2 2" xfId="19565" xr:uid="{00000000-0005-0000-0000-0000B54B0000}"/>
    <cellStyle name="20% - Accent1 3 2 3 3 4 3 5 3" xfId="19566" xr:uid="{00000000-0005-0000-0000-0000B64B0000}"/>
    <cellStyle name="20% - Accent1 3 2 3 3 4 3 6" xfId="19567" xr:uid="{00000000-0005-0000-0000-0000B74B0000}"/>
    <cellStyle name="20% - Accent1 3 2 3 3 4 3 6 2" xfId="19568" xr:uid="{00000000-0005-0000-0000-0000B84B0000}"/>
    <cellStyle name="20% - Accent1 3 2 3 3 4 3 6 2 2" xfId="19569" xr:uid="{00000000-0005-0000-0000-0000B94B0000}"/>
    <cellStyle name="20% - Accent1 3 2 3 3 4 3 6 3" xfId="19570" xr:uid="{00000000-0005-0000-0000-0000BA4B0000}"/>
    <cellStyle name="20% - Accent1 3 2 3 3 4 3 7" xfId="19571" xr:uid="{00000000-0005-0000-0000-0000BB4B0000}"/>
    <cellStyle name="20% - Accent1 3 2 3 3 4 3 7 2" xfId="19572" xr:uid="{00000000-0005-0000-0000-0000BC4B0000}"/>
    <cellStyle name="20% - Accent1 3 2 3 3 4 3 8" xfId="19573" xr:uid="{00000000-0005-0000-0000-0000BD4B0000}"/>
    <cellStyle name="20% - Accent1 3 2 3 3 4 3 8 2" xfId="19574" xr:uid="{00000000-0005-0000-0000-0000BE4B0000}"/>
    <cellStyle name="20% - Accent1 3 2 3 3 4 3 9" xfId="19575" xr:uid="{00000000-0005-0000-0000-0000BF4B0000}"/>
    <cellStyle name="20% - Accent1 3 2 3 3 4 4" xfId="19576" xr:uid="{00000000-0005-0000-0000-0000C04B0000}"/>
    <cellStyle name="20% - Accent1 3 2 3 3 4 4 2" xfId="19577" xr:uid="{00000000-0005-0000-0000-0000C14B0000}"/>
    <cellStyle name="20% - Accent1 3 2 3 3 4 4 2 2" xfId="19578" xr:uid="{00000000-0005-0000-0000-0000C24B0000}"/>
    <cellStyle name="20% - Accent1 3 2 3 3 4 4 2 2 2" xfId="19579" xr:uid="{00000000-0005-0000-0000-0000C34B0000}"/>
    <cellStyle name="20% - Accent1 3 2 3 3 4 4 2 3" xfId="19580" xr:uid="{00000000-0005-0000-0000-0000C44B0000}"/>
    <cellStyle name="20% - Accent1 3 2 3 3 4 4 3" xfId="19581" xr:uid="{00000000-0005-0000-0000-0000C54B0000}"/>
    <cellStyle name="20% - Accent1 3 2 3 3 4 4 3 2" xfId="19582" xr:uid="{00000000-0005-0000-0000-0000C64B0000}"/>
    <cellStyle name="20% - Accent1 3 2 3 3 4 4 4" xfId="19583" xr:uid="{00000000-0005-0000-0000-0000C74B0000}"/>
    <cellStyle name="20% - Accent1 3 2 3 3 4 5" xfId="19584" xr:uid="{00000000-0005-0000-0000-0000C84B0000}"/>
    <cellStyle name="20% - Accent1 3 2 3 3 4 5 2" xfId="19585" xr:uid="{00000000-0005-0000-0000-0000C94B0000}"/>
    <cellStyle name="20% - Accent1 3 2 3 3 4 5 2 2" xfId="19586" xr:uid="{00000000-0005-0000-0000-0000CA4B0000}"/>
    <cellStyle name="20% - Accent1 3 2 3 3 4 5 2 2 2" xfId="19587" xr:uid="{00000000-0005-0000-0000-0000CB4B0000}"/>
    <cellStyle name="20% - Accent1 3 2 3 3 4 5 2 3" xfId="19588" xr:uid="{00000000-0005-0000-0000-0000CC4B0000}"/>
    <cellStyle name="20% - Accent1 3 2 3 3 4 5 3" xfId="19589" xr:uid="{00000000-0005-0000-0000-0000CD4B0000}"/>
    <cellStyle name="20% - Accent1 3 2 3 3 4 5 3 2" xfId="19590" xr:uid="{00000000-0005-0000-0000-0000CE4B0000}"/>
    <cellStyle name="20% - Accent1 3 2 3 3 4 5 4" xfId="19591" xr:uid="{00000000-0005-0000-0000-0000CF4B0000}"/>
    <cellStyle name="20% - Accent1 3 2 3 3 4 6" xfId="19592" xr:uid="{00000000-0005-0000-0000-0000D04B0000}"/>
    <cellStyle name="20% - Accent1 3 2 3 3 4 6 2" xfId="19593" xr:uid="{00000000-0005-0000-0000-0000D14B0000}"/>
    <cellStyle name="20% - Accent1 3 2 3 3 4 6 2 2" xfId="19594" xr:uid="{00000000-0005-0000-0000-0000D24B0000}"/>
    <cellStyle name="20% - Accent1 3 2 3 3 4 6 2 2 2" xfId="19595" xr:uid="{00000000-0005-0000-0000-0000D34B0000}"/>
    <cellStyle name="20% - Accent1 3 2 3 3 4 6 2 3" xfId="19596" xr:uid="{00000000-0005-0000-0000-0000D44B0000}"/>
    <cellStyle name="20% - Accent1 3 2 3 3 4 6 3" xfId="19597" xr:uid="{00000000-0005-0000-0000-0000D54B0000}"/>
    <cellStyle name="20% - Accent1 3 2 3 3 4 6 3 2" xfId="19598" xr:uid="{00000000-0005-0000-0000-0000D64B0000}"/>
    <cellStyle name="20% - Accent1 3 2 3 3 4 6 4" xfId="19599" xr:uid="{00000000-0005-0000-0000-0000D74B0000}"/>
    <cellStyle name="20% - Accent1 3 2 3 3 4 7" xfId="19600" xr:uid="{00000000-0005-0000-0000-0000D84B0000}"/>
    <cellStyle name="20% - Accent1 3 2 3 3 4 7 2" xfId="19601" xr:uid="{00000000-0005-0000-0000-0000D94B0000}"/>
    <cellStyle name="20% - Accent1 3 2 3 3 4 7 2 2" xfId="19602" xr:uid="{00000000-0005-0000-0000-0000DA4B0000}"/>
    <cellStyle name="20% - Accent1 3 2 3 3 4 7 3" xfId="19603" xr:uid="{00000000-0005-0000-0000-0000DB4B0000}"/>
    <cellStyle name="20% - Accent1 3 2 3 3 4 8" xfId="19604" xr:uid="{00000000-0005-0000-0000-0000DC4B0000}"/>
    <cellStyle name="20% - Accent1 3 2 3 3 4 8 2" xfId="19605" xr:uid="{00000000-0005-0000-0000-0000DD4B0000}"/>
    <cellStyle name="20% - Accent1 3 2 3 3 4 8 2 2" xfId="19606" xr:uid="{00000000-0005-0000-0000-0000DE4B0000}"/>
    <cellStyle name="20% - Accent1 3 2 3 3 4 8 3" xfId="19607" xr:uid="{00000000-0005-0000-0000-0000DF4B0000}"/>
    <cellStyle name="20% - Accent1 3 2 3 3 4 9" xfId="19608" xr:uid="{00000000-0005-0000-0000-0000E04B0000}"/>
    <cellStyle name="20% - Accent1 3 2 3 3 4 9 2" xfId="19609" xr:uid="{00000000-0005-0000-0000-0000E14B0000}"/>
    <cellStyle name="20% - Accent1 3 2 3 3 5" xfId="19610" xr:uid="{00000000-0005-0000-0000-0000E24B0000}"/>
    <cellStyle name="20% - Accent1 3 2 3 3 5 2" xfId="19611" xr:uid="{00000000-0005-0000-0000-0000E34B0000}"/>
    <cellStyle name="20% - Accent1 3 2 3 3 5 2 2" xfId="19612" xr:uid="{00000000-0005-0000-0000-0000E44B0000}"/>
    <cellStyle name="20% - Accent1 3 2 3 3 5 2 2 2" xfId="19613" xr:uid="{00000000-0005-0000-0000-0000E54B0000}"/>
    <cellStyle name="20% - Accent1 3 2 3 3 5 2 2 2 2" xfId="19614" xr:uid="{00000000-0005-0000-0000-0000E64B0000}"/>
    <cellStyle name="20% - Accent1 3 2 3 3 5 2 2 3" xfId="19615" xr:uid="{00000000-0005-0000-0000-0000E74B0000}"/>
    <cellStyle name="20% - Accent1 3 2 3 3 5 2 3" xfId="19616" xr:uid="{00000000-0005-0000-0000-0000E84B0000}"/>
    <cellStyle name="20% - Accent1 3 2 3 3 5 2 3 2" xfId="19617" xr:uid="{00000000-0005-0000-0000-0000E94B0000}"/>
    <cellStyle name="20% - Accent1 3 2 3 3 5 2 4" xfId="19618" xr:uid="{00000000-0005-0000-0000-0000EA4B0000}"/>
    <cellStyle name="20% - Accent1 3 2 3 3 5 3" xfId="19619" xr:uid="{00000000-0005-0000-0000-0000EB4B0000}"/>
    <cellStyle name="20% - Accent1 3 2 3 3 5 3 2" xfId="19620" xr:uid="{00000000-0005-0000-0000-0000EC4B0000}"/>
    <cellStyle name="20% - Accent1 3 2 3 3 5 3 2 2" xfId="19621" xr:uid="{00000000-0005-0000-0000-0000ED4B0000}"/>
    <cellStyle name="20% - Accent1 3 2 3 3 5 3 2 2 2" xfId="19622" xr:uid="{00000000-0005-0000-0000-0000EE4B0000}"/>
    <cellStyle name="20% - Accent1 3 2 3 3 5 3 2 3" xfId="19623" xr:uid="{00000000-0005-0000-0000-0000EF4B0000}"/>
    <cellStyle name="20% - Accent1 3 2 3 3 5 3 3" xfId="19624" xr:uid="{00000000-0005-0000-0000-0000F04B0000}"/>
    <cellStyle name="20% - Accent1 3 2 3 3 5 3 3 2" xfId="19625" xr:uid="{00000000-0005-0000-0000-0000F14B0000}"/>
    <cellStyle name="20% - Accent1 3 2 3 3 5 3 4" xfId="19626" xr:uid="{00000000-0005-0000-0000-0000F24B0000}"/>
    <cellStyle name="20% - Accent1 3 2 3 3 5 4" xfId="19627" xr:uid="{00000000-0005-0000-0000-0000F34B0000}"/>
    <cellStyle name="20% - Accent1 3 2 3 3 5 4 2" xfId="19628" xr:uid="{00000000-0005-0000-0000-0000F44B0000}"/>
    <cellStyle name="20% - Accent1 3 2 3 3 5 4 2 2" xfId="19629" xr:uid="{00000000-0005-0000-0000-0000F54B0000}"/>
    <cellStyle name="20% - Accent1 3 2 3 3 5 4 2 2 2" xfId="19630" xr:uid="{00000000-0005-0000-0000-0000F64B0000}"/>
    <cellStyle name="20% - Accent1 3 2 3 3 5 4 2 3" xfId="19631" xr:uid="{00000000-0005-0000-0000-0000F74B0000}"/>
    <cellStyle name="20% - Accent1 3 2 3 3 5 4 3" xfId="19632" xr:uid="{00000000-0005-0000-0000-0000F84B0000}"/>
    <cellStyle name="20% - Accent1 3 2 3 3 5 4 3 2" xfId="19633" xr:uid="{00000000-0005-0000-0000-0000F94B0000}"/>
    <cellStyle name="20% - Accent1 3 2 3 3 5 4 4" xfId="19634" xr:uid="{00000000-0005-0000-0000-0000FA4B0000}"/>
    <cellStyle name="20% - Accent1 3 2 3 3 5 5" xfId="19635" xr:uid="{00000000-0005-0000-0000-0000FB4B0000}"/>
    <cellStyle name="20% - Accent1 3 2 3 3 5 5 2" xfId="19636" xr:uid="{00000000-0005-0000-0000-0000FC4B0000}"/>
    <cellStyle name="20% - Accent1 3 2 3 3 5 5 2 2" xfId="19637" xr:uid="{00000000-0005-0000-0000-0000FD4B0000}"/>
    <cellStyle name="20% - Accent1 3 2 3 3 5 5 3" xfId="19638" xr:uid="{00000000-0005-0000-0000-0000FE4B0000}"/>
    <cellStyle name="20% - Accent1 3 2 3 3 5 6" xfId="19639" xr:uid="{00000000-0005-0000-0000-0000FF4B0000}"/>
    <cellStyle name="20% - Accent1 3 2 3 3 5 6 2" xfId="19640" xr:uid="{00000000-0005-0000-0000-0000004C0000}"/>
    <cellStyle name="20% - Accent1 3 2 3 3 5 6 2 2" xfId="19641" xr:uid="{00000000-0005-0000-0000-0000014C0000}"/>
    <cellStyle name="20% - Accent1 3 2 3 3 5 6 3" xfId="19642" xr:uid="{00000000-0005-0000-0000-0000024C0000}"/>
    <cellStyle name="20% - Accent1 3 2 3 3 5 7" xfId="19643" xr:uid="{00000000-0005-0000-0000-0000034C0000}"/>
    <cellStyle name="20% - Accent1 3 2 3 3 5 7 2" xfId="19644" xr:uid="{00000000-0005-0000-0000-0000044C0000}"/>
    <cellStyle name="20% - Accent1 3 2 3 3 5 8" xfId="19645" xr:uid="{00000000-0005-0000-0000-0000054C0000}"/>
    <cellStyle name="20% - Accent1 3 2 3 3 5 8 2" xfId="19646" xr:uid="{00000000-0005-0000-0000-0000064C0000}"/>
    <cellStyle name="20% - Accent1 3 2 3 3 5 9" xfId="19647" xr:uid="{00000000-0005-0000-0000-0000074C0000}"/>
    <cellStyle name="20% - Accent1 3 2 3 3 6" xfId="19648" xr:uid="{00000000-0005-0000-0000-0000084C0000}"/>
    <cellStyle name="20% - Accent1 3 2 3 3 6 2" xfId="19649" xr:uid="{00000000-0005-0000-0000-0000094C0000}"/>
    <cellStyle name="20% - Accent1 3 2 3 3 6 2 2" xfId="19650" xr:uid="{00000000-0005-0000-0000-00000A4C0000}"/>
    <cellStyle name="20% - Accent1 3 2 3 3 6 2 2 2" xfId="19651" xr:uid="{00000000-0005-0000-0000-00000B4C0000}"/>
    <cellStyle name="20% - Accent1 3 2 3 3 6 2 2 2 2" xfId="19652" xr:uid="{00000000-0005-0000-0000-00000C4C0000}"/>
    <cellStyle name="20% - Accent1 3 2 3 3 6 2 2 3" xfId="19653" xr:uid="{00000000-0005-0000-0000-00000D4C0000}"/>
    <cellStyle name="20% - Accent1 3 2 3 3 6 2 3" xfId="19654" xr:uid="{00000000-0005-0000-0000-00000E4C0000}"/>
    <cellStyle name="20% - Accent1 3 2 3 3 6 2 3 2" xfId="19655" xr:uid="{00000000-0005-0000-0000-00000F4C0000}"/>
    <cellStyle name="20% - Accent1 3 2 3 3 6 2 4" xfId="19656" xr:uid="{00000000-0005-0000-0000-0000104C0000}"/>
    <cellStyle name="20% - Accent1 3 2 3 3 6 3" xfId="19657" xr:uid="{00000000-0005-0000-0000-0000114C0000}"/>
    <cellStyle name="20% - Accent1 3 2 3 3 6 3 2" xfId="19658" xr:uid="{00000000-0005-0000-0000-0000124C0000}"/>
    <cellStyle name="20% - Accent1 3 2 3 3 6 3 2 2" xfId="19659" xr:uid="{00000000-0005-0000-0000-0000134C0000}"/>
    <cellStyle name="20% - Accent1 3 2 3 3 6 3 2 2 2" xfId="19660" xr:uid="{00000000-0005-0000-0000-0000144C0000}"/>
    <cellStyle name="20% - Accent1 3 2 3 3 6 3 2 3" xfId="19661" xr:uid="{00000000-0005-0000-0000-0000154C0000}"/>
    <cellStyle name="20% - Accent1 3 2 3 3 6 3 3" xfId="19662" xr:uid="{00000000-0005-0000-0000-0000164C0000}"/>
    <cellStyle name="20% - Accent1 3 2 3 3 6 3 3 2" xfId="19663" xr:uid="{00000000-0005-0000-0000-0000174C0000}"/>
    <cellStyle name="20% - Accent1 3 2 3 3 6 3 4" xfId="19664" xr:uid="{00000000-0005-0000-0000-0000184C0000}"/>
    <cellStyle name="20% - Accent1 3 2 3 3 6 4" xfId="19665" xr:uid="{00000000-0005-0000-0000-0000194C0000}"/>
    <cellStyle name="20% - Accent1 3 2 3 3 6 4 2" xfId="19666" xr:uid="{00000000-0005-0000-0000-00001A4C0000}"/>
    <cellStyle name="20% - Accent1 3 2 3 3 6 4 2 2" xfId="19667" xr:uid="{00000000-0005-0000-0000-00001B4C0000}"/>
    <cellStyle name="20% - Accent1 3 2 3 3 6 4 2 2 2" xfId="19668" xr:uid="{00000000-0005-0000-0000-00001C4C0000}"/>
    <cellStyle name="20% - Accent1 3 2 3 3 6 4 2 3" xfId="19669" xr:uid="{00000000-0005-0000-0000-00001D4C0000}"/>
    <cellStyle name="20% - Accent1 3 2 3 3 6 4 3" xfId="19670" xr:uid="{00000000-0005-0000-0000-00001E4C0000}"/>
    <cellStyle name="20% - Accent1 3 2 3 3 6 4 3 2" xfId="19671" xr:uid="{00000000-0005-0000-0000-00001F4C0000}"/>
    <cellStyle name="20% - Accent1 3 2 3 3 6 4 4" xfId="19672" xr:uid="{00000000-0005-0000-0000-0000204C0000}"/>
    <cellStyle name="20% - Accent1 3 2 3 3 6 5" xfId="19673" xr:uid="{00000000-0005-0000-0000-0000214C0000}"/>
    <cellStyle name="20% - Accent1 3 2 3 3 6 5 2" xfId="19674" xr:uid="{00000000-0005-0000-0000-0000224C0000}"/>
    <cellStyle name="20% - Accent1 3 2 3 3 6 5 2 2" xfId="19675" xr:uid="{00000000-0005-0000-0000-0000234C0000}"/>
    <cellStyle name="20% - Accent1 3 2 3 3 6 5 3" xfId="19676" xr:uid="{00000000-0005-0000-0000-0000244C0000}"/>
    <cellStyle name="20% - Accent1 3 2 3 3 6 6" xfId="19677" xr:uid="{00000000-0005-0000-0000-0000254C0000}"/>
    <cellStyle name="20% - Accent1 3 2 3 3 6 6 2" xfId="19678" xr:uid="{00000000-0005-0000-0000-0000264C0000}"/>
    <cellStyle name="20% - Accent1 3 2 3 3 6 6 2 2" xfId="19679" xr:uid="{00000000-0005-0000-0000-0000274C0000}"/>
    <cellStyle name="20% - Accent1 3 2 3 3 6 6 3" xfId="19680" xr:uid="{00000000-0005-0000-0000-0000284C0000}"/>
    <cellStyle name="20% - Accent1 3 2 3 3 6 7" xfId="19681" xr:uid="{00000000-0005-0000-0000-0000294C0000}"/>
    <cellStyle name="20% - Accent1 3 2 3 3 6 7 2" xfId="19682" xr:uid="{00000000-0005-0000-0000-00002A4C0000}"/>
    <cellStyle name="20% - Accent1 3 2 3 3 6 8" xfId="19683" xr:uid="{00000000-0005-0000-0000-00002B4C0000}"/>
    <cellStyle name="20% - Accent1 3 2 3 3 6 8 2" xfId="19684" xr:uid="{00000000-0005-0000-0000-00002C4C0000}"/>
    <cellStyle name="20% - Accent1 3 2 3 3 6 9" xfId="19685" xr:uid="{00000000-0005-0000-0000-00002D4C0000}"/>
    <cellStyle name="20% - Accent1 3 2 3 3 7" xfId="19686" xr:uid="{00000000-0005-0000-0000-00002E4C0000}"/>
    <cellStyle name="20% - Accent1 3 2 3 3 7 2" xfId="19687" xr:uid="{00000000-0005-0000-0000-00002F4C0000}"/>
    <cellStyle name="20% - Accent1 3 2 3 3 7 2 2" xfId="19688" xr:uid="{00000000-0005-0000-0000-0000304C0000}"/>
    <cellStyle name="20% - Accent1 3 2 3 3 7 2 2 2" xfId="19689" xr:uid="{00000000-0005-0000-0000-0000314C0000}"/>
    <cellStyle name="20% - Accent1 3 2 3 3 7 2 3" xfId="19690" xr:uid="{00000000-0005-0000-0000-0000324C0000}"/>
    <cellStyle name="20% - Accent1 3 2 3 3 7 3" xfId="19691" xr:uid="{00000000-0005-0000-0000-0000334C0000}"/>
    <cellStyle name="20% - Accent1 3 2 3 3 7 3 2" xfId="19692" xr:uid="{00000000-0005-0000-0000-0000344C0000}"/>
    <cellStyle name="20% - Accent1 3 2 3 3 7 4" xfId="19693" xr:uid="{00000000-0005-0000-0000-0000354C0000}"/>
    <cellStyle name="20% - Accent1 3 2 3 3 8" xfId="19694" xr:uid="{00000000-0005-0000-0000-0000364C0000}"/>
    <cellStyle name="20% - Accent1 3 2 3 3 8 2" xfId="19695" xr:uid="{00000000-0005-0000-0000-0000374C0000}"/>
    <cellStyle name="20% - Accent1 3 2 3 3 8 2 2" xfId="19696" xr:uid="{00000000-0005-0000-0000-0000384C0000}"/>
    <cellStyle name="20% - Accent1 3 2 3 3 8 2 2 2" xfId="19697" xr:uid="{00000000-0005-0000-0000-0000394C0000}"/>
    <cellStyle name="20% - Accent1 3 2 3 3 8 2 3" xfId="19698" xr:uid="{00000000-0005-0000-0000-00003A4C0000}"/>
    <cellStyle name="20% - Accent1 3 2 3 3 8 3" xfId="19699" xr:uid="{00000000-0005-0000-0000-00003B4C0000}"/>
    <cellStyle name="20% - Accent1 3 2 3 3 8 3 2" xfId="19700" xr:uid="{00000000-0005-0000-0000-00003C4C0000}"/>
    <cellStyle name="20% - Accent1 3 2 3 3 8 4" xfId="19701" xr:uid="{00000000-0005-0000-0000-00003D4C0000}"/>
    <cellStyle name="20% - Accent1 3 2 3 3 9" xfId="19702" xr:uid="{00000000-0005-0000-0000-00003E4C0000}"/>
    <cellStyle name="20% - Accent1 3 2 3 3 9 2" xfId="19703" xr:uid="{00000000-0005-0000-0000-00003F4C0000}"/>
    <cellStyle name="20% - Accent1 3 2 3 3 9 2 2" xfId="19704" xr:uid="{00000000-0005-0000-0000-0000404C0000}"/>
    <cellStyle name="20% - Accent1 3 2 3 3 9 2 2 2" xfId="19705" xr:uid="{00000000-0005-0000-0000-0000414C0000}"/>
    <cellStyle name="20% - Accent1 3 2 3 3 9 2 3" xfId="19706" xr:uid="{00000000-0005-0000-0000-0000424C0000}"/>
    <cellStyle name="20% - Accent1 3 2 3 3 9 3" xfId="19707" xr:uid="{00000000-0005-0000-0000-0000434C0000}"/>
    <cellStyle name="20% - Accent1 3 2 3 3 9 3 2" xfId="19708" xr:uid="{00000000-0005-0000-0000-0000444C0000}"/>
    <cellStyle name="20% - Accent1 3 2 3 3 9 4" xfId="19709" xr:uid="{00000000-0005-0000-0000-0000454C0000}"/>
    <cellStyle name="20% - Accent1 3 2 3 4" xfId="19710" xr:uid="{00000000-0005-0000-0000-0000464C0000}"/>
    <cellStyle name="20% - Accent1 3 2 3 4 10" xfId="19711" xr:uid="{00000000-0005-0000-0000-0000474C0000}"/>
    <cellStyle name="20% - Accent1 3 2 3 4 10 2" xfId="19712" xr:uid="{00000000-0005-0000-0000-0000484C0000}"/>
    <cellStyle name="20% - Accent1 3 2 3 4 11" xfId="19713" xr:uid="{00000000-0005-0000-0000-0000494C0000}"/>
    <cellStyle name="20% - Accent1 3 2 3 4 2" xfId="19714" xr:uid="{00000000-0005-0000-0000-00004A4C0000}"/>
    <cellStyle name="20% - Accent1 3 2 3 4 2 2" xfId="19715" xr:uid="{00000000-0005-0000-0000-00004B4C0000}"/>
    <cellStyle name="20% - Accent1 3 2 3 4 2 2 2" xfId="19716" xr:uid="{00000000-0005-0000-0000-00004C4C0000}"/>
    <cellStyle name="20% - Accent1 3 2 3 4 2 2 2 2" xfId="19717" xr:uid="{00000000-0005-0000-0000-00004D4C0000}"/>
    <cellStyle name="20% - Accent1 3 2 3 4 2 2 2 2 2" xfId="19718" xr:uid="{00000000-0005-0000-0000-00004E4C0000}"/>
    <cellStyle name="20% - Accent1 3 2 3 4 2 2 2 3" xfId="19719" xr:uid="{00000000-0005-0000-0000-00004F4C0000}"/>
    <cellStyle name="20% - Accent1 3 2 3 4 2 2 3" xfId="19720" xr:uid="{00000000-0005-0000-0000-0000504C0000}"/>
    <cellStyle name="20% - Accent1 3 2 3 4 2 2 3 2" xfId="19721" xr:uid="{00000000-0005-0000-0000-0000514C0000}"/>
    <cellStyle name="20% - Accent1 3 2 3 4 2 2 4" xfId="19722" xr:uid="{00000000-0005-0000-0000-0000524C0000}"/>
    <cellStyle name="20% - Accent1 3 2 3 4 2 3" xfId="19723" xr:uid="{00000000-0005-0000-0000-0000534C0000}"/>
    <cellStyle name="20% - Accent1 3 2 3 4 2 3 2" xfId="19724" xr:uid="{00000000-0005-0000-0000-0000544C0000}"/>
    <cellStyle name="20% - Accent1 3 2 3 4 2 3 2 2" xfId="19725" xr:uid="{00000000-0005-0000-0000-0000554C0000}"/>
    <cellStyle name="20% - Accent1 3 2 3 4 2 3 2 2 2" xfId="19726" xr:uid="{00000000-0005-0000-0000-0000564C0000}"/>
    <cellStyle name="20% - Accent1 3 2 3 4 2 3 2 3" xfId="19727" xr:uid="{00000000-0005-0000-0000-0000574C0000}"/>
    <cellStyle name="20% - Accent1 3 2 3 4 2 3 3" xfId="19728" xr:uid="{00000000-0005-0000-0000-0000584C0000}"/>
    <cellStyle name="20% - Accent1 3 2 3 4 2 3 3 2" xfId="19729" xr:uid="{00000000-0005-0000-0000-0000594C0000}"/>
    <cellStyle name="20% - Accent1 3 2 3 4 2 3 4" xfId="19730" xr:uid="{00000000-0005-0000-0000-00005A4C0000}"/>
    <cellStyle name="20% - Accent1 3 2 3 4 2 4" xfId="19731" xr:uid="{00000000-0005-0000-0000-00005B4C0000}"/>
    <cellStyle name="20% - Accent1 3 2 3 4 2 4 2" xfId="19732" xr:uid="{00000000-0005-0000-0000-00005C4C0000}"/>
    <cellStyle name="20% - Accent1 3 2 3 4 2 4 2 2" xfId="19733" xr:uid="{00000000-0005-0000-0000-00005D4C0000}"/>
    <cellStyle name="20% - Accent1 3 2 3 4 2 4 2 2 2" xfId="19734" xr:uid="{00000000-0005-0000-0000-00005E4C0000}"/>
    <cellStyle name="20% - Accent1 3 2 3 4 2 4 2 3" xfId="19735" xr:uid="{00000000-0005-0000-0000-00005F4C0000}"/>
    <cellStyle name="20% - Accent1 3 2 3 4 2 4 3" xfId="19736" xr:uid="{00000000-0005-0000-0000-0000604C0000}"/>
    <cellStyle name="20% - Accent1 3 2 3 4 2 4 3 2" xfId="19737" xr:uid="{00000000-0005-0000-0000-0000614C0000}"/>
    <cellStyle name="20% - Accent1 3 2 3 4 2 4 4" xfId="19738" xr:uid="{00000000-0005-0000-0000-0000624C0000}"/>
    <cellStyle name="20% - Accent1 3 2 3 4 2 5" xfId="19739" xr:uid="{00000000-0005-0000-0000-0000634C0000}"/>
    <cellStyle name="20% - Accent1 3 2 3 4 2 5 2" xfId="19740" xr:uid="{00000000-0005-0000-0000-0000644C0000}"/>
    <cellStyle name="20% - Accent1 3 2 3 4 2 5 2 2" xfId="19741" xr:uid="{00000000-0005-0000-0000-0000654C0000}"/>
    <cellStyle name="20% - Accent1 3 2 3 4 2 5 3" xfId="19742" xr:uid="{00000000-0005-0000-0000-0000664C0000}"/>
    <cellStyle name="20% - Accent1 3 2 3 4 2 6" xfId="19743" xr:uid="{00000000-0005-0000-0000-0000674C0000}"/>
    <cellStyle name="20% - Accent1 3 2 3 4 2 6 2" xfId="19744" xr:uid="{00000000-0005-0000-0000-0000684C0000}"/>
    <cellStyle name="20% - Accent1 3 2 3 4 2 6 2 2" xfId="19745" xr:uid="{00000000-0005-0000-0000-0000694C0000}"/>
    <cellStyle name="20% - Accent1 3 2 3 4 2 6 3" xfId="19746" xr:uid="{00000000-0005-0000-0000-00006A4C0000}"/>
    <cellStyle name="20% - Accent1 3 2 3 4 2 7" xfId="19747" xr:uid="{00000000-0005-0000-0000-00006B4C0000}"/>
    <cellStyle name="20% - Accent1 3 2 3 4 2 7 2" xfId="19748" xr:uid="{00000000-0005-0000-0000-00006C4C0000}"/>
    <cellStyle name="20% - Accent1 3 2 3 4 2 8" xfId="19749" xr:uid="{00000000-0005-0000-0000-00006D4C0000}"/>
    <cellStyle name="20% - Accent1 3 2 3 4 2 8 2" xfId="19750" xr:uid="{00000000-0005-0000-0000-00006E4C0000}"/>
    <cellStyle name="20% - Accent1 3 2 3 4 2 9" xfId="19751" xr:uid="{00000000-0005-0000-0000-00006F4C0000}"/>
    <cellStyle name="20% - Accent1 3 2 3 4 3" xfId="19752" xr:uid="{00000000-0005-0000-0000-0000704C0000}"/>
    <cellStyle name="20% - Accent1 3 2 3 4 3 2" xfId="19753" xr:uid="{00000000-0005-0000-0000-0000714C0000}"/>
    <cellStyle name="20% - Accent1 3 2 3 4 3 2 2" xfId="19754" xr:uid="{00000000-0005-0000-0000-0000724C0000}"/>
    <cellStyle name="20% - Accent1 3 2 3 4 3 2 2 2" xfId="19755" xr:uid="{00000000-0005-0000-0000-0000734C0000}"/>
    <cellStyle name="20% - Accent1 3 2 3 4 3 2 2 2 2" xfId="19756" xr:uid="{00000000-0005-0000-0000-0000744C0000}"/>
    <cellStyle name="20% - Accent1 3 2 3 4 3 2 2 3" xfId="19757" xr:uid="{00000000-0005-0000-0000-0000754C0000}"/>
    <cellStyle name="20% - Accent1 3 2 3 4 3 2 3" xfId="19758" xr:uid="{00000000-0005-0000-0000-0000764C0000}"/>
    <cellStyle name="20% - Accent1 3 2 3 4 3 2 3 2" xfId="19759" xr:uid="{00000000-0005-0000-0000-0000774C0000}"/>
    <cellStyle name="20% - Accent1 3 2 3 4 3 2 4" xfId="19760" xr:uid="{00000000-0005-0000-0000-0000784C0000}"/>
    <cellStyle name="20% - Accent1 3 2 3 4 3 3" xfId="19761" xr:uid="{00000000-0005-0000-0000-0000794C0000}"/>
    <cellStyle name="20% - Accent1 3 2 3 4 3 3 2" xfId="19762" xr:uid="{00000000-0005-0000-0000-00007A4C0000}"/>
    <cellStyle name="20% - Accent1 3 2 3 4 3 3 2 2" xfId="19763" xr:uid="{00000000-0005-0000-0000-00007B4C0000}"/>
    <cellStyle name="20% - Accent1 3 2 3 4 3 3 2 2 2" xfId="19764" xr:uid="{00000000-0005-0000-0000-00007C4C0000}"/>
    <cellStyle name="20% - Accent1 3 2 3 4 3 3 2 3" xfId="19765" xr:uid="{00000000-0005-0000-0000-00007D4C0000}"/>
    <cellStyle name="20% - Accent1 3 2 3 4 3 3 3" xfId="19766" xr:uid="{00000000-0005-0000-0000-00007E4C0000}"/>
    <cellStyle name="20% - Accent1 3 2 3 4 3 3 3 2" xfId="19767" xr:uid="{00000000-0005-0000-0000-00007F4C0000}"/>
    <cellStyle name="20% - Accent1 3 2 3 4 3 3 4" xfId="19768" xr:uid="{00000000-0005-0000-0000-0000804C0000}"/>
    <cellStyle name="20% - Accent1 3 2 3 4 3 4" xfId="19769" xr:uid="{00000000-0005-0000-0000-0000814C0000}"/>
    <cellStyle name="20% - Accent1 3 2 3 4 3 4 2" xfId="19770" xr:uid="{00000000-0005-0000-0000-0000824C0000}"/>
    <cellStyle name="20% - Accent1 3 2 3 4 3 4 2 2" xfId="19771" xr:uid="{00000000-0005-0000-0000-0000834C0000}"/>
    <cellStyle name="20% - Accent1 3 2 3 4 3 4 2 2 2" xfId="19772" xr:uid="{00000000-0005-0000-0000-0000844C0000}"/>
    <cellStyle name="20% - Accent1 3 2 3 4 3 4 2 3" xfId="19773" xr:uid="{00000000-0005-0000-0000-0000854C0000}"/>
    <cellStyle name="20% - Accent1 3 2 3 4 3 4 3" xfId="19774" xr:uid="{00000000-0005-0000-0000-0000864C0000}"/>
    <cellStyle name="20% - Accent1 3 2 3 4 3 4 3 2" xfId="19775" xr:uid="{00000000-0005-0000-0000-0000874C0000}"/>
    <cellStyle name="20% - Accent1 3 2 3 4 3 4 4" xfId="19776" xr:uid="{00000000-0005-0000-0000-0000884C0000}"/>
    <cellStyle name="20% - Accent1 3 2 3 4 3 5" xfId="19777" xr:uid="{00000000-0005-0000-0000-0000894C0000}"/>
    <cellStyle name="20% - Accent1 3 2 3 4 3 5 2" xfId="19778" xr:uid="{00000000-0005-0000-0000-00008A4C0000}"/>
    <cellStyle name="20% - Accent1 3 2 3 4 3 5 2 2" xfId="19779" xr:uid="{00000000-0005-0000-0000-00008B4C0000}"/>
    <cellStyle name="20% - Accent1 3 2 3 4 3 5 3" xfId="19780" xr:uid="{00000000-0005-0000-0000-00008C4C0000}"/>
    <cellStyle name="20% - Accent1 3 2 3 4 3 6" xfId="19781" xr:uid="{00000000-0005-0000-0000-00008D4C0000}"/>
    <cellStyle name="20% - Accent1 3 2 3 4 3 6 2" xfId="19782" xr:uid="{00000000-0005-0000-0000-00008E4C0000}"/>
    <cellStyle name="20% - Accent1 3 2 3 4 3 6 2 2" xfId="19783" xr:uid="{00000000-0005-0000-0000-00008F4C0000}"/>
    <cellStyle name="20% - Accent1 3 2 3 4 3 6 3" xfId="19784" xr:uid="{00000000-0005-0000-0000-0000904C0000}"/>
    <cellStyle name="20% - Accent1 3 2 3 4 3 7" xfId="19785" xr:uid="{00000000-0005-0000-0000-0000914C0000}"/>
    <cellStyle name="20% - Accent1 3 2 3 4 3 7 2" xfId="19786" xr:uid="{00000000-0005-0000-0000-0000924C0000}"/>
    <cellStyle name="20% - Accent1 3 2 3 4 3 8" xfId="19787" xr:uid="{00000000-0005-0000-0000-0000934C0000}"/>
    <cellStyle name="20% - Accent1 3 2 3 4 3 8 2" xfId="19788" xr:uid="{00000000-0005-0000-0000-0000944C0000}"/>
    <cellStyle name="20% - Accent1 3 2 3 4 3 9" xfId="19789" xr:uid="{00000000-0005-0000-0000-0000954C0000}"/>
    <cellStyle name="20% - Accent1 3 2 3 4 4" xfId="19790" xr:uid="{00000000-0005-0000-0000-0000964C0000}"/>
    <cellStyle name="20% - Accent1 3 2 3 4 4 2" xfId="19791" xr:uid="{00000000-0005-0000-0000-0000974C0000}"/>
    <cellStyle name="20% - Accent1 3 2 3 4 4 2 2" xfId="19792" xr:uid="{00000000-0005-0000-0000-0000984C0000}"/>
    <cellStyle name="20% - Accent1 3 2 3 4 4 2 2 2" xfId="19793" xr:uid="{00000000-0005-0000-0000-0000994C0000}"/>
    <cellStyle name="20% - Accent1 3 2 3 4 4 2 3" xfId="19794" xr:uid="{00000000-0005-0000-0000-00009A4C0000}"/>
    <cellStyle name="20% - Accent1 3 2 3 4 4 3" xfId="19795" xr:uid="{00000000-0005-0000-0000-00009B4C0000}"/>
    <cellStyle name="20% - Accent1 3 2 3 4 4 3 2" xfId="19796" xr:uid="{00000000-0005-0000-0000-00009C4C0000}"/>
    <cellStyle name="20% - Accent1 3 2 3 4 4 4" xfId="19797" xr:uid="{00000000-0005-0000-0000-00009D4C0000}"/>
    <cellStyle name="20% - Accent1 3 2 3 4 5" xfId="19798" xr:uid="{00000000-0005-0000-0000-00009E4C0000}"/>
    <cellStyle name="20% - Accent1 3 2 3 4 5 2" xfId="19799" xr:uid="{00000000-0005-0000-0000-00009F4C0000}"/>
    <cellStyle name="20% - Accent1 3 2 3 4 5 2 2" xfId="19800" xr:uid="{00000000-0005-0000-0000-0000A04C0000}"/>
    <cellStyle name="20% - Accent1 3 2 3 4 5 2 2 2" xfId="19801" xr:uid="{00000000-0005-0000-0000-0000A14C0000}"/>
    <cellStyle name="20% - Accent1 3 2 3 4 5 2 3" xfId="19802" xr:uid="{00000000-0005-0000-0000-0000A24C0000}"/>
    <cellStyle name="20% - Accent1 3 2 3 4 5 3" xfId="19803" xr:uid="{00000000-0005-0000-0000-0000A34C0000}"/>
    <cellStyle name="20% - Accent1 3 2 3 4 5 3 2" xfId="19804" xr:uid="{00000000-0005-0000-0000-0000A44C0000}"/>
    <cellStyle name="20% - Accent1 3 2 3 4 5 4" xfId="19805" xr:uid="{00000000-0005-0000-0000-0000A54C0000}"/>
    <cellStyle name="20% - Accent1 3 2 3 4 6" xfId="19806" xr:uid="{00000000-0005-0000-0000-0000A64C0000}"/>
    <cellStyle name="20% - Accent1 3 2 3 4 6 2" xfId="19807" xr:uid="{00000000-0005-0000-0000-0000A74C0000}"/>
    <cellStyle name="20% - Accent1 3 2 3 4 6 2 2" xfId="19808" xr:uid="{00000000-0005-0000-0000-0000A84C0000}"/>
    <cellStyle name="20% - Accent1 3 2 3 4 6 2 2 2" xfId="19809" xr:uid="{00000000-0005-0000-0000-0000A94C0000}"/>
    <cellStyle name="20% - Accent1 3 2 3 4 6 2 3" xfId="19810" xr:uid="{00000000-0005-0000-0000-0000AA4C0000}"/>
    <cellStyle name="20% - Accent1 3 2 3 4 6 3" xfId="19811" xr:uid="{00000000-0005-0000-0000-0000AB4C0000}"/>
    <cellStyle name="20% - Accent1 3 2 3 4 6 3 2" xfId="19812" xr:uid="{00000000-0005-0000-0000-0000AC4C0000}"/>
    <cellStyle name="20% - Accent1 3 2 3 4 6 4" xfId="19813" xr:uid="{00000000-0005-0000-0000-0000AD4C0000}"/>
    <cellStyle name="20% - Accent1 3 2 3 4 7" xfId="19814" xr:uid="{00000000-0005-0000-0000-0000AE4C0000}"/>
    <cellStyle name="20% - Accent1 3 2 3 4 7 2" xfId="19815" xr:uid="{00000000-0005-0000-0000-0000AF4C0000}"/>
    <cellStyle name="20% - Accent1 3 2 3 4 7 2 2" xfId="19816" xr:uid="{00000000-0005-0000-0000-0000B04C0000}"/>
    <cellStyle name="20% - Accent1 3 2 3 4 7 3" xfId="19817" xr:uid="{00000000-0005-0000-0000-0000B14C0000}"/>
    <cellStyle name="20% - Accent1 3 2 3 4 8" xfId="19818" xr:uid="{00000000-0005-0000-0000-0000B24C0000}"/>
    <cellStyle name="20% - Accent1 3 2 3 4 8 2" xfId="19819" xr:uid="{00000000-0005-0000-0000-0000B34C0000}"/>
    <cellStyle name="20% - Accent1 3 2 3 4 8 2 2" xfId="19820" xr:uid="{00000000-0005-0000-0000-0000B44C0000}"/>
    <cellStyle name="20% - Accent1 3 2 3 4 8 3" xfId="19821" xr:uid="{00000000-0005-0000-0000-0000B54C0000}"/>
    <cellStyle name="20% - Accent1 3 2 3 4 9" xfId="19822" xr:uid="{00000000-0005-0000-0000-0000B64C0000}"/>
    <cellStyle name="20% - Accent1 3 2 3 4 9 2" xfId="19823" xr:uid="{00000000-0005-0000-0000-0000B74C0000}"/>
    <cellStyle name="20% - Accent1 3 2 3 5" xfId="19824" xr:uid="{00000000-0005-0000-0000-0000B84C0000}"/>
    <cellStyle name="20% - Accent1 3 2 3 5 10" xfId="19825" xr:uid="{00000000-0005-0000-0000-0000B94C0000}"/>
    <cellStyle name="20% - Accent1 3 2 3 5 10 2" xfId="19826" xr:uid="{00000000-0005-0000-0000-0000BA4C0000}"/>
    <cellStyle name="20% - Accent1 3 2 3 5 11" xfId="19827" xr:uid="{00000000-0005-0000-0000-0000BB4C0000}"/>
    <cellStyle name="20% - Accent1 3 2 3 5 2" xfId="19828" xr:uid="{00000000-0005-0000-0000-0000BC4C0000}"/>
    <cellStyle name="20% - Accent1 3 2 3 5 2 2" xfId="19829" xr:uid="{00000000-0005-0000-0000-0000BD4C0000}"/>
    <cellStyle name="20% - Accent1 3 2 3 5 2 2 2" xfId="19830" xr:uid="{00000000-0005-0000-0000-0000BE4C0000}"/>
    <cellStyle name="20% - Accent1 3 2 3 5 2 2 2 2" xfId="19831" xr:uid="{00000000-0005-0000-0000-0000BF4C0000}"/>
    <cellStyle name="20% - Accent1 3 2 3 5 2 2 2 2 2" xfId="19832" xr:uid="{00000000-0005-0000-0000-0000C04C0000}"/>
    <cellStyle name="20% - Accent1 3 2 3 5 2 2 2 3" xfId="19833" xr:uid="{00000000-0005-0000-0000-0000C14C0000}"/>
    <cellStyle name="20% - Accent1 3 2 3 5 2 2 3" xfId="19834" xr:uid="{00000000-0005-0000-0000-0000C24C0000}"/>
    <cellStyle name="20% - Accent1 3 2 3 5 2 2 3 2" xfId="19835" xr:uid="{00000000-0005-0000-0000-0000C34C0000}"/>
    <cellStyle name="20% - Accent1 3 2 3 5 2 2 4" xfId="19836" xr:uid="{00000000-0005-0000-0000-0000C44C0000}"/>
    <cellStyle name="20% - Accent1 3 2 3 5 2 3" xfId="19837" xr:uid="{00000000-0005-0000-0000-0000C54C0000}"/>
    <cellStyle name="20% - Accent1 3 2 3 5 2 3 2" xfId="19838" xr:uid="{00000000-0005-0000-0000-0000C64C0000}"/>
    <cellStyle name="20% - Accent1 3 2 3 5 2 3 2 2" xfId="19839" xr:uid="{00000000-0005-0000-0000-0000C74C0000}"/>
    <cellStyle name="20% - Accent1 3 2 3 5 2 3 2 2 2" xfId="19840" xr:uid="{00000000-0005-0000-0000-0000C84C0000}"/>
    <cellStyle name="20% - Accent1 3 2 3 5 2 3 2 3" xfId="19841" xr:uid="{00000000-0005-0000-0000-0000C94C0000}"/>
    <cellStyle name="20% - Accent1 3 2 3 5 2 3 3" xfId="19842" xr:uid="{00000000-0005-0000-0000-0000CA4C0000}"/>
    <cellStyle name="20% - Accent1 3 2 3 5 2 3 3 2" xfId="19843" xr:uid="{00000000-0005-0000-0000-0000CB4C0000}"/>
    <cellStyle name="20% - Accent1 3 2 3 5 2 3 4" xfId="19844" xr:uid="{00000000-0005-0000-0000-0000CC4C0000}"/>
    <cellStyle name="20% - Accent1 3 2 3 5 2 4" xfId="19845" xr:uid="{00000000-0005-0000-0000-0000CD4C0000}"/>
    <cellStyle name="20% - Accent1 3 2 3 5 2 4 2" xfId="19846" xr:uid="{00000000-0005-0000-0000-0000CE4C0000}"/>
    <cellStyle name="20% - Accent1 3 2 3 5 2 4 2 2" xfId="19847" xr:uid="{00000000-0005-0000-0000-0000CF4C0000}"/>
    <cellStyle name="20% - Accent1 3 2 3 5 2 4 2 2 2" xfId="19848" xr:uid="{00000000-0005-0000-0000-0000D04C0000}"/>
    <cellStyle name="20% - Accent1 3 2 3 5 2 4 2 3" xfId="19849" xr:uid="{00000000-0005-0000-0000-0000D14C0000}"/>
    <cellStyle name="20% - Accent1 3 2 3 5 2 4 3" xfId="19850" xr:uid="{00000000-0005-0000-0000-0000D24C0000}"/>
    <cellStyle name="20% - Accent1 3 2 3 5 2 4 3 2" xfId="19851" xr:uid="{00000000-0005-0000-0000-0000D34C0000}"/>
    <cellStyle name="20% - Accent1 3 2 3 5 2 4 4" xfId="19852" xr:uid="{00000000-0005-0000-0000-0000D44C0000}"/>
    <cellStyle name="20% - Accent1 3 2 3 5 2 5" xfId="19853" xr:uid="{00000000-0005-0000-0000-0000D54C0000}"/>
    <cellStyle name="20% - Accent1 3 2 3 5 2 5 2" xfId="19854" xr:uid="{00000000-0005-0000-0000-0000D64C0000}"/>
    <cellStyle name="20% - Accent1 3 2 3 5 2 5 2 2" xfId="19855" xr:uid="{00000000-0005-0000-0000-0000D74C0000}"/>
    <cellStyle name="20% - Accent1 3 2 3 5 2 5 3" xfId="19856" xr:uid="{00000000-0005-0000-0000-0000D84C0000}"/>
    <cellStyle name="20% - Accent1 3 2 3 5 2 6" xfId="19857" xr:uid="{00000000-0005-0000-0000-0000D94C0000}"/>
    <cellStyle name="20% - Accent1 3 2 3 5 2 6 2" xfId="19858" xr:uid="{00000000-0005-0000-0000-0000DA4C0000}"/>
    <cellStyle name="20% - Accent1 3 2 3 5 2 6 2 2" xfId="19859" xr:uid="{00000000-0005-0000-0000-0000DB4C0000}"/>
    <cellStyle name="20% - Accent1 3 2 3 5 2 6 3" xfId="19860" xr:uid="{00000000-0005-0000-0000-0000DC4C0000}"/>
    <cellStyle name="20% - Accent1 3 2 3 5 2 7" xfId="19861" xr:uid="{00000000-0005-0000-0000-0000DD4C0000}"/>
    <cellStyle name="20% - Accent1 3 2 3 5 2 7 2" xfId="19862" xr:uid="{00000000-0005-0000-0000-0000DE4C0000}"/>
    <cellStyle name="20% - Accent1 3 2 3 5 2 8" xfId="19863" xr:uid="{00000000-0005-0000-0000-0000DF4C0000}"/>
    <cellStyle name="20% - Accent1 3 2 3 5 2 8 2" xfId="19864" xr:uid="{00000000-0005-0000-0000-0000E04C0000}"/>
    <cellStyle name="20% - Accent1 3 2 3 5 2 9" xfId="19865" xr:uid="{00000000-0005-0000-0000-0000E14C0000}"/>
    <cellStyle name="20% - Accent1 3 2 3 5 3" xfId="19866" xr:uid="{00000000-0005-0000-0000-0000E24C0000}"/>
    <cellStyle name="20% - Accent1 3 2 3 5 3 2" xfId="19867" xr:uid="{00000000-0005-0000-0000-0000E34C0000}"/>
    <cellStyle name="20% - Accent1 3 2 3 5 3 2 2" xfId="19868" xr:uid="{00000000-0005-0000-0000-0000E44C0000}"/>
    <cellStyle name="20% - Accent1 3 2 3 5 3 2 2 2" xfId="19869" xr:uid="{00000000-0005-0000-0000-0000E54C0000}"/>
    <cellStyle name="20% - Accent1 3 2 3 5 3 2 2 2 2" xfId="19870" xr:uid="{00000000-0005-0000-0000-0000E64C0000}"/>
    <cellStyle name="20% - Accent1 3 2 3 5 3 2 2 3" xfId="19871" xr:uid="{00000000-0005-0000-0000-0000E74C0000}"/>
    <cellStyle name="20% - Accent1 3 2 3 5 3 2 3" xfId="19872" xr:uid="{00000000-0005-0000-0000-0000E84C0000}"/>
    <cellStyle name="20% - Accent1 3 2 3 5 3 2 3 2" xfId="19873" xr:uid="{00000000-0005-0000-0000-0000E94C0000}"/>
    <cellStyle name="20% - Accent1 3 2 3 5 3 2 4" xfId="19874" xr:uid="{00000000-0005-0000-0000-0000EA4C0000}"/>
    <cellStyle name="20% - Accent1 3 2 3 5 3 3" xfId="19875" xr:uid="{00000000-0005-0000-0000-0000EB4C0000}"/>
    <cellStyle name="20% - Accent1 3 2 3 5 3 3 2" xfId="19876" xr:uid="{00000000-0005-0000-0000-0000EC4C0000}"/>
    <cellStyle name="20% - Accent1 3 2 3 5 3 3 2 2" xfId="19877" xr:uid="{00000000-0005-0000-0000-0000ED4C0000}"/>
    <cellStyle name="20% - Accent1 3 2 3 5 3 3 2 2 2" xfId="19878" xr:uid="{00000000-0005-0000-0000-0000EE4C0000}"/>
    <cellStyle name="20% - Accent1 3 2 3 5 3 3 2 3" xfId="19879" xr:uid="{00000000-0005-0000-0000-0000EF4C0000}"/>
    <cellStyle name="20% - Accent1 3 2 3 5 3 3 3" xfId="19880" xr:uid="{00000000-0005-0000-0000-0000F04C0000}"/>
    <cellStyle name="20% - Accent1 3 2 3 5 3 3 3 2" xfId="19881" xr:uid="{00000000-0005-0000-0000-0000F14C0000}"/>
    <cellStyle name="20% - Accent1 3 2 3 5 3 3 4" xfId="19882" xr:uid="{00000000-0005-0000-0000-0000F24C0000}"/>
    <cellStyle name="20% - Accent1 3 2 3 5 3 4" xfId="19883" xr:uid="{00000000-0005-0000-0000-0000F34C0000}"/>
    <cellStyle name="20% - Accent1 3 2 3 5 3 4 2" xfId="19884" xr:uid="{00000000-0005-0000-0000-0000F44C0000}"/>
    <cellStyle name="20% - Accent1 3 2 3 5 3 4 2 2" xfId="19885" xr:uid="{00000000-0005-0000-0000-0000F54C0000}"/>
    <cellStyle name="20% - Accent1 3 2 3 5 3 4 2 2 2" xfId="19886" xr:uid="{00000000-0005-0000-0000-0000F64C0000}"/>
    <cellStyle name="20% - Accent1 3 2 3 5 3 4 2 3" xfId="19887" xr:uid="{00000000-0005-0000-0000-0000F74C0000}"/>
    <cellStyle name="20% - Accent1 3 2 3 5 3 4 3" xfId="19888" xr:uid="{00000000-0005-0000-0000-0000F84C0000}"/>
    <cellStyle name="20% - Accent1 3 2 3 5 3 4 3 2" xfId="19889" xr:uid="{00000000-0005-0000-0000-0000F94C0000}"/>
    <cellStyle name="20% - Accent1 3 2 3 5 3 4 4" xfId="19890" xr:uid="{00000000-0005-0000-0000-0000FA4C0000}"/>
    <cellStyle name="20% - Accent1 3 2 3 5 3 5" xfId="19891" xr:uid="{00000000-0005-0000-0000-0000FB4C0000}"/>
    <cellStyle name="20% - Accent1 3 2 3 5 3 5 2" xfId="19892" xr:uid="{00000000-0005-0000-0000-0000FC4C0000}"/>
    <cellStyle name="20% - Accent1 3 2 3 5 3 5 2 2" xfId="19893" xr:uid="{00000000-0005-0000-0000-0000FD4C0000}"/>
    <cellStyle name="20% - Accent1 3 2 3 5 3 5 3" xfId="19894" xr:uid="{00000000-0005-0000-0000-0000FE4C0000}"/>
    <cellStyle name="20% - Accent1 3 2 3 5 3 6" xfId="19895" xr:uid="{00000000-0005-0000-0000-0000FF4C0000}"/>
    <cellStyle name="20% - Accent1 3 2 3 5 3 6 2" xfId="19896" xr:uid="{00000000-0005-0000-0000-0000004D0000}"/>
    <cellStyle name="20% - Accent1 3 2 3 5 3 6 2 2" xfId="19897" xr:uid="{00000000-0005-0000-0000-0000014D0000}"/>
    <cellStyle name="20% - Accent1 3 2 3 5 3 6 3" xfId="19898" xr:uid="{00000000-0005-0000-0000-0000024D0000}"/>
    <cellStyle name="20% - Accent1 3 2 3 5 3 7" xfId="19899" xr:uid="{00000000-0005-0000-0000-0000034D0000}"/>
    <cellStyle name="20% - Accent1 3 2 3 5 3 7 2" xfId="19900" xr:uid="{00000000-0005-0000-0000-0000044D0000}"/>
    <cellStyle name="20% - Accent1 3 2 3 5 3 8" xfId="19901" xr:uid="{00000000-0005-0000-0000-0000054D0000}"/>
    <cellStyle name="20% - Accent1 3 2 3 5 3 8 2" xfId="19902" xr:uid="{00000000-0005-0000-0000-0000064D0000}"/>
    <cellStyle name="20% - Accent1 3 2 3 5 3 9" xfId="19903" xr:uid="{00000000-0005-0000-0000-0000074D0000}"/>
    <cellStyle name="20% - Accent1 3 2 3 5 4" xfId="19904" xr:uid="{00000000-0005-0000-0000-0000084D0000}"/>
    <cellStyle name="20% - Accent1 3 2 3 5 4 2" xfId="19905" xr:uid="{00000000-0005-0000-0000-0000094D0000}"/>
    <cellStyle name="20% - Accent1 3 2 3 5 4 2 2" xfId="19906" xr:uid="{00000000-0005-0000-0000-00000A4D0000}"/>
    <cellStyle name="20% - Accent1 3 2 3 5 4 2 2 2" xfId="19907" xr:uid="{00000000-0005-0000-0000-00000B4D0000}"/>
    <cellStyle name="20% - Accent1 3 2 3 5 4 2 3" xfId="19908" xr:uid="{00000000-0005-0000-0000-00000C4D0000}"/>
    <cellStyle name="20% - Accent1 3 2 3 5 4 3" xfId="19909" xr:uid="{00000000-0005-0000-0000-00000D4D0000}"/>
    <cellStyle name="20% - Accent1 3 2 3 5 4 3 2" xfId="19910" xr:uid="{00000000-0005-0000-0000-00000E4D0000}"/>
    <cellStyle name="20% - Accent1 3 2 3 5 4 4" xfId="19911" xr:uid="{00000000-0005-0000-0000-00000F4D0000}"/>
    <cellStyle name="20% - Accent1 3 2 3 5 5" xfId="19912" xr:uid="{00000000-0005-0000-0000-0000104D0000}"/>
    <cellStyle name="20% - Accent1 3 2 3 5 5 2" xfId="19913" xr:uid="{00000000-0005-0000-0000-0000114D0000}"/>
    <cellStyle name="20% - Accent1 3 2 3 5 5 2 2" xfId="19914" xr:uid="{00000000-0005-0000-0000-0000124D0000}"/>
    <cellStyle name="20% - Accent1 3 2 3 5 5 2 2 2" xfId="19915" xr:uid="{00000000-0005-0000-0000-0000134D0000}"/>
    <cellStyle name="20% - Accent1 3 2 3 5 5 2 3" xfId="19916" xr:uid="{00000000-0005-0000-0000-0000144D0000}"/>
    <cellStyle name="20% - Accent1 3 2 3 5 5 3" xfId="19917" xr:uid="{00000000-0005-0000-0000-0000154D0000}"/>
    <cellStyle name="20% - Accent1 3 2 3 5 5 3 2" xfId="19918" xr:uid="{00000000-0005-0000-0000-0000164D0000}"/>
    <cellStyle name="20% - Accent1 3 2 3 5 5 4" xfId="19919" xr:uid="{00000000-0005-0000-0000-0000174D0000}"/>
    <cellStyle name="20% - Accent1 3 2 3 5 6" xfId="19920" xr:uid="{00000000-0005-0000-0000-0000184D0000}"/>
    <cellStyle name="20% - Accent1 3 2 3 5 6 2" xfId="19921" xr:uid="{00000000-0005-0000-0000-0000194D0000}"/>
    <cellStyle name="20% - Accent1 3 2 3 5 6 2 2" xfId="19922" xr:uid="{00000000-0005-0000-0000-00001A4D0000}"/>
    <cellStyle name="20% - Accent1 3 2 3 5 6 2 2 2" xfId="19923" xr:uid="{00000000-0005-0000-0000-00001B4D0000}"/>
    <cellStyle name="20% - Accent1 3 2 3 5 6 2 3" xfId="19924" xr:uid="{00000000-0005-0000-0000-00001C4D0000}"/>
    <cellStyle name="20% - Accent1 3 2 3 5 6 3" xfId="19925" xr:uid="{00000000-0005-0000-0000-00001D4D0000}"/>
    <cellStyle name="20% - Accent1 3 2 3 5 6 3 2" xfId="19926" xr:uid="{00000000-0005-0000-0000-00001E4D0000}"/>
    <cellStyle name="20% - Accent1 3 2 3 5 6 4" xfId="19927" xr:uid="{00000000-0005-0000-0000-00001F4D0000}"/>
    <cellStyle name="20% - Accent1 3 2 3 5 7" xfId="19928" xr:uid="{00000000-0005-0000-0000-0000204D0000}"/>
    <cellStyle name="20% - Accent1 3 2 3 5 7 2" xfId="19929" xr:uid="{00000000-0005-0000-0000-0000214D0000}"/>
    <cellStyle name="20% - Accent1 3 2 3 5 7 2 2" xfId="19930" xr:uid="{00000000-0005-0000-0000-0000224D0000}"/>
    <cellStyle name="20% - Accent1 3 2 3 5 7 3" xfId="19931" xr:uid="{00000000-0005-0000-0000-0000234D0000}"/>
    <cellStyle name="20% - Accent1 3 2 3 5 8" xfId="19932" xr:uid="{00000000-0005-0000-0000-0000244D0000}"/>
    <cellStyle name="20% - Accent1 3 2 3 5 8 2" xfId="19933" xr:uid="{00000000-0005-0000-0000-0000254D0000}"/>
    <cellStyle name="20% - Accent1 3 2 3 5 8 2 2" xfId="19934" xr:uid="{00000000-0005-0000-0000-0000264D0000}"/>
    <cellStyle name="20% - Accent1 3 2 3 5 8 3" xfId="19935" xr:uid="{00000000-0005-0000-0000-0000274D0000}"/>
    <cellStyle name="20% - Accent1 3 2 3 5 9" xfId="19936" xr:uid="{00000000-0005-0000-0000-0000284D0000}"/>
    <cellStyle name="20% - Accent1 3 2 3 5 9 2" xfId="19937" xr:uid="{00000000-0005-0000-0000-0000294D0000}"/>
    <cellStyle name="20% - Accent1 3 2 3 6" xfId="19938" xr:uid="{00000000-0005-0000-0000-00002A4D0000}"/>
    <cellStyle name="20% - Accent1 3 2 3 6 10" xfId="19939" xr:uid="{00000000-0005-0000-0000-00002B4D0000}"/>
    <cellStyle name="20% - Accent1 3 2 3 6 10 2" xfId="19940" xr:uid="{00000000-0005-0000-0000-00002C4D0000}"/>
    <cellStyle name="20% - Accent1 3 2 3 6 11" xfId="19941" xr:uid="{00000000-0005-0000-0000-00002D4D0000}"/>
    <cellStyle name="20% - Accent1 3 2 3 6 2" xfId="19942" xr:uid="{00000000-0005-0000-0000-00002E4D0000}"/>
    <cellStyle name="20% - Accent1 3 2 3 6 2 2" xfId="19943" xr:uid="{00000000-0005-0000-0000-00002F4D0000}"/>
    <cellStyle name="20% - Accent1 3 2 3 6 2 2 2" xfId="19944" xr:uid="{00000000-0005-0000-0000-0000304D0000}"/>
    <cellStyle name="20% - Accent1 3 2 3 6 2 2 2 2" xfId="19945" xr:uid="{00000000-0005-0000-0000-0000314D0000}"/>
    <cellStyle name="20% - Accent1 3 2 3 6 2 2 2 2 2" xfId="19946" xr:uid="{00000000-0005-0000-0000-0000324D0000}"/>
    <cellStyle name="20% - Accent1 3 2 3 6 2 2 2 3" xfId="19947" xr:uid="{00000000-0005-0000-0000-0000334D0000}"/>
    <cellStyle name="20% - Accent1 3 2 3 6 2 2 3" xfId="19948" xr:uid="{00000000-0005-0000-0000-0000344D0000}"/>
    <cellStyle name="20% - Accent1 3 2 3 6 2 2 3 2" xfId="19949" xr:uid="{00000000-0005-0000-0000-0000354D0000}"/>
    <cellStyle name="20% - Accent1 3 2 3 6 2 2 4" xfId="19950" xr:uid="{00000000-0005-0000-0000-0000364D0000}"/>
    <cellStyle name="20% - Accent1 3 2 3 6 2 3" xfId="19951" xr:uid="{00000000-0005-0000-0000-0000374D0000}"/>
    <cellStyle name="20% - Accent1 3 2 3 6 2 3 2" xfId="19952" xr:uid="{00000000-0005-0000-0000-0000384D0000}"/>
    <cellStyle name="20% - Accent1 3 2 3 6 2 3 2 2" xfId="19953" xr:uid="{00000000-0005-0000-0000-0000394D0000}"/>
    <cellStyle name="20% - Accent1 3 2 3 6 2 3 2 2 2" xfId="19954" xr:uid="{00000000-0005-0000-0000-00003A4D0000}"/>
    <cellStyle name="20% - Accent1 3 2 3 6 2 3 2 3" xfId="19955" xr:uid="{00000000-0005-0000-0000-00003B4D0000}"/>
    <cellStyle name="20% - Accent1 3 2 3 6 2 3 3" xfId="19956" xr:uid="{00000000-0005-0000-0000-00003C4D0000}"/>
    <cellStyle name="20% - Accent1 3 2 3 6 2 3 3 2" xfId="19957" xr:uid="{00000000-0005-0000-0000-00003D4D0000}"/>
    <cellStyle name="20% - Accent1 3 2 3 6 2 3 4" xfId="19958" xr:uid="{00000000-0005-0000-0000-00003E4D0000}"/>
    <cellStyle name="20% - Accent1 3 2 3 6 2 4" xfId="19959" xr:uid="{00000000-0005-0000-0000-00003F4D0000}"/>
    <cellStyle name="20% - Accent1 3 2 3 6 2 4 2" xfId="19960" xr:uid="{00000000-0005-0000-0000-0000404D0000}"/>
    <cellStyle name="20% - Accent1 3 2 3 6 2 4 2 2" xfId="19961" xr:uid="{00000000-0005-0000-0000-0000414D0000}"/>
    <cellStyle name="20% - Accent1 3 2 3 6 2 4 2 2 2" xfId="19962" xr:uid="{00000000-0005-0000-0000-0000424D0000}"/>
    <cellStyle name="20% - Accent1 3 2 3 6 2 4 2 3" xfId="19963" xr:uid="{00000000-0005-0000-0000-0000434D0000}"/>
    <cellStyle name="20% - Accent1 3 2 3 6 2 4 3" xfId="19964" xr:uid="{00000000-0005-0000-0000-0000444D0000}"/>
    <cellStyle name="20% - Accent1 3 2 3 6 2 4 3 2" xfId="19965" xr:uid="{00000000-0005-0000-0000-0000454D0000}"/>
    <cellStyle name="20% - Accent1 3 2 3 6 2 4 4" xfId="19966" xr:uid="{00000000-0005-0000-0000-0000464D0000}"/>
    <cellStyle name="20% - Accent1 3 2 3 6 2 5" xfId="19967" xr:uid="{00000000-0005-0000-0000-0000474D0000}"/>
    <cellStyle name="20% - Accent1 3 2 3 6 2 5 2" xfId="19968" xr:uid="{00000000-0005-0000-0000-0000484D0000}"/>
    <cellStyle name="20% - Accent1 3 2 3 6 2 5 2 2" xfId="19969" xr:uid="{00000000-0005-0000-0000-0000494D0000}"/>
    <cellStyle name="20% - Accent1 3 2 3 6 2 5 3" xfId="19970" xr:uid="{00000000-0005-0000-0000-00004A4D0000}"/>
    <cellStyle name="20% - Accent1 3 2 3 6 2 6" xfId="19971" xr:uid="{00000000-0005-0000-0000-00004B4D0000}"/>
    <cellStyle name="20% - Accent1 3 2 3 6 2 6 2" xfId="19972" xr:uid="{00000000-0005-0000-0000-00004C4D0000}"/>
    <cellStyle name="20% - Accent1 3 2 3 6 2 6 2 2" xfId="19973" xr:uid="{00000000-0005-0000-0000-00004D4D0000}"/>
    <cellStyle name="20% - Accent1 3 2 3 6 2 6 3" xfId="19974" xr:uid="{00000000-0005-0000-0000-00004E4D0000}"/>
    <cellStyle name="20% - Accent1 3 2 3 6 2 7" xfId="19975" xr:uid="{00000000-0005-0000-0000-00004F4D0000}"/>
    <cellStyle name="20% - Accent1 3 2 3 6 2 7 2" xfId="19976" xr:uid="{00000000-0005-0000-0000-0000504D0000}"/>
    <cellStyle name="20% - Accent1 3 2 3 6 2 8" xfId="19977" xr:uid="{00000000-0005-0000-0000-0000514D0000}"/>
    <cellStyle name="20% - Accent1 3 2 3 6 2 8 2" xfId="19978" xr:uid="{00000000-0005-0000-0000-0000524D0000}"/>
    <cellStyle name="20% - Accent1 3 2 3 6 2 9" xfId="19979" xr:uid="{00000000-0005-0000-0000-0000534D0000}"/>
    <cellStyle name="20% - Accent1 3 2 3 6 3" xfId="19980" xr:uid="{00000000-0005-0000-0000-0000544D0000}"/>
    <cellStyle name="20% - Accent1 3 2 3 6 3 2" xfId="19981" xr:uid="{00000000-0005-0000-0000-0000554D0000}"/>
    <cellStyle name="20% - Accent1 3 2 3 6 3 2 2" xfId="19982" xr:uid="{00000000-0005-0000-0000-0000564D0000}"/>
    <cellStyle name="20% - Accent1 3 2 3 6 3 2 2 2" xfId="19983" xr:uid="{00000000-0005-0000-0000-0000574D0000}"/>
    <cellStyle name="20% - Accent1 3 2 3 6 3 2 2 2 2" xfId="19984" xr:uid="{00000000-0005-0000-0000-0000584D0000}"/>
    <cellStyle name="20% - Accent1 3 2 3 6 3 2 2 3" xfId="19985" xr:uid="{00000000-0005-0000-0000-0000594D0000}"/>
    <cellStyle name="20% - Accent1 3 2 3 6 3 2 3" xfId="19986" xr:uid="{00000000-0005-0000-0000-00005A4D0000}"/>
    <cellStyle name="20% - Accent1 3 2 3 6 3 2 3 2" xfId="19987" xr:uid="{00000000-0005-0000-0000-00005B4D0000}"/>
    <cellStyle name="20% - Accent1 3 2 3 6 3 2 4" xfId="19988" xr:uid="{00000000-0005-0000-0000-00005C4D0000}"/>
    <cellStyle name="20% - Accent1 3 2 3 6 3 3" xfId="19989" xr:uid="{00000000-0005-0000-0000-00005D4D0000}"/>
    <cellStyle name="20% - Accent1 3 2 3 6 3 3 2" xfId="19990" xr:uid="{00000000-0005-0000-0000-00005E4D0000}"/>
    <cellStyle name="20% - Accent1 3 2 3 6 3 3 2 2" xfId="19991" xr:uid="{00000000-0005-0000-0000-00005F4D0000}"/>
    <cellStyle name="20% - Accent1 3 2 3 6 3 3 2 2 2" xfId="19992" xr:uid="{00000000-0005-0000-0000-0000604D0000}"/>
    <cellStyle name="20% - Accent1 3 2 3 6 3 3 2 3" xfId="19993" xr:uid="{00000000-0005-0000-0000-0000614D0000}"/>
    <cellStyle name="20% - Accent1 3 2 3 6 3 3 3" xfId="19994" xr:uid="{00000000-0005-0000-0000-0000624D0000}"/>
    <cellStyle name="20% - Accent1 3 2 3 6 3 3 3 2" xfId="19995" xr:uid="{00000000-0005-0000-0000-0000634D0000}"/>
    <cellStyle name="20% - Accent1 3 2 3 6 3 3 4" xfId="19996" xr:uid="{00000000-0005-0000-0000-0000644D0000}"/>
    <cellStyle name="20% - Accent1 3 2 3 6 3 4" xfId="19997" xr:uid="{00000000-0005-0000-0000-0000654D0000}"/>
    <cellStyle name="20% - Accent1 3 2 3 6 3 4 2" xfId="19998" xr:uid="{00000000-0005-0000-0000-0000664D0000}"/>
    <cellStyle name="20% - Accent1 3 2 3 6 3 4 2 2" xfId="19999" xr:uid="{00000000-0005-0000-0000-0000674D0000}"/>
    <cellStyle name="20% - Accent1 3 2 3 6 3 4 2 2 2" xfId="20000" xr:uid="{00000000-0005-0000-0000-0000684D0000}"/>
    <cellStyle name="20% - Accent1 3 2 3 6 3 4 2 3" xfId="20001" xr:uid="{00000000-0005-0000-0000-0000694D0000}"/>
    <cellStyle name="20% - Accent1 3 2 3 6 3 4 3" xfId="20002" xr:uid="{00000000-0005-0000-0000-00006A4D0000}"/>
    <cellStyle name="20% - Accent1 3 2 3 6 3 4 3 2" xfId="20003" xr:uid="{00000000-0005-0000-0000-00006B4D0000}"/>
    <cellStyle name="20% - Accent1 3 2 3 6 3 4 4" xfId="20004" xr:uid="{00000000-0005-0000-0000-00006C4D0000}"/>
    <cellStyle name="20% - Accent1 3 2 3 6 3 5" xfId="20005" xr:uid="{00000000-0005-0000-0000-00006D4D0000}"/>
    <cellStyle name="20% - Accent1 3 2 3 6 3 5 2" xfId="20006" xr:uid="{00000000-0005-0000-0000-00006E4D0000}"/>
    <cellStyle name="20% - Accent1 3 2 3 6 3 5 2 2" xfId="20007" xr:uid="{00000000-0005-0000-0000-00006F4D0000}"/>
    <cellStyle name="20% - Accent1 3 2 3 6 3 5 3" xfId="20008" xr:uid="{00000000-0005-0000-0000-0000704D0000}"/>
    <cellStyle name="20% - Accent1 3 2 3 6 3 6" xfId="20009" xr:uid="{00000000-0005-0000-0000-0000714D0000}"/>
    <cellStyle name="20% - Accent1 3 2 3 6 3 6 2" xfId="20010" xr:uid="{00000000-0005-0000-0000-0000724D0000}"/>
    <cellStyle name="20% - Accent1 3 2 3 6 3 6 2 2" xfId="20011" xr:uid="{00000000-0005-0000-0000-0000734D0000}"/>
    <cellStyle name="20% - Accent1 3 2 3 6 3 6 3" xfId="20012" xr:uid="{00000000-0005-0000-0000-0000744D0000}"/>
    <cellStyle name="20% - Accent1 3 2 3 6 3 7" xfId="20013" xr:uid="{00000000-0005-0000-0000-0000754D0000}"/>
    <cellStyle name="20% - Accent1 3 2 3 6 3 7 2" xfId="20014" xr:uid="{00000000-0005-0000-0000-0000764D0000}"/>
    <cellStyle name="20% - Accent1 3 2 3 6 3 8" xfId="20015" xr:uid="{00000000-0005-0000-0000-0000774D0000}"/>
    <cellStyle name="20% - Accent1 3 2 3 6 3 8 2" xfId="20016" xr:uid="{00000000-0005-0000-0000-0000784D0000}"/>
    <cellStyle name="20% - Accent1 3 2 3 6 3 9" xfId="20017" xr:uid="{00000000-0005-0000-0000-0000794D0000}"/>
    <cellStyle name="20% - Accent1 3 2 3 6 4" xfId="20018" xr:uid="{00000000-0005-0000-0000-00007A4D0000}"/>
    <cellStyle name="20% - Accent1 3 2 3 6 4 2" xfId="20019" xr:uid="{00000000-0005-0000-0000-00007B4D0000}"/>
    <cellStyle name="20% - Accent1 3 2 3 6 4 2 2" xfId="20020" xr:uid="{00000000-0005-0000-0000-00007C4D0000}"/>
    <cellStyle name="20% - Accent1 3 2 3 6 4 2 2 2" xfId="20021" xr:uid="{00000000-0005-0000-0000-00007D4D0000}"/>
    <cellStyle name="20% - Accent1 3 2 3 6 4 2 3" xfId="20022" xr:uid="{00000000-0005-0000-0000-00007E4D0000}"/>
    <cellStyle name="20% - Accent1 3 2 3 6 4 3" xfId="20023" xr:uid="{00000000-0005-0000-0000-00007F4D0000}"/>
    <cellStyle name="20% - Accent1 3 2 3 6 4 3 2" xfId="20024" xr:uid="{00000000-0005-0000-0000-0000804D0000}"/>
    <cellStyle name="20% - Accent1 3 2 3 6 4 4" xfId="20025" xr:uid="{00000000-0005-0000-0000-0000814D0000}"/>
    <cellStyle name="20% - Accent1 3 2 3 6 5" xfId="20026" xr:uid="{00000000-0005-0000-0000-0000824D0000}"/>
    <cellStyle name="20% - Accent1 3 2 3 6 5 2" xfId="20027" xr:uid="{00000000-0005-0000-0000-0000834D0000}"/>
    <cellStyle name="20% - Accent1 3 2 3 6 5 2 2" xfId="20028" xr:uid="{00000000-0005-0000-0000-0000844D0000}"/>
    <cellStyle name="20% - Accent1 3 2 3 6 5 2 2 2" xfId="20029" xr:uid="{00000000-0005-0000-0000-0000854D0000}"/>
    <cellStyle name="20% - Accent1 3 2 3 6 5 2 3" xfId="20030" xr:uid="{00000000-0005-0000-0000-0000864D0000}"/>
    <cellStyle name="20% - Accent1 3 2 3 6 5 3" xfId="20031" xr:uid="{00000000-0005-0000-0000-0000874D0000}"/>
    <cellStyle name="20% - Accent1 3 2 3 6 5 3 2" xfId="20032" xr:uid="{00000000-0005-0000-0000-0000884D0000}"/>
    <cellStyle name="20% - Accent1 3 2 3 6 5 4" xfId="20033" xr:uid="{00000000-0005-0000-0000-0000894D0000}"/>
    <cellStyle name="20% - Accent1 3 2 3 6 6" xfId="20034" xr:uid="{00000000-0005-0000-0000-00008A4D0000}"/>
    <cellStyle name="20% - Accent1 3 2 3 6 6 2" xfId="20035" xr:uid="{00000000-0005-0000-0000-00008B4D0000}"/>
    <cellStyle name="20% - Accent1 3 2 3 6 6 2 2" xfId="20036" xr:uid="{00000000-0005-0000-0000-00008C4D0000}"/>
    <cellStyle name="20% - Accent1 3 2 3 6 6 2 2 2" xfId="20037" xr:uid="{00000000-0005-0000-0000-00008D4D0000}"/>
    <cellStyle name="20% - Accent1 3 2 3 6 6 2 3" xfId="20038" xr:uid="{00000000-0005-0000-0000-00008E4D0000}"/>
    <cellStyle name="20% - Accent1 3 2 3 6 6 3" xfId="20039" xr:uid="{00000000-0005-0000-0000-00008F4D0000}"/>
    <cellStyle name="20% - Accent1 3 2 3 6 6 3 2" xfId="20040" xr:uid="{00000000-0005-0000-0000-0000904D0000}"/>
    <cellStyle name="20% - Accent1 3 2 3 6 6 4" xfId="20041" xr:uid="{00000000-0005-0000-0000-0000914D0000}"/>
    <cellStyle name="20% - Accent1 3 2 3 6 7" xfId="20042" xr:uid="{00000000-0005-0000-0000-0000924D0000}"/>
    <cellStyle name="20% - Accent1 3 2 3 6 7 2" xfId="20043" xr:uid="{00000000-0005-0000-0000-0000934D0000}"/>
    <cellStyle name="20% - Accent1 3 2 3 6 7 2 2" xfId="20044" xr:uid="{00000000-0005-0000-0000-0000944D0000}"/>
    <cellStyle name="20% - Accent1 3 2 3 6 7 3" xfId="20045" xr:uid="{00000000-0005-0000-0000-0000954D0000}"/>
    <cellStyle name="20% - Accent1 3 2 3 6 8" xfId="20046" xr:uid="{00000000-0005-0000-0000-0000964D0000}"/>
    <cellStyle name="20% - Accent1 3 2 3 6 8 2" xfId="20047" xr:uid="{00000000-0005-0000-0000-0000974D0000}"/>
    <cellStyle name="20% - Accent1 3 2 3 6 8 2 2" xfId="20048" xr:uid="{00000000-0005-0000-0000-0000984D0000}"/>
    <cellStyle name="20% - Accent1 3 2 3 6 8 3" xfId="20049" xr:uid="{00000000-0005-0000-0000-0000994D0000}"/>
    <cellStyle name="20% - Accent1 3 2 3 6 9" xfId="20050" xr:uid="{00000000-0005-0000-0000-00009A4D0000}"/>
    <cellStyle name="20% - Accent1 3 2 3 6 9 2" xfId="20051" xr:uid="{00000000-0005-0000-0000-00009B4D0000}"/>
    <cellStyle name="20% - Accent1 3 2 3 7" xfId="20052" xr:uid="{00000000-0005-0000-0000-00009C4D0000}"/>
    <cellStyle name="20% - Accent1 3 2 3 7 2" xfId="20053" xr:uid="{00000000-0005-0000-0000-00009D4D0000}"/>
    <cellStyle name="20% - Accent1 3 2 3 7 2 2" xfId="20054" xr:uid="{00000000-0005-0000-0000-00009E4D0000}"/>
    <cellStyle name="20% - Accent1 3 2 3 7 2 2 2" xfId="20055" xr:uid="{00000000-0005-0000-0000-00009F4D0000}"/>
    <cellStyle name="20% - Accent1 3 2 3 7 2 2 2 2" xfId="20056" xr:uid="{00000000-0005-0000-0000-0000A04D0000}"/>
    <cellStyle name="20% - Accent1 3 2 3 7 2 2 3" xfId="20057" xr:uid="{00000000-0005-0000-0000-0000A14D0000}"/>
    <cellStyle name="20% - Accent1 3 2 3 7 2 3" xfId="20058" xr:uid="{00000000-0005-0000-0000-0000A24D0000}"/>
    <cellStyle name="20% - Accent1 3 2 3 7 2 3 2" xfId="20059" xr:uid="{00000000-0005-0000-0000-0000A34D0000}"/>
    <cellStyle name="20% - Accent1 3 2 3 7 2 4" xfId="20060" xr:uid="{00000000-0005-0000-0000-0000A44D0000}"/>
    <cellStyle name="20% - Accent1 3 2 3 7 3" xfId="20061" xr:uid="{00000000-0005-0000-0000-0000A54D0000}"/>
    <cellStyle name="20% - Accent1 3 2 3 7 3 2" xfId="20062" xr:uid="{00000000-0005-0000-0000-0000A64D0000}"/>
    <cellStyle name="20% - Accent1 3 2 3 7 3 2 2" xfId="20063" xr:uid="{00000000-0005-0000-0000-0000A74D0000}"/>
    <cellStyle name="20% - Accent1 3 2 3 7 3 2 2 2" xfId="20064" xr:uid="{00000000-0005-0000-0000-0000A84D0000}"/>
    <cellStyle name="20% - Accent1 3 2 3 7 3 2 3" xfId="20065" xr:uid="{00000000-0005-0000-0000-0000A94D0000}"/>
    <cellStyle name="20% - Accent1 3 2 3 7 3 3" xfId="20066" xr:uid="{00000000-0005-0000-0000-0000AA4D0000}"/>
    <cellStyle name="20% - Accent1 3 2 3 7 3 3 2" xfId="20067" xr:uid="{00000000-0005-0000-0000-0000AB4D0000}"/>
    <cellStyle name="20% - Accent1 3 2 3 7 3 4" xfId="20068" xr:uid="{00000000-0005-0000-0000-0000AC4D0000}"/>
    <cellStyle name="20% - Accent1 3 2 3 7 4" xfId="20069" xr:uid="{00000000-0005-0000-0000-0000AD4D0000}"/>
    <cellStyle name="20% - Accent1 3 2 3 7 4 2" xfId="20070" xr:uid="{00000000-0005-0000-0000-0000AE4D0000}"/>
    <cellStyle name="20% - Accent1 3 2 3 7 4 2 2" xfId="20071" xr:uid="{00000000-0005-0000-0000-0000AF4D0000}"/>
    <cellStyle name="20% - Accent1 3 2 3 7 4 2 2 2" xfId="20072" xr:uid="{00000000-0005-0000-0000-0000B04D0000}"/>
    <cellStyle name="20% - Accent1 3 2 3 7 4 2 3" xfId="20073" xr:uid="{00000000-0005-0000-0000-0000B14D0000}"/>
    <cellStyle name="20% - Accent1 3 2 3 7 4 3" xfId="20074" xr:uid="{00000000-0005-0000-0000-0000B24D0000}"/>
    <cellStyle name="20% - Accent1 3 2 3 7 4 3 2" xfId="20075" xr:uid="{00000000-0005-0000-0000-0000B34D0000}"/>
    <cellStyle name="20% - Accent1 3 2 3 7 4 4" xfId="20076" xr:uid="{00000000-0005-0000-0000-0000B44D0000}"/>
    <cellStyle name="20% - Accent1 3 2 3 7 5" xfId="20077" xr:uid="{00000000-0005-0000-0000-0000B54D0000}"/>
    <cellStyle name="20% - Accent1 3 2 3 7 5 2" xfId="20078" xr:uid="{00000000-0005-0000-0000-0000B64D0000}"/>
    <cellStyle name="20% - Accent1 3 2 3 7 5 2 2" xfId="20079" xr:uid="{00000000-0005-0000-0000-0000B74D0000}"/>
    <cellStyle name="20% - Accent1 3 2 3 7 5 3" xfId="20080" xr:uid="{00000000-0005-0000-0000-0000B84D0000}"/>
    <cellStyle name="20% - Accent1 3 2 3 7 6" xfId="20081" xr:uid="{00000000-0005-0000-0000-0000B94D0000}"/>
    <cellStyle name="20% - Accent1 3 2 3 7 6 2" xfId="20082" xr:uid="{00000000-0005-0000-0000-0000BA4D0000}"/>
    <cellStyle name="20% - Accent1 3 2 3 7 6 2 2" xfId="20083" xr:uid="{00000000-0005-0000-0000-0000BB4D0000}"/>
    <cellStyle name="20% - Accent1 3 2 3 7 6 3" xfId="20084" xr:uid="{00000000-0005-0000-0000-0000BC4D0000}"/>
    <cellStyle name="20% - Accent1 3 2 3 7 7" xfId="20085" xr:uid="{00000000-0005-0000-0000-0000BD4D0000}"/>
    <cellStyle name="20% - Accent1 3 2 3 7 7 2" xfId="20086" xr:uid="{00000000-0005-0000-0000-0000BE4D0000}"/>
    <cellStyle name="20% - Accent1 3 2 3 7 8" xfId="20087" xr:uid="{00000000-0005-0000-0000-0000BF4D0000}"/>
    <cellStyle name="20% - Accent1 3 2 3 7 8 2" xfId="20088" xr:uid="{00000000-0005-0000-0000-0000C04D0000}"/>
    <cellStyle name="20% - Accent1 3 2 3 7 9" xfId="20089" xr:uid="{00000000-0005-0000-0000-0000C14D0000}"/>
    <cellStyle name="20% - Accent1 3 2 3 8" xfId="20090" xr:uid="{00000000-0005-0000-0000-0000C24D0000}"/>
    <cellStyle name="20% - Accent1 3 2 3 8 2" xfId="20091" xr:uid="{00000000-0005-0000-0000-0000C34D0000}"/>
    <cellStyle name="20% - Accent1 3 2 3 8 2 2" xfId="20092" xr:uid="{00000000-0005-0000-0000-0000C44D0000}"/>
    <cellStyle name="20% - Accent1 3 2 3 8 2 2 2" xfId="20093" xr:uid="{00000000-0005-0000-0000-0000C54D0000}"/>
    <cellStyle name="20% - Accent1 3 2 3 8 2 2 2 2" xfId="20094" xr:uid="{00000000-0005-0000-0000-0000C64D0000}"/>
    <cellStyle name="20% - Accent1 3 2 3 8 2 2 3" xfId="20095" xr:uid="{00000000-0005-0000-0000-0000C74D0000}"/>
    <cellStyle name="20% - Accent1 3 2 3 8 2 3" xfId="20096" xr:uid="{00000000-0005-0000-0000-0000C84D0000}"/>
    <cellStyle name="20% - Accent1 3 2 3 8 2 3 2" xfId="20097" xr:uid="{00000000-0005-0000-0000-0000C94D0000}"/>
    <cellStyle name="20% - Accent1 3 2 3 8 2 4" xfId="20098" xr:uid="{00000000-0005-0000-0000-0000CA4D0000}"/>
    <cellStyle name="20% - Accent1 3 2 3 8 3" xfId="20099" xr:uid="{00000000-0005-0000-0000-0000CB4D0000}"/>
    <cellStyle name="20% - Accent1 3 2 3 8 3 2" xfId="20100" xr:uid="{00000000-0005-0000-0000-0000CC4D0000}"/>
    <cellStyle name="20% - Accent1 3 2 3 8 3 2 2" xfId="20101" xr:uid="{00000000-0005-0000-0000-0000CD4D0000}"/>
    <cellStyle name="20% - Accent1 3 2 3 8 3 2 2 2" xfId="20102" xr:uid="{00000000-0005-0000-0000-0000CE4D0000}"/>
    <cellStyle name="20% - Accent1 3 2 3 8 3 2 3" xfId="20103" xr:uid="{00000000-0005-0000-0000-0000CF4D0000}"/>
    <cellStyle name="20% - Accent1 3 2 3 8 3 3" xfId="20104" xr:uid="{00000000-0005-0000-0000-0000D04D0000}"/>
    <cellStyle name="20% - Accent1 3 2 3 8 3 3 2" xfId="20105" xr:uid="{00000000-0005-0000-0000-0000D14D0000}"/>
    <cellStyle name="20% - Accent1 3 2 3 8 3 4" xfId="20106" xr:uid="{00000000-0005-0000-0000-0000D24D0000}"/>
    <cellStyle name="20% - Accent1 3 2 3 8 4" xfId="20107" xr:uid="{00000000-0005-0000-0000-0000D34D0000}"/>
    <cellStyle name="20% - Accent1 3 2 3 8 4 2" xfId="20108" xr:uid="{00000000-0005-0000-0000-0000D44D0000}"/>
    <cellStyle name="20% - Accent1 3 2 3 8 4 2 2" xfId="20109" xr:uid="{00000000-0005-0000-0000-0000D54D0000}"/>
    <cellStyle name="20% - Accent1 3 2 3 8 4 2 2 2" xfId="20110" xr:uid="{00000000-0005-0000-0000-0000D64D0000}"/>
    <cellStyle name="20% - Accent1 3 2 3 8 4 2 3" xfId="20111" xr:uid="{00000000-0005-0000-0000-0000D74D0000}"/>
    <cellStyle name="20% - Accent1 3 2 3 8 4 3" xfId="20112" xr:uid="{00000000-0005-0000-0000-0000D84D0000}"/>
    <cellStyle name="20% - Accent1 3 2 3 8 4 3 2" xfId="20113" xr:uid="{00000000-0005-0000-0000-0000D94D0000}"/>
    <cellStyle name="20% - Accent1 3 2 3 8 4 4" xfId="20114" xr:uid="{00000000-0005-0000-0000-0000DA4D0000}"/>
    <cellStyle name="20% - Accent1 3 2 3 8 5" xfId="20115" xr:uid="{00000000-0005-0000-0000-0000DB4D0000}"/>
    <cellStyle name="20% - Accent1 3 2 3 8 5 2" xfId="20116" xr:uid="{00000000-0005-0000-0000-0000DC4D0000}"/>
    <cellStyle name="20% - Accent1 3 2 3 8 5 2 2" xfId="20117" xr:uid="{00000000-0005-0000-0000-0000DD4D0000}"/>
    <cellStyle name="20% - Accent1 3 2 3 8 5 3" xfId="20118" xr:uid="{00000000-0005-0000-0000-0000DE4D0000}"/>
    <cellStyle name="20% - Accent1 3 2 3 8 6" xfId="20119" xr:uid="{00000000-0005-0000-0000-0000DF4D0000}"/>
    <cellStyle name="20% - Accent1 3 2 3 8 6 2" xfId="20120" xr:uid="{00000000-0005-0000-0000-0000E04D0000}"/>
    <cellStyle name="20% - Accent1 3 2 3 8 6 2 2" xfId="20121" xr:uid="{00000000-0005-0000-0000-0000E14D0000}"/>
    <cellStyle name="20% - Accent1 3 2 3 8 6 3" xfId="20122" xr:uid="{00000000-0005-0000-0000-0000E24D0000}"/>
    <cellStyle name="20% - Accent1 3 2 3 8 7" xfId="20123" xr:uid="{00000000-0005-0000-0000-0000E34D0000}"/>
    <cellStyle name="20% - Accent1 3 2 3 8 7 2" xfId="20124" xr:uid="{00000000-0005-0000-0000-0000E44D0000}"/>
    <cellStyle name="20% - Accent1 3 2 3 8 8" xfId="20125" xr:uid="{00000000-0005-0000-0000-0000E54D0000}"/>
    <cellStyle name="20% - Accent1 3 2 3 8 8 2" xfId="20126" xr:uid="{00000000-0005-0000-0000-0000E64D0000}"/>
    <cellStyle name="20% - Accent1 3 2 3 8 9" xfId="20127" xr:uid="{00000000-0005-0000-0000-0000E74D0000}"/>
    <cellStyle name="20% - Accent1 3 2 3 9" xfId="20128" xr:uid="{00000000-0005-0000-0000-0000E84D0000}"/>
    <cellStyle name="20% - Accent1 3 2 3 9 2" xfId="20129" xr:uid="{00000000-0005-0000-0000-0000E94D0000}"/>
    <cellStyle name="20% - Accent1 3 2 3 9 2 2" xfId="20130" xr:uid="{00000000-0005-0000-0000-0000EA4D0000}"/>
    <cellStyle name="20% - Accent1 3 2 3 9 2 2 2" xfId="20131" xr:uid="{00000000-0005-0000-0000-0000EB4D0000}"/>
    <cellStyle name="20% - Accent1 3 2 3 9 2 3" xfId="20132" xr:uid="{00000000-0005-0000-0000-0000EC4D0000}"/>
    <cellStyle name="20% - Accent1 3 2 3 9 3" xfId="20133" xr:uid="{00000000-0005-0000-0000-0000ED4D0000}"/>
    <cellStyle name="20% - Accent1 3 2 3 9 3 2" xfId="20134" xr:uid="{00000000-0005-0000-0000-0000EE4D0000}"/>
    <cellStyle name="20% - Accent1 3 2 3 9 4" xfId="20135" xr:uid="{00000000-0005-0000-0000-0000EF4D0000}"/>
    <cellStyle name="20% - Accent1 3 2 4" xfId="20136" xr:uid="{00000000-0005-0000-0000-0000F04D0000}"/>
    <cellStyle name="20% - Accent1 3 2 4 10" xfId="20137" xr:uid="{00000000-0005-0000-0000-0000F14D0000}"/>
    <cellStyle name="20% - Accent1 3 2 4 10 2" xfId="20138" xr:uid="{00000000-0005-0000-0000-0000F24D0000}"/>
    <cellStyle name="20% - Accent1 3 2 4 10 2 2" xfId="20139" xr:uid="{00000000-0005-0000-0000-0000F34D0000}"/>
    <cellStyle name="20% - Accent1 3 2 4 10 2 2 2" xfId="20140" xr:uid="{00000000-0005-0000-0000-0000F44D0000}"/>
    <cellStyle name="20% - Accent1 3 2 4 10 2 3" xfId="20141" xr:uid="{00000000-0005-0000-0000-0000F54D0000}"/>
    <cellStyle name="20% - Accent1 3 2 4 10 3" xfId="20142" xr:uid="{00000000-0005-0000-0000-0000F64D0000}"/>
    <cellStyle name="20% - Accent1 3 2 4 10 3 2" xfId="20143" xr:uid="{00000000-0005-0000-0000-0000F74D0000}"/>
    <cellStyle name="20% - Accent1 3 2 4 10 4" xfId="20144" xr:uid="{00000000-0005-0000-0000-0000F84D0000}"/>
    <cellStyle name="20% - Accent1 3 2 4 11" xfId="20145" xr:uid="{00000000-0005-0000-0000-0000F94D0000}"/>
    <cellStyle name="20% - Accent1 3 2 4 11 2" xfId="20146" xr:uid="{00000000-0005-0000-0000-0000FA4D0000}"/>
    <cellStyle name="20% - Accent1 3 2 4 11 2 2" xfId="20147" xr:uid="{00000000-0005-0000-0000-0000FB4D0000}"/>
    <cellStyle name="20% - Accent1 3 2 4 11 2 2 2" xfId="20148" xr:uid="{00000000-0005-0000-0000-0000FC4D0000}"/>
    <cellStyle name="20% - Accent1 3 2 4 11 2 3" xfId="20149" xr:uid="{00000000-0005-0000-0000-0000FD4D0000}"/>
    <cellStyle name="20% - Accent1 3 2 4 11 3" xfId="20150" xr:uid="{00000000-0005-0000-0000-0000FE4D0000}"/>
    <cellStyle name="20% - Accent1 3 2 4 11 3 2" xfId="20151" xr:uid="{00000000-0005-0000-0000-0000FF4D0000}"/>
    <cellStyle name="20% - Accent1 3 2 4 11 4" xfId="20152" xr:uid="{00000000-0005-0000-0000-0000004E0000}"/>
    <cellStyle name="20% - Accent1 3 2 4 12" xfId="20153" xr:uid="{00000000-0005-0000-0000-0000014E0000}"/>
    <cellStyle name="20% - Accent1 3 2 4 12 2" xfId="20154" xr:uid="{00000000-0005-0000-0000-0000024E0000}"/>
    <cellStyle name="20% - Accent1 3 2 4 12 2 2" xfId="20155" xr:uid="{00000000-0005-0000-0000-0000034E0000}"/>
    <cellStyle name="20% - Accent1 3 2 4 12 3" xfId="20156" xr:uid="{00000000-0005-0000-0000-0000044E0000}"/>
    <cellStyle name="20% - Accent1 3 2 4 13" xfId="20157" xr:uid="{00000000-0005-0000-0000-0000054E0000}"/>
    <cellStyle name="20% - Accent1 3 2 4 13 2" xfId="20158" xr:uid="{00000000-0005-0000-0000-0000064E0000}"/>
    <cellStyle name="20% - Accent1 3 2 4 13 2 2" xfId="20159" xr:uid="{00000000-0005-0000-0000-0000074E0000}"/>
    <cellStyle name="20% - Accent1 3 2 4 13 3" xfId="20160" xr:uid="{00000000-0005-0000-0000-0000084E0000}"/>
    <cellStyle name="20% - Accent1 3 2 4 14" xfId="20161" xr:uid="{00000000-0005-0000-0000-0000094E0000}"/>
    <cellStyle name="20% - Accent1 3 2 4 14 2" xfId="20162" xr:uid="{00000000-0005-0000-0000-00000A4E0000}"/>
    <cellStyle name="20% - Accent1 3 2 4 15" xfId="20163" xr:uid="{00000000-0005-0000-0000-00000B4E0000}"/>
    <cellStyle name="20% - Accent1 3 2 4 15 2" xfId="20164" xr:uid="{00000000-0005-0000-0000-00000C4E0000}"/>
    <cellStyle name="20% - Accent1 3 2 4 16" xfId="20165" xr:uid="{00000000-0005-0000-0000-00000D4E0000}"/>
    <cellStyle name="20% - Accent1 3 2 4 2" xfId="20166" xr:uid="{00000000-0005-0000-0000-00000E4E0000}"/>
    <cellStyle name="20% - Accent1 3 2 4 2 10" xfId="20167" xr:uid="{00000000-0005-0000-0000-00000F4E0000}"/>
    <cellStyle name="20% - Accent1 3 2 4 2 10 2" xfId="20168" xr:uid="{00000000-0005-0000-0000-0000104E0000}"/>
    <cellStyle name="20% - Accent1 3 2 4 2 10 2 2" xfId="20169" xr:uid="{00000000-0005-0000-0000-0000114E0000}"/>
    <cellStyle name="20% - Accent1 3 2 4 2 10 2 2 2" xfId="20170" xr:uid="{00000000-0005-0000-0000-0000124E0000}"/>
    <cellStyle name="20% - Accent1 3 2 4 2 10 2 3" xfId="20171" xr:uid="{00000000-0005-0000-0000-0000134E0000}"/>
    <cellStyle name="20% - Accent1 3 2 4 2 10 3" xfId="20172" xr:uid="{00000000-0005-0000-0000-0000144E0000}"/>
    <cellStyle name="20% - Accent1 3 2 4 2 10 3 2" xfId="20173" xr:uid="{00000000-0005-0000-0000-0000154E0000}"/>
    <cellStyle name="20% - Accent1 3 2 4 2 10 4" xfId="20174" xr:uid="{00000000-0005-0000-0000-0000164E0000}"/>
    <cellStyle name="20% - Accent1 3 2 4 2 11" xfId="20175" xr:uid="{00000000-0005-0000-0000-0000174E0000}"/>
    <cellStyle name="20% - Accent1 3 2 4 2 11 2" xfId="20176" xr:uid="{00000000-0005-0000-0000-0000184E0000}"/>
    <cellStyle name="20% - Accent1 3 2 4 2 11 2 2" xfId="20177" xr:uid="{00000000-0005-0000-0000-0000194E0000}"/>
    <cellStyle name="20% - Accent1 3 2 4 2 11 3" xfId="20178" xr:uid="{00000000-0005-0000-0000-00001A4E0000}"/>
    <cellStyle name="20% - Accent1 3 2 4 2 12" xfId="20179" xr:uid="{00000000-0005-0000-0000-00001B4E0000}"/>
    <cellStyle name="20% - Accent1 3 2 4 2 12 2" xfId="20180" xr:uid="{00000000-0005-0000-0000-00001C4E0000}"/>
    <cellStyle name="20% - Accent1 3 2 4 2 12 2 2" xfId="20181" xr:uid="{00000000-0005-0000-0000-00001D4E0000}"/>
    <cellStyle name="20% - Accent1 3 2 4 2 12 3" xfId="20182" xr:uid="{00000000-0005-0000-0000-00001E4E0000}"/>
    <cellStyle name="20% - Accent1 3 2 4 2 13" xfId="20183" xr:uid="{00000000-0005-0000-0000-00001F4E0000}"/>
    <cellStyle name="20% - Accent1 3 2 4 2 13 2" xfId="20184" xr:uid="{00000000-0005-0000-0000-0000204E0000}"/>
    <cellStyle name="20% - Accent1 3 2 4 2 14" xfId="20185" xr:uid="{00000000-0005-0000-0000-0000214E0000}"/>
    <cellStyle name="20% - Accent1 3 2 4 2 14 2" xfId="20186" xr:uid="{00000000-0005-0000-0000-0000224E0000}"/>
    <cellStyle name="20% - Accent1 3 2 4 2 15" xfId="20187" xr:uid="{00000000-0005-0000-0000-0000234E0000}"/>
    <cellStyle name="20% - Accent1 3 2 4 2 2" xfId="20188" xr:uid="{00000000-0005-0000-0000-0000244E0000}"/>
    <cellStyle name="20% - Accent1 3 2 4 2 2 10" xfId="20189" xr:uid="{00000000-0005-0000-0000-0000254E0000}"/>
    <cellStyle name="20% - Accent1 3 2 4 2 2 10 2" xfId="20190" xr:uid="{00000000-0005-0000-0000-0000264E0000}"/>
    <cellStyle name="20% - Accent1 3 2 4 2 2 10 2 2" xfId="20191" xr:uid="{00000000-0005-0000-0000-0000274E0000}"/>
    <cellStyle name="20% - Accent1 3 2 4 2 2 10 3" xfId="20192" xr:uid="{00000000-0005-0000-0000-0000284E0000}"/>
    <cellStyle name="20% - Accent1 3 2 4 2 2 11" xfId="20193" xr:uid="{00000000-0005-0000-0000-0000294E0000}"/>
    <cellStyle name="20% - Accent1 3 2 4 2 2 11 2" xfId="20194" xr:uid="{00000000-0005-0000-0000-00002A4E0000}"/>
    <cellStyle name="20% - Accent1 3 2 4 2 2 11 2 2" xfId="20195" xr:uid="{00000000-0005-0000-0000-00002B4E0000}"/>
    <cellStyle name="20% - Accent1 3 2 4 2 2 11 3" xfId="20196" xr:uid="{00000000-0005-0000-0000-00002C4E0000}"/>
    <cellStyle name="20% - Accent1 3 2 4 2 2 12" xfId="20197" xr:uid="{00000000-0005-0000-0000-00002D4E0000}"/>
    <cellStyle name="20% - Accent1 3 2 4 2 2 12 2" xfId="20198" xr:uid="{00000000-0005-0000-0000-00002E4E0000}"/>
    <cellStyle name="20% - Accent1 3 2 4 2 2 13" xfId="20199" xr:uid="{00000000-0005-0000-0000-00002F4E0000}"/>
    <cellStyle name="20% - Accent1 3 2 4 2 2 13 2" xfId="20200" xr:uid="{00000000-0005-0000-0000-0000304E0000}"/>
    <cellStyle name="20% - Accent1 3 2 4 2 2 14" xfId="20201" xr:uid="{00000000-0005-0000-0000-0000314E0000}"/>
    <cellStyle name="20% - Accent1 3 2 4 2 2 2" xfId="20202" xr:uid="{00000000-0005-0000-0000-0000324E0000}"/>
    <cellStyle name="20% - Accent1 3 2 4 2 2 2 10" xfId="20203" xr:uid="{00000000-0005-0000-0000-0000334E0000}"/>
    <cellStyle name="20% - Accent1 3 2 4 2 2 2 10 2" xfId="20204" xr:uid="{00000000-0005-0000-0000-0000344E0000}"/>
    <cellStyle name="20% - Accent1 3 2 4 2 2 2 11" xfId="20205" xr:uid="{00000000-0005-0000-0000-0000354E0000}"/>
    <cellStyle name="20% - Accent1 3 2 4 2 2 2 2" xfId="20206" xr:uid="{00000000-0005-0000-0000-0000364E0000}"/>
    <cellStyle name="20% - Accent1 3 2 4 2 2 2 2 2" xfId="20207" xr:uid="{00000000-0005-0000-0000-0000374E0000}"/>
    <cellStyle name="20% - Accent1 3 2 4 2 2 2 2 2 2" xfId="20208" xr:uid="{00000000-0005-0000-0000-0000384E0000}"/>
    <cellStyle name="20% - Accent1 3 2 4 2 2 2 2 2 2 2" xfId="20209" xr:uid="{00000000-0005-0000-0000-0000394E0000}"/>
    <cellStyle name="20% - Accent1 3 2 4 2 2 2 2 2 2 2 2" xfId="20210" xr:uid="{00000000-0005-0000-0000-00003A4E0000}"/>
    <cellStyle name="20% - Accent1 3 2 4 2 2 2 2 2 2 3" xfId="20211" xr:uid="{00000000-0005-0000-0000-00003B4E0000}"/>
    <cellStyle name="20% - Accent1 3 2 4 2 2 2 2 2 3" xfId="20212" xr:uid="{00000000-0005-0000-0000-00003C4E0000}"/>
    <cellStyle name="20% - Accent1 3 2 4 2 2 2 2 2 3 2" xfId="20213" xr:uid="{00000000-0005-0000-0000-00003D4E0000}"/>
    <cellStyle name="20% - Accent1 3 2 4 2 2 2 2 2 4" xfId="20214" xr:uid="{00000000-0005-0000-0000-00003E4E0000}"/>
    <cellStyle name="20% - Accent1 3 2 4 2 2 2 2 3" xfId="20215" xr:uid="{00000000-0005-0000-0000-00003F4E0000}"/>
    <cellStyle name="20% - Accent1 3 2 4 2 2 2 2 3 2" xfId="20216" xr:uid="{00000000-0005-0000-0000-0000404E0000}"/>
    <cellStyle name="20% - Accent1 3 2 4 2 2 2 2 3 2 2" xfId="20217" xr:uid="{00000000-0005-0000-0000-0000414E0000}"/>
    <cellStyle name="20% - Accent1 3 2 4 2 2 2 2 3 2 2 2" xfId="20218" xr:uid="{00000000-0005-0000-0000-0000424E0000}"/>
    <cellStyle name="20% - Accent1 3 2 4 2 2 2 2 3 2 3" xfId="20219" xr:uid="{00000000-0005-0000-0000-0000434E0000}"/>
    <cellStyle name="20% - Accent1 3 2 4 2 2 2 2 3 3" xfId="20220" xr:uid="{00000000-0005-0000-0000-0000444E0000}"/>
    <cellStyle name="20% - Accent1 3 2 4 2 2 2 2 3 3 2" xfId="20221" xr:uid="{00000000-0005-0000-0000-0000454E0000}"/>
    <cellStyle name="20% - Accent1 3 2 4 2 2 2 2 3 4" xfId="20222" xr:uid="{00000000-0005-0000-0000-0000464E0000}"/>
    <cellStyle name="20% - Accent1 3 2 4 2 2 2 2 4" xfId="20223" xr:uid="{00000000-0005-0000-0000-0000474E0000}"/>
    <cellStyle name="20% - Accent1 3 2 4 2 2 2 2 4 2" xfId="20224" xr:uid="{00000000-0005-0000-0000-0000484E0000}"/>
    <cellStyle name="20% - Accent1 3 2 4 2 2 2 2 4 2 2" xfId="20225" xr:uid="{00000000-0005-0000-0000-0000494E0000}"/>
    <cellStyle name="20% - Accent1 3 2 4 2 2 2 2 4 2 2 2" xfId="20226" xr:uid="{00000000-0005-0000-0000-00004A4E0000}"/>
    <cellStyle name="20% - Accent1 3 2 4 2 2 2 2 4 2 3" xfId="20227" xr:uid="{00000000-0005-0000-0000-00004B4E0000}"/>
    <cellStyle name="20% - Accent1 3 2 4 2 2 2 2 4 3" xfId="20228" xr:uid="{00000000-0005-0000-0000-00004C4E0000}"/>
    <cellStyle name="20% - Accent1 3 2 4 2 2 2 2 4 3 2" xfId="20229" xr:uid="{00000000-0005-0000-0000-00004D4E0000}"/>
    <cellStyle name="20% - Accent1 3 2 4 2 2 2 2 4 4" xfId="20230" xr:uid="{00000000-0005-0000-0000-00004E4E0000}"/>
    <cellStyle name="20% - Accent1 3 2 4 2 2 2 2 5" xfId="20231" xr:uid="{00000000-0005-0000-0000-00004F4E0000}"/>
    <cellStyle name="20% - Accent1 3 2 4 2 2 2 2 5 2" xfId="20232" xr:uid="{00000000-0005-0000-0000-0000504E0000}"/>
    <cellStyle name="20% - Accent1 3 2 4 2 2 2 2 5 2 2" xfId="20233" xr:uid="{00000000-0005-0000-0000-0000514E0000}"/>
    <cellStyle name="20% - Accent1 3 2 4 2 2 2 2 5 3" xfId="20234" xr:uid="{00000000-0005-0000-0000-0000524E0000}"/>
    <cellStyle name="20% - Accent1 3 2 4 2 2 2 2 6" xfId="20235" xr:uid="{00000000-0005-0000-0000-0000534E0000}"/>
    <cellStyle name="20% - Accent1 3 2 4 2 2 2 2 6 2" xfId="20236" xr:uid="{00000000-0005-0000-0000-0000544E0000}"/>
    <cellStyle name="20% - Accent1 3 2 4 2 2 2 2 6 2 2" xfId="20237" xr:uid="{00000000-0005-0000-0000-0000554E0000}"/>
    <cellStyle name="20% - Accent1 3 2 4 2 2 2 2 6 3" xfId="20238" xr:uid="{00000000-0005-0000-0000-0000564E0000}"/>
    <cellStyle name="20% - Accent1 3 2 4 2 2 2 2 7" xfId="20239" xr:uid="{00000000-0005-0000-0000-0000574E0000}"/>
    <cellStyle name="20% - Accent1 3 2 4 2 2 2 2 7 2" xfId="20240" xr:uid="{00000000-0005-0000-0000-0000584E0000}"/>
    <cellStyle name="20% - Accent1 3 2 4 2 2 2 2 8" xfId="20241" xr:uid="{00000000-0005-0000-0000-0000594E0000}"/>
    <cellStyle name="20% - Accent1 3 2 4 2 2 2 2 8 2" xfId="20242" xr:uid="{00000000-0005-0000-0000-00005A4E0000}"/>
    <cellStyle name="20% - Accent1 3 2 4 2 2 2 2 9" xfId="20243" xr:uid="{00000000-0005-0000-0000-00005B4E0000}"/>
    <cellStyle name="20% - Accent1 3 2 4 2 2 2 3" xfId="20244" xr:uid="{00000000-0005-0000-0000-00005C4E0000}"/>
    <cellStyle name="20% - Accent1 3 2 4 2 2 2 3 2" xfId="20245" xr:uid="{00000000-0005-0000-0000-00005D4E0000}"/>
    <cellStyle name="20% - Accent1 3 2 4 2 2 2 3 2 2" xfId="20246" xr:uid="{00000000-0005-0000-0000-00005E4E0000}"/>
    <cellStyle name="20% - Accent1 3 2 4 2 2 2 3 2 2 2" xfId="20247" xr:uid="{00000000-0005-0000-0000-00005F4E0000}"/>
    <cellStyle name="20% - Accent1 3 2 4 2 2 2 3 2 2 2 2" xfId="20248" xr:uid="{00000000-0005-0000-0000-0000604E0000}"/>
    <cellStyle name="20% - Accent1 3 2 4 2 2 2 3 2 2 3" xfId="20249" xr:uid="{00000000-0005-0000-0000-0000614E0000}"/>
    <cellStyle name="20% - Accent1 3 2 4 2 2 2 3 2 3" xfId="20250" xr:uid="{00000000-0005-0000-0000-0000624E0000}"/>
    <cellStyle name="20% - Accent1 3 2 4 2 2 2 3 2 3 2" xfId="20251" xr:uid="{00000000-0005-0000-0000-0000634E0000}"/>
    <cellStyle name="20% - Accent1 3 2 4 2 2 2 3 2 4" xfId="20252" xr:uid="{00000000-0005-0000-0000-0000644E0000}"/>
    <cellStyle name="20% - Accent1 3 2 4 2 2 2 3 3" xfId="20253" xr:uid="{00000000-0005-0000-0000-0000654E0000}"/>
    <cellStyle name="20% - Accent1 3 2 4 2 2 2 3 3 2" xfId="20254" xr:uid="{00000000-0005-0000-0000-0000664E0000}"/>
    <cellStyle name="20% - Accent1 3 2 4 2 2 2 3 3 2 2" xfId="20255" xr:uid="{00000000-0005-0000-0000-0000674E0000}"/>
    <cellStyle name="20% - Accent1 3 2 4 2 2 2 3 3 2 2 2" xfId="20256" xr:uid="{00000000-0005-0000-0000-0000684E0000}"/>
    <cellStyle name="20% - Accent1 3 2 4 2 2 2 3 3 2 3" xfId="20257" xr:uid="{00000000-0005-0000-0000-0000694E0000}"/>
    <cellStyle name="20% - Accent1 3 2 4 2 2 2 3 3 3" xfId="20258" xr:uid="{00000000-0005-0000-0000-00006A4E0000}"/>
    <cellStyle name="20% - Accent1 3 2 4 2 2 2 3 3 3 2" xfId="20259" xr:uid="{00000000-0005-0000-0000-00006B4E0000}"/>
    <cellStyle name="20% - Accent1 3 2 4 2 2 2 3 3 4" xfId="20260" xr:uid="{00000000-0005-0000-0000-00006C4E0000}"/>
    <cellStyle name="20% - Accent1 3 2 4 2 2 2 3 4" xfId="20261" xr:uid="{00000000-0005-0000-0000-00006D4E0000}"/>
    <cellStyle name="20% - Accent1 3 2 4 2 2 2 3 4 2" xfId="20262" xr:uid="{00000000-0005-0000-0000-00006E4E0000}"/>
    <cellStyle name="20% - Accent1 3 2 4 2 2 2 3 4 2 2" xfId="20263" xr:uid="{00000000-0005-0000-0000-00006F4E0000}"/>
    <cellStyle name="20% - Accent1 3 2 4 2 2 2 3 4 2 2 2" xfId="20264" xr:uid="{00000000-0005-0000-0000-0000704E0000}"/>
    <cellStyle name="20% - Accent1 3 2 4 2 2 2 3 4 2 3" xfId="20265" xr:uid="{00000000-0005-0000-0000-0000714E0000}"/>
    <cellStyle name="20% - Accent1 3 2 4 2 2 2 3 4 3" xfId="20266" xr:uid="{00000000-0005-0000-0000-0000724E0000}"/>
    <cellStyle name="20% - Accent1 3 2 4 2 2 2 3 4 3 2" xfId="20267" xr:uid="{00000000-0005-0000-0000-0000734E0000}"/>
    <cellStyle name="20% - Accent1 3 2 4 2 2 2 3 4 4" xfId="20268" xr:uid="{00000000-0005-0000-0000-0000744E0000}"/>
    <cellStyle name="20% - Accent1 3 2 4 2 2 2 3 5" xfId="20269" xr:uid="{00000000-0005-0000-0000-0000754E0000}"/>
    <cellStyle name="20% - Accent1 3 2 4 2 2 2 3 5 2" xfId="20270" xr:uid="{00000000-0005-0000-0000-0000764E0000}"/>
    <cellStyle name="20% - Accent1 3 2 4 2 2 2 3 5 2 2" xfId="20271" xr:uid="{00000000-0005-0000-0000-0000774E0000}"/>
    <cellStyle name="20% - Accent1 3 2 4 2 2 2 3 5 3" xfId="20272" xr:uid="{00000000-0005-0000-0000-0000784E0000}"/>
    <cellStyle name="20% - Accent1 3 2 4 2 2 2 3 6" xfId="20273" xr:uid="{00000000-0005-0000-0000-0000794E0000}"/>
    <cellStyle name="20% - Accent1 3 2 4 2 2 2 3 6 2" xfId="20274" xr:uid="{00000000-0005-0000-0000-00007A4E0000}"/>
    <cellStyle name="20% - Accent1 3 2 4 2 2 2 3 6 2 2" xfId="20275" xr:uid="{00000000-0005-0000-0000-00007B4E0000}"/>
    <cellStyle name="20% - Accent1 3 2 4 2 2 2 3 6 3" xfId="20276" xr:uid="{00000000-0005-0000-0000-00007C4E0000}"/>
    <cellStyle name="20% - Accent1 3 2 4 2 2 2 3 7" xfId="20277" xr:uid="{00000000-0005-0000-0000-00007D4E0000}"/>
    <cellStyle name="20% - Accent1 3 2 4 2 2 2 3 7 2" xfId="20278" xr:uid="{00000000-0005-0000-0000-00007E4E0000}"/>
    <cellStyle name="20% - Accent1 3 2 4 2 2 2 3 8" xfId="20279" xr:uid="{00000000-0005-0000-0000-00007F4E0000}"/>
    <cellStyle name="20% - Accent1 3 2 4 2 2 2 3 8 2" xfId="20280" xr:uid="{00000000-0005-0000-0000-0000804E0000}"/>
    <cellStyle name="20% - Accent1 3 2 4 2 2 2 3 9" xfId="20281" xr:uid="{00000000-0005-0000-0000-0000814E0000}"/>
    <cellStyle name="20% - Accent1 3 2 4 2 2 2 4" xfId="20282" xr:uid="{00000000-0005-0000-0000-0000824E0000}"/>
    <cellStyle name="20% - Accent1 3 2 4 2 2 2 4 2" xfId="20283" xr:uid="{00000000-0005-0000-0000-0000834E0000}"/>
    <cellStyle name="20% - Accent1 3 2 4 2 2 2 4 2 2" xfId="20284" xr:uid="{00000000-0005-0000-0000-0000844E0000}"/>
    <cellStyle name="20% - Accent1 3 2 4 2 2 2 4 2 2 2" xfId="20285" xr:uid="{00000000-0005-0000-0000-0000854E0000}"/>
    <cellStyle name="20% - Accent1 3 2 4 2 2 2 4 2 3" xfId="20286" xr:uid="{00000000-0005-0000-0000-0000864E0000}"/>
    <cellStyle name="20% - Accent1 3 2 4 2 2 2 4 3" xfId="20287" xr:uid="{00000000-0005-0000-0000-0000874E0000}"/>
    <cellStyle name="20% - Accent1 3 2 4 2 2 2 4 3 2" xfId="20288" xr:uid="{00000000-0005-0000-0000-0000884E0000}"/>
    <cellStyle name="20% - Accent1 3 2 4 2 2 2 4 4" xfId="20289" xr:uid="{00000000-0005-0000-0000-0000894E0000}"/>
    <cellStyle name="20% - Accent1 3 2 4 2 2 2 5" xfId="20290" xr:uid="{00000000-0005-0000-0000-00008A4E0000}"/>
    <cellStyle name="20% - Accent1 3 2 4 2 2 2 5 2" xfId="20291" xr:uid="{00000000-0005-0000-0000-00008B4E0000}"/>
    <cellStyle name="20% - Accent1 3 2 4 2 2 2 5 2 2" xfId="20292" xr:uid="{00000000-0005-0000-0000-00008C4E0000}"/>
    <cellStyle name="20% - Accent1 3 2 4 2 2 2 5 2 2 2" xfId="20293" xr:uid="{00000000-0005-0000-0000-00008D4E0000}"/>
    <cellStyle name="20% - Accent1 3 2 4 2 2 2 5 2 3" xfId="20294" xr:uid="{00000000-0005-0000-0000-00008E4E0000}"/>
    <cellStyle name="20% - Accent1 3 2 4 2 2 2 5 3" xfId="20295" xr:uid="{00000000-0005-0000-0000-00008F4E0000}"/>
    <cellStyle name="20% - Accent1 3 2 4 2 2 2 5 3 2" xfId="20296" xr:uid="{00000000-0005-0000-0000-0000904E0000}"/>
    <cellStyle name="20% - Accent1 3 2 4 2 2 2 5 4" xfId="20297" xr:uid="{00000000-0005-0000-0000-0000914E0000}"/>
    <cellStyle name="20% - Accent1 3 2 4 2 2 2 6" xfId="20298" xr:uid="{00000000-0005-0000-0000-0000924E0000}"/>
    <cellStyle name="20% - Accent1 3 2 4 2 2 2 6 2" xfId="20299" xr:uid="{00000000-0005-0000-0000-0000934E0000}"/>
    <cellStyle name="20% - Accent1 3 2 4 2 2 2 6 2 2" xfId="20300" xr:uid="{00000000-0005-0000-0000-0000944E0000}"/>
    <cellStyle name="20% - Accent1 3 2 4 2 2 2 6 2 2 2" xfId="20301" xr:uid="{00000000-0005-0000-0000-0000954E0000}"/>
    <cellStyle name="20% - Accent1 3 2 4 2 2 2 6 2 3" xfId="20302" xr:uid="{00000000-0005-0000-0000-0000964E0000}"/>
    <cellStyle name="20% - Accent1 3 2 4 2 2 2 6 3" xfId="20303" xr:uid="{00000000-0005-0000-0000-0000974E0000}"/>
    <cellStyle name="20% - Accent1 3 2 4 2 2 2 6 3 2" xfId="20304" xr:uid="{00000000-0005-0000-0000-0000984E0000}"/>
    <cellStyle name="20% - Accent1 3 2 4 2 2 2 6 4" xfId="20305" xr:uid="{00000000-0005-0000-0000-0000994E0000}"/>
    <cellStyle name="20% - Accent1 3 2 4 2 2 2 7" xfId="20306" xr:uid="{00000000-0005-0000-0000-00009A4E0000}"/>
    <cellStyle name="20% - Accent1 3 2 4 2 2 2 7 2" xfId="20307" xr:uid="{00000000-0005-0000-0000-00009B4E0000}"/>
    <cellStyle name="20% - Accent1 3 2 4 2 2 2 7 2 2" xfId="20308" xr:uid="{00000000-0005-0000-0000-00009C4E0000}"/>
    <cellStyle name="20% - Accent1 3 2 4 2 2 2 7 3" xfId="20309" xr:uid="{00000000-0005-0000-0000-00009D4E0000}"/>
    <cellStyle name="20% - Accent1 3 2 4 2 2 2 8" xfId="20310" xr:uid="{00000000-0005-0000-0000-00009E4E0000}"/>
    <cellStyle name="20% - Accent1 3 2 4 2 2 2 8 2" xfId="20311" xr:uid="{00000000-0005-0000-0000-00009F4E0000}"/>
    <cellStyle name="20% - Accent1 3 2 4 2 2 2 8 2 2" xfId="20312" xr:uid="{00000000-0005-0000-0000-0000A04E0000}"/>
    <cellStyle name="20% - Accent1 3 2 4 2 2 2 8 3" xfId="20313" xr:uid="{00000000-0005-0000-0000-0000A14E0000}"/>
    <cellStyle name="20% - Accent1 3 2 4 2 2 2 9" xfId="20314" xr:uid="{00000000-0005-0000-0000-0000A24E0000}"/>
    <cellStyle name="20% - Accent1 3 2 4 2 2 2 9 2" xfId="20315" xr:uid="{00000000-0005-0000-0000-0000A34E0000}"/>
    <cellStyle name="20% - Accent1 3 2 4 2 2 3" xfId="20316" xr:uid="{00000000-0005-0000-0000-0000A44E0000}"/>
    <cellStyle name="20% - Accent1 3 2 4 2 2 3 10" xfId="20317" xr:uid="{00000000-0005-0000-0000-0000A54E0000}"/>
    <cellStyle name="20% - Accent1 3 2 4 2 2 3 10 2" xfId="20318" xr:uid="{00000000-0005-0000-0000-0000A64E0000}"/>
    <cellStyle name="20% - Accent1 3 2 4 2 2 3 11" xfId="20319" xr:uid="{00000000-0005-0000-0000-0000A74E0000}"/>
    <cellStyle name="20% - Accent1 3 2 4 2 2 3 2" xfId="20320" xr:uid="{00000000-0005-0000-0000-0000A84E0000}"/>
    <cellStyle name="20% - Accent1 3 2 4 2 2 3 2 2" xfId="20321" xr:uid="{00000000-0005-0000-0000-0000A94E0000}"/>
    <cellStyle name="20% - Accent1 3 2 4 2 2 3 2 2 2" xfId="20322" xr:uid="{00000000-0005-0000-0000-0000AA4E0000}"/>
    <cellStyle name="20% - Accent1 3 2 4 2 2 3 2 2 2 2" xfId="20323" xr:uid="{00000000-0005-0000-0000-0000AB4E0000}"/>
    <cellStyle name="20% - Accent1 3 2 4 2 2 3 2 2 2 2 2" xfId="20324" xr:uid="{00000000-0005-0000-0000-0000AC4E0000}"/>
    <cellStyle name="20% - Accent1 3 2 4 2 2 3 2 2 2 3" xfId="20325" xr:uid="{00000000-0005-0000-0000-0000AD4E0000}"/>
    <cellStyle name="20% - Accent1 3 2 4 2 2 3 2 2 3" xfId="20326" xr:uid="{00000000-0005-0000-0000-0000AE4E0000}"/>
    <cellStyle name="20% - Accent1 3 2 4 2 2 3 2 2 3 2" xfId="20327" xr:uid="{00000000-0005-0000-0000-0000AF4E0000}"/>
    <cellStyle name="20% - Accent1 3 2 4 2 2 3 2 2 4" xfId="20328" xr:uid="{00000000-0005-0000-0000-0000B04E0000}"/>
    <cellStyle name="20% - Accent1 3 2 4 2 2 3 2 3" xfId="20329" xr:uid="{00000000-0005-0000-0000-0000B14E0000}"/>
    <cellStyle name="20% - Accent1 3 2 4 2 2 3 2 3 2" xfId="20330" xr:uid="{00000000-0005-0000-0000-0000B24E0000}"/>
    <cellStyle name="20% - Accent1 3 2 4 2 2 3 2 3 2 2" xfId="20331" xr:uid="{00000000-0005-0000-0000-0000B34E0000}"/>
    <cellStyle name="20% - Accent1 3 2 4 2 2 3 2 3 2 2 2" xfId="20332" xr:uid="{00000000-0005-0000-0000-0000B44E0000}"/>
    <cellStyle name="20% - Accent1 3 2 4 2 2 3 2 3 2 3" xfId="20333" xr:uid="{00000000-0005-0000-0000-0000B54E0000}"/>
    <cellStyle name="20% - Accent1 3 2 4 2 2 3 2 3 3" xfId="20334" xr:uid="{00000000-0005-0000-0000-0000B64E0000}"/>
    <cellStyle name="20% - Accent1 3 2 4 2 2 3 2 3 3 2" xfId="20335" xr:uid="{00000000-0005-0000-0000-0000B74E0000}"/>
    <cellStyle name="20% - Accent1 3 2 4 2 2 3 2 3 4" xfId="20336" xr:uid="{00000000-0005-0000-0000-0000B84E0000}"/>
    <cellStyle name="20% - Accent1 3 2 4 2 2 3 2 4" xfId="20337" xr:uid="{00000000-0005-0000-0000-0000B94E0000}"/>
    <cellStyle name="20% - Accent1 3 2 4 2 2 3 2 4 2" xfId="20338" xr:uid="{00000000-0005-0000-0000-0000BA4E0000}"/>
    <cellStyle name="20% - Accent1 3 2 4 2 2 3 2 4 2 2" xfId="20339" xr:uid="{00000000-0005-0000-0000-0000BB4E0000}"/>
    <cellStyle name="20% - Accent1 3 2 4 2 2 3 2 4 2 2 2" xfId="20340" xr:uid="{00000000-0005-0000-0000-0000BC4E0000}"/>
    <cellStyle name="20% - Accent1 3 2 4 2 2 3 2 4 2 3" xfId="20341" xr:uid="{00000000-0005-0000-0000-0000BD4E0000}"/>
    <cellStyle name="20% - Accent1 3 2 4 2 2 3 2 4 3" xfId="20342" xr:uid="{00000000-0005-0000-0000-0000BE4E0000}"/>
    <cellStyle name="20% - Accent1 3 2 4 2 2 3 2 4 3 2" xfId="20343" xr:uid="{00000000-0005-0000-0000-0000BF4E0000}"/>
    <cellStyle name="20% - Accent1 3 2 4 2 2 3 2 4 4" xfId="20344" xr:uid="{00000000-0005-0000-0000-0000C04E0000}"/>
    <cellStyle name="20% - Accent1 3 2 4 2 2 3 2 5" xfId="20345" xr:uid="{00000000-0005-0000-0000-0000C14E0000}"/>
    <cellStyle name="20% - Accent1 3 2 4 2 2 3 2 5 2" xfId="20346" xr:uid="{00000000-0005-0000-0000-0000C24E0000}"/>
    <cellStyle name="20% - Accent1 3 2 4 2 2 3 2 5 2 2" xfId="20347" xr:uid="{00000000-0005-0000-0000-0000C34E0000}"/>
    <cellStyle name="20% - Accent1 3 2 4 2 2 3 2 5 3" xfId="20348" xr:uid="{00000000-0005-0000-0000-0000C44E0000}"/>
    <cellStyle name="20% - Accent1 3 2 4 2 2 3 2 6" xfId="20349" xr:uid="{00000000-0005-0000-0000-0000C54E0000}"/>
    <cellStyle name="20% - Accent1 3 2 4 2 2 3 2 6 2" xfId="20350" xr:uid="{00000000-0005-0000-0000-0000C64E0000}"/>
    <cellStyle name="20% - Accent1 3 2 4 2 2 3 2 6 2 2" xfId="20351" xr:uid="{00000000-0005-0000-0000-0000C74E0000}"/>
    <cellStyle name="20% - Accent1 3 2 4 2 2 3 2 6 3" xfId="20352" xr:uid="{00000000-0005-0000-0000-0000C84E0000}"/>
    <cellStyle name="20% - Accent1 3 2 4 2 2 3 2 7" xfId="20353" xr:uid="{00000000-0005-0000-0000-0000C94E0000}"/>
    <cellStyle name="20% - Accent1 3 2 4 2 2 3 2 7 2" xfId="20354" xr:uid="{00000000-0005-0000-0000-0000CA4E0000}"/>
    <cellStyle name="20% - Accent1 3 2 4 2 2 3 2 8" xfId="20355" xr:uid="{00000000-0005-0000-0000-0000CB4E0000}"/>
    <cellStyle name="20% - Accent1 3 2 4 2 2 3 2 8 2" xfId="20356" xr:uid="{00000000-0005-0000-0000-0000CC4E0000}"/>
    <cellStyle name="20% - Accent1 3 2 4 2 2 3 2 9" xfId="20357" xr:uid="{00000000-0005-0000-0000-0000CD4E0000}"/>
    <cellStyle name="20% - Accent1 3 2 4 2 2 3 3" xfId="20358" xr:uid="{00000000-0005-0000-0000-0000CE4E0000}"/>
    <cellStyle name="20% - Accent1 3 2 4 2 2 3 3 2" xfId="20359" xr:uid="{00000000-0005-0000-0000-0000CF4E0000}"/>
    <cellStyle name="20% - Accent1 3 2 4 2 2 3 3 2 2" xfId="20360" xr:uid="{00000000-0005-0000-0000-0000D04E0000}"/>
    <cellStyle name="20% - Accent1 3 2 4 2 2 3 3 2 2 2" xfId="20361" xr:uid="{00000000-0005-0000-0000-0000D14E0000}"/>
    <cellStyle name="20% - Accent1 3 2 4 2 2 3 3 2 2 2 2" xfId="20362" xr:uid="{00000000-0005-0000-0000-0000D24E0000}"/>
    <cellStyle name="20% - Accent1 3 2 4 2 2 3 3 2 2 3" xfId="20363" xr:uid="{00000000-0005-0000-0000-0000D34E0000}"/>
    <cellStyle name="20% - Accent1 3 2 4 2 2 3 3 2 3" xfId="20364" xr:uid="{00000000-0005-0000-0000-0000D44E0000}"/>
    <cellStyle name="20% - Accent1 3 2 4 2 2 3 3 2 3 2" xfId="20365" xr:uid="{00000000-0005-0000-0000-0000D54E0000}"/>
    <cellStyle name="20% - Accent1 3 2 4 2 2 3 3 2 4" xfId="20366" xr:uid="{00000000-0005-0000-0000-0000D64E0000}"/>
    <cellStyle name="20% - Accent1 3 2 4 2 2 3 3 3" xfId="20367" xr:uid="{00000000-0005-0000-0000-0000D74E0000}"/>
    <cellStyle name="20% - Accent1 3 2 4 2 2 3 3 3 2" xfId="20368" xr:uid="{00000000-0005-0000-0000-0000D84E0000}"/>
    <cellStyle name="20% - Accent1 3 2 4 2 2 3 3 3 2 2" xfId="20369" xr:uid="{00000000-0005-0000-0000-0000D94E0000}"/>
    <cellStyle name="20% - Accent1 3 2 4 2 2 3 3 3 2 2 2" xfId="20370" xr:uid="{00000000-0005-0000-0000-0000DA4E0000}"/>
    <cellStyle name="20% - Accent1 3 2 4 2 2 3 3 3 2 3" xfId="20371" xr:uid="{00000000-0005-0000-0000-0000DB4E0000}"/>
    <cellStyle name="20% - Accent1 3 2 4 2 2 3 3 3 3" xfId="20372" xr:uid="{00000000-0005-0000-0000-0000DC4E0000}"/>
    <cellStyle name="20% - Accent1 3 2 4 2 2 3 3 3 3 2" xfId="20373" xr:uid="{00000000-0005-0000-0000-0000DD4E0000}"/>
    <cellStyle name="20% - Accent1 3 2 4 2 2 3 3 3 4" xfId="20374" xr:uid="{00000000-0005-0000-0000-0000DE4E0000}"/>
    <cellStyle name="20% - Accent1 3 2 4 2 2 3 3 4" xfId="20375" xr:uid="{00000000-0005-0000-0000-0000DF4E0000}"/>
    <cellStyle name="20% - Accent1 3 2 4 2 2 3 3 4 2" xfId="20376" xr:uid="{00000000-0005-0000-0000-0000E04E0000}"/>
    <cellStyle name="20% - Accent1 3 2 4 2 2 3 3 4 2 2" xfId="20377" xr:uid="{00000000-0005-0000-0000-0000E14E0000}"/>
    <cellStyle name="20% - Accent1 3 2 4 2 2 3 3 4 2 2 2" xfId="20378" xr:uid="{00000000-0005-0000-0000-0000E24E0000}"/>
    <cellStyle name="20% - Accent1 3 2 4 2 2 3 3 4 2 3" xfId="20379" xr:uid="{00000000-0005-0000-0000-0000E34E0000}"/>
    <cellStyle name="20% - Accent1 3 2 4 2 2 3 3 4 3" xfId="20380" xr:uid="{00000000-0005-0000-0000-0000E44E0000}"/>
    <cellStyle name="20% - Accent1 3 2 4 2 2 3 3 4 3 2" xfId="20381" xr:uid="{00000000-0005-0000-0000-0000E54E0000}"/>
    <cellStyle name="20% - Accent1 3 2 4 2 2 3 3 4 4" xfId="20382" xr:uid="{00000000-0005-0000-0000-0000E64E0000}"/>
    <cellStyle name="20% - Accent1 3 2 4 2 2 3 3 5" xfId="20383" xr:uid="{00000000-0005-0000-0000-0000E74E0000}"/>
    <cellStyle name="20% - Accent1 3 2 4 2 2 3 3 5 2" xfId="20384" xr:uid="{00000000-0005-0000-0000-0000E84E0000}"/>
    <cellStyle name="20% - Accent1 3 2 4 2 2 3 3 5 2 2" xfId="20385" xr:uid="{00000000-0005-0000-0000-0000E94E0000}"/>
    <cellStyle name="20% - Accent1 3 2 4 2 2 3 3 5 3" xfId="20386" xr:uid="{00000000-0005-0000-0000-0000EA4E0000}"/>
    <cellStyle name="20% - Accent1 3 2 4 2 2 3 3 6" xfId="20387" xr:uid="{00000000-0005-0000-0000-0000EB4E0000}"/>
    <cellStyle name="20% - Accent1 3 2 4 2 2 3 3 6 2" xfId="20388" xr:uid="{00000000-0005-0000-0000-0000EC4E0000}"/>
    <cellStyle name="20% - Accent1 3 2 4 2 2 3 3 6 2 2" xfId="20389" xr:uid="{00000000-0005-0000-0000-0000ED4E0000}"/>
    <cellStyle name="20% - Accent1 3 2 4 2 2 3 3 6 3" xfId="20390" xr:uid="{00000000-0005-0000-0000-0000EE4E0000}"/>
    <cellStyle name="20% - Accent1 3 2 4 2 2 3 3 7" xfId="20391" xr:uid="{00000000-0005-0000-0000-0000EF4E0000}"/>
    <cellStyle name="20% - Accent1 3 2 4 2 2 3 3 7 2" xfId="20392" xr:uid="{00000000-0005-0000-0000-0000F04E0000}"/>
    <cellStyle name="20% - Accent1 3 2 4 2 2 3 3 8" xfId="20393" xr:uid="{00000000-0005-0000-0000-0000F14E0000}"/>
    <cellStyle name="20% - Accent1 3 2 4 2 2 3 3 8 2" xfId="20394" xr:uid="{00000000-0005-0000-0000-0000F24E0000}"/>
    <cellStyle name="20% - Accent1 3 2 4 2 2 3 3 9" xfId="20395" xr:uid="{00000000-0005-0000-0000-0000F34E0000}"/>
    <cellStyle name="20% - Accent1 3 2 4 2 2 3 4" xfId="20396" xr:uid="{00000000-0005-0000-0000-0000F44E0000}"/>
    <cellStyle name="20% - Accent1 3 2 4 2 2 3 4 2" xfId="20397" xr:uid="{00000000-0005-0000-0000-0000F54E0000}"/>
    <cellStyle name="20% - Accent1 3 2 4 2 2 3 4 2 2" xfId="20398" xr:uid="{00000000-0005-0000-0000-0000F64E0000}"/>
    <cellStyle name="20% - Accent1 3 2 4 2 2 3 4 2 2 2" xfId="20399" xr:uid="{00000000-0005-0000-0000-0000F74E0000}"/>
    <cellStyle name="20% - Accent1 3 2 4 2 2 3 4 2 3" xfId="20400" xr:uid="{00000000-0005-0000-0000-0000F84E0000}"/>
    <cellStyle name="20% - Accent1 3 2 4 2 2 3 4 3" xfId="20401" xr:uid="{00000000-0005-0000-0000-0000F94E0000}"/>
    <cellStyle name="20% - Accent1 3 2 4 2 2 3 4 3 2" xfId="20402" xr:uid="{00000000-0005-0000-0000-0000FA4E0000}"/>
    <cellStyle name="20% - Accent1 3 2 4 2 2 3 4 4" xfId="20403" xr:uid="{00000000-0005-0000-0000-0000FB4E0000}"/>
    <cellStyle name="20% - Accent1 3 2 4 2 2 3 5" xfId="20404" xr:uid="{00000000-0005-0000-0000-0000FC4E0000}"/>
    <cellStyle name="20% - Accent1 3 2 4 2 2 3 5 2" xfId="20405" xr:uid="{00000000-0005-0000-0000-0000FD4E0000}"/>
    <cellStyle name="20% - Accent1 3 2 4 2 2 3 5 2 2" xfId="20406" xr:uid="{00000000-0005-0000-0000-0000FE4E0000}"/>
    <cellStyle name="20% - Accent1 3 2 4 2 2 3 5 2 2 2" xfId="20407" xr:uid="{00000000-0005-0000-0000-0000FF4E0000}"/>
    <cellStyle name="20% - Accent1 3 2 4 2 2 3 5 2 3" xfId="20408" xr:uid="{00000000-0005-0000-0000-0000004F0000}"/>
    <cellStyle name="20% - Accent1 3 2 4 2 2 3 5 3" xfId="20409" xr:uid="{00000000-0005-0000-0000-0000014F0000}"/>
    <cellStyle name="20% - Accent1 3 2 4 2 2 3 5 3 2" xfId="20410" xr:uid="{00000000-0005-0000-0000-0000024F0000}"/>
    <cellStyle name="20% - Accent1 3 2 4 2 2 3 5 4" xfId="20411" xr:uid="{00000000-0005-0000-0000-0000034F0000}"/>
    <cellStyle name="20% - Accent1 3 2 4 2 2 3 6" xfId="20412" xr:uid="{00000000-0005-0000-0000-0000044F0000}"/>
    <cellStyle name="20% - Accent1 3 2 4 2 2 3 6 2" xfId="20413" xr:uid="{00000000-0005-0000-0000-0000054F0000}"/>
    <cellStyle name="20% - Accent1 3 2 4 2 2 3 6 2 2" xfId="20414" xr:uid="{00000000-0005-0000-0000-0000064F0000}"/>
    <cellStyle name="20% - Accent1 3 2 4 2 2 3 6 2 2 2" xfId="20415" xr:uid="{00000000-0005-0000-0000-0000074F0000}"/>
    <cellStyle name="20% - Accent1 3 2 4 2 2 3 6 2 3" xfId="20416" xr:uid="{00000000-0005-0000-0000-0000084F0000}"/>
    <cellStyle name="20% - Accent1 3 2 4 2 2 3 6 3" xfId="20417" xr:uid="{00000000-0005-0000-0000-0000094F0000}"/>
    <cellStyle name="20% - Accent1 3 2 4 2 2 3 6 3 2" xfId="20418" xr:uid="{00000000-0005-0000-0000-00000A4F0000}"/>
    <cellStyle name="20% - Accent1 3 2 4 2 2 3 6 4" xfId="20419" xr:uid="{00000000-0005-0000-0000-00000B4F0000}"/>
    <cellStyle name="20% - Accent1 3 2 4 2 2 3 7" xfId="20420" xr:uid="{00000000-0005-0000-0000-00000C4F0000}"/>
    <cellStyle name="20% - Accent1 3 2 4 2 2 3 7 2" xfId="20421" xr:uid="{00000000-0005-0000-0000-00000D4F0000}"/>
    <cellStyle name="20% - Accent1 3 2 4 2 2 3 7 2 2" xfId="20422" xr:uid="{00000000-0005-0000-0000-00000E4F0000}"/>
    <cellStyle name="20% - Accent1 3 2 4 2 2 3 7 3" xfId="20423" xr:uid="{00000000-0005-0000-0000-00000F4F0000}"/>
    <cellStyle name="20% - Accent1 3 2 4 2 2 3 8" xfId="20424" xr:uid="{00000000-0005-0000-0000-0000104F0000}"/>
    <cellStyle name="20% - Accent1 3 2 4 2 2 3 8 2" xfId="20425" xr:uid="{00000000-0005-0000-0000-0000114F0000}"/>
    <cellStyle name="20% - Accent1 3 2 4 2 2 3 8 2 2" xfId="20426" xr:uid="{00000000-0005-0000-0000-0000124F0000}"/>
    <cellStyle name="20% - Accent1 3 2 4 2 2 3 8 3" xfId="20427" xr:uid="{00000000-0005-0000-0000-0000134F0000}"/>
    <cellStyle name="20% - Accent1 3 2 4 2 2 3 9" xfId="20428" xr:uid="{00000000-0005-0000-0000-0000144F0000}"/>
    <cellStyle name="20% - Accent1 3 2 4 2 2 3 9 2" xfId="20429" xr:uid="{00000000-0005-0000-0000-0000154F0000}"/>
    <cellStyle name="20% - Accent1 3 2 4 2 2 4" xfId="20430" xr:uid="{00000000-0005-0000-0000-0000164F0000}"/>
    <cellStyle name="20% - Accent1 3 2 4 2 2 4 10" xfId="20431" xr:uid="{00000000-0005-0000-0000-0000174F0000}"/>
    <cellStyle name="20% - Accent1 3 2 4 2 2 4 10 2" xfId="20432" xr:uid="{00000000-0005-0000-0000-0000184F0000}"/>
    <cellStyle name="20% - Accent1 3 2 4 2 2 4 11" xfId="20433" xr:uid="{00000000-0005-0000-0000-0000194F0000}"/>
    <cellStyle name="20% - Accent1 3 2 4 2 2 4 2" xfId="20434" xr:uid="{00000000-0005-0000-0000-00001A4F0000}"/>
    <cellStyle name="20% - Accent1 3 2 4 2 2 4 2 2" xfId="20435" xr:uid="{00000000-0005-0000-0000-00001B4F0000}"/>
    <cellStyle name="20% - Accent1 3 2 4 2 2 4 2 2 2" xfId="20436" xr:uid="{00000000-0005-0000-0000-00001C4F0000}"/>
    <cellStyle name="20% - Accent1 3 2 4 2 2 4 2 2 2 2" xfId="20437" xr:uid="{00000000-0005-0000-0000-00001D4F0000}"/>
    <cellStyle name="20% - Accent1 3 2 4 2 2 4 2 2 2 2 2" xfId="20438" xr:uid="{00000000-0005-0000-0000-00001E4F0000}"/>
    <cellStyle name="20% - Accent1 3 2 4 2 2 4 2 2 2 3" xfId="20439" xr:uid="{00000000-0005-0000-0000-00001F4F0000}"/>
    <cellStyle name="20% - Accent1 3 2 4 2 2 4 2 2 3" xfId="20440" xr:uid="{00000000-0005-0000-0000-0000204F0000}"/>
    <cellStyle name="20% - Accent1 3 2 4 2 2 4 2 2 3 2" xfId="20441" xr:uid="{00000000-0005-0000-0000-0000214F0000}"/>
    <cellStyle name="20% - Accent1 3 2 4 2 2 4 2 2 4" xfId="20442" xr:uid="{00000000-0005-0000-0000-0000224F0000}"/>
    <cellStyle name="20% - Accent1 3 2 4 2 2 4 2 3" xfId="20443" xr:uid="{00000000-0005-0000-0000-0000234F0000}"/>
    <cellStyle name="20% - Accent1 3 2 4 2 2 4 2 3 2" xfId="20444" xr:uid="{00000000-0005-0000-0000-0000244F0000}"/>
    <cellStyle name="20% - Accent1 3 2 4 2 2 4 2 3 2 2" xfId="20445" xr:uid="{00000000-0005-0000-0000-0000254F0000}"/>
    <cellStyle name="20% - Accent1 3 2 4 2 2 4 2 3 2 2 2" xfId="20446" xr:uid="{00000000-0005-0000-0000-0000264F0000}"/>
    <cellStyle name="20% - Accent1 3 2 4 2 2 4 2 3 2 3" xfId="20447" xr:uid="{00000000-0005-0000-0000-0000274F0000}"/>
    <cellStyle name="20% - Accent1 3 2 4 2 2 4 2 3 3" xfId="20448" xr:uid="{00000000-0005-0000-0000-0000284F0000}"/>
    <cellStyle name="20% - Accent1 3 2 4 2 2 4 2 3 3 2" xfId="20449" xr:uid="{00000000-0005-0000-0000-0000294F0000}"/>
    <cellStyle name="20% - Accent1 3 2 4 2 2 4 2 3 4" xfId="20450" xr:uid="{00000000-0005-0000-0000-00002A4F0000}"/>
    <cellStyle name="20% - Accent1 3 2 4 2 2 4 2 4" xfId="20451" xr:uid="{00000000-0005-0000-0000-00002B4F0000}"/>
    <cellStyle name="20% - Accent1 3 2 4 2 2 4 2 4 2" xfId="20452" xr:uid="{00000000-0005-0000-0000-00002C4F0000}"/>
    <cellStyle name="20% - Accent1 3 2 4 2 2 4 2 4 2 2" xfId="20453" xr:uid="{00000000-0005-0000-0000-00002D4F0000}"/>
    <cellStyle name="20% - Accent1 3 2 4 2 2 4 2 4 2 2 2" xfId="20454" xr:uid="{00000000-0005-0000-0000-00002E4F0000}"/>
    <cellStyle name="20% - Accent1 3 2 4 2 2 4 2 4 2 3" xfId="20455" xr:uid="{00000000-0005-0000-0000-00002F4F0000}"/>
    <cellStyle name="20% - Accent1 3 2 4 2 2 4 2 4 3" xfId="20456" xr:uid="{00000000-0005-0000-0000-0000304F0000}"/>
    <cellStyle name="20% - Accent1 3 2 4 2 2 4 2 4 3 2" xfId="20457" xr:uid="{00000000-0005-0000-0000-0000314F0000}"/>
    <cellStyle name="20% - Accent1 3 2 4 2 2 4 2 4 4" xfId="20458" xr:uid="{00000000-0005-0000-0000-0000324F0000}"/>
    <cellStyle name="20% - Accent1 3 2 4 2 2 4 2 5" xfId="20459" xr:uid="{00000000-0005-0000-0000-0000334F0000}"/>
    <cellStyle name="20% - Accent1 3 2 4 2 2 4 2 5 2" xfId="20460" xr:uid="{00000000-0005-0000-0000-0000344F0000}"/>
    <cellStyle name="20% - Accent1 3 2 4 2 2 4 2 5 2 2" xfId="20461" xr:uid="{00000000-0005-0000-0000-0000354F0000}"/>
    <cellStyle name="20% - Accent1 3 2 4 2 2 4 2 5 3" xfId="20462" xr:uid="{00000000-0005-0000-0000-0000364F0000}"/>
    <cellStyle name="20% - Accent1 3 2 4 2 2 4 2 6" xfId="20463" xr:uid="{00000000-0005-0000-0000-0000374F0000}"/>
    <cellStyle name="20% - Accent1 3 2 4 2 2 4 2 6 2" xfId="20464" xr:uid="{00000000-0005-0000-0000-0000384F0000}"/>
    <cellStyle name="20% - Accent1 3 2 4 2 2 4 2 6 2 2" xfId="20465" xr:uid="{00000000-0005-0000-0000-0000394F0000}"/>
    <cellStyle name="20% - Accent1 3 2 4 2 2 4 2 6 3" xfId="20466" xr:uid="{00000000-0005-0000-0000-00003A4F0000}"/>
    <cellStyle name="20% - Accent1 3 2 4 2 2 4 2 7" xfId="20467" xr:uid="{00000000-0005-0000-0000-00003B4F0000}"/>
    <cellStyle name="20% - Accent1 3 2 4 2 2 4 2 7 2" xfId="20468" xr:uid="{00000000-0005-0000-0000-00003C4F0000}"/>
    <cellStyle name="20% - Accent1 3 2 4 2 2 4 2 8" xfId="20469" xr:uid="{00000000-0005-0000-0000-00003D4F0000}"/>
    <cellStyle name="20% - Accent1 3 2 4 2 2 4 2 8 2" xfId="20470" xr:uid="{00000000-0005-0000-0000-00003E4F0000}"/>
    <cellStyle name="20% - Accent1 3 2 4 2 2 4 2 9" xfId="20471" xr:uid="{00000000-0005-0000-0000-00003F4F0000}"/>
    <cellStyle name="20% - Accent1 3 2 4 2 2 4 3" xfId="20472" xr:uid="{00000000-0005-0000-0000-0000404F0000}"/>
    <cellStyle name="20% - Accent1 3 2 4 2 2 4 3 2" xfId="20473" xr:uid="{00000000-0005-0000-0000-0000414F0000}"/>
    <cellStyle name="20% - Accent1 3 2 4 2 2 4 3 2 2" xfId="20474" xr:uid="{00000000-0005-0000-0000-0000424F0000}"/>
    <cellStyle name="20% - Accent1 3 2 4 2 2 4 3 2 2 2" xfId="20475" xr:uid="{00000000-0005-0000-0000-0000434F0000}"/>
    <cellStyle name="20% - Accent1 3 2 4 2 2 4 3 2 2 2 2" xfId="20476" xr:uid="{00000000-0005-0000-0000-0000444F0000}"/>
    <cellStyle name="20% - Accent1 3 2 4 2 2 4 3 2 2 3" xfId="20477" xr:uid="{00000000-0005-0000-0000-0000454F0000}"/>
    <cellStyle name="20% - Accent1 3 2 4 2 2 4 3 2 3" xfId="20478" xr:uid="{00000000-0005-0000-0000-0000464F0000}"/>
    <cellStyle name="20% - Accent1 3 2 4 2 2 4 3 2 3 2" xfId="20479" xr:uid="{00000000-0005-0000-0000-0000474F0000}"/>
    <cellStyle name="20% - Accent1 3 2 4 2 2 4 3 2 4" xfId="20480" xr:uid="{00000000-0005-0000-0000-0000484F0000}"/>
    <cellStyle name="20% - Accent1 3 2 4 2 2 4 3 3" xfId="20481" xr:uid="{00000000-0005-0000-0000-0000494F0000}"/>
    <cellStyle name="20% - Accent1 3 2 4 2 2 4 3 3 2" xfId="20482" xr:uid="{00000000-0005-0000-0000-00004A4F0000}"/>
    <cellStyle name="20% - Accent1 3 2 4 2 2 4 3 3 2 2" xfId="20483" xr:uid="{00000000-0005-0000-0000-00004B4F0000}"/>
    <cellStyle name="20% - Accent1 3 2 4 2 2 4 3 3 2 2 2" xfId="20484" xr:uid="{00000000-0005-0000-0000-00004C4F0000}"/>
    <cellStyle name="20% - Accent1 3 2 4 2 2 4 3 3 2 3" xfId="20485" xr:uid="{00000000-0005-0000-0000-00004D4F0000}"/>
    <cellStyle name="20% - Accent1 3 2 4 2 2 4 3 3 3" xfId="20486" xr:uid="{00000000-0005-0000-0000-00004E4F0000}"/>
    <cellStyle name="20% - Accent1 3 2 4 2 2 4 3 3 3 2" xfId="20487" xr:uid="{00000000-0005-0000-0000-00004F4F0000}"/>
    <cellStyle name="20% - Accent1 3 2 4 2 2 4 3 3 4" xfId="20488" xr:uid="{00000000-0005-0000-0000-0000504F0000}"/>
    <cellStyle name="20% - Accent1 3 2 4 2 2 4 3 4" xfId="20489" xr:uid="{00000000-0005-0000-0000-0000514F0000}"/>
    <cellStyle name="20% - Accent1 3 2 4 2 2 4 3 4 2" xfId="20490" xr:uid="{00000000-0005-0000-0000-0000524F0000}"/>
    <cellStyle name="20% - Accent1 3 2 4 2 2 4 3 4 2 2" xfId="20491" xr:uid="{00000000-0005-0000-0000-0000534F0000}"/>
    <cellStyle name="20% - Accent1 3 2 4 2 2 4 3 4 2 2 2" xfId="20492" xr:uid="{00000000-0005-0000-0000-0000544F0000}"/>
    <cellStyle name="20% - Accent1 3 2 4 2 2 4 3 4 2 3" xfId="20493" xr:uid="{00000000-0005-0000-0000-0000554F0000}"/>
    <cellStyle name="20% - Accent1 3 2 4 2 2 4 3 4 3" xfId="20494" xr:uid="{00000000-0005-0000-0000-0000564F0000}"/>
    <cellStyle name="20% - Accent1 3 2 4 2 2 4 3 4 3 2" xfId="20495" xr:uid="{00000000-0005-0000-0000-0000574F0000}"/>
    <cellStyle name="20% - Accent1 3 2 4 2 2 4 3 4 4" xfId="20496" xr:uid="{00000000-0005-0000-0000-0000584F0000}"/>
    <cellStyle name="20% - Accent1 3 2 4 2 2 4 3 5" xfId="20497" xr:uid="{00000000-0005-0000-0000-0000594F0000}"/>
    <cellStyle name="20% - Accent1 3 2 4 2 2 4 3 5 2" xfId="20498" xr:uid="{00000000-0005-0000-0000-00005A4F0000}"/>
    <cellStyle name="20% - Accent1 3 2 4 2 2 4 3 5 2 2" xfId="20499" xr:uid="{00000000-0005-0000-0000-00005B4F0000}"/>
    <cellStyle name="20% - Accent1 3 2 4 2 2 4 3 5 3" xfId="20500" xr:uid="{00000000-0005-0000-0000-00005C4F0000}"/>
    <cellStyle name="20% - Accent1 3 2 4 2 2 4 3 6" xfId="20501" xr:uid="{00000000-0005-0000-0000-00005D4F0000}"/>
    <cellStyle name="20% - Accent1 3 2 4 2 2 4 3 6 2" xfId="20502" xr:uid="{00000000-0005-0000-0000-00005E4F0000}"/>
    <cellStyle name="20% - Accent1 3 2 4 2 2 4 3 6 2 2" xfId="20503" xr:uid="{00000000-0005-0000-0000-00005F4F0000}"/>
    <cellStyle name="20% - Accent1 3 2 4 2 2 4 3 6 3" xfId="20504" xr:uid="{00000000-0005-0000-0000-0000604F0000}"/>
    <cellStyle name="20% - Accent1 3 2 4 2 2 4 3 7" xfId="20505" xr:uid="{00000000-0005-0000-0000-0000614F0000}"/>
    <cellStyle name="20% - Accent1 3 2 4 2 2 4 3 7 2" xfId="20506" xr:uid="{00000000-0005-0000-0000-0000624F0000}"/>
    <cellStyle name="20% - Accent1 3 2 4 2 2 4 3 8" xfId="20507" xr:uid="{00000000-0005-0000-0000-0000634F0000}"/>
    <cellStyle name="20% - Accent1 3 2 4 2 2 4 3 8 2" xfId="20508" xr:uid="{00000000-0005-0000-0000-0000644F0000}"/>
    <cellStyle name="20% - Accent1 3 2 4 2 2 4 3 9" xfId="20509" xr:uid="{00000000-0005-0000-0000-0000654F0000}"/>
    <cellStyle name="20% - Accent1 3 2 4 2 2 4 4" xfId="20510" xr:uid="{00000000-0005-0000-0000-0000664F0000}"/>
    <cellStyle name="20% - Accent1 3 2 4 2 2 4 4 2" xfId="20511" xr:uid="{00000000-0005-0000-0000-0000674F0000}"/>
    <cellStyle name="20% - Accent1 3 2 4 2 2 4 4 2 2" xfId="20512" xr:uid="{00000000-0005-0000-0000-0000684F0000}"/>
    <cellStyle name="20% - Accent1 3 2 4 2 2 4 4 2 2 2" xfId="20513" xr:uid="{00000000-0005-0000-0000-0000694F0000}"/>
    <cellStyle name="20% - Accent1 3 2 4 2 2 4 4 2 3" xfId="20514" xr:uid="{00000000-0005-0000-0000-00006A4F0000}"/>
    <cellStyle name="20% - Accent1 3 2 4 2 2 4 4 3" xfId="20515" xr:uid="{00000000-0005-0000-0000-00006B4F0000}"/>
    <cellStyle name="20% - Accent1 3 2 4 2 2 4 4 3 2" xfId="20516" xr:uid="{00000000-0005-0000-0000-00006C4F0000}"/>
    <cellStyle name="20% - Accent1 3 2 4 2 2 4 4 4" xfId="20517" xr:uid="{00000000-0005-0000-0000-00006D4F0000}"/>
    <cellStyle name="20% - Accent1 3 2 4 2 2 4 5" xfId="20518" xr:uid="{00000000-0005-0000-0000-00006E4F0000}"/>
    <cellStyle name="20% - Accent1 3 2 4 2 2 4 5 2" xfId="20519" xr:uid="{00000000-0005-0000-0000-00006F4F0000}"/>
    <cellStyle name="20% - Accent1 3 2 4 2 2 4 5 2 2" xfId="20520" xr:uid="{00000000-0005-0000-0000-0000704F0000}"/>
    <cellStyle name="20% - Accent1 3 2 4 2 2 4 5 2 2 2" xfId="20521" xr:uid="{00000000-0005-0000-0000-0000714F0000}"/>
    <cellStyle name="20% - Accent1 3 2 4 2 2 4 5 2 3" xfId="20522" xr:uid="{00000000-0005-0000-0000-0000724F0000}"/>
    <cellStyle name="20% - Accent1 3 2 4 2 2 4 5 3" xfId="20523" xr:uid="{00000000-0005-0000-0000-0000734F0000}"/>
    <cellStyle name="20% - Accent1 3 2 4 2 2 4 5 3 2" xfId="20524" xr:uid="{00000000-0005-0000-0000-0000744F0000}"/>
    <cellStyle name="20% - Accent1 3 2 4 2 2 4 5 4" xfId="20525" xr:uid="{00000000-0005-0000-0000-0000754F0000}"/>
    <cellStyle name="20% - Accent1 3 2 4 2 2 4 6" xfId="20526" xr:uid="{00000000-0005-0000-0000-0000764F0000}"/>
    <cellStyle name="20% - Accent1 3 2 4 2 2 4 6 2" xfId="20527" xr:uid="{00000000-0005-0000-0000-0000774F0000}"/>
    <cellStyle name="20% - Accent1 3 2 4 2 2 4 6 2 2" xfId="20528" xr:uid="{00000000-0005-0000-0000-0000784F0000}"/>
    <cellStyle name="20% - Accent1 3 2 4 2 2 4 6 2 2 2" xfId="20529" xr:uid="{00000000-0005-0000-0000-0000794F0000}"/>
    <cellStyle name="20% - Accent1 3 2 4 2 2 4 6 2 3" xfId="20530" xr:uid="{00000000-0005-0000-0000-00007A4F0000}"/>
    <cellStyle name="20% - Accent1 3 2 4 2 2 4 6 3" xfId="20531" xr:uid="{00000000-0005-0000-0000-00007B4F0000}"/>
    <cellStyle name="20% - Accent1 3 2 4 2 2 4 6 3 2" xfId="20532" xr:uid="{00000000-0005-0000-0000-00007C4F0000}"/>
    <cellStyle name="20% - Accent1 3 2 4 2 2 4 6 4" xfId="20533" xr:uid="{00000000-0005-0000-0000-00007D4F0000}"/>
    <cellStyle name="20% - Accent1 3 2 4 2 2 4 7" xfId="20534" xr:uid="{00000000-0005-0000-0000-00007E4F0000}"/>
    <cellStyle name="20% - Accent1 3 2 4 2 2 4 7 2" xfId="20535" xr:uid="{00000000-0005-0000-0000-00007F4F0000}"/>
    <cellStyle name="20% - Accent1 3 2 4 2 2 4 7 2 2" xfId="20536" xr:uid="{00000000-0005-0000-0000-0000804F0000}"/>
    <cellStyle name="20% - Accent1 3 2 4 2 2 4 7 3" xfId="20537" xr:uid="{00000000-0005-0000-0000-0000814F0000}"/>
    <cellStyle name="20% - Accent1 3 2 4 2 2 4 8" xfId="20538" xr:uid="{00000000-0005-0000-0000-0000824F0000}"/>
    <cellStyle name="20% - Accent1 3 2 4 2 2 4 8 2" xfId="20539" xr:uid="{00000000-0005-0000-0000-0000834F0000}"/>
    <cellStyle name="20% - Accent1 3 2 4 2 2 4 8 2 2" xfId="20540" xr:uid="{00000000-0005-0000-0000-0000844F0000}"/>
    <cellStyle name="20% - Accent1 3 2 4 2 2 4 8 3" xfId="20541" xr:uid="{00000000-0005-0000-0000-0000854F0000}"/>
    <cellStyle name="20% - Accent1 3 2 4 2 2 4 9" xfId="20542" xr:uid="{00000000-0005-0000-0000-0000864F0000}"/>
    <cellStyle name="20% - Accent1 3 2 4 2 2 4 9 2" xfId="20543" xr:uid="{00000000-0005-0000-0000-0000874F0000}"/>
    <cellStyle name="20% - Accent1 3 2 4 2 2 5" xfId="20544" xr:uid="{00000000-0005-0000-0000-0000884F0000}"/>
    <cellStyle name="20% - Accent1 3 2 4 2 2 5 2" xfId="20545" xr:uid="{00000000-0005-0000-0000-0000894F0000}"/>
    <cellStyle name="20% - Accent1 3 2 4 2 2 5 2 2" xfId="20546" xr:uid="{00000000-0005-0000-0000-00008A4F0000}"/>
    <cellStyle name="20% - Accent1 3 2 4 2 2 5 2 2 2" xfId="20547" xr:uid="{00000000-0005-0000-0000-00008B4F0000}"/>
    <cellStyle name="20% - Accent1 3 2 4 2 2 5 2 2 2 2" xfId="20548" xr:uid="{00000000-0005-0000-0000-00008C4F0000}"/>
    <cellStyle name="20% - Accent1 3 2 4 2 2 5 2 2 3" xfId="20549" xr:uid="{00000000-0005-0000-0000-00008D4F0000}"/>
    <cellStyle name="20% - Accent1 3 2 4 2 2 5 2 3" xfId="20550" xr:uid="{00000000-0005-0000-0000-00008E4F0000}"/>
    <cellStyle name="20% - Accent1 3 2 4 2 2 5 2 3 2" xfId="20551" xr:uid="{00000000-0005-0000-0000-00008F4F0000}"/>
    <cellStyle name="20% - Accent1 3 2 4 2 2 5 2 4" xfId="20552" xr:uid="{00000000-0005-0000-0000-0000904F0000}"/>
    <cellStyle name="20% - Accent1 3 2 4 2 2 5 3" xfId="20553" xr:uid="{00000000-0005-0000-0000-0000914F0000}"/>
    <cellStyle name="20% - Accent1 3 2 4 2 2 5 3 2" xfId="20554" xr:uid="{00000000-0005-0000-0000-0000924F0000}"/>
    <cellStyle name="20% - Accent1 3 2 4 2 2 5 3 2 2" xfId="20555" xr:uid="{00000000-0005-0000-0000-0000934F0000}"/>
    <cellStyle name="20% - Accent1 3 2 4 2 2 5 3 2 2 2" xfId="20556" xr:uid="{00000000-0005-0000-0000-0000944F0000}"/>
    <cellStyle name="20% - Accent1 3 2 4 2 2 5 3 2 3" xfId="20557" xr:uid="{00000000-0005-0000-0000-0000954F0000}"/>
    <cellStyle name="20% - Accent1 3 2 4 2 2 5 3 3" xfId="20558" xr:uid="{00000000-0005-0000-0000-0000964F0000}"/>
    <cellStyle name="20% - Accent1 3 2 4 2 2 5 3 3 2" xfId="20559" xr:uid="{00000000-0005-0000-0000-0000974F0000}"/>
    <cellStyle name="20% - Accent1 3 2 4 2 2 5 3 4" xfId="20560" xr:uid="{00000000-0005-0000-0000-0000984F0000}"/>
    <cellStyle name="20% - Accent1 3 2 4 2 2 5 4" xfId="20561" xr:uid="{00000000-0005-0000-0000-0000994F0000}"/>
    <cellStyle name="20% - Accent1 3 2 4 2 2 5 4 2" xfId="20562" xr:uid="{00000000-0005-0000-0000-00009A4F0000}"/>
    <cellStyle name="20% - Accent1 3 2 4 2 2 5 4 2 2" xfId="20563" xr:uid="{00000000-0005-0000-0000-00009B4F0000}"/>
    <cellStyle name="20% - Accent1 3 2 4 2 2 5 4 2 2 2" xfId="20564" xr:uid="{00000000-0005-0000-0000-00009C4F0000}"/>
    <cellStyle name="20% - Accent1 3 2 4 2 2 5 4 2 3" xfId="20565" xr:uid="{00000000-0005-0000-0000-00009D4F0000}"/>
    <cellStyle name="20% - Accent1 3 2 4 2 2 5 4 3" xfId="20566" xr:uid="{00000000-0005-0000-0000-00009E4F0000}"/>
    <cellStyle name="20% - Accent1 3 2 4 2 2 5 4 3 2" xfId="20567" xr:uid="{00000000-0005-0000-0000-00009F4F0000}"/>
    <cellStyle name="20% - Accent1 3 2 4 2 2 5 4 4" xfId="20568" xr:uid="{00000000-0005-0000-0000-0000A04F0000}"/>
    <cellStyle name="20% - Accent1 3 2 4 2 2 5 5" xfId="20569" xr:uid="{00000000-0005-0000-0000-0000A14F0000}"/>
    <cellStyle name="20% - Accent1 3 2 4 2 2 5 5 2" xfId="20570" xr:uid="{00000000-0005-0000-0000-0000A24F0000}"/>
    <cellStyle name="20% - Accent1 3 2 4 2 2 5 5 2 2" xfId="20571" xr:uid="{00000000-0005-0000-0000-0000A34F0000}"/>
    <cellStyle name="20% - Accent1 3 2 4 2 2 5 5 3" xfId="20572" xr:uid="{00000000-0005-0000-0000-0000A44F0000}"/>
    <cellStyle name="20% - Accent1 3 2 4 2 2 5 6" xfId="20573" xr:uid="{00000000-0005-0000-0000-0000A54F0000}"/>
    <cellStyle name="20% - Accent1 3 2 4 2 2 5 6 2" xfId="20574" xr:uid="{00000000-0005-0000-0000-0000A64F0000}"/>
    <cellStyle name="20% - Accent1 3 2 4 2 2 5 6 2 2" xfId="20575" xr:uid="{00000000-0005-0000-0000-0000A74F0000}"/>
    <cellStyle name="20% - Accent1 3 2 4 2 2 5 6 3" xfId="20576" xr:uid="{00000000-0005-0000-0000-0000A84F0000}"/>
    <cellStyle name="20% - Accent1 3 2 4 2 2 5 7" xfId="20577" xr:uid="{00000000-0005-0000-0000-0000A94F0000}"/>
    <cellStyle name="20% - Accent1 3 2 4 2 2 5 7 2" xfId="20578" xr:uid="{00000000-0005-0000-0000-0000AA4F0000}"/>
    <cellStyle name="20% - Accent1 3 2 4 2 2 5 8" xfId="20579" xr:uid="{00000000-0005-0000-0000-0000AB4F0000}"/>
    <cellStyle name="20% - Accent1 3 2 4 2 2 5 8 2" xfId="20580" xr:uid="{00000000-0005-0000-0000-0000AC4F0000}"/>
    <cellStyle name="20% - Accent1 3 2 4 2 2 5 9" xfId="20581" xr:uid="{00000000-0005-0000-0000-0000AD4F0000}"/>
    <cellStyle name="20% - Accent1 3 2 4 2 2 6" xfId="20582" xr:uid="{00000000-0005-0000-0000-0000AE4F0000}"/>
    <cellStyle name="20% - Accent1 3 2 4 2 2 6 2" xfId="20583" xr:uid="{00000000-0005-0000-0000-0000AF4F0000}"/>
    <cellStyle name="20% - Accent1 3 2 4 2 2 6 2 2" xfId="20584" xr:uid="{00000000-0005-0000-0000-0000B04F0000}"/>
    <cellStyle name="20% - Accent1 3 2 4 2 2 6 2 2 2" xfId="20585" xr:uid="{00000000-0005-0000-0000-0000B14F0000}"/>
    <cellStyle name="20% - Accent1 3 2 4 2 2 6 2 2 2 2" xfId="20586" xr:uid="{00000000-0005-0000-0000-0000B24F0000}"/>
    <cellStyle name="20% - Accent1 3 2 4 2 2 6 2 2 3" xfId="20587" xr:uid="{00000000-0005-0000-0000-0000B34F0000}"/>
    <cellStyle name="20% - Accent1 3 2 4 2 2 6 2 3" xfId="20588" xr:uid="{00000000-0005-0000-0000-0000B44F0000}"/>
    <cellStyle name="20% - Accent1 3 2 4 2 2 6 2 3 2" xfId="20589" xr:uid="{00000000-0005-0000-0000-0000B54F0000}"/>
    <cellStyle name="20% - Accent1 3 2 4 2 2 6 2 4" xfId="20590" xr:uid="{00000000-0005-0000-0000-0000B64F0000}"/>
    <cellStyle name="20% - Accent1 3 2 4 2 2 6 3" xfId="20591" xr:uid="{00000000-0005-0000-0000-0000B74F0000}"/>
    <cellStyle name="20% - Accent1 3 2 4 2 2 6 3 2" xfId="20592" xr:uid="{00000000-0005-0000-0000-0000B84F0000}"/>
    <cellStyle name="20% - Accent1 3 2 4 2 2 6 3 2 2" xfId="20593" xr:uid="{00000000-0005-0000-0000-0000B94F0000}"/>
    <cellStyle name="20% - Accent1 3 2 4 2 2 6 3 2 2 2" xfId="20594" xr:uid="{00000000-0005-0000-0000-0000BA4F0000}"/>
    <cellStyle name="20% - Accent1 3 2 4 2 2 6 3 2 3" xfId="20595" xr:uid="{00000000-0005-0000-0000-0000BB4F0000}"/>
    <cellStyle name="20% - Accent1 3 2 4 2 2 6 3 3" xfId="20596" xr:uid="{00000000-0005-0000-0000-0000BC4F0000}"/>
    <cellStyle name="20% - Accent1 3 2 4 2 2 6 3 3 2" xfId="20597" xr:uid="{00000000-0005-0000-0000-0000BD4F0000}"/>
    <cellStyle name="20% - Accent1 3 2 4 2 2 6 3 4" xfId="20598" xr:uid="{00000000-0005-0000-0000-0000BE4F0000}"/>
    <cellStyle name="20% - Accent1 3 2 4 2 2 6 4" xfId="20599" xr:uid="{00000000-0005-0000-0000-0000BF4F0000}"/>
    <cellStyle name="20% - Accent1 3 2 4 2 2 6 4 2" xfId="20600" xr:uid="{00000000-0005-0000-0000-0000C04F0000}"/>
    <cellStyle name="20% - Accent1 3 2 4 2 2 6 4 2 2" xfId="20601" xr:uid="{00000000-0005-0000-0000-0000C14F0000}"/>
    <cellStyle name="20% - Accent1 3 2 4 2 2 6 4 2 2 2" xfId="20602" xr:uid="{00000000-0005-0000-0000-0000C24F0000}"/>
    <cellStyle name="20% - Accent1 3 2 4 2 2 6 4 2 3" xfId="20603" xr:uid="{00000000-0005-0000-0000-0000C34F0000}"/>
    <cellStyle name="20% - Accent1 3 2 4 2 2 6 4 3" xfId="20604" xr:uid="{00000000-0005-0000-0000-0000C44F0000}"/>
    <cellStyle name="20% - Accent1 3 2 4 2 2 6 4 3 2" xfId="20605" xr:uid="{00000000-0005-0000-0000-0000C54F0000}"/>
    <cellStyle name="20% - Accent1 3 2 4 2 2 6 4 4" xfId="20606" xr:uid="{00000000-0005-0000-0000-0000C64F0000}"/>
    <cellStyle name="20% - Accent1 3 2 4 2 2 6 5" xfId="20607" xr:uid="{00000000-0005-0000-0000-0000C74F0000}"/>
    <cellStyle name="20% - Accent1 3 2 4 2 2 6 5 2" xfId="20608" xr:uid="{00000000-0005-0000-0000-0000C84F0000}"/>
    <cellStyle name="20% - Accent1 3 2 4 2 2 6 5 2 2" xfId="20609" xr:uid="{00000000-0005-0000-0000-0000C94F0000}"/>
    <cellStyle name="20% - Accent1 3 2 4 2 2 6 5 3" xfId="20610" xr:uid="{00000000-0005-0000-0000-0000CA4F0000}"/>
    <cellStyle name="20% - Accent1 3 2 4 2 2 6 6" xfId="20611" xr:uid="{00000000-0005-0000-0000-0000CB4F0000}"/>
    <cellStyle name="20% - Accent1 3 2 4 2 2 6 6 2" xfId="20612" xr:uid="{00000000-0005-0000-0000-0000CC4F0000}"/>
    <cellStyle name="20% - Accent1 3 2 4 2 2 6 6 2 2" xfId="20613" xr:uid="{00000000-0005-0000-0000-0000CD4F0000}"/>
    <cellStyle name="20% - Accent1 3 2 4 2 2 6 6 3" xfId="20614" xr:uid="{00000000-0005-0000-0000-0000CE4F0000}"/>
    <cellStyle name="20% - Accent1 3 2 4 2 2 6 7" xfId="20615" xr:uid="{00000000-0005-0000-0000-0000CF4F0000}"/>
    <cellStyle name="20% - Accent1 3 2 4 2 2 6 7 2" xfId="20616" xr:uid="{00000000-0005-0000-0000-0000D04F0000}"/>
    <cellStyle name="20% - Accent1 3 2 4 2 2 6 8" xfId="20617" xr:uid="{00000000-0005-0000-0000-0000D14F0000}"/>
    <cellStyle name="20% - Accent1 3 2 4 2 2 6 8 2" xfId="20618" xr:uid="{00000000-0005-0000-0000-0000D24F0000}"/>
    <cellStyle name="20% - Accent1 3 2 4 2 2 6 9" xfId="20619" xr:uid="{00000000-0005-0000-0000-0000D34F0000}"/>
    <cellStyle name="20% - Accent1 3 2 4 2 2 7" xfId="20620" xr:uid="{00000000-0005-0000-0000-0000D44F0000}"/>
    <cellStyle name="20% - Accent1 3 2 4 2 2 7 2" xfId="20621" xr:uid="{00000000-0005-0000-0000-0000D54F0000}"/>
    <cellStyle name="20% - Accent1 3 2 4 2 2 7 2 2" xfId="20622" xr:uid="{00000000-0005-0000-0000-0000D64F0000}"/>
    <cellStyle name="20% - Accent1 3 2 4 2 2 7 2 2 2" xfId="20623" xr:uid="{00000000-0005-0000-0000-0000D74F0000}"/>
    <cellStyle name="20% - Accent1 3 2 4 2 2 7 2 3" xfId="20624" xr:uid="{00000000-0005-0000-0000-0000D84F0000}"/>
    <cellStyle name="20% - Accent1 3 2 4 2 2 7 3" xfId="20625" xr:uid="{00000000-0005-0000-0000-0000D94F0000}"/>
    <cellStyle name="20% - Accent1 3 2 4 2 2 7 3 2" xfId="20626" xr:uid="{00000000-0005-0000-0000-0000DA4F0000}"/>
    <cellStyle name="20% - Accent1 3 2 4 2 2 7 4" xfId="20627" xr:uid="{00000000-0005-0000-0000-0000DB4F0000}"/>
    <cellStyle name="20% - Accent1 3 2 4 2 2 8" xfId="20628" xr:uid="{00000000-0005-0000-0000-0000DC4F0000}"/>
    <cellStyle name="20% - Accent1 3 2 4 2 2 8 2" xfId="20629" xr:uid="{00000000-0005-0000-0000-0000DD4F0000}"/>
    <cellStyle name="20% - Accent1 3 2 4 2 2 8 2 2" xfId="20630" xr:uid="{00000000-0005-0000-0000-0000DE4F0000}"/>
    <cellStyle name="20% - Accent1 3 2 4 2 2 8 2 2 2" xfId="20631" xr:uid="{00000000-0005-0000-0000-0000DF4F0000}"/>
    <cellStyle name="20% - Accent1 3 2 4 2 2 8 2 3" xfId="20632" xr:uid="{00000000-0005-0000-0000-0000E04F0000}"/>
    <cellStyle name="20% - Accent1 3 2 4 2 2 8 3" xfId="20633" xr:uid="{00000000-0005-0000-0000-0000E14F0000}"/>
    <cellStyle name="20% - Accent1 3 2 4 2 2 8 3 2" xfId="20634" xr:uid="{00000000-0005-0000-0000-0000E24F0000}"/>
    <cellStyle name="20% - Accent1 3 2 4 2 2 8 4" xfId="20635" xr:uid="{00000000-0005-0000-0000-0000E34F0000}"/>
    <cellStyle name="20% - Accent1 3 2 4 2 2 9" xfId="20636" xr:uid="{00000000-0005-0000-0000-0000E44F0000}"/>
    <cellStyle name="20% - Accent1 3 2 4 2 2 9 2" xfId="20637" xr:uid="{00000000-0005-0000-0000-0000E54F0000}"/>
    <cellStyle name="20% - Accent1 3 2 4 2 2 9 2 2" xfId="20638" xr:uid="{00000000-0005-0000-0000-0000E64F0000}"/>
    <cellStyle name="20% - Accent1 3 2 4 2 2 9 2 2 2" xfId="20639" xr:uid="{00000000-0005-0000-0000-0000E74F0000}"/>
    <cellStyle name="20% - Accent1 3 2 4 2 2 9 2 3" xfId="20640" xr:uid="{00000000-0005-0000-0000-0000E84F0000}"/>
    <cellStyle name="20% - Accent1 3 2 4 2 2 9 3" xfId="20641" xr:uid="{00000000-0005-0000-0000-0000E94F0000}"/>
    <cellStyle name="20% - Accent1 3 2 4 2 2 9 3 2" xfId="20642" xr:uid="{00000000-0005-0000-0000-0000EA4F0000}"/>
    <cellStyle name="20% - Accent1 3 2 4 2 2 9 4" xfId="20643" xr:uid="{00000000-0005-0000-0000-0000EB4F0000}"/>
    <cellStyle name="20% - Accent1 3 2 4 2 3" xfId="20644" xr:uid="{00000000-0005-0000-0000-0000EC4F0000}"/>
    <cellStyle name="20% - Accent1 3 2 4 2 3 10" xfId="20645" xr:uid="{00000000-0005-0000-0000-0000ED4F0000}"/>
    <cellStyle name="20% - Accent1 3 2 4 2 3 10 2" xfId="20646" xr:uid="{00000000-0005-0000-0000-0000EE4F0000}"/>
    <cellStyle name="20% - Accent1 3 2 4 2 3 11" xfId="20647" xr:uid="{00000000-0005-0000-0000-0000EF4F0000}"/>
    <cellStyle name="20% - Accent1 3 2 4 2 3 2" xfId="20648" xr:uid="{00000000-0005-0000-0000-0000F04F0000}"/>
    <cellStyle name="20% - Accent1 3 2 4 2 3 2 2" xfId="20649" xr:uid="{00000000-0005-0000-0000-0000F14F0000}"/>
    <cellStyle name="20% - Accent1 3 2 4 2 3 2 2 2" xfId="20650" xr:uid="{00000000-0005-0000-0000-0000F24F0000}"/>
    <cellStyle name="20% - Accent1 3 2 4 2 3 2 2 2 2" xfId="20651" xr:uid="{00000000-0005-0000-0000-0000F34F0000}"/>
    <cellStyle name="20% - Accent1 3 2 4 2 3 2 2 2 2 2" xfId="20652" xr:uid="{00000000-0005-0000-0000-0000F44F0000}"/>
    <cellStyle name="20% - Accent1 3 2 4 2 3 2 2 2 3" xfId="20653" xr:uid="{00000000-0005-0000-0000-0000F54F0000}"/>
    <cellStyle name="20% - Accent1 3 2 4 2 3 2 2 3" xfId="20654" xr:uid="{00000000-0005-0000-0000-0000F64F0000}"/>
    <cellStyle name="20% - Accent1 3 2 4 2 3 2 2 3 2" xfId="20655" xr:uid="{00000000-0005-0000-0000-0000F74F0000}"/>
    <cellStyle name="20% - Accent1 3 2 4 2 3 2 2 4" xfId="20656" xr:uid="{00000000-0005-0000-0000-0000F84F0000}"/>
    <cellStyle name="20% - Accent1 3 2 4 2 3 2 3" xfId="20657" xr:uid="{00000000-0005-0000-0000-0000F94F0000}"/>
    <cellStyle name="20% - Accent1 3 2 4 2 3 2 3 2" xfId="20658" xr:uid="{00000000-0005-0000-0000-0000FA4F0000}"/>
    <cellStyle name="20% - Accent1 3 2 4 2 3 2 3 2 2" xfId="20659" xr:uid="{00000000-0005-0000-0000-0000FB4F0000}"/>
    <cellStyle name="20% - Accent1 3 2 4 2 3 2 3 2 2 2" xfId="20660" xr:uid="{00000000-0005-0000-0000-0000FC4F0000}"/>
    <cellStyle name="20% - Accent1 3 2 4 2 3 2 3 2 3" xfId="20661" xr:uid="{00000000-0005-0000-0000-0000FD4F0000}"/>
    <cellStyle name="20% - Accent1 3 2 4 2 3 2 3 3" xfId="20662" xr:uid="{00000000-0005-0000-0000-0000FE4F0000}"/>
    <cellStyle name="20% - Accent1 3 2 4 2 3 2 3 3 2" xfId="20663" xr:uid="{00000000-0005-0000-0000-0000FF4F0000}"/>
    <cellStyle name="20% - Accent1 3 2 4 2 3 2 3 4" xfId="20664" xr:uid="{00000000-0005-0000-0000-000000500000}"/>
    <cellStyle name="20% - Accent1 3 2 4 2 3 2 4" xfId="20665" xr:uid="{00000000-0005-0000-0000-000001500000}"/>
    <cellStyle name="20% - Accent1 3 2 4 2 3 2 4 2" xfId="20666" xr:uid="{00000000-0005-0000-0000-000002500000}"/>
    <cellStyle name="20% - Accent1 3 2 4 2 3 2 4 2 2" xfId="20667" xr:uid="{00000000-0005-0000-0000-000003500000}"/>
    <cellStyle name="20% - Accent1 3 2 4 2 3 2 4 2 2 2" xfId="20668" xr:uid="{00000000-0005-0000-0000-000004500000}"/>
    <cellStyle name="20% - Accent1 3 2 4 2 3 2 4 2 3" xfId="20669" xr:uid="{00000000-0005-0000-0000-000005500000}"/>
    <cellStyle name="20% - Accent1 3 2 4 2 3 2 4 3" xfId="20670" xr:uid="{00000000-0005-0000-0000-000006500000}"/>
    <cellStyle name="20% - Accent1 3 2 4 2 3 2 4 3 2" xfId="20671" xr:uid="{00000000-0005-0000-0000-000007500000}"/>
    <cellStyle name="20% - Accent1 3 2 4 2 3 2 4 4" xfId="20672" xr:uid="{00000000-0005-0000-0000-000008500000}"/>
    <cellStyle name="20% - Accent1 3 2 4 2 3 2 5" xfId="20673" xr:uid="{00000000-0005-0000-0000-000009500000}"/>
    <cellStyle name="20% - Accent1 3 2 4 2 3 2 5 2" xfId="20674" xr:uid="{00000000-0005-0000-0000-00000A500000}"/>
    <cellStyle name="20% - Accent1 3 2 4 2 3 2 5 2 2" xfId="20675" xr:uid="{00000000-0005-0000-0000-00000B500000}"/>
    <cellStyle name="20% - Accent1 3 2 4 2 3 2 5 3" xfId="20676" xr:uid="{00000000-0005-0000-0000-00000C500000}"/>
    <cellStyle name="20% - Accent1 3 2 4 2 3 2 6" xfId="20677" xr:uid="{00000000-0005-0000-0000-00000D500000}"/>
    <cellStyle name="20% - Accent1 3 2 4 2 3 2 6 2" xfId="20678" xr:uid="{00000000-0005-0000-0000-00000E500000}"/>
    <cellStyle name="20% - Accent1 3 2 4 2 3 2 6 2 2" xfId="20679" xr:uid="{00000000-0005-0000-0000-00000F500000}"/>
    <cellStyle name="20% - Accent1 3 2 4 2 3 2 6 3" xfId="20680" xr:uid="{00000000-0005-0000-0000-000010500000}"/>
    <cellStyle name="20% - Accent1 3 2 4 2 3 2 7" xfId="20681" xr:uid="{00000000-0005-0000-0000-000011500000}"/>
    <cellStyle name="20% - Accent1 3 2 4 2 3 2 7 2" xfId="20682" xr:uid="{00000000-0005-0000-0000-000012500000}"/>
    <cellStyle name="20% - Accent1 3 2 4 2 3 2 8" xfId="20683" xr:uid="{00000000-0005-0000-0000-000013500000}"/>
    <cellStyle name="20% - Accent1 3 2 4 2 3 2 8 2" xfId="20684" xr:uid="{00000000-0005-0000-0000-000014500000}"/>
    <cellStyle name="20% - Accent1 3 2 4 2 3 2 9" xfId="20685" xr:uid="{00000000-0005-0000-0000-000015500000}"/>
    <cellStyle name="20% - Accent1 3 2 4 2 3 3" xfId="20686" xr:uid="{00000000-0005-0000-0000-000016500000}"/>
    <cellStyle name="20% - Accent1 3 2 4 2 3 3 2" xfId="20687" xr:uid="{00000000-0005-0000-0000-000017500000}"/>
    <cellStyle name="20% - Accent1 3 2 4 2 3 3 2 2" xfId="20688" xr:uid="{00000000-0005-0000-0000-000018500000}"/>
    <cellStyle name="20% - Accent1 3 2 4 2 3 3 2 2 2" xfId="20689" xr:uid="{00000000-0005-0000-0000-000019500000}"/>
    <cellStyle name="20% - Accent1 3 2 4 2 3 3 2 2 2 2" xfId="20690" xr:uid="{00000000-0005-0000-0000-00001A500000}"/>
    <cellStyle name="20% - Accent1 3 2 4 2 3 3 2 2 3" xfId="20691" xr:uid="{00000000-0005-0000-0000-00001B500000}"/>
    <cellStyle name="20% - Accent1 3 2 4 2 3 3 2 3" xfId="20692" xr:uid="{00000000-0005-0000-0000-00001C500000}"/>
    <cellStyle name="20% - Accent1 3 2 4 2 3 3 2 3 2" xfId="20693" xr:uid="{00000000-0005-0000-0000-00001D500000}"/>
    <cellStyle name="20% - Accent1 3 2 4 2 3 3 2 4" xfId="20694" xr:uid="{00000000-0005-0000-0000-00001E500000}"/>
    <cellStyle name="20% - Accent1 3 2 4 2 3 3 3" xfId="20695" xr:uid="{00000000-0005-0000-0000-00001F500000}"/>
    <cellStyle name="20% - Accent1 3 2 4 2 3 3 3 2" xfId="20696" xr:uid="{00000000-0005-0000-0000-000020500000}"/>
    <cellStyle name="20% - Accent1 3 2 4 2 3 3 3 2 2" xfId="20697" xr:uid="{00000000-0005-0000-0000-000021500000}"/>
    <cellStyle name="20% - Accent1 3 2 4 2 3 3 3 2 2 2" xfId="20698" xr:uid="{00000000-0005-0000-0000-000022500000}"/>
    <cellStyle name="20% - Accent1 3 2 4 2 3 3 3 2 3" xfId="20699" xr:uid="{00000000-0005-0000-0000-000023500000}"/>
    <cellStyle name="20% - Accent1 3 2 4 2 3 3 3 3" xfId="20700" xr:uid="{00000000-0005-0000-0000-000024500000}"/>
    <cellStyle name="20% - Accent1 3 2 4 2 3 3 3 3 2" xfId="20701" xr:uid="{00000000-0005-0000-0000-000025500000}"/>
    <cellStyle name="20% - Accent1 3 2 4 2 3 3 3 4" xfId="20702" xr:uid="{00000000-0005-0000-0000-000026500000}"/>
    <cellStyle name="20% - Accent1 3 2 4 2 3 3 4" xfId="20703" xr:uid="{00000000-0005-0000-0000-000027500000}"/>
    <cellStyle name="20% - Accent1 3 2 4 2 3 3 4 2" xfId="20704" xr:uid="{00000000-0005-0000-0000-000028500000}"/>
    <cellStyle name="20% - Accent1 3 2 4 2 3 3 4 2 2" xfId="20705" xr:uid="{00000000-0005-0000-0000-000029500000}"/>
    <cellStyle name="20% - Accent1 3 2 4 2 3 3 4 2 2 2" xfId="20706" xr:uid="{00000000-0005-0000-0000-00002A500000}"/>
    <cellStyle name="20% - Accent1 3 2 4 2 3 3 4 2 3" xfId="20707" xr:uid="{00000000-0005-0000-0000-00002B500000}"/>
    <cellStyle name="20% - Accent1 3 2 4 2 3 3 4 3" xfId="20708" xr:uid="{00000000-0005-0000-0000-00002C500000}"/>
    <cellStyle name="20% - Accent1 3 2 4 2 3 3 4 3 2" xfId="20709" xr:uid="{00000000-0005-0000-0000-00002D500000}"/>
    <cellStyle name="20% - Accent1 3 2 4 2 3 3 4 4" xfId="20710" xr:uid="{00000000-0005-0000-0000-00002E500000}"/>
    <cellStyle name="20% - Accent1 3 2 4 2 3 3 5" xfId="20711" xr:uid="{00000000-0005-0000-0000-00002F500000}"/>
    <cellStyle name="20% - Accent1 3 2 4 2 3 3 5 2" xfId="20712" xr:uid="{00000000-0005-0000-0000-000030500000}"/>
    <cellStyle name="20% - Accent1 3 2 4 2 3 3 5 2 2" xfId="20713" xr:uid="{00000000-0005-0000-0000-000031500000}"/>
    <cellStyle name="20% - Accent1 3 2 4 2 3 3 5 3" xfId="20714" xr:uid="{00000000-0005-0000-0000-000032500000}"/>
    <cellStyle name="20% - Accent1 3 2 4 2 3 3 6" xfId="20715" xr:uid="{00000000-0005-0000-0000-000033500000}"/>
    <cellStyle name="20% - Accent1 3 2 4 2 3 3 6 2" xfId="20716" xr:uid="{00000000-0005-0000-0000-000034500000}"/>
    <cellStyle name="20% - Accent1 3 2 4 2 3 3 6 2 2" xfId="20717" xr:uid="{00000000-0005-0000-0000-000035500000}"/>
    <cellStyle name="20% - Accent1 3 2 4 2 3 3 6 3" xfId="20718" xr:uid="{00000000-0005-0000-0000-000036500000}"/>
    <cellStyle name="20% - Accent1 3 2 4 2 3 3 7" xfId="20719" xr:uid="{00000000-0005-0000-0000-000037500000}"/>
    <cellStyle name="20% - Accent1 3 2 4 2 3 3 7 2" xfId="20720" xr:uid="{00000000-0005-0000-0000-000038500000}"/>
    <cellStyle name="20% - Accent1 3 2 4 2 3 3 8" xfId="20721" xr:uid="{00000000-0005-0000-0000-000039500000}"/>
    <cellStyle name="20% - Accent1 3 2 4 2 3 3 8 2" xfId="20722" xr:uid="{00000000-0005-0000-0000-00003A500000}"/>
    <cellStyle name="20% - Accent1 3 2 4 2 3 3 9" xfId="20723" xr:uid="{00000000-0005-0000-0000-00003B500000}"/>
    <cellStyle name="20% - Accent1 3 2 4 2 3 4" xfId="20724" xr:uid="{00000000-0005-0000-0000-00003C500000}"/>
    <cellStyle name="20% - Accent1 3 2 4 2 3 4 2" xfId="20725" xr:uid="{00000000-0005-0000-0000-00003D500000}"/>
    <cellStyle name="20% - Accent1 3 2 4 2 3 4 2 2" xfId="20726" xr:uid="{00000000-0005-0000-0000-00003E500000}"/>
    <cellStyle name="20% - Accent1 3 2 4 2 3 4 2 2 2" xfId="20727" xr:uid="{00000000-0005-0000-0000-00003F500000}"/>
    <cellStyle name="20% - Accent1 3 2 4 2 3 4 2 3" xfId="20728" xr:uid="{00000000-0005-0000-0000-000040500000}"/>
    <cellStyle name="20% - Accent1 3 2 4 2 3 4 3" xfId="20729" xr:uid="{00000000-0005-0000-0000-000041500000}"/>
    <cellStyle name="20% - Accent1 3 2 4 2 3 4 3 2" xfId="20730" xr:uid="{00000000-0005-0000-0000-000042500000}"/>
    <cellStyle name="20% - Accent1 3 2 4 2 3 4 4" xfId="20731" xr:uid="{00000000-0005-0000-0000-000043500000}"/>
    <cellStyle name="20% - Accent1 3 2 4 2 3 5" xfId="20732" xr:uid="{00000000-0005-0000-0000-000044500000}"/>
    <cellStyle name="20% - Accent1 3 2 4 2 3 5 2" xfId="20733" xr:uid="{00000000-0005-0000-0000-000045500000}"/>
    <cellStyle name="20% - Accent1 3 2 4 2 3 5 2 2" xfId="20734" xr:uid="{00000000-0005-0000-0000-000046500000}"/>
    <cellStyle name="20% - Accent1 3 2 4 2 3 5 2 2 2" xfId="20735" xr:uid="{00000000-0005-0000-0000-000047500000}"/>
    <cellStyle name="20% - Accent1 3 2 4 2 3 5 2 3" xfId="20736" xr:uid="{00000000-0005-0000-0000-000048500000}"/>
    <cellStyle name="20% - Accent1 3 2 4 2 3 5 3" xfId="20737" xr:uid="{00000000-0005-0000-0000-000049500000}"/>
    <cellStyle name="20% - Accent1 3 2 4 2 3 5 3 2" xfId="20738" xr:uid="{00000000-0005-0000-0000-00004A500000}"/>
    <cellStyle name="20% - Accent1 3 2 4 2 3 5 4" xfId="20739" xr:uid="{00000000-0005-0000-0000-00004B500000}"/>
    <cellStyle name="20% - Accent1 3 2 4 2 3 6" xfId="20740" xr:uid="{00000000-0005-0000-0000-00004C500000}"/>
    <cellStyle name="20% - Accent1 3 2 4 2 3 6 2" xfId="20741" xr:uid="{00000000-0005-0000-0000-00004D500000}"/>
    <cellStyle name="20% - Accent1 3 2 4 2 3 6 2 2" xfId="20742" xr:uid="{00000000-0005-0000-0000-00004E500000}"/>
    <cellStyle name="20% - Accent1 3 2 4 2 3 6 2 2 2" xfId="20743" xr:uid="{00000000-0005-0000-0000-00004F500000}"/>
    <cellStyle name="20% - Accent1 3 2 4 2 3 6 2 3" xfId="20744" xr:uid="{00000000-0005-0000-0000-000050500000}"/>
    <cellStyle name="20% - Accent1 3 2 4 2 3 6 3" xfId="20745" xr:uid="{00000000-0005-0000-0000-000051500000}"/>
    <cellStyle name="20% - Accent1 3 2 4 2 3 6 3 2" xfId="20746" xr:uid="{00000000-0005-0000-0000-000052500000}"/>
    <cellStyle name="20% - Accent1 3 2 4 2 3 6 4" xfId="20747" xr:uid="{00000000-0005-0000-0000-000053500000}"/>
    <cellStyle name="20% - Accent1 3 2 4 2 3 7" xfId="20748" xr:uid="{00000000-0005-0000-0000-000054500000}"/>
    <cellStyle name="20% - Accent1 3 2 4 2 3 7 2" xfId="20749" xr:uid="{00000000-0005-0000-0000-000055500000}"/>
    <cellStyle name="20% - Accent1 3 2 4 2 3 7 2 2" xfId="20750" xr:uid="{00000000-0005-0000-0000-000056500000}"/>
    <cellStyle name="20% - Accent1 3 2 4 2 3 7 3" xfId="20751" xr:uid="{00000000-0005-0000-0000-000057500000}"/>
    <cellStyle name="20% - Accent1 3 2 4 2 3 8" xfId="20752" xr:uid="{00000000-0005-0000-0000-000058500000}"/>
    <cellStyle name="20% - Accent1 3 2 4 2 3 8 2" xfId="20753" xr:uid="{00000000-0005-0000-0000-000059500000}"/>
    <cellStyle name="20% - Accent1 3 2 4 2 3 8 2 2" xfId="20754" xr:uid="{00000000-0005-0000-0000-00005A500000}"/>
    <cellStyle name="20% - Accent1 3 2 4 2 3 8 3" xfId="20755" xr:uid="{00000000-0005-0000-0000-00005B500000}"/>
    <cellStyle name="20% - Accent1 3 2 4 2 3 9" xfId="20756" xr:uid="{00000000-0005-0000-0000-00005C500000}"/>
    <cellStyle name="20% - Accent1 3 2 4 2 3 9 2" xfId="20757" xr:uid="{00000000-0005-0000-0000-00005D500000}"/>
    <cellStyle name="20% - Accent1 3 2 4 2 4" xfId="20758" xr:uid="{00000000-0005-0000-0000-00005E500000}"/>
    <cellStyle name="20% - Accent1 3 2 4 2 4 10" xfId="20759" xr:uid="{00000000-0005-0000-0000-00005F500000}"/>
    <cellStyle name="20% - Accent1 3 2 4 2 4 10 2" xfId="20760" xr:uid="{00000000-0005-0000-0000-000060500000}"/>
    <cellStyle name="20% - Accent1 3 2 4 2 4 11" xfId="20761" xr:uid="{00000000-0005-0000-0000-000061500000}"/>
    <cellStyle name="20% - Accent1 3 2 4 2 4 2" xfId="20762" xr:uid="{00000000-0005-0000-0000-000062500000}"/>
    <cellStyle name="20% - Accent1 3 2 4 2 4 2 2" xfId="20763" xr:uid="{00000000-0005-0000-0000-000063500000}"/>
    <cellStyle name="20% - Accent1 3 2 4 2 4 2 2 2" xfId="20764" xr:uid="{00000000-0005-0000-0000-000064500000}"/>
    <cellStyle name="20% - Accent1 3 2 4 2 4 2 2 2 2" xfId="20765" xr:uid="{00000000-0005-0000-0000-000065500000}"/>
    <cellStyle name="20% - Accent1 3 2 4 2 4 2 2 2 2 2" xfId="20766" xr:uid="{00000000-0005-0000-0000-000066500000}"/>
    <cellStyle name="20% - Accent1 3 2 4 2 4 2 2 2 3" xfId="20767" xr:uid="{00000000-0005-0000-0000-000067500000}"/>
    <cellStyle name="20% - Accent1 3 2 4 2 4 2 2 3" xfId="20768" xr:uid="{00000000-0005-0000-0000-000068500000}"/>
    <cellStyle name="20% - Accent1 3 2 4 2 4 2 2 3 2" xfId="20769" xr:uid="{00000000-0005-0000-0000-000069500000}"/>
    <cellStyle name="20% - Accent1 3 2 4 2 4 2 2 4" xfId="20770" xr:uid="{00000000-0005-0000-0000-00006A500000}"/>
    <cellStyle name="20% - Accent1 3 2 4 2 4 2 3" xfId="20771" xr:uid="{00000000-0005-0000-0000-00006B500000}"/>
    <cellStyle name="20% - Accent1 3 2 4 2 4 2 3 2" xfId="20772" xr:uid="{00000000-0005-0000-0000-00006C500000}"/>
    <cellStyle name="20% - Accent1 3 2 4 2 4 2 3 2 2" xfId="20773" xr:uid="{00000000-0005-0000-0000-00006D500000}"/>
    <cellStyle name="20% - Accent1 3 2 4 2 4 2 3 2 2 2" xfId="20774" xr:uid="{00000000-0005-0000-0000-00006E500000}"/>
    <cellStyle name="20% - Accent1 3 2 4 2 4 2 3 2 3" xfId="20775" xr:uid="{00000000-0005-0000-0000-00006F500000}"/>
    <cellStyle name="20% - Accent1 3 2 4 2 4 2 3 3" xfId="20776" xr:uid="{00000000-0005-0000-0000-000070500000}"/>
    <cellStyle name="20% - Accent1 3 2 4 2 4 2 3 3 2" xfId="20777" xr:uid="{00000000-0005-0000-0000-000071500000}"/>
    <cellStyle name="20% - Accent1 3 2 4 2 4 2 3 4" xfId="20778" xr:uid="{00000000-0005-0000-0000-000072500000}"/>
    <cellStyle name="20% - Accent1 3 2 4 2 4 2 4" xfId="20779" xr:uid="{00000000-0005-0000-0000-000073500000}"/>
    <cellStyle name="20% - Accent1 3 2 4 2 4 2 4 2" xfId="20780" xr:uid="{00000000-0005-0000-0000-000074500000}"/>
    <cellStyle name="20% - Accent1 3 2 4 2 4 2 4 2 2" xfId="20781" xr:uid="{00000000-0005-0000-0000-000075500000}"/>
    <cellStyle name="20% - Accent1 3 2 4 2 4 2 4 2 2 2" xfId="20782" xr:uid="{00000000-0005-0000-0000-000076500000}"/>
    <cellStyle name="20% - Accent1 3 2 4 2 4 2 4 2 3" xfId="20783" xr:uid="{00000000-0005-0000-0000-000077500000}"/>
    <cellStyle name="20% - Accent1 3 2 4 2 4 2 4 3" xfId="20784" xr:uid="{00000000-0005-0000-0000-000078500000}"/>
    <cellStyle name="20% - Accent1 3 2 4 2 4 2 4 3 2" xfId="20785" xr:uid="{00000000-0005-0000-0000-000079500000}"/>
    <cellStyle name="20% - Accent1 3 2 4 2 4 2 4 4" xfId="20786" xr:uid="{00000000-0005-0000-0000-00007A500000}"/>
    <cellStyle name="20% - Accent1 3 2 4 2 4 2 5" xfId="20787" xr:uid="{00000000-0005-0000-0000-00007B500000}"/>
    <cellStyle name="20% - Accent1 3 2 4 2 4 2 5 2" xfId="20788" xr:uid="{00000000-0005-0000-0000-00007C500000}"/>
    <cellStyle name="20% - Accent1 3 2 4 2 4 2 5 2 2" xfId="20789" xr:uid="{00000000-0005-0000-0000-00007D500000}"/>
    <cellStyle name="20% - Accent1 3 2 4 2 4 2 5 3" xfId="20790" xr:uid="{00000000-0005-0000-0000-00007E500000}"/>
    <cellStyle name="20% - Accent1 3 2 4 2 4 2 6" xfId="20791" xr:uid="{00000000-0005-0000-0000-00007F500000}"/>
    <cellStyle name="20% - Accent1 3 2 4 2 4 2 6 2" xfId="20792" xr:uid="{00000000-0005-0000-0000-000080500000}"/>
    <cellStyle name="20% - Accent1 3 2 4 2 4 2 6 2 2" xfId="20793" xr:uid="{00000000-0005-0000-0000-000081500000}"/>
    <cellStyle name="20% - Accent1 3 2 4 2 4 2 6 3" xfId="20794" xr:uid="{00000000-0005-0000-0000-000082500000}"/>
    <cellStyle name="20% - Accent1 3 2 4 2 4 2 7" xfId="20795" xr:uid="{00000000-0005-0000-0000-000083500000}"/>
    <cellStyle name="20% - Accent1 3 2 4 2 4 2 7 2" xfId="20796" xr:uid="{00000000-0005-0000-0000-000084500000}"/>
    <cellStyle name="20% - Accent1 3 2 4 2 4 2 8" xfId="20797" xr:uid="{00000000-0005-0000-0000-000085500000}"/>
    <cellStyle name="20% - Accent1 3 2 4 2 4 2 8 2" xfId="20798" xr:uid="{00000000-0005-0000-0000-000086500000}"/>
    <cellStyle name="20% - Accent1 3 2 4 2 4 2 9" xfId="20799" xr:uid="{00000000-0005-0000-0000-000087500000}"/>
    <cellStyle name="20% - Accent1 3 2 4 2 4 3" xfId="20800" xr:uid="{00000000-0005-0000-0000-000088500000}"/>
    <cellStyle name="20% - Accent1 3 2 4 2 4 3 2" xfId="20801" xr:uid="{00000000-0005-0000-0000-000089500000}"/>
    <cellStyle name="20% - Accent1 3 2 4 2 4 3 2 2" xfId="20802" xr:uid="{00000000-0005-0000-0000-00008A500000}"/>
    <cellStyle name="20% - Accent1 3 2 4 2 4 3 2 2 2" xfId="20803" xr:uid="{00000000-0005-0000-0000-00008B500000}"/>
    <cellStyle name="20% - Accent1 3 2 4 2 4 3 2 2 2 2" xfId="20804" xr:uid="{00000000-0005-0000-0000-00008C500000}"/>
    <cellStyle name="20% - Accent1 3 2 4 2 4 3 2 2 3" xfId="20805" xr:uid="{00000000-0005-0000-0000-00008D500000}"/>
    <cellStyle name="20% - Accent1 3 2 4 2 4 3 2 3" xfId="20806" xr:uid="{00000000-0005-0000-0000-00008E500000}"/>
    <cellStyle name="20% - Accent1 3 2 4 2 4 3 2 3 2" xfId="20807" xr:uid="{00000000-0005-0000-0000-00008F500000}"/>
    <cellStyle name="20% - Accent1 3 2 4 2 4 3 2 4" xfId="20808" xr:uid="{00000000-0005-0000-0000-000090500000}"/>
    <cellStyle name="20% - Accent1 3 2 4 2 4 3 3" xfId="20809" xr:uid="{00000000-0005-0000-0000-000091500000}"/>
    <cellStyle name="20% - Accent1 3 2 4 2 4 3 3 2" xfId="20810" xr:uid="{00000000-0005-0000-0000-000092500000}"/>
    <cellStyle name="20% - Accent1 3 2 4 2 4 3 3 2 2" xfId="20811" xr:uid="{00000000-0005-0000-0000-000093500000}"/>
    <cellStyle name="20% - Accent1 3 2 4 2 4 3 3 2 2 2" xfId="20812" xr:uid="{00000000-0005-0000-0000-000094500000}"/>
    <cellStyle name="20% - Accent1 3 2 4 2 4 3 3 2 3" xfId="20813" xr:uid="{00000000-0005-0000-0000-000095500000}"/>
    <cellStyle name="20% - Accent1 3 2 4 2 4 3 3 3" xfId="20814" xr:uid="{00000000-0005-0000-0000-000096500000}"/>
    <cellStyle name="20% - Accent1 3 2 4 2 4 3 3 3 2" xfId="20815" xr:uid="{00000000-0005-0000-0000-000097500000}"/>
    <cellStyle name="20% - Accent1 3 2 4 2 4 3 3 4" xfId="20816" xr:uid="{00000000-0005-0000-0000-000098500000}"/>
    <cellStyle name="20% - Accent1 3 2 4 2 4 3 4" xfId="20817" xr:uid="{00000000-0005-0000-0000-000099500000}"/>
    <cellStyle name="20% - Accent1 3 2 4 2 4 3 4 2" xfId="20818" xr:uid="{00000000-0005-0000-0000-00009A500000}"/>
    <cellStyle name="20% - Accent1 3 2 4 2 4 3 4 2 2" xfId="20819" xr:uid="{00000000-0005-0000-0000-00009B500000}"/>
    <cellStyle name="20% - Accent1 3 2 4 2 4 3 4 2 2 2" xfId="20820" xr:uid="{00000000-0005-0000-0000-00009C500000}"/>
    <cellStyle name="20% - Accent1 3 2 4 2 4 3 4 2 3" xfId="20821" xr:uid="{00000000-0005-0000-0000-00009D500000}"/>
    <cellStyle name="20% - Accent1 3 2 4 2 4 3 4 3" xfId="20822" xr:uid="{00000000-0005-0000-0000-00009E500000}"/>
    <cellStyle name="20% - Accent1 3 2 4 2 4 3 4 3 2" xfId="20823" xr:uid="{00000000-0005-0000-0000-00009F500000}"/>
    <cellStyle name="20% - Accent1 3 2 4 2 4 3 4 4" xfId="20824" xr:uid="{00000000-0005-0000-0000-0000A0500000}"/>
    <cellStyle name="20% - Accent1 3 2 4 2 4 3 5" xfId="20825" xr:uid="{00000000-0005-0000-0000-0000A1500000}"/>
    <cellStyle name="20% - Accent1 3 2 4 2 4 3 5 2" xfId="20826" xr:uid="{00000000-0005-0000-0000-0000A2500000}"/>
    <cellStyle name="20% - Accent1 3 2 4 2 4 3 5 2 2" xfId="20827" xr:uid="{00000000-0005-0000-0000-0000A3500000}"/>
    <cellStyle name="20% - Accent1 3 2 4 2 4 3 5 3" xfId="20828" xr:uid="{00000000-0005-0000-0000-0000A4500000}"/>
    <cellStyle name="20% - Accent1 3 2 4 2 4 3 6" xfId="20829" xr:uid="{00000000-0005-0000-0000-0000A5500000}"/>
    <cellStyle name="20% - Accent1 3 2 4 2 4 3 6 2" xfId="20830" xr:uid="{00000000-0005-0000-0000-0000A6500000}"/>
    <cellStyle name="20% - Accent1 3 2 4 2 4 3 6 2 2" xfId="20831" xr:uid="{00000000-0005-0000-0000-0000A7500000}"/>
    <cellStyle name="20% - Accent1 3 2 4 2 4 3 6 3" xfId="20832" xr:uid="{00000000-0005-0000-0000-0000A8500000}"/>
    <cellStyle name="20% - Accent1 3 2 4 2 4 3 7" xfId="20833" xr:uid="{00000000-0005-0000-0000-0000A9500000}"/>
    <cellStyle name="20% - Accent1 3 2 4 2 4 3 7 2" xfId="20834" xr:uid="{00000000-0005-0000-0000-0000AA500000}"/>
    <cellStyle name="20% - Accent1 3 2 4 2 4 3 8" xfId="20835" xr:uid="{00000000-0005-0000-0000-0000AB500000}"/>
    <cellStyle name="20% - Accent1 3 2 4 2 4 3 8 2" xfId="20836" xr:uid="{00000000-0005-0000-0000-0000AC500000}"/>
    <cellStyle name="20% - Accent1 3 2 4 2 4 3 9" xfId="20837" xr:uid="{00000000-0005-0000-0000-0000AD500000}"/>
    <cellStyle name="20% - Accent1 3 2 4 2 4 4" xfId="20838" xr:uid="{00000000-0005-0000-0000-0000AE500000}"/>
    <cellStyle name="20% - Accent1 3 2 4 2 4 4 2" xfId="20839" xr:uid="{00000000-0005-0000-0000-0000AF500000}"/>
    <cellStyle name="20% - Accent1 3 2 4 2 4 4 2 2" xfId="20840" xr:uid="{00000000-0005-0000-0000-0000B0500000}"/>
    <cellStyle name="20% - Accent1 3 2 4 2 4 4 2 2 2" xfId="20841" xr:uid="{00000000-0005-0000-0000-0000B1500000}"/>
    <cellStyle name="20% - Accent1 3 2 4 2 4 4 2 3" xfId="20842" xr:uid="{00000000-0005-0000-0000-0000B2500000}"/>
    <cellStyle name="20% - Accent1 3 2 4 2 4 4 3" xfId="20843" xr:uid="{00000000-0005-0000-0000-0000B3500000}"/>
    <cellStyle name="20% - Accent1 3 2 4 2 4 4 3 2" xfId="20844" xr:uid="{00000000-0005-0000-0000-0000B4500000}"/>
    <cellStyle name="20% - Accent1 3 2 4 2 4 4 4" xfId="20845" xr:uid="{00000000-0005-0000-0000-0000B5500000}"/>
    <cellStyle name="20% - Accent1 3 2 4 2 4 5" xfId="20846" xr:uid="{00000000-0005-0000-0000-0000B6500000}"/>
    <cellStyle name="20% - Accent1 3 2 4 2 4 5 2" xfId="20847" xr:uid="{00000000-0005-0000-0000-0000B7500000}"/>
    <cellStyle name="20% - Accent1 3 2 4 2 4 5 2 2" xfId="20848" xr:uid="{00000000-0005-0000-0000-0000B8500000}"/>
    <cellStyle name="20% - Accent1 3 2 4 2 4 5 2 2 2" xfId="20849" xr:uid="{00000000-0005-0000-0000-0000B9500000}"/>
    <cellStyle name="20% - Accent1 3 2 4 2 4 5 2 3" xfId="20850" xr:uid="{00000000-0005-0000-0000-0000BA500000}"/>
    <cellStyle name="20% - Accent1 3 2 4 2 4 5 3" xfId="20851" xr:uid="{00000000-0005-0000-0000-0000BB500000}"/>
    <cellStyle name="20% - Accent1 3 2 4 2 4 5 3 2" xfId="20852" xr:uid="{00000000-0005-0000-0000-0000BC500000}"/>
    <cellStyle name="20% - Accent1 3 2 4 2 4 5 4" xfId="20853" xr:uid="{00000000-0005-0000-0000-0000BD500000}"/>
    <cellStyle name="20% - Accent1 3 2 4 2 4 6" xfId="20854" xr:uid="{00000000-0005-0000-0000-0000BE500000}"/>
    <cellStyle name="20% - Accent1 3 2 4 2 4 6 2" xfId="20855" xr:uid="{00000000-0005-0000-0000-0000BF500000}"/>
    <cellStyle name="20% - Accent1 3 2 4 2 4 6 2 2" xfId="20856" xr:uid="{00000000-0005-0000-0000-0000C0500000}"/>
    <cellStyle name="20% - Accent1 3 2 4 2 4 6 2 2 2" xfId="20857" xr:uid="{00000000-0005-0000-0000-0000C1500000}"/>
    <cellStyle name="20% - Accent1 3 2 4 2 4 6 2 3" xfId="20858" xr:uid="{00000000-0005-0000-0000-0000C2500000}"/>
    <cellStyle name="20% - Accent1 3 2 4 2 4 6 3" xfId="20859" xr:uid="{00000000-0005-0000-0000-0000C3500000}"/>
    <cellStyle name="20% - Accent1 3 2 4 2 4 6 3 2" xfId="20860" xr:uid="{00000000-0005-0000-0000-0000C4500000}"/>
    <cellStyle name="20% - Accent1 3 2 4 2 4 6 4" xfId="20861" xr:uid="{00000000-0005-0000-0000-0000C5500000}"/>
    <cellStyle name="20% - Accent1 3 2 4 2 4 7" xfId="20862" xr:uid="{00000000-0005-0000-0000-0000C6500000}"/>
    <cellStyle name="20% - Accent1 3 2 4 2 4 7 2" xfId="20863" xr:uid="{00000000-0005-0000-0000-0000C7500000}"/>
    <cellStyle name="20% - Accent1 3 2 4 2 4 7 2 2" xfId="20864" xr:uid="{00000000-0005-0000-0000-0000C8500000}"/>
    <cellStyle name="20% - Accent1 3 2 4 2 4 7 3" xfId="20865" xr:uid="{00000000-0005-0000-0000-0000C9500000}"/>
    <cellStyle name="20% - Accent1 3 2 4 2 4 8" xfId="20866" xr:uid="{00000000-0005-0000-0000-0000CA500000}"/>
    <cellStyle name="20% - Accent1 3 2 4 2 4 8 2" xfId="20867" xr:uid="{00000000-0005-0000-0000-0000CB500000}"/>
    <cellStyle name="20% - Accent1 3 2 4 2 4 8 2 2" xfId="20868" xr:uid="{00000000-0005-0000-0000-0000CC500000}"/>
    <cellStyle name="20% - Accent1 3 2 4 2 4 8 3" xfId="20869" xr:uid="{00000000-0005-0000-0000-0000CD500000}"/>
    <cellStyle name="20% - Accent1 3 2 4 2 4 9" xfId="20870" xr:uid="{00000000-0005-0000-0000-0000CE500000}"/>
    <cellStyle name="20% - Accent1 3 2 4 2 4 9 2" xfId="20871" xr:uid="{00000000-0005-0000-0000-0000CF500000}"/>
    <cellStyle name="20% - Accent1 3 2 4 2 5" xfId="20872" xr:uid="{00000000-0005-0000-0000-0000D0500000}"/>
    <cellStyle name="20% - Accent1 3 2 4 2 5 10" xfId="20873" xr:uid="{00000000-0005-0000-0000-0000D1500000}"/>
    <cellStyle name="20% - Accent1 3 2 4 2 5 10 2" xfId="20874" xr:uid="{00000000-0005-0000-0000-0000D2500000}"/>
    <cellStyle name="20% - Accent1 3 2 4 2 5 11" xfId="20875" xr:uid="{00000000-0005-0000-0000-0000D3500000}"/>
    <cellStyle name="20% - Accent1 3 2 4 2 5 2" xfId="20876" xr:uid="{00000000-0005-0000-0000-0000D4500000}"/>
    <cellStyle name="20% - Accent1 3 2 4 2 5 2 2" xfId="20877" xr:uid="{00000000-0005-0000-0000-0000D5500000}"/>
    <cellStyle name="20% - Accent1 3 2 4 2 5 2 2 2" xfId="20878" xr:uid="{00000000-0005-0000-0000-0000D6500000}"/>
    <cellStyle name="20% - Accent1 3 2 4 2 5 2 2 2 2" xfId="20879" xr:uid="{00000000-0005-0000-0000-0000D7500000}"/>
    <cellStyle name="20% - Accent1 3 2 4 2 5 2 2 2 2 2" xfId="20880" xr:uid="{00000000-0005-0000-0000-0000D8500000}"/>
    <cellStyle name="20% - Accent1 3 2 4 2 5 2 2 2 3" xfId="20881" xr:uid="{00000000-0005-0000-0000-0000D9500000}"/>
    <cellStyle name="20% - Accent1 3 2 4 2 5 2 2 3" xfId="20882" xr:uid="{00000000-0005-0000-0000-0000DA500000}"/>
    <cellStyle name="20% - Accent1 3 2 4 2 5 2 2 3 2" xfId="20883" xr:uid="{00000000-0005-0000-0000-0000DB500000}"/>
    <cellStyle name="20% - Accent1 3 2 4 2 5 2 2 4" xfId="20884" xr:uid="{00000000-0005-0000-0000-0000DC500000}"/>
    <cellStyle name="20% - Accent1 3 2 4 2 5 2 3" xfId="20885" xr:uid="{00000000-0005-0000-0000-0000DD500000}"/>
    <cellStyle name="20% - Accent1 3 2 4 2 5 2 3 2" xfId="20886" xr:uid="{00000000-0005-0000-0000-0000DE500000}"/>
    <cellStyle name="20% - Accent1 3 2 4 2 5 2 3 2 2" xfId="20887" xr:uid="{00000000-0005-0000-0000-0000DF500000}"/>
    <cellStyle name="20% - Accent1 3 2 4 2 5 2 3 2 2 2" xfId="20888" xr:uid="{00000000-0005-0000-0000-0000E0500000}"/>
    <cellStyle name="20% - Accent1 3 2 4 2 5 2 3 2 3" xfId="20889" xr:uid="{00000000-0005-0000-0000-0000E1500000}"/>
    <cellStyle name="20% - Accent1 3 2 4 2 5 2 3 3" xfId="20890" xr:uid="{00000000-0005-0000-0000-0000E2500000}"/>
    <cellStyle name="20% - Accent1 3 2 4 2 5 2 3 3 2" xfId="20891" xr:uid="{00000000-0005-0000-0000-0000E3500000}"/>
    <cellStyle name="20% - Accent1 3 2 4 2 5 2 3 4" xfId="20892" xr:uid="{00000000-0005-0000-0000-0000E4500000}"/>
    <cellStyle name="20% - Accent1 3 2 4 2 5 2 4" xfId="20893" xr:uid="{00000000-0005-0000-0000-0000E5500000}"/>
    <cellStyle name="20% - Accent1 3 2 4 2 5 2 4 2" xfId="20894" xr:uid="{00000000-0005-0000-0000-0000E6500000}"/>
    <cellStyle name="20% - Accent1 3 2 4 2 5 2 4 2 2" xfId="20895" xr:uid="{00000000-0005-0000-0000-0000E7500000}"/>
    <cellStyle name="20% - Accent1 3 2 4 2 5 2 4 2 2 2" xfId="20896" xr:uid="{00000000-0005-0000-0000-0000E8500000}"/>
    <cellStyle name="20% - Accent1 3 2 4 2 5 2 4 2 3" xfId="20897" xr:uid="{00000000-0005-0000-0000-0000E9500000}"/>
    <cellStyle name="20% - Accent1 3 2 4 2 5 2 4 3" xfId="20898" xr:uid="{00000000-0005-0000-0000-0000EA500000}"/>
    <cellStyle name="20% - Accent1 3 2 4 2 5 2 4 3 2" xfId="20899" xr:uid="{00000000-0005-0000-0000-0000EB500000}"/>
    <cellStyle name="20% - Accent1 3 2 4 2 5 2 4 4" xfId="20900" xr:uid="{00000000-0005-0000-0000-0000EC500000}"/>
    <cellStyle name="20% - Accent1 3 2 4 2 5 2 5" xfId="20901" xr:uid="{00000000-0005-0000-0000-0000ED500000}"/>
    <cellStyle name="20% - Accent1 3 2 4 2 5 2 5 2" xfId="20902" xr:uid="{00000000-0005-0000-0000-0000EE500000}"/>
    <cellStyle name="20% - Accent1 3 2 4 2 5 2 5 2 2" xfId="20903" xr:uid="{00000000-0005-0000-0000-0000EF500000}"/>
    <cellStyle name="20% - Accent1 3 2 4 2 5 2 5 3" xfId="20904" xr:uid="{00000000-0005-0000-0000-0000F0500000}"/>
    <cellStyle name="20% - Accent1 3 2 4 2 5 2 6" xfId="20905" xr:uid="{00000000-0005-0000-0000-0000F1500000}"/>
    <cellStyle name="20% - Accent1 3 2 4 2 5 2 6 2" xfId="20906" xr:uid="{00000000-0005-0000-0000-0000F2500000}"/>
    <cellStyle name="20% - Accent1 3 2 4 2 5 2 6 2 2" xfId="20907" xr:uid="{00000000-0005-0000-0000-0000F3500000}"/>
    <cellStyle name="20% - Accent1 3 2 4 2 5 2 6 3" xfId="20908" xr:uid="{00000000-0005-0000-0000-0000F4500000}"/>
    <cellStyle name="20% - Accent1 3 2 4 2 5 2 7" xfId="20909" xr:uid="{00000000-0005-0000-0000-0000F5500000}"/>
    <cellStyle name="20% - Accent1 3 2 4 2 5 2 7 2" xfId="20910" xr:uid="{00000000-0005-0000-0000-0000F6500000}"/>
    <cellStyle name="20% - Accent1 3 2 4 2 5 2 8" xfId="20911" xr:uid="{00000000-0005-0000-0000-0000F7500000}"/>
    <cellStyle name="20% - Accent1 3 2 4 2 5 2 8 2" xfId="20912" xr:uid="{00000000-0005-0000-0000-0000F8500000}"/>
    <cellStyle name="20% - Accent1 3 2 4 2 5 2 9" xfId="20913" xr:uid="{00000000-0005-0000-0000-0000F9500000}"/>
    <cellStyle name="20% - Accent1 3 2 4 2 5 3" xfId="20914" xr:uid="{00000000-0005-0000-0000-0000FA500000}"/>
    <cellStyle name="20% - Accent1 3 2 4 2 5 3 2" xfId="20915" xr:uid="{00000000-0005-0000-0000-0000FB500000}"/>
    <cellStyle name="20% - Accent1 3 2 4 2 5 3 2 2" xfId="20916" xr:uid="{00000000-0005-0000-0000-0000FC500000}"/>
    <cellStyle name="20% - Accent1 3 2 4 2 5 3 2 2 2" xfId="20917" xr:uid="{00000000-0005-0000-0000-0000FD500000}"/>
    <cellStyle name="20% - Accent1 3 2 4 2 5 3 2 2 2 2" xfId="20918" xr:uid="{00000000-0005-0000-0000-0000FE500000}"/>
    <cellStyle name="20% - Accent1 3 2 4 2 5 3 2 2 3" xfId="20919" xr:uid="{00000000-0005-0000-0000-0000FF500000}"/>
    <cellStyle name="20% - Accent1 3 2 4 2 5 3 2 3" xfId="20920" xr:uid="{00000000-0005-0000-0000-000000510000}"/>
    <cellStyle name="20% - Accent1 3 2 4 2 5 3 2 3 2" xfId="20921" xr:uid="{00000000-0005-0000-0000-000001510000}"/>
    <cellStyle name="20% - Accent1 3 2 4 2 5 3 2 4" xfId="20922" xr:uid="{00000000-0005-0000-0000-000002510000}"/>
    <cellStyle name="20% - Accent1 3 2 4 2 5 3 3" xfId="20923" xr:uid="{00000000-0005-0000-0000-000003510000}"/>
    <cellStyle name="20% - Accent1 3 2 4 2 5 3 3 2" xfId="20924" xr:uid="{00000000-0005-0000-0000-000004510000}"/>
    <cellStyle name="20% - Accent1 3 2 4 2 5 3 3 2 2" xfId="20925" xr:uid="{00000000-0005-0000-0000-000005510000}"/>
    <cellStyle name="20% - Accent1 3 2 4 2 5 3 3 2 2 2" xfId="20926" xr:uid="{00000000-0005-0000-0000-000006510000}"/>
    <cellStyle name="20% - Accent1 3 2 4 2 5 3 3 2 3" xfId="20927" xr:uid="{00000000-0005-0000-0000-000007510000}"/>
    <cellStyle name="20% - Accent1 3 2 4 2 5 3 3 3" xfId="20928" xr:uid="{00000000-0005-0000-0000-000008510000}"/>
    <cellStyle name="20% - Accent1 3 2 4 2 5 3 3 3 2" xfId="20929" xr:uid="{00000000-0005-0000-0000-000009510000}"/>
    <cellStyle name="20% - Accent1 3 2 4 2 5 3 3 4" xfId="20930" xr:uid="{00000000-0005-0000-0000-00000A510000}"/>
    <cellStyle name="20% - Accent1 3 2 4 2 5 3 4" xfId="20931" xr:uid="{00000000-0005-0000-0000-00000B510000}"/>
    <cellStyle name="20% - Accent1 3 2 4 2 5 3 4 2" xfId="20932" xr:uid="{00000000-0005-0000-0000-00000C510000}"/>
    <cellStyle name="20% - Accent1 3 2 4 2 5 3 4 2 2" xfId="20933" xr:uid="{00000000-0005-0000-0000-00000D510000}"/>
    <cellStyle name="20% - Accent1 3 2 4 2 5 3 4 2 2 2" xfId="20934" xr:uid="{00000000-0005-0000-0000-00000E510000}"/>
    <cellStyle name="20% - Accent1 3 2 4 2 5 3 4 2 3" xfId="20935" xr:uid="{00000000-0005-0000-0000-00000F510000}"/>
    <cellStyle name="20% - Accent1 3 2 4 2 5 3 4 3" xfId="20936" xr:uid="{00000000-0005-0000-0000-000010510000}"/>
    <cellStyle name="20% - Accent1 3 2 4 2 5 3 4 3 2" xfId="20937" xr:uid="{00000000-0005-0000-0000-000011510000}"/>
    <cellStyle name="20% - Accent1 3 2 4 2 5 3 4 4" xfId="20938" xr:uid="{00000000-0005-0000-0000-000012510000}"/>
    <cellStyle name="20% - Accent1 3 2 4 2 5 3 5" xfId="20939" xr:uid="{00000000-0005-0000-0000-000013510000}"/>
    <cellStyle name="20% - Accent1 3 2 4 2 5 3 5 2" xfId="20940" xr:uid="{00000000-0005-0000-0000-000014510000}"/>
    <cellStyle name="20% - Accent1 3 2 4 2 5 3 5 2 2" xfId="20941" xr:uid="{00000000-0005-0000-0000-000015510000}"/>
    <cellStyle name="20% - Accent1 3 2 4 2 5 3 5 3" xfId="20942" xr:uid="{00000000-0005-0000-0000-000016510000}"/>
    <cellStyle name="20% - Accent1 3 2 4 2 5 3 6" xfId="20943" xr:uid="{00000000-0005-0000-0000-000017510000}"/>
    <cellStyle name="20% - Accent1 3 2 4 2 5 3 6 2" xfId="20944" xr:uid="{00000000-0005-0000-0000-000018510000}"/>
    <cellStyle name="20% - Accent1 3 2 4 2 5 3 6 2 2" xfId="20945" xr:uid="{00000000-0005-0000-0000-000019510000}"/>
    <cellStyle name="20% - Accent1 3 2 4 2 5 3 6 3" xfId="20946" xr:uid="{00000000-0005-0000-0000-00001A510000}"/>
    <cellStyle name="20% - Accent1 3 2 4 2 5 3 7" xfId="20947" xr:uid="{00000000-0005-0000-0000-00001B510000}"/>
    <cellStyle name="20% - Accent1 3 2 4 2 5 3 7 2" xfId="20948" xr:uid="{00000000-0005-0000-0000-00001C510000}"/>
    <cellStyle name="20% - Accent1 3 2 4 2 5 3 8" xfId="20949" xr:uid="{00000000-0005-0000-0000-00001D510000}"/>
    <cellStyle name="20% - Accent1 3 2 4 2 5 3 8 2" xfId="20950" xr:uid="{00000000-0005-0000-0000-00001E510000}"/>
    <cellStyle name="20% - Accent1 3 2 4 2 5 3 9" xfId="20951" xr:uid="{00000000-0005-0000-0000-00001F510000}"/>
    <cellStyle name="20% - Accent1 3 2 4 2 5 4" xfId="20952" xr:uid="{00000000-0005-0000-0000-000020510000}"/>
    <cellStyle name="20% - Accent1 3 2 4 2 5 4 2" xfId="20953" xr:uid="{00000000-0005-0000-0000-000021510000}"/>
    <cellStyle name="20% - Accent1 3 2 4 2 5 4 2 2" xfId="20954" xr:uid="{00000000-0005-0000-0000-000022510000}"/>
    <cellStyle name="20% - Accent1 3 2 4 2 5 4 2 2 2" xfId="20955" xr:uid="{00000000-0005-0000-0000-000023510000}"/>
    <cellStyle name="20% - Accent1 3 2 4 2 5 4 2 3" xfId="20956" xr:uid="{00000000-0005-0000-0000-000024510000}"/>
    <cellStyle name="20% - Accent1 3 2 4 2 5 4 3" xfId="20957" xr:uid="{00000000-0005-0000-0000-000025510000}"/>
    <cellStyle name="20% - Accent1 3 2 4 2 5 4 3 2" xfId="20958" xr:uid="{00000000-0005-0000-0000-000026510000}"/>
    <cellStyle name="20% - Accent1 3 2 4 2 5 4 4" xfId="20959" xr:uid="{00000000-0005-0000-0000-000027510000}"/>
    <cellStyle name="20% - Accent1 3 2 4 2 5 5" xfId="20960" xr:uid="{00000000-0005-0000-0000-000028510000}"/>
    <cellStyle name="20% - Accent1 3 2 4 2 5 5 2" xfId="20961" xr:uid="{00000000-0005-0000-0000-000029510000}"/>
    <cellStyle name="20% - Accent1 3 2 4 2 5 5 2 2" xfId="20962" xr:uid="{00000000-0005-0000-0000-00002A510000}"/>
    <cellStyle name="20% - Accent1 3 2 4 2 5 5 2 2 2" xfId="20963" xr:uid="{00000000-0005-0000-0000-00002B510000}"/>
    <cellStyle name="20% - Accent1 3 2 4 2 5 5 2 3" xfId="20964" xr:uid="{00000000-0005-0000-0000-00002C510000}"/>
    <cellStyle name="20% - Accent1 3 2 4 2 5 5 3" xfId="20965" xr:uid="{00000000-0005-0000-0000-00002D510000}"/>
    <cellStyle name="20% - Accent1 3 2 4 2 5 5 3 2" xfId="20966" xr:uid="{00000000-0005-0000-0000-00002E510000}"/>
    <cellStyle name="20% - Accent1 3 2 4 2 5 5 4" xfId="20967" xr:uid="{00000000-0005-0000-0000-00002F510000}"/>
    <cellStyle name="20% - Accent1 3 2 4 2 5 6" xfId="20968" xr:uid="{00000000-0005-0000-0000-000030510000}"/>
    <cellStyle name="20% - Accent1 3 2 4 2 5 6 2" xfId="20969" xr:uid="{00000000-0005-0000-0000-000031510000}"/>
    <cellStyle name="20% - Accent1 3 2 4 2 5 6 2 2" xfId="20970" xr:uid="{00000000-0005-0000-0000-000032510000}"/>
    <cellStyle name="20% - Accent1 3 2 4 2 5 6 2 2 2" xfId="20971" xr:uid="{00000000-0005-0000-0000-000033510000}"/>
    <cellStyle name="20% - Accent1 3 2 4 2 5 6 2 3" xfId="20972" xr:uid="{00000000-0005-0000-0000-000034510000}"/>
    <cellStyle name="20% - Accent1 3 2 4 2 5 6 3" xfId="20973" xr:uid="{00000000-0005-0000-0000-000035510000}"/>
    <cellStyle name="20% - Accent1 3 2 4 2 5 6 3 2" xfId="20974" xr:uid="{00000000-0005-0000-0000-000036510000}"/>
    <cellStyle name="20% - Accent1 3 2 4 2 5 6 4" xfId="20975" xr:uid="{00000000-0005-0000-0000-000037510000}"/>
    <cellStyle name="20% - Accent1 3 2 4 2 5 7" xfId="20976" xr:uid="{00000000-0005-0000-0000-000038510000}"/>
    <cellStyle name="20% - Accent1 3 2 4 2 5 7 2" xfId="20977" xr:uid="{00000000-0005-0000-0000-000039510000}"/>
    <cellStyle name="20% - Accent1 3 2 4 2 5 7 2 2" xfId="20978" xr:uid="{00000000-0005-0000-0000-00003A510000}"/>
    <cellStyle name="20% - Accent1 3 2 4 2 5 7 3" xfId="20979" xr:uid="{00000000-0005-0000-0000-00003B510000}"/>
    <cellStyle name="20% - Accent1 3 2 4 2 5 8" xfId="20980" xr:uid="{00000000-0005-0000-0000-00003C510000}"/>
    <cellStyle name="20% - Accent1 3 2 4 2 5 8 2" xfId="20981" xr:uid="{00000000-0005-0000-0000-00003D510000}"/>
    <cellStyle name="20% - Accent1 3 2 4 2 5 8 2 2" xfId="20982" xr:uid="{00000000-0005-0000-0000-00003E510000}"/>
    <cellStyle name="20% - Accent1 3 2 4 2 5 8 3" xfId="20983" xr:uid="{00000000-0005-0000-0000-00003F510000}"/>
    <cellStyle name="20% - Accent1 3 2 4 2 5 9" xfId="20984" xr:uid="{00000000-0005-0000-0000-000040510000}"/>
    <cellStyle name="20% - Accent1 3 2 4 2 5 9 2" xfId="20985" xr:uid="{00000000-0005-0000-0000-000041510000}"/>
    <cellStyle name="20% - Accent1 3 2 4 2 6" xfId="20986" xr:uid="{00000000-0005-0000-0000-000042510000}"/>
    <cellStyle name="20% - Accent1 3 2 4 2 6 2" xfId="20987" xr:uid="{00000000-0005-0000-0000-000043510000}"/>
    <cellStyle name="20% - Accent1 3 2 4 2 6 2 2" xfId="20988" xr:uid="{00000000-0005-0000-0000-000044510000}"/>
    <cellStyle name="20% - Accent1 3 2 4 2 6 2 2 2" xfId="20989" xr:uid="{00000000-0005-0000-0000-000045510000}"/>
    <cellStyle name="20% - Accent1 3 2 4 2 6 2 2 2 2" xfId="20990" xr:uid="{00000000-0005-0000-0000-000046510000}"/>
    <cellStyle name="20% - Accent1 3 2 4 2 6 2 2 3" xfId="20991" xr:uid="{00000000-0005-0000-0000-000047510000}"/>
    <cellStyle name="20% - Accent1 3 2 4 2 6 2 3" xfId="20992" xr:uid="{00000000-0005-0000-0000-000048510000}"/>
    <cellStyle name="20% - Accent1 3 2 4 2 6 2 3 2" xfId="20993" xr:uid="{00000000-0005-0000-0000-000049510000}"/>
    <cellStyle name="20% - Accent1 3 2 4 2 6 2 4" xfId="20994" xr:uid="{00000000-0005-0000-0000-00004A510000}"/>
    <cellStyle name="20% - Accent1 3 2 4 2 6 3" xfId="20995" xr:uid="{00000000-0005-0000-0000-00004B510000}"/>
    <cellStyle name="20% - Accent1 3 2 4 2 6 3 2" xfId="20996" xr:uid="{00000000-0005-0000-0000-00004C510000}"/>
    <cellStyle name="20% - Accent1 3 2 4 2 6 3 2 2" xfId="20997" xr:uid="{00000000-0005-0000-0000-00004D510000}"/>
    <cellStyle name="20% - Accent1 3 2 4 2 6 3 2 2 2" xfId="20998" xr:uid="{00000000-0005-0000-0000-00004E510000}"/>
    <cellStyle name="20% - Accent1 3 2 4 2 6 3 2 3" xfId="20999" xr:uid="{00000000-0005-0000-0000-00004F510000}"/>
    <cellStyle name="20% - Accent1 3 2 4 2 6 3 3" xfId="21000" xr:uid="{00000000-0005-0000-0000-000050510000}"/>
    <cellStyle name="20% - Accent1 3 2 4 2 6 3 3 2" xfId="21001" xr:uid="{00000000-0005-0000-0000-000051510000}"/>
    <cellStyle name="20% - Accent1 3 2 4 2 6 3 4" xfId="21002" xr:uid="{00000000-0005-0000-0000-000052510000}"/>
    <cellStyle name="20% - Accent1 3 2 4 2 6 4" xfId="21003" xr:uid="{00000000-0005-0000-0000-000053510000}"/>
    <cellStyle name="20% - Accent1 3 2 4 2 6 4 2" xfId="21004" xr:uid="{00000000-0005-0000-0000-000054510000}"/>
    <cellStyle name="20% - Accent1 3 2 4 2 6 4 2 2" xfId="21005" xr:uid="{00000000-0005-0000-0000-000055510000}"/>
    <cellStyle name="20% - Accent1 3 2 4 2 6 4 2 2 2" xfId="21006" xr:uid="{00000000-0005-0000-0000-000056510000}"/>
    <cellStyle name="20% - Accent1 3 2 4 2 6 4 2 3" xfId="21007" xr:uid="{00000000-0005-0000-0000-000057510000}"/>
    <cellStyle name="20% - Accent1 3 2 4 2 6 4 3" xfId="21008" xr:uid="{00000000-0005-0000-0000-000058510000}"/>
    <cellStyle name="20% - Accent1 3 2 4 2 6 4 3 2" xfId="21009" xr:uid="{00000000-0005-0000-0000-000059510000}"/>
    <cellStyle name="20% - Accent1 3 2 4 2 6 4 4" xfId="21010" xr:uid="{00000000-0005-0000-0000-00005A510000}"/>
    <cellStyle name="20% - Accent1 3 2 4 2 6 5" xfId="21011" xr:uid="{00000000-0005-0000-0000-00005B510000}"/>
    <cellStyle name="20% - Accent1 3 2 4 2 6 5 2" xfId="21012" xr:uid="{00000000-0005-0000-0000-00005C510000}"/>
    <cellStyle name="20% - Accent1 3 2 4 2 6 5 2 2" xfId="21013" xr:uid="{00000000-0005-0000-0000-00005D510000}"/>
    <cellStyle name="20% - Accent1 3 2 4 2 6 5 3" xfId="21014" xr:uid="{00000000-0005-0000-0000-00005E510000}"/>
    <cellStyle name="20% - Accent1 3 2 4 2 6 6" xfId="21015" xr:uid="{00000000-0005-0000-0000-00005F510000}"/>
    <cellStyle name="20% - Accent1 3 2 4 2 6 6 2" xfId="21016" xr:uid="{00000000-0005-0000-0000-000060510000}"/>
    <cellStyle name="20% - Accent1 3 2 4 2 6 6 2 2" xfId="21017" xr:uid="{00000000-0005-0000-0000-000061510000}"/>
    <cellStyle name="20% - Accent1 3 2 4 2 6 6 3" xfId="21018" xr:uid="{00000000-0005-0000-0000-000062510000}"/>
    <cellStyle name="20% - Accent1 3 2 4 2 6 7" xfId="21019" xr:uid="{00000000-0005-0000-0000-000063510000}"/>
    <cellStyle name="20% - Accent1 3 2 4 2 6 7 2" xfId="21020" xr:uid="{00000000-0005-0000-0000-000064510000}"/>
    <cellStyle name="20% - Accent1 3 2 4 2 6 8" xfId="21021" xr:uid="{00000000-0005-0000-0000-000065510000}"/>
    <cellStyle name="20% - Accent1 3 2 4 2 6 8 2" xfId="21022" xr:uid="{00000000-0005-0000-0000-000066510000}"/>
    <cellStyle name="20% - Accent1 3 2 4 2 6 9" xfId="21023" xr:uid="{00000000-0005-0000-0000-000067510000}"/>
    <cellStyle name="20% - Accent1 3 2 4 2 7" xfId="21024" xr:uid="{00000000-0005-0000-0000-000068510000}"/>
    <cellStyle name="20% - Accent1 3 2 4 2 7 2" xfId="21025" xr:uid="{00000000-0005-0000-0000-000069510000}"/>
    <cellStyle name="20% - Accent1 3 2 4 2 7 2 2" xfId="21026" xr:uid="{00000000-0005-0000-0000-00006A510000}"/>
    <cellStyle name="20% - Accent1 3 2 4 2 7 2 2 2" xfId="21027" xr:uid="{00000000-0005-0000-0000-00006B510000}"/>
    <cellStyle name="20% - Accent1 3 2 4 2 7 2 2 2 2" xfId="21028" xr:uid="{00000000-0005-0000-0000-00006C510000}"/>
    <cellStyle name="20% - Accent1 3 2 4 2 7 2 2 3" xfId="21029" xr:uid="{00000000-0005-0000-0000-00006D510000}"/>
    <cellStyle name="20% - Accent1 3 2 4 2 7 2 3" xfId="21030" xr:uid="{00000000-0005-0000-0000-00006E510000}"/>
    <cellStyle name="20% - Accent1 3 2 4 2 7 2 3 2" xfId="21031" xr:uid="{00000000-0005-0000-0000-00006F510000}"/>
    <cellStyle name="20% - Accent1 3 2 4 2 7 2 4" xfId="21032" xr:uid="{00000000-0005-0000-0000-000070510000}"/>
    <cellStyle name="20% - Accent1 3 2 4 2 7 3" xfId="21033" xr:uid="{00000000-0005-0000-0000-000071510000}"/>
    <cellStyle name="20% - Accent1 3 2 4 2 7 3 2" xfId="21034" xr:uid="{00000000-0005-0000-0000-000072510000}"/>
    <cellStyle name="20% - Accent1 3 2 4 2 7 3 2 2" xfId="21035" xr:uid="{00000000-0005-0000-0000-000073510000}"/>
    <cellStyle name="20% - Accent1 3 2 4 2 7 3 2 2 2" xfId="21036" xr:uid="{00000000-0005-0000-0000-000074510000}"/>
    <cellStyle name="20% - Accent1 3 2 4 2 7 3 2 3" xfId="21037" xr:uid="{00000000-0005-0000-0000-000075510000}"/>
    <cellStyle name="20% - Accent1 3 2 4 2 7 3 3" xfId="21038" xr:uid="{00000000-0005-0000-0000-000076510000}"/>
    <cellStyle name="20% - Accent1 3 2 4 2 7 3 3 2" xfId="21039" xr:uid="{00000000-0005-0000-0000-000077510000}"/>
    <cellStyle name="20% - Accent1 3 2 4 2 7 3 4" xfId="21040" xr:uid="{00000000-0005-0000-0000-000078510000}"/>
    <cellStyle name="20% - Accent1 3 2 4 2 7 4" xfId="21041" xr:uid="{00000000-0005-0000-0000-000079510000}"/>
    <cellStyle name="20% - Accent1 3 2 4 2 7 4 2" xfId="21042" xr:uid="{00000000-0005-0000-0000-00007A510000}"/>
    <cellStyle name="20% - Accent1 3 2 4 2 7 4 2 2" xfId="21043" xr:uid="{00000000-0005-0000-0000-00007B510000}"/>
    <cellStyle name="20% - Accent1 3 2 4 2 7 4 2 2 2" xfId="21044" xr:uid="{00000000-0005-0000-0000-00007C510000}"/>
    <cellStyle name="20% - Accent1 3 2 4 2 7 4 2 3" xfId="21045" xr:uid="{00000000-0005-0000-0000-00007D510000}"/>
    <cellStyle name="20% - Accent1 3 2 4 2 7 4 3" xfId="21046" xr:uid="{00000000-0005-0000-0000-00007E510000}"/>
    <cellStyle name="20% - Accent1 3 2 4 2 7 4 3 2" xfId="21047" xr:uid="{00000000-0005-0000-0000-00007F510000}"/>
    <cellStyle name="20% - Accent1 3 2 4 2 7 4 4" xfId="21048" xr:uid="{00000000-0005-0000-0000-000080510000}"/>
    <cellStyle name="20% - Accent1 3 2 4 2 7 5" xfId="21049" xr:uid="{00000000-0005-0000-0000-000081510000}"/>
    <cellStyle name="20% - Accent1 3 2 4 2 7 5 2" xfId="21050" xr:uid="{00000000-0005-0000-0000-000082510000}"/>
    <cellStyle name="20% - Accent1 3 2 4 2 7 5 2 2" xfId="21051" xr:uid="{00000000-0005-0000-0000-000083510000}"/>
    <cellStyle name="20% - Accent1 3 2 4 2 7 5 3" xfId="21052" xr:uid="{00000000-0005-0000-0000-000084510000}"/>
    <cellStyle name="20% - Accent1 3 2 4 2 7 6" xfId="21053" xr:uid="{00000000-0005-0000-0000-000085510000}"/>
    <cellStyle name="20% - Accent1 3 2 4 2 7 6 2" xfId="21054" xr:uid="{00000000-0005-0000-0000-000086510000}"/>
    <cellStyle name="20% - Accent1 3 2 4 2 7 6 2 2" xfId="21055" xr:uid="{00000000-0005-0000-0000-000087510000}"/>
    <cellStyle name="20% - Accent1 3 2 4 2 7 6 3" xfId="21056" xr:uid="{00000000-0005-0000-0000-000088510000}"/>
    <cellStyle name="20% - Accent1 3 2 4 2 7 7" xfId="21057" xr:uid="{00000000-0005-0000-0000-000089510000}"/>
    <cellStyle name="20% - Accent1 3 2 4 2 7 7 2" xfId="21058" xr:uid="{00000000-0005-0000-0000-00008A510000}"/>
    <cellStyle name="20% - Accent1 3 2 4 2 7 8" xfId="21059" xr:uid="{00000000-0005-0000-0000-00008B510000}"/>
    <cellStyle name="20% - Accent1 3 2 4 2 7 8 2" xfId="21060" xr:uid="{00000000-0005-0000-0000-00008C510000}"/>
    <cellStyle name="20% - Accent1 3 2 4 2 7 9" xfId="21061" xr:uid="{00000000-0005-0000-0000-00008D510000}"/>
    <cellStyle name="20% - Accent1 3 2 4 2 8" xfId="21062" xr:uid="{00000000-0005-0000-0000-00008E510000}"/>
    <cellStyle name="20% - Accent1 3 2 4 2 8 2" xfId="21063" xr:uid="{00000000-0005-0000-0000-00008F510000}"/>
    <cellStyle name="20% - Accent1 3 2 4 2 8 2 2" xfId="21064" xr:uid="{00000000-0005-0000-0000-000090510000}"/>
    <cellStyle name="20% - Accent1 3 2 4 2 8 2 2 2" xfId="21065" xr:uid="{00000000-0005-0000-0000-000091510000}"/>
    <cellStyle name="20% - Accent1 3 2 4 2 8 2 3" xfId="21066" xr:uid="{00000000-0005-0000-0000-000092510000}"/>
    <cellStyle name="20% - Accent1 3 2 4 2 8 3" xfId="21067" xr:uid="{00000000-0005-0000-0000-000093510000}"/>
    <cellStyle name="20% - Accent1 3 2 4 2 8 3 2" xfId="21068" xr:uid="{00000000-0005-0000-0000-000094510000}"/>
    <cellStyle name="20% - Accent1 3 2 4 2 8 4" xfId="21069" xr:uid="{00000000-0005-0000-0000-000095510000}"/>
    <cellStyle name="20% - Accent1 3 2 4 2 9" xfId="21070" xr:uid="{00000000-0005-0000-0000-000096510000}"/>
    <cellStyle name="20% - Accent1 3 2 4 2 9 2" xfId="21071" xr:uid="{00000000-0005-0000-0000-000097510000}"/>
    <cellStyle name="20% - Accent1 3 2 4 2 9 2 2" xfId="21072" xr:uid="{00000000-0005-0000-0000-000098510000}"/>
    <cellStyle name="20% - Accent1 3 2 4 2 9 2 2 2" xfId="21073" xr:uid="{00000000-0005-0000-0000-000099510000}"/>
    <cellStyle name="20% - Accent1 3 2 4 2 9 2 3" xfId="21074" xr:uid="{00000000-0005-0000-0000-00009A510000}"/>
    <cellStyle name="20% - Accent1 3 2 4 2 9 3" xfId="21075" xr:uid="{00000000-0005-0000-0000-00009B510000}"/>
    <cellStyle name="20% - Accent1 3 2 4 2 9 3 2" xfId="21076" xr:uid="{00000000-0005-0000-0000-00009C510000}"/>
    <cellStyle name="20% - Accent1 3 2 4 2 9 4" xfId="21077" xr:uid="{00000000-0005-0000-0000-00009D510000}"/>
    <cellStyle name="20% - Accent1 3 2 4 3" xfId="21078" xr:uid="{00000000-0005-0000-0000-00009E510000}"/>
    <cellStyle name="20% - Accent1 3 2 4 3 10" xfId="21079" xr:uid="{00000000-0005-0000-0000-00009F510000}"/>
    <cellStyle name="20% - Accent1 3 2 4 3 10 2" xfId="21080" xr:uid="{00000000-0005-0000-0000-0000A0510000}"/>
    <cellStyle name="20% - Accent1 3 2 4 3 10 2 2" xfId="21081" xr:uid="{00000000-0005-0000-0000-0000A1510000}"/>
    <cellStyle name="20% - Accent1 3 2 4 3 10 3" xfId="21082" xr:uid="{00000000-0005-0000-0000-0000A2510000}"/>
    <cellStyle name="20% - Accent1 3 2 4 3 11" xfId="21083" xr:uid="{00000000-0005-0000-0000-0000A3510000}"/>
    <cellStyle name="20% - Accent1 3 2 4 3 11 2" xfId="21084" xr:uid="{00000000-0005-0000-0000-0000A4510000}"/>
    <cellStyle name="20% - Accent1 3 2 4 3 11 2 2" xfId="21085" xr:uid="{00000000-0005-0000-0000-0000A5510000}"/>
    <cellStyle name="20% - Accent1 3 2 4 3 11 3" xfId="21086" xr:uid="{00000000-0005-0000-0000-0000A6510000}"/>
    <cellStyle name="20% - Accent1 3 2 4 3 12" xfId="21087" xr:uid="{00000000-0005-0000-0000-0000A7510000}"/>
    <cellStyle name="20% - Accent1 3 2 4 3 12 2" xfId="21088" xr:uid="{00000000-0005-0000-0000-0000A8510000}"/>
    <cellStyle name="20% - Accent1 3 2 4 3 13" xfId="21089" xr:uid="{00000000-0005-0000-0000-0000A9510000}"/>
    <cellStyle name="20% - Accent1 3 2 4 3 13 2" xfId="21090" xr:uid="{00000000-0005-0000-0000-0000AA510000}"/>
    <cellStyle name="20% - Accent1 3 2 4 3 14" xfId="21091" xr:uid="{00000000-0005-0000-0000-0000AB510000}"/>
    <cellStyle name="20% - Accent1 3 2 4 3 2" xfId="21092" xr:uid="{00000000-0005-0000-0000-0000AC510000}"/>
    <cellStyle name="20% - Accent1 3 2 4 3 2 10" xfId="21093" xr:uid="{00000000-0005-0000-0000-0000AD510000}"/>
    <cellStyle name="20% - Accent1 3 2 4 3 2 10 2" xfId="21094" xr:uid="{00000000-0005-0000-0000-0000AE510000}"/>
    <cellStyle name="20% - Accent1 3 2 4 3 2 11" xfId="21095" xr:uid="{00000000-0005-0000-0000-0000AF510000}"/>
    <cellStyle name="20% - Accent1 3 2 4 3 2 2" xfId="21096" xr:uid="{00000000-0005-0000-0000-0000B0510000}"/>
    <cellStyle name="20% - Accent1 3 2 4 3 2 2 2" xfId="21097" xr:uid="{00000000-0005-0000-0000-0000B1510000}"/>
    <cellStyle name="20% - Accent1 3 2 4 3 2 2 2 2" xfId="21098" xr:uid="{00000000-0005-0000-0000-0000B2510000}"/>
    <cellStyle name="20% - Accent1 3 2 4 3 2 2 2 2 2" xfId="21099" xr:uid="{00000000-0005-0000-0000-0000B3510000}"/>
    <cellStyle name="20% - Accent1 3 2 4 3 2 2 2 2 2 2" xfId="21100" xr:uid="{00000000-0005-0000-0000-0000B4510000}"/>
    <cellStyle name="20% - Accent1 3 2 4 3 2 2 2 2 3" xfId="21101" xr:uid="{00000000-0005-0000-0000-0000B5510000}"/>
    <cellStyle name="20% - Accent1 3 2 4 3 2 2 2 3" xfId="21102" xr:uid="{00000000-0005-0000-0000-0000B6510000}"/>
    <cellStyle name="20% - Accent1 3 2 4 3 2 2 2 3 2" xfId="21103" xr:uid="{00000000-0005-0000-0000-0000B7510000}"/>
    <cellStyle name="20% - Accent1 3 2 4 3 2 2 2 4" xfId="21104" xr:uid="{00000000-0005-0000-0000-0000B8510000}"/>
    <cellStyle name="20% - Accent1 3 2 4 3 2 2 3" xfId="21105" xr:uid="{00000000-0005-0000-0000-0000B9510000}"/>
    <cellStyle name="20% - Accent1 3 2 4 3 2 2 3 2" xfId="21106" xr:uid="{00000000-0005-0000-0000-0000BA510000}"/>
    <cellStyle name="20% - Accent1 3 2 4 3 2 2 3 2 2" xfId="21107" xr:uid="{00000000-0005-0000-0000-0000BB510000}"/>
    <cellStyle name="20% - Accent1 3 2 4 3 2 2 3 2 2 2" xfId="21108" xr:uid="{00000000-0005-0000-0000-0000BC510000}"/>
    <cellStyle name="20% - Accent1 3 2 4 3 2 2 3 2 3" xfId="21109" xr:uid="{00000000-0005-0000-0000-0000BD510000}"/>
    <cellStyle name="20% - Accent1 3 2 4 3 2 2 3 3" xfId="21110" xr:uid="{00000000-0005-0000-0000-0000BE510000}"/>
    <cellStyle name="20% - Accent1 3 2 4 3 2 2 3 3 2" xfId="21111" xr:uid="{00000000-0005-0000-0000-0000BF510000}"/>
    <cellStyle name="20% - Accent1 3 2 4 3 2 2 3 4" xfId="21112" xr:uid="{00000000-0005-0000-0000-0000C0510000}"/>
    <cellStyle name="20% - Accent1 3 2 4 3 2 2 4" xfId="21113" xr:uid="{00000000-0005-0000-0000-0000C1510000}"/>
    <cellStyle name="20% - Accent1 3 2 4 3 2 2 4 2" xfId="21114" xr:uid="{00000000-0005-0000-0000-0000C2510000}"/>
    <cellStyle name="20% - Accent1 3 2 4 3 2 2 4 2 2" xfId="21115" xr:uid="{00000000-0005-0000-0000-0000C3510000}"/>
    <cellStyle name="20% - Accent1 3 2 4 3 2 2 4 2 2 2" xfId="21116" xr:uid="{00000000-0005-0000-0000-0000C4510000}"/>
    <cellStyle name="20% - Accent1 3 2 4 3 2 2 4 2 3" xfId="21117" xr:uid="{00000000-0005-0000-0000-0000C5510000}"/>
    <cellStyle name="20% - Accent1 3 2 4 3 2 2 4 3" xfId="21118" xr:uid="{00000000-0005-0000-0000-0000C6510000}"/>
    <cellStyle name="20% - Accent1 3 2 4 3 2 2 4 3 2" xfId="21119" xr:uid="{00000000-0005-0000-0000-0000C7510000}"/>
    <cellStyle name="20% - Accent1 3 2 4 3 2 2 4 4" xfId="21120" xr:uid="{00000000-0005-0000-0000-0000C8510000}"/>
    <cellStyle name="20% - Accent1 3 2 4 3 2 2 5" xfId="21121" xr:uid="{00000000-0005-0000-0000-0000C9510000}"/>
    <cellStyle name="20% - Accent1 3 2 4 3 2 2 5 2" xfId="21122" xr:uid="{00000000-0005-0000-0000-0000CA510000}"/>
    <cellStyle name="20% - Accent1 3 2 4 3 2 2 5 2 2" xfId="21123" xr:uid="{00000000-0005-0000-0000-0000CB510000}"/>
    <cellStyle name="20% - Accent1 3 2 4 3 2 2 5 3" xfId="21124" xr:uid="{00000000-0005-0000-0000-0000CC510000}"/>
    <cellStyle name="20% - Accent1 3 2 4 3 2 2 6" xfId="21125" xr:uid="{00000000-0005-0000-0000-0000CD510000}"/>
    <cellStyle name="20% - Accent1 3 2 4 3 2 2 6 2" xfId="21126" xr:uid="{00000000-0005-0000-0000-0000CE510000}"/>
    <cellStyle name="20% - Accent1 3 2 4 3 2 2 6 2 2" xfId="21127" xr:uid="{00000000-0005-0000-0000-0000CF510000}"/>
    <cellStyle name="20% - Accent1 3 2 4 3 2 2 6 3" xfId="21128" xr:uid="{00000000-0005-0000-0000-0000D0510000}"/>
    <cellStyle name="20% - Accent1 3 2 4 3 2 2 7" xfId="21129" xr:uid="{00000000-0005-0000-0000-0000D1510000}"/>
    <cellStyle name="20% - Accent1 3 2 4 3 2 2 7 2" xfId="21130" xr:uid="{00000000-0005-0000-0000-0000D2510000}"/>
    <cellStyle name="20% - Accent1 3 2 4 3 2 2 8" xfId="21131" xr:uid="{00000000-0005-0000-0000-0000D3510000}"/>
    <cellStyle name="20% - Accent1 3 2 4 3 2 2 8 2" xfId="21132" xr:uid="{00000000-0005-0000-0000-0000D4510000}"/>
    <cellStyle name="20% - Accent1 3 2 4 3 2 2 9" xfId="21133" xr:uid="{00000000-0005-0000-0000-0000D5510000}"/>
    <cellStyle name="20% - Accent1 3 2 4 3 2 3" xfId="21134" xr:uid="{00000000-0005-0000-0000-0000D6510000}"/>
    <cellStyle name="20% - Accent1 3 2 4 3 2 3 2" xfId="21135" xr:uid="{00000000-0005-0000-0000-0000D7510000}"/>
    <cellStyle name="20% - Accent1 3 2 4 3 2 3 2 2" xfId="21136" xr:uid="{00000000-0005-0000-0000-0000D8510000}"/>
    <cellStyle name="20% - Accent1 3 2 4 3 2 3 2 2 2" xfId="21137" xr:uid="{00000000-0005-0000-0000-0000D9510000}"/>
    <cellStyle name="20% - Accent1 3 2 4 3 2 3 2 2 2 2" xfId="21138" xr:uid="{00000000-0005-0000-0000-0000DA510000}"/>
    <cellStyle name="20% - Accent1 3 2 4 3 2 3 2 2 3" xfId="21139" xr:uid="{00000000-0005-0000-0000-0000DB510000}"/>
    <cellStyle name="20% - Accent1 3 2 4 3 2 3 2 3" xfId="21140" xr:uid="{00000000-0005-0000-0000-0000DC510000}"/>
    <cellStyle name="20% - Accent1 3 2 4 3 2 3 2 3 2" xfId="21141" xr:uid="{00000000-0005-0000-0000-0000DD510000}"/>
    <cellStyle name="20% - Accent1 3 2 4 3 2 3 2 4" xfId="21142" xr:uid="{00000000-0005-0000-0000-0000DE510000}"/>
    <cellStyle name="20% - Accent1 3 2 4 3 2 3 3" xfId="21143" xr:uid="{00000000-0005-0000-0000-0000DF510000}"/>
    <cellStyle name="20% - Accent1 3 2 4 3 2 3 3 2" xfId="21144" xr:uid="{00000000-0005-0000-0000-0000E0510000}"/>
    <cellStyle name="20% - Accent1 3 2 4 3 2 3 3 2 2" xfId="21145" xr:uid="{00000000-0005-0000-0000-0000E1510000}"/>
    <cellStyle name="20% - Accent1 3 2 4 3 2 3 3 2 2 2" xfId="21146" xr:uid="{00000000-0005-0000-0000-0000E2510000}"/>
    <cellStyle name="20% - Accent1 3 2 4 3 2 3 3 2 3" xfId="21147" xr:uid="{00000000-0005-0000-0000-0000E3510000}"/>
    <cellStyle name="20% - Accent1 3 2 4 3 2 3 3 3" xfId="21148" xr:uid="{00000000-0005-0000-0000-0000E4510000}"/>
    <cellStyle name="20% - Accent1 3 2 4 3 2 3 3 3 2" xfId="21149" xr:uid="{00000000-0005-0000-0000-0000E5510000}"/>
    <cellStyle name="20% - Accent1 3 2 4 3 2 3 3 4" xfId="21150" xr:uid="{00000000-0005-0000-0000-0000E6510000}"/>
    <cellStyle name="20% - Accent1 3 2 4 3 2 3 4" xfId="21151" xr:uid="{00000000-0005-0000-0000-0000E7510000}"/>
    <cellStyle name="20% - Accent1 3 2 4 3 2 3 4 2" xfId="21152" xr:uid="{00000000-0005-0000-0000-0000E8510000}"/>
    <cellStyle name="20% - Accent1 3 2 4 3 2 3 4 2 2" xfId="21153" xr:uid="{00000000-0005-0000-0000-0000E9510000}"/>
    <cellStyle name="20% - Accent1 3 2 4 3 2 3 4 2 2 2" xfId="21154" xr:uid="{00000000-0005-0000-0000-0000EA510000}"/>
    <cellStyle name="20% - Accent1 3 2 4 3 2 3 4 2 3" xfId="21155" xr:uid="{00000000-0005-0000-0000-0000EB510000}"/>
    <cellStyle name="20% - Accent1 3 2 4 3 2 3 4 3" xfId="21156" xr:uid="{00000000-0005-0000-0000-0000EC510000}"/>
    <cellStyle name="20% - Accent1 3 2 4 3 2 3 4 3 2" xfId="21157" xr:uid="{00000000-0005-0000-0000-0000ED510000}"/>
    <cellStyle name="20% - Accent1 3 2 4 3 2 3 4 4" xfId="21158" xr:uid="{00000000-0005-0000-0000-0000EE510000}"/>
    <cellStyle name="20% - Accent1 3 2 4 3 2 3 5" xfId="21159" xr:uid="{00000000-0005-0000-0000-0000EF510000}"/>
    <cellStyle name="20% - Accent1 3 2 4 3 2 3 5 2" xfId="21160" xr:uid="{00000000-0005-0000-0000-0000F0510000}"/>
    <cellStyle name="20% - Accent1 3 2 4 3 2 3 5 2 2" xfId="21161" xr:uid="{00000000-0005-0000-0000-0000F1510000}"/>
    <cellStyle name="20% - Accent1 3 2 4 3 2 3 5 3" xfId="21162" xr:uid="{00000000-0005-0000-0000-0000F2510000}"/>
    <cellStyle name="20% - Accent1 3 2 4 3 2 3 6" xfId="21163" xr:uid="{00000000-0005-0000-0000-0000F3510000}"/>
    <cellStyle name="20% - Accent1 3 2 4 3 2 3 6 2" xfId="21164" xr:uid="{00000000-0005-0000-0000-0000F4510000}"/>
    <cellStyle name="20% - Accent1 3 2 4 3 2 3 6 2 2" xfId="21165" xr:uid="{00000000-0005-0000-0000-0000F5510000}"/>
    <cellStyle name="20% - Accent1 3 2 4 3 2 3 6 3" xfId="21166" xr:uid="{00000000-0005-0000-0000-0000F6510000}"/>
    <cellStyle name="20% - Accent1 3 2 4 3 2 3 7" xfId="21167" xr:uid="{00000000-0005-0000-0000-0000F7510000}"/>
    <cellStyle name="20% - Accent1 3 2 4 3 2 3 7 2" xfId="21168" xr:uid="{00000000-0005-0000-0000-0000F8510000}"/>
    <cellStyle name="20% - Accent1 3 2 4 3 2 3 8" xfId="21169" xr:uid="{00000000-0005-0000-0000-0000F9510000}"/>
    <cellStyle name="20% - Accent1 3 2 4 3 2 3 8 2" xfId="21170" xr:uid="{00000000-0005-0000-0000-0000FA510000}"/>
    <cellStyle name="20% - Accent1 3 2 4 3 2 3 9" xfId="21171" xr:uid="{00000000-0005-0000-0000-0000FB510000}"/>
    <cellStyle name="20% - Accent1 3 2 4 3 2 4" xfId="21172" xr:uid="{00000000-0005-0000-0000-0000FC510000}"/>
    <cellStyle name="20% - Accent1 3 2 4 3 2 4 2" xfId="21173" xr:uid="{00000000-0005-0000-0000-0000FD510000}"/>
    <cellStyle name="20% - Accent1 3 2 4 3 2 4 2 2" xfId="21174" xr:uid="{00000000-0005-0000-0000-0000FE510000}"/>
    <cellStyle name="20% - Accent1 3 2 4 3 2 4 2 2 2" xfId="21175" xr:uid="{00000000-0005-0000-0000-0000FF510000}"/>
    <cellStyle name="20% - Accent1 3 2 4 3 2 4 2 3" xfId="21176" xr:uid="{00000000-0005-0000-0000-000000520000}"/>
    <cellStyle name="20% - Accent1 3 2 4 3 2 4 3" xfId="21177" xr:uid="{00000000-0005-0000-0000-000001520000}"/>
    <cellStyle name="20% - Accent1 3 2 4 3 2 4 3 2" xfId="21178" xr:uid="{00000000-0005-0000-0000-000002520000}"/>
    <cellStyle name="20% - Accent1 3 2 4 3 2 4 4" xfId="21179" xr:uid="{00000000-0005-0000-0000-000003520000}"/>
    <cellStyle name="20% - Accent1 3 2 4 3 2 5" xfId="21180" xr:uid="{00000000-0005-0000-0000-000004520000}"/>
    <cellStyle name="20% - Accent1 3 2 4 3 2 5 2" xfId="21181" xr:uid="{00000000-0005-0000-0000-000005520000}"/>
    <cellStyle name="20% - Accent1 3 2 4 3 2 5 2 2" xfId="21182" xr:uid="{00000000-0005-0000-0000-000006520000}"/>
    <cellStyle name="20% - Accent1 3 2 4 3 2 5 2 2 2" xfId="21183" xr:uid="{00000000-0005-0000-0000-000007520000}"/>
    <cellStyle name="20% - Accent1 3 2 4 3 2 5 2 3" xfId="21184" xr:uid="{00000000-0005-0000-0000-000008520000}"/>
    <cellStyle name="20% - Accent1 3 2 4 3 2 5 3" xfId="21185" xr:uid="{00000000-0005-0000-0000-000009520000}"/>
    <cellStyle name="20% - Accent1 3 2 4 3 2 5 3 2" xfId="21186" xr:uid="{00000000-0005-0000-0000-00000A520000}"/>
    <cellStyle name="20% - Accent1 3 2 4 3 2 5 4" xfId="21187" xr:uid="{00000000-0005-0000-0000-00000B520000}"/>
    <cellStyle name="20% - Accent1 3 2 4 3 2 6" xfId="21188" xr:uid="{00000000-0005-0000-0000-00000C520000}"/>
    <cellStyle name="20% - Accent1 3 2 4 3 2 6 2" xfId="21189" xr:uid="{00000000-0005-0000-0000-00000D520000}"/>
    <cellStyle name="20% - Accent1 3 2 4 3 2 6 2 2" xfId="21190" xr:uid="{00000000-0005-0000-0000-00000E520000}"/>
    <cellStyle name="20% - Accent1 3 2 4 3 2 6 2 2 2" xfId="21191" xr:uid="{00000000-0005-0000-0000-00000F520000}"/>
    <cellStyle name="20% - Accent1 3 2 4 3 2 6 2 3" xfId="21192" xr:uid="{00000000-0005-0000-0000-000010520000}"/>
    <cellStyle name="20% - Accent1 3 2 4 3 2 6 3" xfId="21193" xr:uid="{00000000-0005-0000-0000-000011520000}"/>
    <cellStyle name="20% - Accent1 3 2 4 3 2 6 3 2" xfId="21194" xr:uid="{00000000-0005-0000-0000-000012520000}"/>
    <cellStyle name="20% - Accent1 3 2 4 3 2 6 4" xfId="21195" xr:uid="{00000000-0005-0000-0000-000013520000}"/>
    <cellStyle name="20% - Accent1 3 2 4 3 2 7" xfId="21196" xr:uid="{00000000-0005-0000-0000-000014520000}"/>
    <cellStyle name="20% - Accent1 3 2 4 3 2 7 2" xfId="21197" xr:uid="{00000000-0005-0000-0000-000015520000}"/>
    <cellStyle name="20% - Accent1 3 2 4 3 2 7 2 2" xfId="21198" xr:uid="{00000000-0005-0000-0000-000016520000}"/>
    <cellStyle name="20% - Accent1 3 2 4 3 2 7 3" xfId="21199" xr:uid="{00000000-0005-0000-0000-000017520000}"/>
    <cellStyle name="20% - Accent1 3 2 4 3 2 8" xfId="21200" xr:uid="{00000000-0005-0000-0000-000018520000}"/>
    <cellStyle name="20% - Accent1 3 2 4 3 2 8 2" xfId="21201" xr:uid="{00000000-0005-0000-0000-000019520000}"/>
    <cellStyle name="20% - Accent1 3 2 4 3 2 8 2 2" xfId="21202" xr:uid="{00000000-0005-0000-0000-00001A520000}"/>
    <cellStyle name="20% - Accent1 3 2 4 3 2 8 3" xfId="21203" xr:uid="{00000000-0005-0000-0000-00001B520000}"/>
    <cellStyle name="20% - Accent1 3 2 4 3 2 9" xfId="21204" xr:uid="{00000000-0005-0000-0000-00001C520000}"/>
    <cellStyle name="20% - Accent1 3 2 4 3 2 9 2" xfId="21205" xr:uid="{00000000-0005-0000-0000-00001D520000}"/>
    <cellStyle name="20% - Accent1 3 2 4 3 3" xfId="21206" xr:uid="{00000000-0005-0000-0000-00001E520000}"/>
    <cellStyle name="20% - Accent1 3 2 4 3 3 10" xfId="21207" xr:uid="{00000000-0005-0000-0000-00001F520000}"/>
    <cellStyle name="20% - Accent1 3 2 4 3 3 10 2" xfId="21208" xr:uid="{00000000-0005-0000-0000-000020520000}"/>
    <cellStyle name="20% - Accent1 3 2 4 3 3 11" xfId="21209" xr:uid="{00000000-0005-0000-0000-000021520000}"/>
    <cellStyle name="20% - Accent1 3 2 4 3 3 2" xfId="21210" xr:uid="{00000000-0005-0000-0000-000022520000}"/>
    <cellStyle name="20% - Accent1 3 2 4 3 3 2 2" xfId="21211" xr:uid="{00000000-0005-0000-0000-000023520000}"/>
    <cellStyle name="20% - Accent1 3 2 4 3 3 2 2 2" xfId="21212" xr:uid="{00000000-0005-0000-0000-000024520000}"/>
    <cellStyle name="20% - Accent1 3 2 4 3 3 2 2 2 2" xfId="21213" xr:uid="{00000000-0005-0000-0000-000025520000}"/>
    <cellStyle name="20% - Accent1 3 2 4 3 3 2 2 2 2 2" xfId="21214" xr:uid="{00000000-0005-0000-0000-000026520000}"/>
    <cellStyle name="20% - Accent1 3 2 4 3 3 2 2 2 3" xfId="21215" xr:uid="{00000000-0005-0000-0000-000027520000}"/>
    <cellStyle name="20% - Accent1 3 2 4 3 3 2 2 3" xfId="21216" xr:uid="{00000000-0005-0000-0000-000028520000}"/>
    <cellStyle name="20% - Accent1 3 2 4 3 3 2 2 3 2" xfId="21217" xr:uid="{00000000-0005-0000-0000-000029520000}"/>
    <cellStyle name="20% - Accent1 3 2 4 3 3 2 2 4" xfId="21218" xr:uid="{00000000-0005-0000-0000-00002A520000}"/>
    <cellStyle name="20% - Accent1 3 2 4 3 3 2 3" xfId="21219" xr:uid="{00000000-0005-0000-0000-00002B520000}"/>
    <cellStyle name="20% - Accent1 3 2 4 3 3 2 3 2" xfId="21220" xr:uid="{00000000-0005-0000-0000-00002C520000}"/>
    <cellStyle name="20% - Accent1 3 2 4 3 3 2 3 2 2" xfId="21221" xr:uid="{00000000-0005-0000-0000-00002D520000}"/>
    <cellStyle name="20% - Accent1 3 2 4 3 3 2 3 2 2 2" xfId="21222" xr:uid="{00000000-0005-0000-0000-00002E520000}"/>
    <cellStyle name="20% - Accent1 3 2 4 3 3 2 3 2 3" xfId="21223" xr:uid="{00000000-0005-0000-0000-00002F520000}"/>
    <cellStyle name="20% - Accent1 3 2 4 3 3 2 3 3" xfId="21224" xr:uid="{00000000-0005-0000-0000-000030520000}"/>
    <cellStyle name="20% - Accent1 3 2 4 3 3 2 3 3 2" xfId="21225" xr:uid="{00000000-0005-0000-0000-000031520000}"/>
    <cellStyle name="20% - Accent1 3 2 4 3 3 2 3 4" xfId="21226" xr:uid="{00000000-0005-0000-0000-000032520000}"/>
    <cellStyle name="20% - Accent1 3 2 4 3 3 2 4" xfId="21227" xr:uid="{00000000-0005-0000-0000-000033520000}"/>
    <cellStyle name="20% - Accent1 3 2 4 3 3 2 4 2" xfId="21228" xr:uid="{00000000-0005-0000-0000-000034520000}"/>
    <cellStyle name="20% - Accent1 3 2 4 3 3 2 4 2 2" xfId="21229" xr:uid="{00000000-0005-0000-0000-000035520000}"/>
    <cellStyle name="20% - Accent1 3 2 4 3 3 2 4 2 2 2" xfId="21230" xr:uid="{00000000-0005-0000-0000-000036520000}"/>
    <cellStyle name="20% - Accent1 3 2 4 3 3 2 4 2 3" xfId="21231" xr:uid="{00000000-0005-0000-0000-000037520000}"/>
    <cellStyle name="20% - Accent1 3 2 4 3 3 2 4 3" xfId="21232" xr:uid="{00000000-0005-0000-0000-000038520000}"/>
    <cellStyle name="20% - Accent1 3 2 4 3 3 2 4 3 2" xfId="21233" xr:uid="{00000000-0005-0000-0000-000039520000}"/>
    <cellStyle name="20% - Accent1 3 2 4 3 3 2 4 4" xfId="21234" xr:uid="{00000000-0005-0000-0000-00003A520000}"/>
    <cellStyle name="20% - Accent1 3 2 4 3 3 2 5" xfId="21235" xr:uid="{00000000-0005-0000-0000-00003B520000}"/>
    <cellStyle name="20% - Accent1 3 2 4 3 3 2 5 2" xfId="21236" xr:uid="{00000000-0005-0000-0000-00003C520000}"/>
    <cellStyle name="20% - Accent1 3 2 4 3 3 2 5 2 2" xfId="21237" xr:uid="{00000000-0005-0000-0000-00003D520000}"/>
    <cellStyle name="20% - Accent1 3 2 4 3 3 2 5 3" xfId="21238" xr:uid="{00000000-0005-0000-0000-00003E520000}"/>
    <cellStyle name="20% - Accent1 3 2 4 3 3 2 6" xfId="21239" xr:uid="{00000000-0005-0000-0000-00003F520000}"/>
    <cellStyle name="20% - Accent1 3 2 4 3 3 2 6 2" xfId="21240" xr:uid="{00000000-0005-0000-0000-000040520000}"/>
    <cellStyle name="20% - Accent1 3 2 4 3 3 2 6 2 2" xfId="21241" xr:uid="{00000000-0005-0000-0000-000041520000}"/>
    <cellStyle name="20% - Accent1 3 2 4 3 3 2 6 3" xfId="21242" xr:uid="{00000000-0005-0000-0000-000042520000}"/>
    <cellStyle name="20% - Accent1 3 2 4 3 3 2 7" xfId="21243" xr:uid="{00000000-0005-0000-0000-000043520000}"/>
    <cellStyle name="20% - Accent1 3 2 4 3 3 2 7 2" xfId="21244" xr:uid="{00000000-0005-0000-0000-000044520000}"/>
    <cellStyle name="20% - Accent1 3 2 4 3 3 2 8" xfId="21245" xr:uid="{00000000-0005-0000-0000-000045520000}"/>
    <cellStyle name="20% - Accent1 3 2 4 3 3 2 8 2" xfId="21246" xr:uid="{00000000-0005-0000-0000-000046520000}"/>
    <cellStyle name="20% - Accent1 3 2 4 3 3 2 9" xfId="21247" xr:uid="{00000000-0005-0000-0000-000047520000}"/>
    <cellStyle name="20% - Accent1 3 2 4 3 3 3" xfId="21248" xr:uid="{00000000-0005-0000-0000-000048520000}"/>
    <cellStyle name="20% - Accent1 3 2 4 3 3 3 2" xfId="21249" xr:uid="{00000000-0005-0000-0000-000049520000}"/>
    <cellStyle name="20% - Accent1 3 2 4 3 3 3 2 2" xfId="21250" xr:uid="{00000000-0005-0000-0000-00004A520000}"/>
    <cellStyle name="20% - Accent1 3 2 4 3 3 3 2 2 2" xfId="21251" xr:uid="{00000000-0005-0000-0000-00004B520000}"/>
    <cellStyle name="20% - Accent1 3 2 4 3 3 3 2 2 2 2" xfId="21252" xr:uid="{00000000-0005-0000-0000-00004C520000}"/>
    <cellStyle name="20% - Accent1 3 2 4 3 3 3 2 2 3" xfId="21253" xr:uid="{00000000-0005-0000-0000-00004D520000}"/>
    <cellStyle name="20% - Accent1 3 2 4 3 3 3 2 3" xfId="21254" xr:uid="{00000000-0005-0000-0000-00004E520000}"/>
    <cellStyle name="20% - Accent1 3 2 4 3 3 3 2 3 2" xfId="21255" xr:uid="{00000000-0005-0000-0000-00004F520000}"/>
    <cellStyle name="20% - Accent1 3 2 4 3 3 3 2 4" xfId="21256" xr:uid="{00000000-0005-0000-0000-000050520000}"/>
    <cellStyle name="20% - Accent1 3 2 4 3 3 3 3" xfId="21257" xr:uid="{00000000-0005-0000-0000-000051520000}"/>
    <cellStyle name="20% - Accent1 3 2 4 3 3 3 3 2" xfId="21258" xr:uid="{00000000-0005-0000-0000-000052520000}"/>
    <cellStyle name="20% - Accent1 3 2 4 3 3 3 3 2 2" xfId="21259" xr:uid="{00000000-0005-0000-0000-000053520000}"/>
    <cellStyle name="20% - Accent1 3 2 4 3 3 3 3 2 2 2" xfId="21260" xr:uid="{00000000-0005-0000-0000-000054520000}"/>
    <cellStyle name="20% - Accent1 3 2 4 3 3 3 3 2 3" xfId="21261" xr:uid="{00000000-0005-0000-0000-000055520000}"/>
    <cellStyle name="20% - Accent1 3 2 4 3 3 3 3 3" xfId="21262" xr:uid="{00000000-0005-0000-0000-000056520000}"/>
    <cellStyle name="20% - Accent1 3 2 4 3 3 3 3 3 2" xfId="21263" xr:uid="{00000000-0005-0000-0000-000057520000}"/>
    <cellStyle name="20% - Accent1 3 2 4 3 3 3 3 4" xfId="21264" xr:uid="{00000000-0005-0000-0000-000058520000}"/>
    <cellStyle name="20% - Accent1 3 2 4 3 3 3 4" xfId="21265" xr:uid="{00000000-0005-0000-0000-000059520000}"/>
    <cellStyle name="20% - Accent1 3 2 4 3 3 3 4 2" xfId="21266" xr:uid="{00000000-0005-0000-0000-00005A520000}"/>
    <cellStyle name="20% - Accent1 3 2 4 3 3 3 4 2 2" xfId="21267" xr:uid="{00000000-0005-0000-0000-00005B520000}"/>
    <cellStyle name="20% - Accent1 3 2 4 3 3 3 4 2 2 2" xfId="21268" xr:uid="{00000000-0005-0000-0000-00005C520000}"/>
    <cellStyle name="20% - Accent1 3 2 4 3 3 3 4 2 3" xfId="21269" xr:uid="{00000000-0005-0000-0000-00005D520000}"/>
    <cellStyle name="20% - Accent1 3 2 4 3 3 3 4 3" xfId="21270" xr:uid="{00000000-0005-0000-0000-00005E520000}"/>
    <cellStyle name="20% - Accent1 3 2 4 3 3 3 4 3 2" xfId="21271" xr:uid="{00000000-0005-0000-0000-00005F520000}"/>
    <cellStyle name="20% - Accent1 3 2 4 3 3 3 4 4" xfId="21272" xr:uid="{00000000-0005-0000-0000-000060520000}"/>
    <cellStyle name="20% - Accent1 3 2 4 3 3 3 5" xfId="21273" xr:uid="{00000000-0005-0000-0000-000061520000}"/>
    <cellStyle name="20% - Accent1 3 2 4 3 3 3 5 2" xfId="21274" xr:uid="{00000000-0005-0000-0000-000062520000}"/>
    <cellStyle name="20% - Accent1 3 2 4 3 3 3 5 2 2" xfId="21275" xr:uid="{00000000-0005-0000-0000-000063520000}"/>
    <cellStyle name="20% - Accent1 3 2 4 3 3 3 5 3" xfId="21276" xr:uid="{00000000-0005-0000-0000-000064520000}"/>
    <cellStyle name="20% - Accent1 3 2 4 3 3 3 6" xfId="21277" xr:uid="{00000000-0005-0000-0000-000065520000}"/>
    <cellStyle name="20% - Accent1 3 2 4 3 3 3 6 2" xfId="21278" xr:uid="{00000000-0005-0000-0000-000066520000}"/>
    <cellStyle name="20% - Accent1 3 2 4 3 3 3 6 2 2" xfId="21279" xr:uid="{00000000-0005-0000-0000-000067520000}"/>
    <cellStyle name="20% - Accent1 3 2 4 3 3 3 6 3" xfId="21280" xr:uid="{00000000-0005-0000-0000-000068520000}"/>
    <cellStyle name="20% - Accent1 3 2 4 3 3 3 7" xfId="21281" xr:uid="{00000000-0005-0000-0000-000069520000}"/>
    <cellStyle name="20% - Accent1 3 2 4 3 3 3 7 2" xfId="21282" xr:uid="{00000000-0005-0000-0000-00006A520000}"/>
    <cellStyle name="20% - Accent1 3 2 4 3 3 3 8" xfId="21283" xr:uid="{00000000-0005-0000-0000-00006B520000}"/>
    <cellStyle name="20% - Accent1 3 2 4 3 3 3 8 2" xfId="21284" xr:uid="{00000000-0005-0000-0000-00006C520000}"/>
    <cellStyle name="20% - Accent1 3 2 4 3 3 3 9" xfId="21285" xr:uid="{00000000-0005-0000-0000-00006D520000}"/>
    <cellStyle name="20% - Accent1 3 2 4 3 3 4" xfId="21286" xr:uid="{00000000-0005-0000-0000-00006E520000}"/>
    <cellStyle name="20% - Accent1 3 2 4 3 3 4 2" xfId="21287" xr:uid="{00000000-0005-0000-0000-00006F520000}"/>
    <cellStyle name="20% - Accent1 3 2 4 3 3 4 2 2" xfId="21288" xr:uid="{00000000-0005-0000-0000-000070520000}"/>
    <cellStyle name="20% - Accent1 3 2 4 3 3 4 2 2 2" xfId="21289" xr:uid="{00000000-0005-0000-0000-000071520000}"/>
    <cellStyle name="20% - Accent1 3 2 4 3 3 4 2 3" xfId="21290" xr:uid="{00000000-0005-0000-0000-000072520000}"/>
    <cellStyle name="20% - Accent1 3 2 4 3 3 4 3" xfId="21291" xr:uid="{00000000-0005-0000-0000-000073520000}"/>
    <cellStyle name="20% - Accent1 3 2 4 3 3 4 3 2" xfId="21292" xr:uid="{00000000-0005-0000-0000-000074520000}"/>
    <cellStyle name="20% - Accent1 3 2 4 3 3 4 4" xfId="21293" xr:uid="{00000000-0005-0000-0000-000075520000}"/>
    <cellStyle name="20% - Accent1 3 2 4 3 3 5" xfId="21294" xr:uid="{00000000-0005-0000-0000-000076520000}"/>
    <cellStyle name="20% - Accent1 3 2 4 3 3 5 2" xfId="21295" xr:uid="{00000000-0005-0000-0000-000077520000}"/>
    <cellStyle name="20% - Accent1 3 2 4 3 3 5 2 2" xfId="21296" xr:uid="{00000000-0005-0000-0000-000078520000}"/>
    <cellStyle name="20% - Accent1 3 2 4 3 3 5 2 2 2" xfId="21297" xr:uid="{00000000-0005-0000-0000-000079520000}"/>
    <cellStyle name="20% - Accent1 3 2 4 3 3 5 2 3" xfId="21298" xr:uid="{00000000-0005-0000-0000-00007A520000}"/>
    <cellStyle name="20% - Accent1 3 2 4 3 3 5 3" xfId="21299" xr:uid="{00000000-0005-0000-0000-00007B520000}"/>
    <cellStyle name="20% - Accent1 3 2 4 3 3 5 3 2" xfId="21300" xr:uid="{00000000-0005-0000-0000-00007C520000}"/>
    <cellStyle name="20% - Accent1 3 2 4 3 3 5 4" xfId="21301" xr:uid="{00000000-0005-0000-0000-00007D520000}"/>
    <cellStyle name="20% - Accent1 3 2 4 3 3 6" xfId="21302" xr:uid="{00000000-0005-0000-0000-00007E520000}"/>
    <cellStyle name="20% - Accent1 3 2 4 3 3 6 2" xfId="21303" xr:uid="{00000000-0005-0000-0000-00007F520000}"/>
    <cellStyle name="20% - Accent1 3 2 4 3 3 6 2 2" xfId="21304" xr:uid="{00000000-0005-0000-0000-000080520000}"/>
    <cellStyle name="20% - Accent1 3 2 4 3 3 6 2 2 2" xfId="21305" xr:uid="{00000000-0005-0000-0000-000081520000}"/>
    <cellStyle name="20% - Accent1 3 2 4 3 3 6 2 3" xfId="21306" xr:uid="{00000000-0005-0000-0000-000082520000}"/>
    <cellStyle name="20% - Accent1 3 2 4 3 3 6 3" xfId="21307" xr:uid="{00000000-0005-0000-0000-000083520000}"/>
    <cellStyle name="20% - Accent1 3 2 4 3 3 6 3 2" xfId="21308" xr:uid="{00000000-0005-0000-0000-000084520000}"/>
    <cellStyle name="20% - Accent1 3 2 4 3 3 6 4" xfId="21309" xr:uid="{00000000-0005-0000-0000-000085520000}"/>
    <cellStyle name="20% - Accent1 3 2 4 3 3 7" xfId="21310" xr:uid="{00000000-0005-0000-0000-000086520000}"/>
    <cellStyle name="20% - Accent1 3 2 4 3 3 7 2" xfId="21311" xr:uid="{00000000-0005-0000-0000-000087520000}"/>
    <cellStyle name="20% - Accent1 3 2 4 3 3 7 2 2" xfId="21312" xr:uid="{00000000-0005-0000-0000-000088520000}"/>
    <cellStyle name="20% - Accent1 3 2 4 3 3 7 3" xfId="21313" xr:uid="{00000000-0005-0000-0000-000089520000}"/>
    <cellStyle name="20% - Accent1 3 2 4 3 3 8" xfId="21314" xr:uid="{00000000-0005-0000-0000-00008A520000}"/>
    <cellStyle name="20% - Accent1 3 2 4 3 3 8 2" xfId="21315" xr:uid="{00000000-0005-0000-0000-00008B520000}"/>
    <cellStyle name="20% - Accent1 3 2 4 3 3 8 2 2" xfId="21316" xr:uid="{00000000-0005-0000-0000-00008C520000}"/>
    <cellStyle name="20% - Accent1 3 2 4 3 3 8 3" xfId="21317" xr:uid="{00000000-0005-0000-0000-00008D520000}"/>
    <cellStyle name="20% - Accent1 3 2 4 3 3 9" xfId="21318" xr:uid="{00000000-0005-0000-0000-00008E520000}"/>
    <cellStyle name="20% - Accent1 3 2 4 3 3 9 2" xfId="21319" xr:uid="{00000000-0005-0000-0000-00008F520000}"/>
    <cellStyle name="20% - Accent1 3 2 4 3 4" xfId="21320" xr:uid="{00000000-0005-0000-0000-000090520000}"/>
    <cellStyle name="20% - Accent1 3 2 4 3 4 10" xfId="21321" xr:uid="{00000000-0005-0000-0000-000091520000}"/>
    <cellStyle name="20% - Accent1 3 2 4 3 4 10 2" xfId="21322" xr:uid="{00000000-0005-0000-0000-000092520000}"/>
    <cellStyle name="20% - Accent1 3 2 4 3 4 11" xfId="21323" xr:uid="{00000000-0005-0000-0000-000093520000}"/>
    <cellStyle name="20% - Accent1 3 2 4 3 4 2" xfId="21324" xr:uid="{00000000-0005-0000-0000-000094520000}"/>
    <cellStyle name="20% - Accent1 3 2 4 3 4 2 2" xfId="21325" xr:uid="{00000000-0005-0000-0000-000095520000}"/>
    <cellStyle name="20% - Accent1 3 2 4 3 4 2 2 2" xfId="21326" xr:uid="{00000000-0005-0000-0000-000096520000}"/>
    <cellStyle name="20% - Accent1 3 2 4 3 4 2 2 2 2" xfId="21327" xr:uid="{00000000-0005-0000-0000-000097520000}"/>
    <cellStyle name="20% - Accent1 3 2 4 3 4 2 2 2 2 2" xfId="21328" xr:uid="{00000000-0005-0000-0000-000098520000}"/>
    <cellStyle name="20% - Accent1 3 2 4 3 4 2 2 2 3" xfId="21329" xr:uid="{00000000-0005-0000-0000-000099520000}"/>
    <cellStyle name="20% - Accent1 3 2 4 3 4 2 2 3" xfId="21330" xr:uid="{00000000-0005-0000-0000-00009A520000}"/>
    <cellStyle name="20% - Accent1 3 2 4 3 4 2 2 3 2" xfId="21331" xr:uid="{00000000-0005-0000-0000-00009B520000}"/>
    <cellStyle name="20% - Accent1 3 2 4 3 4 2 2 4" xfId="21332" xr:uid="{00000000-0005-0000-0000-00009C520000}"/>
    <cellStyle name="20% - Accent1 3 2 4 3 4 2 3" xfId="21333" xr:uid="{00000000-0005-0000-0000-00009D520000}"/>
    <cellStyle name="20% - Accent1 3 2 4 3 4 2 3 2" xfId="21334" xr:uid="{00000000-0005-0000-0000-00009E520000}"/>
    <cellStyle name="20% - Accent1 3 2 4 3 4 2 3 2 2" xfId="21335" xr:uid="{00000000-0005-0000-0000-00009F520000}"/>
    <cellStyle name="20% - Accent1 3 2 4 3 4 2 3 2 2 2" xfId="21336" xr:uid="{00000000-0005-0000-0000-0000A0520000}"/>
    <cellStyle name="20% - Accent1 3 2 4 3 4 2 3 2 3" xfId="21337" xr:uid="{00000000-0005-0000-0000-0000A1520000}"/>
    <cellStyle name="20% - Accent1 3 2 4 3 4 2 3 3" xfId="21338" xr:uid="{00000000-0005-0000-0000-0000A2520000}"/>
    <cellStyle name="20% - Accent1 3 2 4 3 4 2 3 3 2" xfId="21339" xr:uid="{00000000-0005-0000-0000-0000A3520000}"/>
    <cellStyle name="20% - Accent1 3 2 4 3 4 2 3 4" xfId="21340" xr:uid="{00000000-0005-0000-0000-0000A4520000}"/>
    <cellStyle name="20% - Accent1 3 2 4 3 4 2 4" xfId="21341" xr:uid="{00000000-0005-0000-0000-0000A5520000}"/>
    <cellStyle name="20% - Accent1 3 2 4 3 4 2 4 2" xfId="21342" xr:uid="{00000000-0005-0000-0000-0000A6520000}"/>
    <cellStyle name="20% - Accent1 3 2 4 3 4 2 4 2 2" xfId="21343" xr:uid="{00000000-0005-0000-0000-0000A7520000}"/>
    <cellStyle name="20% - Accent1 3 2 4 3 4 2 4 2 2 2" xfId="21344" xr:uid="{00000000-0005-0000-0000-0000A8520000}"/>
    <cellStyle name="20% - Accent1 3 2 4 3 4 2 4 2 3" xfId="21345" xr:uid="{00000000-0005-0000-0000-0000A9520000}"/>
    <cellStyle name="20% - Accent1 3 2 4 3 4 2 4 3" xfId="21346" xr:uid="{00000000-0005-0000-0000-0000AA520000}"/>
    <cellStyle name="20% - Accent1 3 2 4 3 4 2 4 3 2" xfId="21347" xr:uid="{00000000-0005-0000-0000-0000AB520000}"/>
    <cellStyle name="20% - Accent1 3 2 4 3 4 2 4 4" xfId="21348" xr:uid="{00000000-0005-0000-0000-0000AC520000}"/>
    <cellStyle name="20% - Accent1 3 2 4 3 4 2 5" xfId="21349" xr:uid="{00000000-0005-0000-0000-0000AD520000}"/>
    <cellStyle name="20% - Accent1 3 2 4 3 4 2 5 2" xfId="21350" xr:uid="{00000000-0005-0000-0000-0000AE520000}"/>
    <cellStyle name="20% - Accent1 3 2 4 3 4 2 5 2 2" xfId="21351" xr:uid="{00000000-0005-0000-0000-0000AF520000}"/>
    <cellStyle name="20% - Accent1 3 2 4 3 4 2 5 3" xfId="21352" xr:uid="{00000000-0005-0000-0000-0000B0520000}"/>
    <cellStyle name="20% - Accent1 3 2 4 3 4 2 6" xfId="21353" xr:uid="{00000000-0005-0000-0000-0000B1520000}"/>
    <cellStyle name="20% - Accent1 3 2 4 3 4 2 6 2" xfId="21354" xr:uid="{00000000-0005-0000-0000-0000B2520000}"/>
    <cellStyle name="20% - Accent1 3 2 4 3 4 2 6 2 2" xfId="21355" xr:uid="{00000000-0005-0000-0000-0000B3520000}"/>
    <cellStyle name="20% - Accent1 3 2 4 3 4 2 6 3" xfId="21356" xr:uid="{00000000-0005-0000-0000-0000B4520000}"/>
    <cellStyle name="20% - Accent1 3 2 4 3 4 2 7" xfId="21357" xr:uid="{00000000-0005-0000-0000-0000B5520000}"/>
    <cellStyle name="20% - Accent1 3 2 4 3 4 2 7 2" xfId="21358" xr:uid="{00000000-0005-0000-0000-0000B6520000}"/>
    <cellStyle name="20% - Accent1 3 2 4 3 4 2 8" xfId="21359" xr:uid="{00000000-0005-0000-0000-0000B7520000}"/>
    <cellStyle name="20% - Accent1 3 2 4 3 4 2 8 2" xfId="21360" xr:uid="{00000000-0005-0000-0000-0000B8520000}"/>
    <cellStyle name="20% - Accent1 3 2 4 3 4 2 9" xfId="21361" xr:uid="{00000000-0005-0000-0000-0000B9520000}"/>
    <cellStyle name="20% - Accent1 3 2 4 3 4 3" xfId="21362" xr:uid="{00000000-0005-0000-0000-0000BA520000}"/>
    <cellStyle name="20% - Accent1 3 2 4 3 4 3 2" xfId="21363" xr:uid="{00000000-0005-0000-0000-0000BB520000}"/>
    <cellStyle name="20% - Accent1 3 2 4 3 4 3 2 2" xfId="21364" xr:uid="{00000000-0005-0000-0000-0000BC520000}"/>
    <cellStyle name="20% - Accent1 3 2 4 3 4 3 2 2 2" xfId="21365" xr:uid="{00000000-0005-0000-0000-0000BD520000}"/>
    <cellStyle name="20% - Accent1 3 2 4 3 4 3 2 2 2 2" xfId="21366" xr:uid="{00000000-0005-0000-0000-0000BE520000}"/>
    <cellStyle name="20% - Accent1 3 2 4 3 4 3 2 2 3" xfId="21367" xr:uid="{00000000-0005-0000-0000-0000BF520000}"/>
    <cellStyle name="20% - Accent1 3 2 4 3 4 3 2 3" xfId="21368" xr:uid="{00000000-0005-0000-0000-0000C0520000}"/>
    <cellStyle name="20% - Accent1 3 2 4 3 4 3 2 3 2" xfId="21369" xr:uid="{00000000-0005-0000-0000-0000C1520000}"/>
    <cellStyle name="20% - Accent1 3 2 4 3 4 3 2 4" xfId="21370" xr:uid="{00000000-0005-0000-0000-0000C2520000}"/>
    <cellStyle name="20% - Accent1 3 2 4 3 4 3 3" xfId="21371" xr:uid="{00000000-0005-0000-0000-0000C3520000}"/>
    <cellStyle name="20% - Accent1 3 2 4 3 4 3 3 2" xfId="21372" xr:uid="{00000000-0005-0000-0000-0000C4520000}"/>
    <cellStyle name="20% - Accent1 3 2 4 3 4 3 3 2 2" xfId="21373" xr:uid="{00000000-0005-0000-0000-0000C5520000}"/>
    <cellStyle name="20% - Accent1 3 2 4 3 4 3 3 2 2 2" xfId="21374" xr:uid="{00000000-0005-0000-0000-0000C6520000}"/>
    <cellStyle name="20% - Accent1 3 2 4 3 4 3 3 2 3" xfId="21375" xr:uid="{00000000-0005-0000-0000-0000C7520000}"/>
    <cellStyle name="20% - Accent1 3 2 4 3 4 3 3 3" xfId="21376" xr:uid="{00000000-0005-0000-0000-0000C8520000}"/>
    <cellStyle name="20% - Accent1 3 2 4 3 4 3 3 3 2" xfId="21377" xr:uid="{00000000-0005-0000-0000-0000C9520000}"/>
    <cellStyle name="20% - Accent1 3 2 4 3 4 3 3 4" xfId="21378" xr:uid="{00000000-0005-0000-0000-0000CA520000}"/>
    <cellStyle name="20% - Accent1 3 2 4 3 4 3 4" xfId="21379" xr:uid="{00000000-0005-0000-0000-0000CB520000}"/>
    <cellStyle name="20% - Accent1 3 2 4 3 4 3 4 2" xfId="21380" xr:uid="{00000000-0005-0000-0000-0000CC520000}"/>
    <cellStyle name="20% - Accent1 3 2 4 3 4 3 4 2 2" xfId="21381" xr:uid="{00000000-0005-0000-0000-0000CD520000}"/>
    <cellStyle name="20% - Accent1 3 2 4 3 4 3 4 2 2 2" xfId="21382" xr:uid="{00000000-0005-0000-0000-0000CE520000}"/>
    <cellStyle name="20% - Accent1 3 2 4 3 4 3 4 2 3" xfId="21383" xr:uid="{00000000-0005-0000-0000-0000CF520000}"/>
    <cellStyle name="20% - Accent1 3 2 4 3 4 3 4 3" xfId="21384" xr:uid="{00000000-0005-0000-0000-0000D0520000}"/>
    <cellStyle name="20% - Accent1 3 2 4 3 4 3 4 3 2" xfId="21385" xr:uid="{00000000-0005-0000-0000-0000D1520000}"/>
    <cellStyle name="20% - Accent1 3 2 4 3 4 3 4 4" xfId="21386" xr:uid="{00000000-0005-0000-0000-0000D2520000}"/>
    <cellStyle name="20% - Accent1 3 2 4 3 4 3 5" xfId="21387" xr:uid="{00000000-0005-0000-0000-0000D3520000}"/>
    <cellStyle name="20% - Accent1 3 2 4 3 4 3 5 2" xfId="21388" xr:uid="{00000000-0005-0000-0000-0000D4520000}"/>
    <cellStyle name="20% - Accent1 3 2 4 3 4 3 5 2 2" xfId="21389" xr:uid="{00000000-0005-0000-0000-0000D5520000}"/>
    <cellStyle name="20% - Accent1 3 2 4 3 4 3 5 3" xfId="21390" xr:uid="{00000000-0005-0000-0000-0000D6520000}"/>
    <cellStyle name="20% - Accent1 3 2 4 3 4 3 6" xfId="21391" xr:uid="{00000000-0005-0000-0000-0000D7520000}"/>
    <cellStyle name="20% - Accent1 3 2 4 3 4 3 6 2" xfId="21392" xr:uid="{00000000-0005-0000-0000-0000D8520000}"/>
    <cellStyle name="20% - Accent1 3 2 4 3 4 3 6 2 2" xfId="21393" xr:uid="{00000000-0005-0000-0000-0000D9520000}"/>
    <cellStyle name="20% - Accent1 3 2 4 3 4 3 6 3" xfId="21394" xr:uid="{00000000-0005-0000-0000-0000DA520000}"/>
    <cellStyle name="20% - Accent1 3 2 4 3 4 3 7" xfId="21395" xr:uid="{00000000-0005-0000-0000-0000DB520000}"/>
    <cellStyle name="20% - Accent1 3 2 4 3 4 3 7 2" xfId="21396" xr:uid="{00000000-0005-0000-0000-0000DC520000}"/>
    <cellStyle name="20% - Accent1 3 2 4 3 4 3 8" xfId="21397" xr:uid="{00000000-0005-0000-0000-0000DD520000}"/>
    <cellStyle name="20% - Accent1 3 2 4 3 4 3 8 2" xfId="21398" xr:uid="{00000000-0005-0000-0000-0000DE520000}"/>
    <cellStyle name="20% - Accent1 3 2 4 3 4 3 9" xfId="21399" xr:uid="{00000000-0005-0000-0000-0000DF520000}"/>
    <cellStyle name="20% - Accent1 3 2 4 3 4 4" xfId="21400" xr:uid="{00000000-0005-0000-0000-0000E0520000}"/>
    <cellStyle name="20% - Accent1 3 2 4 3 4 4 2" xfId="21401" xr:uid="{00000000-0005-0000-0000-0000E1520000}"/>
    <cellStyle name="20% - Accent1 3 2 4 3 4 4 2 2" xfId="21402" xr:uid="{00000000-0005-0000-0000-0000E2520000}"/>
    <cellStyle name="20% - Accent1 3 2 4 3 4 4 2 2 2" xfId="21403" xr:uid="{00000000-0005-0000-0000-0000E3520000}"/>
    <cellStyle name="20% - Accent1 3 2 4 3 4 4 2 3" xfId="21404" xr:uid="{00000000-0005-0000-0000-0000E4520000}"/>
    <cellStyle name="20% - Accent1 3 2 4 3 4 4 3" xfId="21405" xr:uid="{00000000-0005-0000-0000-0000E5520000}"/>
    <cellStyle name="20% - Accent1 3 2 4 3 4 4 3 2" xfId="21406" xr:uid="{00000000-0005-0000-0000-0000E6520000}"/>
    <cellStyle name="20% - Accent1 3 2 4 3 4 4 4" xfId="21407" xr:uid="{00000000-0005-0000-0000-0000E7520000}"/>
    <cellStyle name="20% - Accent1 3 2 4 3 4 5" xfId="21408" xr:uid="{00000000-0005-0000-0000-0000E8520000}"/>
    <cellStyle name="20% - Accent1 3 2 4 3 4 5 2" xfId="21409" xr:uid="{00000000-0005-0000-0000-0000E9520000}"/>
    <cellStyle name="20% - Accent1 3 2 4 3 4 5 2 2" xfId="21410" xr:uid="{00000000-0005-0000-0000-0000EA520000}"/>
    <cellStyle name="20% - Accent1 3 2 4 3 4 5 2 2 2" xfId="21411" xr:uid="{00000000-0005-0000-0000-0000EB520000}"/>
    <cellStyle name="20% - Accent1 3 2 4 3 4 5 2 3" xfId="21412" xr:uid="{00000000-0005-0000-0000-0000EC520000}"/>
    <cellStyle name="20% - Accent1 3 2 4 3 4 5 3" xfId="21413" xr:uid="{00000000-0005-0000-0000-0000ED520000}"/>
    <cellStyle name="20% - Accent1 3 2 4 3 4 5 3 2" xfId="21414" xr:uid="{00000000-0005-0000-0000-0000EE520000}"/>
    <cellStyle name="20% - Accent1 3 2 4 3 4 5 4" xfId="21415" xr:uid="{00000000-0005-0000-0000-0000EF520000}"/>
    <cellStyle name="20% - Accent1 3 2 4 3 4 6" xfId="21416" xr:uid="{00000000-0005-0000-0000-0000F0520000}"/>
    <cellStyle name="20% - Accent1 3 2 4 3 4 6 2" xfId="21417" xr:uid="{00000000-0005-0000-0000-0000F1520000}"/>
    <cellStyle name="20% - Accent1 3 2 4 3 4 6 2 2" xfId="21418" xr:uid="{00000000-0005-0000-0000-0000F2520000}"/>
    <cellStyle name="20% - Accent1 3 2 4 3 4 6 2 2 2" xfId="21419" xr:uid="{00000000-0005-0000-0000-0000F3520000}"/>
    <cellStyle name="20% - Accent1 3 2 4 3 4 6 2 3" xfId="21420" xr:uid="{00000000-0005-0000-0000-0000F4520000}"/>
    <cellStyle name="20% - Accent1 3 2 4 3 4 6 3" xfId="21421" xr:uid="{00000000-0005-0000-0000-0000F5520000}"/>
    <cellStyle name="20% - Accent1 3 2 4 3 4 6 3 2" xfId="21422" xr:uid="{00000000-0005-0000-0000-0000F6520000}"/>
    <cellStyle name="20% - Accent1 3 2 4 3 4 6 4" xfId="21423" xr:uid="{00000000-0005-0000-0000-0000F7520000}"/>
    <cellStyle name="20% - Accent1 3 2 4 3 4 7" xfId="21424" xr:uid="{00000000-0005-0000-0000-0000F8520000}"/>
    <cellStyle name="20% - Accent1 3 2 4 3 4 7 2" xfId="21425" xr:uid="{00000000-0005-0000-0000-0000F9520000}"/>
    <cellStyle name="20% - Accent1 3 2 4 3 4 7 2 2" xfId="21426" xr:uid="{00000000-0005-0000-0000-0000FA520000}"/>
    <cellStyle name="20% - Accent1 3 2 4 3 4 7 3" xfId="21427" xr:uid="{00000000-0005-0000-0000-0000FB520000}"/>
    <cellStyle name="20% - Accent1 3 2 4 3 4 8" xfId="21428" xr:uid="{00000000-0005-0000-0000-0000FC520000}"/>
    <cellStyle name="20% - Accent1 3 2 4 3 4 8 2" xfId="21429" xr:uid="{00000000-0005-0000-0000-0000FD520000}"/>
    <cellStyle name="20% - Accent1 3 2 4 3 4 8 2 2" xfId="21430" xr:uid="{00000000-0005-0000-0000-0000FE520000}"/>
    <cellStyle name="20% - Accent1 3 2 4 3 4 8 3" xfId="21431" xr:uid="{00000000-0005-0000-0000-0000FF520000}"/>
    <cellStyle name="20% - Accent1 3 2 4 3 4 9" xfId="21432" xr:uid="{00000000-0005-0000-0000-000000530000}"/>
    <cellStyle name="20% - Accent1 3 2 4 3 4 9 2" xfId="21433" xr:uid="{00000000-0005-0000-0000-000001530000}"/>
    <cellStyle name="20% - Accent1 3 2 4 3 5" xfId="21434" xr:uid="{00000000-0005-0000-0000-000002530000}"/>
    <cellStyle name="20% - Accent1 3 2 4 3 5 2" xfId="21435" xr:uid="{00000000-0005-0000-0000-000003530000}"/>
    <cellStyle name="20% - Accent1 3 2 4 3 5 2 2" xfId="21436" xr:uid="{00000000-0005-0000-0000-000004530000}"/>
    <cellStyle name="20% - Accent1 3 2 4 3 5 2 2 2" xfId="21437" xr:uid="{00000000-0005-0000-0000-000005530000}"/>
    <cellStyle name="20% - Accent1 3 2 4 3 5 2 2 2 2" xfId="21438" xr:uid="{00000000-0005-0000-0000-000006530000}"/>
    <cellStyle name="20% - Accent1 3 2 4 3 5 2 2 3" xfId="21439" xr:uid="{00000000-0005-0000-0000-000007530000}"/>
    <cellStyle name="20% - Accent1 3 2 4 3 5 2 3" xfId="21440" xr:uid="{00000000-0005-0000-0000-000008530000}"/>
    <cellStyle name="20% - Accent1 3 2 4 3 5 2 3 2" xfId="21441" xr:uid="{00000000-0005-0000-0000-000009530000}"/>
    <cellStyle name="20% - Accent1 3 2 4 3 5 2 4" xfId="21442" xr:uid="{00000000-0005-0000-0000-00000A530000}"/>
    <cellStyle name="20% - Accent1 3 2 4 3 5 3" xfId="21443" xr:uid="{00000000-0005-0000-0000-00000B530000}"/>
    <cellStyle name="20% - Accent1 3 2 4 3 5 3 2" xfId="21444" xr:uid="{00000000-0005-0000-0000-00000C530000}"/>
    <cellStyle name="20% - Accent1 3 2 4 3 5 3 2 2" xfId="21445" xr:uid="{00000000-0005-0000-0000-00000D530000}"/>
    <cellStyle name="20% - Accent1 3 2 4 3 5 3 2 2 2" xfId="21446" xr:uid="{00000000-0005-0000-0000-00000E530000}"/>
    <cellStyle name="20% - Accent1 3 2 4 3 5 3 2 3" xfId="21447" xr:uid="{00000000-0005-0000-0000-00000F530000}"/>
    <cellStyle name="20% - Accent1 3 2 4 3 5 3 3" xfId="21448" xr:uid="{00000000-0005-0000-0000-000010530000}"/>
    <cellStyle name="20% - Accent1 3 2 4 3 5 3 3 2" xfId="21449" xr:uid="{00000000-0005-0000-0000-000011530000}"/>
    <cellStyle name="20% - Accent1 3 2 4 3 5 3 4" xfId="21450" xr:uid="{00000000-0005-0000-0000-000012530000}"/>
    <cellStyle name="20% - Accent1 3 2 4 3 5 4" xfId="21451" xr:uid="{00000000-0005-0000-0000-000013530000}"/>
    <cellStyle name="20% - Accent1 3 2 4 3 5 4 2" xfId="21452" xr:uid="{00000000-0005-0000-0000-000014530000}"/>
    <cellStyle name="20% - Accent1 3 2 4 3 5 4 2 2" xfId="21453" xr:uid="{00000000-0005-0000-0000-000015530000}"/>
    <cellStyle name="20% - Accent1 3 2 4 3 5 4 2 2 2" xfId="21454" xr:uid="{00000000-0005-0000-0000-000016530000}"/>
    <cellStyle name="20% - Accent1 3 2 4 3 5 4 2 3" xfId="21455" xr:uid="{00000000-0005-0000-0000-000017530000}"/>
    <cellStyle name="20% - Accent1 3 2 4 3 5 4 3" xfId="21456" xr:uid="{00000000-0005-0000-0000-000018530000}"/>
    <cellStyle name="20% - Accent1 3 2 4 3 5 4 3 2" xfId="21457" xr:uid="{00000000-0005-0000-0000-000019530000}"/>
    <cellStyle name="20% - Accent1 3 2 4 3 5 4 4" xfId="21458" xr:uid="{00000000-0005-0000-0000-00001A530000}"/>
    <cellStyle name="20% - Accent1 3 2 4 3 5 5" xfId="21459" xr:uid="{00000000-0005-0000-0000-00001B530000}"/>
    <cellStyle name="20% - Accent1 3 2 4 3 5 5 2" xfId="21460" xr:uid="{00000000-0005-0000-0000-00001C530000}"/>
    <cellStyle name="20% - Accent1 3 2 4 3 5 5 2 2" xfId="21461" xr:uid="{00000000-0005-0000-0000-00001D530000}"/>
    <cellStyle name="20% - Accent1 3 2 4 3 5 5 3" xfId="21462" xr:uid="{00000000-0005-0000-0000-00001E530000}"/>
    <cellStyle name="20% - Accent1 3 2 4 3 5 6" xfId="21463" xr:uid="{00000000-0005-0000-0000-00001F530000}"/>
    <cellStyle name="20% - Accent1 3 2 4 3 5 6 2" xfId="21464" xr:uid="{00000000-0005-0000-0000-000020530000}"/>
    <cellStyle name="20% - Accent1 3 2 4 3 5 6 2 2" xfId="21465" xr:uid="{00000000-0005-0000-0000-000021530000}"/>
    <cellStyle name="20% - Accent1 3 2 4 3 5 6 3" xfId="21466" xr:uid="{00000000-0005-0000-0000-000022530000}"/>
    <cellStyle name="20% - Accent1 3 2 4 3 5 7" xfId="21467" xr:uid="{00000000-0005-0000-0000-000023530000}"/>
    <cellStyle name="20% - Accent1 3 2 4 3 5 7 2" xfId="21468" xr:uid="{00000000-0005-0000-0000-000024530000}"/>
    <cellStyle name="20% - Accent1 3 2 4 3 5 8" xfId="21469" xr:uid="{00000000-0005-0000-0000-000025530000}"/>
    <cellStyle name="20% - Accent1 3 2 4 3 5 8 2" xfId="21470" xr:uid="{00000000-0005-0000-0000-000026530000}"/>
    <cellStyle name="20% - Accent1 3 2 4 3 5 9" xfId="21471" xr:uid="{00000000-0005-0000-0000-000027530000}"/>
    <cellStyle name="20% - Accent1 3 2 4 3 6" xfId="21472" xr:uid="{00000000-0005-0000-0000-000028530000}"/>
    <cellStyle name="20% - Accent1 3 2 4 3 6 2" xfId="21473" xr:uid="{00000000-0005-0000-0000-000029530000}"/>
    <cellStyle name="20% - Accent1 3 2 4 3 6 2 2" xfId="21474" xr:uid="{00000000-0005-0000-0000-00002A530000}"/>
    <cellStyle name="20% - Accent1 3 2 4 3 6 2 2 2" xfId="21475" xr:uid="{00000000-0005-0000-0000-00002B530000}"/>
    <cellStyle name="20% - Accent1 3 2 4 3 6 2 2 2 2" xfId="21476" xr:uid="{00000000-0005-0000-0000-00002C530000}"/>
    <cellStyle name="20% - Accent1 3 2 4 3 6 2 2 3" xfId="21477" xr:uid="{00000000-0005-0000-0000-00002D530000}"/>
    <cellStyle name="20% - Accent1 3 2 4 3 6 2 3" xfId="21478" xr:uid="{00000000-0005-0000-0000-00002E530000}"/>
    <cellStyle name="20% - Accent1 3 2 4 3 6 2 3 2" xfId="21479" xr:uid="{00000000-0005-0000-0000-00002F530000}"/>
    <cellStyle name="20% - Accent1 3 2 4 3 6 2 4" xfId="21480" xr:uid="{00000000-0005-0000-0000-000030530000}"/>
    <cellStyle name="20% - Accent1 3 2 4 3 6 3" xfId="21481" xr:uid="{00000000-0005-0000-0000-000031530000}"/>
    <cellStyle name="20% - Accent1 3 2 4 3 6 3 2" xfId="21482" xr:uid="{00000000-0005-0000-0000-000032530000}"/>
    <cellStyle name="20% - Accent1 3 2 4 3 6 3 2 2" xfId="21483" xr:uid="{00000000-0005-0000-0000-000033530000}"/>
    <cellStyle name="20% - Accent1 3 2 4 3 6 3 2 2 2" xfId="21484" xr:uid="{00000000-0005-0000-0000-000034530000}"/>
    <cellStyle name="20% - Accent1 3 2 4 3 6 3 2 3" xfId="21485" xr:uid="{00000000-0005-0000-0000-000035530000}"/>
    <cellStyle name="20% - Accent1 3 2 4 3 6 3 3" xfId="21486" xr:uid="{00000000-0005-0000-0000-000036530000}"/>
    <cellStyle name="20% - Accent1 3 2 4 3 6 3 3 2" xfId="21487" xr:uid="{00000000-0005-0000-0000-000037530000}"/>
    <cellStyle name="20% - Accent1 3 2 4 3 6 3 4" xfId="21488" xr:uid="{00000000-0005-0000-0000-000038530000}"/>
    <cellStyle name="20% - Accent1 3 2 4 3 6 4" xfId="21489" xr:uid="{00000000-0005-0000-0000-000039530000}"/>
    <cellStyle name="20% - Accent1 3 2 4 3 6 4 2" xfId="21490" xr:uid="{00000000-0005-0000-0000-00003A530000}"/>
    <cellStyle name="20% - Accent1 3 2 4 3 6 4 2 2" xfId="21491" xr:uid="{00000000-0005-0000-0000-00003B530000}"/>
    <cellStyle name="20% - Accent1 3 2 4 3 6 4 2 2 2" xfId="21492" xr:uid="{00000000-0005-0000-0000-00003C530000}"/>
    <cellStyle name="20% - Accent1 3 2 4 3 6 4 2 3" xfId="21493" xr:uid="{00000000-0005-0000-0000-00003D530000}"/>
    <cellStyle name="20% - Accent1 3 2 4 3 6 4 3" xfId="21494" xr:uid="{00000000-0005-0000-0000-00003E530000}"/>
    <cellStyle name="20% - Accent1 3 2 4 3 6 4 3 2" xfId="21495" xr:uid="{00000000-0005-0000-0000-00003F530000}"/>
    <cellStyle name="20% - Accent1 3 2 4 3 6 4 4" xfId="21496" xr:uid="{00000000-0005-0000-0000-000040530000}"/>
    <cellStyle name="20% - Accent1 3 2 4 3 6 5" xfId="21497" xr:uid="{00000000-0005-0000-0000-000041530000}"/>
    <cellStyle name="20% - Accent1 3 2 4 3 6 5 2" xfId="21498" xr:uid="{00000000-0005-0000-0000-000042530000}"/>
    <cellStyle name="20% - Accent1 3 2 4 3 6 5 2 2" xfId="21499" xr:uid="{00000000-0005-0000-0000-000043530000}"/>
    <cellStyle name="20% - Accent1 3 2 4 3 6 5 3" xfId="21500" xr:uid="{00000000-0005-0000-0000-000044530000}"/>
    <cellStyle name="20% - Accent1 3 2 4 3 6 6" xfId="21501" xr:uid="{00000000-0005-0000-0000-000045530000}"/>
    <cellStyle name="20% - Accent1 3 2 4 3 6 6 2" xfId="21502" xr:uid="{00000000-0005-0000-0000-000046530000}"/>
    <cellStyle name="20% - Accent1 3 2 4 3 6 6 2 2" xfId="21503" xr:uid="{00000000-0005-0000-0000-000047530000}"/>
    <cellStyle name="20% - Accent1 3 2 4 3 6 6 3" xfId="21504" xr:uid="{00000000-0005-0000-0000-000048530000}"/>
    <cellStyle name="20% - Accent1 3 2 4 3 6 7" xfId="21505" xr:uid="{00000000-0005-0000-0000-000049530000}"/>
    <cellStyle name="20% - Accent1 3 2 4 3 6 7 2" xfId="21506" xr:uid="{00000000-0005-0000-0000-00004A530000}"/>
    <cellStyle name="20% - Accent1 3 2 4 3 6 8" xfId="21507" xr:uid="{00000000-0005-0000-0000-00004B530000}"/>
    <cellStyle name="20% - Accent1 3 2 4 3 6 8 2" xfId="21508" xr:uid="{00000000-0005-0000-0000-00004C530000}"/>
    <cellStyle name="20% - Accent1 3 2 4 3 6 9" xfId="21509" xr:uid="{00000000-0005-0000-0000-00004D530000}"/>
    <cellStyle name="20% - Accent1 3 2 4 3 7" xfId="21510" xr:uid="{00000000-0005-0000-0000-00004E530000}"/>
    <cellStyle name="20% - Accent1 3 2 4 3 7 2" xfId="21511" xr:uid="{00000000-0005-0000-0000-00004F530000}"/>
    <cellStyle name="20% - Accent1 3 2 4 3 7 2 2" xfId="21512" xr:uid="{00000000-0005-0000-0000-000050530000}"/>
    <cellStyle name="20% - Accent1 3 2 4 3 7 2 2 2" xfId="21513" xr:uid="{00000000-0005-0000-0000-000051530000}"/>
    <cellStyle name="20% - Accent1 3 2 4 3 7 2 3" xfId="21514" xr:uid="{00000000-0005-0000-0000-000052530000}"/>
    <cellStyle name="20% - Accent1 3 2 4 3 7 3" xfId="21515" xr:uid="{00000000-0005-0000-0000-000053530000}"/>
    <cellStyle name="20% - Accent1 3 2 4 3 7 3 2" xfId="21516" xr:uid="{00000000-0005-0000-0000-000054530000}"/>
    <cellStyle name="20% - Accent1 3 2 4 3 7 4" xfId="21517" xr:uid="{00000000-0005-0000-0000-000055530000}"/>
    <cellStyle name="20% - Accent1 3 2 4 3 8" xfId="21518" xr:uid="{00000000-0005-0000-0000-000056530000}"/>
    <cellStyle name="20% - Accent1 3 2 4 3 8 2" xfId="21519" xr:uid="{00000000-0005-0000-0000-000057530000}"/>
    <cellStyle name="20% - Accent1 3 2 4 3 8 2 2" xfId="21520" xr:uid="{00000000-0005-0000-0000-000058530000}"/>
    <cellStyle name="20% - Accent1 3 2 4 3 8 2 2 2" xfId="21521" xr:uid="{00000000-0005-0000-0000-000059530000}"/>
    <cellStyle name="20% - Accent1 3 2 4 3 8 2 3" xfId="21522" xr:uid="{00000000-0005-0000-0000-00005A530000}"/>
    <cellStyle name="20% - Accent1 3 2 4 3 8 3" xfId="21523" xr:uid="{00000000-0005-0000-0000-00005B530000}"/>
    <cellStyle name="20% - Accent1 3 2 4 3 8 3 2" xfId="21524" xr:uid="{00000000-0005-0000-0000-00005C530000}"/>
    <cellStyle name="20% - Accent1 3 2 4 3 8 4" xfId="21525" xr:uid="{00000000-0005-0000-0000-00005D530000}"/>
    <cellStyle name="20% - Accent1 3 2 4 3 9" xfId="21526" xr:uid="{00000000-0005-0000-0000-00005E530000}"/>
    <cellStyle name="20% - Accent1 3 2 4 3 9 2" xfId="21527" xr:uid="{00000000-0005-0000-0000-00005F530000}"/>
    <cellStyle name="20% - Accent1 3 2 4 3 9 2 2" xfId="21528" xr:uid="{00000000-0005-0000-0000-000060530000}"/>
    <cellStyle name="20% - Accent1 3 2 4 3 9 2 2 2" xfId="21529" xr:uid="{00000000-0005-0000-0000-000061530000}"/>
    <cellStyle name="20% - Accent1 3 2 4 3 9 2 3" xfId="21530" xr:uid="{00000000-0005-0000-0000-000062530000}"/>
    <cellStyle name="20% - Accent1 3 2 4 3 9 3" xfId="21531" xr:uid="{00000000-0005-0000-0000-000063530000}"/>
    <cellStyle name="20% - Accent1 3 2 4 3 9 3 2" xfId="21532" xr:uid="{00000000-0005-0000-0000-000064530000}"/>
    <cellStyle name="20% - Accent1 3 2 4 3 9 4" xfId="21533" xr:uid="{00000000-0005-0000-0000-000065530000}"/>
    <cellStyle name="20% - Accent1 3 2 4 4" xfId="21534" xr:uid="{00000000-0005-0000-0000-000066530000}"/>
    <cellStyle name="20% - Accent1 3 2 4 4 10" xfId="21535" xr:uid="{00000000-0005-0000-0000-000067530000}"/>
    <cellStyle name="20% - Accent1 3 2 4 4 10 2" xfId="21536" xr:uid="{00000000-0005-0000-0000-000068530000}"/>
    <cellStyle name="20% - Accent1 3 2 4 4 11" xfId="21537" xr:uid="{00000000-0005-0000-0000-000069530000}"/>
    <cellStyle name="20% - Accent1 3 2 4 4 2" xfId="21538" xr:uid="{00000000-0005-0000-0000-00006A530000}"/>
    <cellStyle name="20% - Accent1 3 2 4 4 2 2" xfId="21539" xr:uid="{00000000-0005-0000-0000-00006B530000}"/>
    <cellStyle name="20% - Accent1 3 2 4 4 2 2 2" xfId="21540" xr:uid="{00000000-0005-0000-0000-00006C530000}"/>
    <cellStyle name="20% - Accent1 3 2 4 4 2 2 2 2" xfId="21541" xr:uid="{00000000-0005-0000-0000-00006D530000}"/>
    <cellStyle name="20% - Accent1 3 2 4 4 2 2 2 2 2" xfId="21542" xr:uid="{00000000-0005-0000-0000-00006E530000}"/>
    <cellStyle name="20% - Accent1 3 2 4 4 2 2 2 3" xfId="21543" xr:uid="{00000000-0005-0000-0000-00006F530000}"/>
    <cellStyle name="20% - Accent1 3 2 4 4 2 2 3" xfId="21544" xr:uid="{00000000-0005-0000-0000-000070530000}"/>
    <cellStyle name="20% - Accent1 3 2 4 4 2 2 3 2" xfId="21545" xr:uid="{00000000-0005-0000-0000-000071530000}"/>
    <cellStyle name="20% - Accent1 3 2 4 4 2 2 4" xfId="21546" xr:uid="{00000000-0005-0000-0000-000072530000}"/>
    <cellStyle name="20% - Accent1 3 2 4 4 2 3" xfId="21547" xr:uid="{00000000-0005-0000-0000-000073530000}"/>
    <cellStyle name="20% - Accent1 3 2 4 4 2 3 2" xfId="21548" xr:uid="{00000000-0005-0000-0000-000074530000}"/>
    <cellStyle name="20% - Accent1 3 2 4 4 2 3 2 2" xfId="21549" xr:uid="{00000000-0005-0000-0000-000075530000}"/>
    <cellStyle name="20% - Accent1 3 2 4 4 2 3 2 2 2" xfId="21550" xr:uid="{00000000-0005-0000-0000-000076530000}"/>
    <cellStyle name="20% - Accent1 3 2 4 4 2 3 2 3" xfId="21551" xr:uid="{00000000-0005-0000-0000-000077530000}"/>
    <cellStyle name="20% - Accent1 3 2 4 4 2 3 3" xfId="21552" xr:uid="{00000000-0005-0000-0000-000078530000}"/>
    <cellStyle name="20% - Accent1 3 2 4 4 2 3 3 2" xfId="21553" xr:uid="{00000000-0005-0000-0000-000079530000}"/>
    <cellStyle name="20% - Accent1 3 2 4 4 2 3 4" xfId="21554" xr:uid="{00000000-0005-0000-0000-00007A530000}"/>
    <cellStyle name="20% - Accent1 3 2 4 4 2 4" xfId="21555" xr:uid="{00000000-0005-0000-0000-00007B530000}"/>
    <cellStyle name="20% - Accent1 3 2 4 4 2 4 2" xfId="21556" xr:uid="{00000000-0005-0000-0000-00007C530000}"/>
    <cellStyle name="20% - Accent1 3 2 4 4 2 4 2 2" xfId="21557" xr:uid="{00000000-0005-0000-0000-00007D530000}"/>
    <cellStyle name="20% - Accent1 3 2 4 4 2 4 2 2 2" xfId="21558" xr:uid="{00000000-0005-0000-0000-00007E530000}"/>
    <cellStyle name="20% - Accent1 3 2 4 4 2 4 2 3" xfId="21559" xr:uid="{00000000-0005-0000-0000-00007F530000}"/>
    <cellStyle name="20% - Accent1 3 2 4 4 2 4 3" xfId="21560" xr:uid="{00000000-0005-0000-0000-000080530000}"/>
    <cellStyle name="20% - Accent1 3 2 4 4 2 4 3 2" xfId="21561" xr:uid="{00000000-0005-0000-0000-000081530000}"/>
    <cellStyle name="20% - Accent1 3 2 4 4 2 4 4" xfId="21562" xr:uid="{00000000-0005-0000-0000-000082530000}"/>
    <cellStyle name="20% - Accent1 3 2 4 4 2 5" xfId="21563" xr:uid="{00000000-0005-0000-0000-000083530000}"/>
    <cellStyle name="20% - Accent1 3 2 4 4 2 5 2" xfId="21564" xr:uid="{00000000-0005-0000-0000-000084530000}"/>
    <cellStyle name="20% - Accent1 3 2 4 4 2 5 2 2" xfId="21565" xr:uid="{00000000-0005-0000-0000-000085530000}"/>
    <cellStyle name="20% - Accent1 3 2 4 4 2 5 3" xfId="21566" xr:uid="{00000000-0005-0000-0000-000086530000}"/>
    <cellStyle name="20% - Accent1 3 2 4 4 2 6" xfId="21567" xr:uid="{00000000-0005-0000-0000-000087530000}"/>
    <cellStyle name="20% - Accent1 3 2 4 4 2 6 2" xfId="21568" xr:uid="{00000000-0005-0000-0000-000088530000}"/>
    <cellStyle name="20% - Accent1 3 2 4 4 2 6 2 2" xfId="21569" xr:uid="{00000000-0005-0000-0000-000089530000}"/>
    <cellStyle name="20% - Accent1 3 2 4 4 2 6 3" xfId="21570" xr:uid="{00000000-0005-0000-0000-00008A530000}"/>
    <cellStyle name="20% - Accent1 3 2 4 4 2 7" xfId="21571" xr:uid="{00000000-0005-0000-0000-00008B530000}"/>
    <cellStyle name="20% - Accent1 3 2 4 4 2 7 2" xfId="21572" xr:uid="{00000000-0005-0000-0000-00008C530000}"/>
    <cellStyle name="20% - Accent1 3 2 4 4 2 8" xfId="21573" xr:uid="{00000000-0005-0000-0000-00008D530000}"/>
    <cellStyle name="20% - Accent1 3 2 4 4 2 8 2" xfId="21574" xr:uid="{00000000-0005-0000-0000-00008E530000}"/>
    <cellStyle name="20% - Accent1 3 2 4 4 2 9" xfId="21575" xr:uid="{00000000-0005-0000-0000-00008F530000}"/>
    <cellStyle name="20% - Accent1 3 2 4 4 3" xfId="21576" xr:uid="{00000000-0005-0000-0000-000090530000}"/>
    <cellStyle name="20% - Accent1 3 2 4 4 3 2" xfId="21577" xr:uid="{00000000-0005-0000-0000-000091530000}"/>
    <cellStyle name="20% - Accent1 3 2 4 4 3 2 2" xfId="21578" xr:uid="{00000000-0005-0000-0000-000092530000}"/>
    <cellStyle name="20% - Accent1 3 2 4 4 3 2 2 2" xfId="21579" xr:uid="{00000000-0005-0000-0000-000093530000}"/>
    <cellStyle name="20% - Accent1 3 2 4 4 3 2 2 2 2" xfId="21580" xr:uid="{00000000-0005-0000-0000-000094530000}"/>
    <cellStyle name="20% - Accent1 3 2 4 4 3 2 2 3" xfId="21581" xr:uid="{00000000-0005-0000-0000-000095530000}"/>
    <cellStyle name="20% - Accent1 3 2 4 4 3 2 3" xfId="21582" xr:uid="{00000000-0005-0000-0000-000096530000}"/>
    <cellStyle name="20% - Accent1 3 2 4 4 3 2 3 2" xfId="21583" xr:uid="{00000000-0005-0000-0000-000097530000}"/>
    <cellStyle name="20% - Accent1 3 2 4 4 3 2 4" xfId="21584" xr:uid="{00000000-0005-0000-0000-000098530000}"/>
    <cellStyle name="20% - Accent1 3 2 4 4 3 3" xfId="21585" xr:uid="{00000000-0005-0000-0000-000099530000}"/>
    <cellStyle name="20% - Accent1 3 2 4 4 3 3 2" xfId="21586" xr:uid="{00000000-0005-0000-0000-00009A530000}"/>
    <cellStyle name="20% - Accent1 3 2 4 4 3 3 2 2" xfId="21587" xr:uid="{00000000-0005-0000-0000-00009B530000}"/>
    <cellStyle name="20% - Accent1 3 2 4 4 3 3 2 2 2" xfId="21588" xr:uid="{00000000-0005-0000-0000-00009C530000}"/>
    <cellStyle name="20% - Accent1 3 2 4 4 3 3 2 3" xfId="21589" xr:uid="{00000000-0005-0000-0000-00009D530000}"/>
    <cellStyle name="20% - Accent1 3 2 4 4 3 3 3" xfId="21590" xr:uid="{00000000-0005-0000-0000-00009E530000}"/>
    <cellStyle name="20% - Accent1 3 2 4 4 3 3 3 2" xfId="21591" xr:uid="{00000000-0005-0000-0000-00009F530000}"/>
    <cellStyle name="20% - Accent1 3 2 4 4 3 3 4" xfId="21592" xr:uid="{00000000-0005-0000-0000-0000A0530000}"/>
    <cellStyle name="20% - Accent1 3 2 4 4 3 4" xfId="21593" xr:uid="{00000000-0005-0000-0000-0000A1530000}"/>
    <cellStyle name="20% - Accent1 3 2 4 4 3 4 2" xfId="21594" xr:uid="{00000000-0005-0000-0000-0000A2530000}"/>
    <cellStyle name="20% - Accent1 3 2 4 4 3 4 2 2" xfId="21595" xr:uid="{00000000-0005-0000-0000-0000A3530000}"/>
    <cellStyle name="20% - Accent1 3 2 4 4 3 4 2 2 2" xfId="21596" xr:uid="{00000000-0005-0000-0000-0000A4530000}"/>
    <cellStyle name="20% - Accent1 3 2 4 4 3 4 2 3" xfId="21597" xr:uid="{00000000-0005-0000-0000-0000A5530000}"/>
    <cellStyle name="20% - Accent1 3 2 4 4 3 4 3" xfId="21598" xr:uid="{00000000-0005-0000-0000-0000A6530000}"/>
    <cellStyle name="20% - Accent1 3 2 4 4 3 4 3 2" xfId="21599" xr:uid="{00000000-0005-0000-0000-0000A7530000}"/>
    <cellStyle name="20% - Accent1 3 2 4 4 3 4 4" xfId="21600" xr:uid="{00000000-0005-0000-0000-0000A8530000}"/>
    <cellStyle name="20% - Accent1 3 2 4 4 3 5" xfId="21601" xr:uid="{00000000-0005-0000-0000-0000A9530000}"/>
    <cellStyle name="20% - Accent1 3 2 4 4 3 5 2" xfId="21602" xr:uid="{00000000-0005-0000-0000-0000AA530000}"/>
    <cellStyle name="20% - Accent1 3 2 4 4 3 5 2 2" xfId="21603" xr:uid="{00000000-0005-0000-0000-0000AB530000}"/>
    <cellStyle name="20% - Accent1 3 2 4 4 3 5 3" xfId="21604" xr:uid="{00000000-0005-0000-0000-0000AC530000}"/>
    <cellStyle name="20% - Accent1 3 2 4 4 3 6" xfId="21605" xr:uid="{00000000-0005-0000-0000-0000AD530000}"/>
    <cellStyle name="20% - Accent1 3 2 4 4 3 6 2" xfId="21606" xr:uid="{00000000-0005-0000-0000-0000AE530000}"/>
    <cellStyle name="20% - Accent1 3 2 4 4 3 6 2 2" xfId="21607" xr:uid="{00000000-0005-0000-0000-0000AF530000}"/>
    <cellStyle name="20% - Accent1 3 2 4 4 3 6 3" xfId="21608" xr:uid="{00000000-0005-0000-0000-0000B0530000}"/>
    <cellStyle name="20% - Accent1 3 2 4 4 3 7" xfId="21609" xr:uid="{00000000-0005-0000-0000-0000B1530000}"/>
    <cellStyle name="20% - Accent1 3 2 4 4 3 7 2" xfId="21610" xr:uid="{00000000-0005-0000-0000-0000B2530000}"/>
    <cellStyle name="20% - Accent1 3 2 4 4 3 8" xfId="21611" xr:uid="{00000000-0005-0000-0000-0000B3530000}"/>
    <cellStyle name="20% - Accent1 3 2 4 4 3 8 2" xfId="21612" xr:uid="{00000000-0005-0000-0000-0000B4530000}"/>
    <cellStyle name="20% - Accent1 3 2 4 4 3 9" xfId="21613" xr:uid="{00000000-0005-0000-0000-0000B5530000}"/>
    <cellStyle name="20% - Accent1 3 2 4 4 4" xfId="21614" xr:uid="{00000000-0005-0000-0000-0000B6530000}"/>
    <cellStyle name="20% - Accent1 3 2 4 4 4 2" xfId="21615" xr:uid="{00000000-0005-0000-0000-0000B7530000}"/>
    <cellStyle name="20% - Accent1 3 2 4 4 4 2 2" xfId="21616" xr:uid="{00000000-0005-0000-0000-0000B8530000}"/>
    <cellStyle name="20% - Accent1 3 2 4 4 4 2 2 2" xfId="21617" xr:uid="{00000000-0005-0000-0000-0000B9530000}"/>
    <cellStyle name="20% - Accent1 3 2 4 4 4 2 3" xfId="21618" xr:uid="{00000000-0005-0000-0000-0000BA530000}"/>
    <cellStyle name="20% - Accent1 3 2 4 4 4 3" xfId="21619" xr:uid="{00000000-0005-0000-0000-0000BB530000}"/>
    <cellStyle name="20% - Accent1 3 2 4 4 4 3 2" xfId="21620" xr:uid="{00000000-0005-0000-0000-0000BC530000}"/>
    <cellStyle name="20% - Accent1 3 2 4 4 4 4" xfId="21621" xr:uid="{00000000-0005-0000-0000-0000BD530000}"/>
    <cellStyle name="20% - Accent1 3 2 4 4 5" xfId="21622" xr:uid="{00000000-0005-0000-0000-0000BE530000}"/>
    <cellStyle name="20% - Accent1 3 2 4 4 5 2" xfId="21623" xr:uid="{00000000-0005-0000-0000-0000BF530000}"/>
    <cellStyle name="20% - Accent1 3 2 4 4 5 2 2" xfId="21624" xr:uid="{00000000-0005-0000-0000-0000C0530000}"/>
    <cellStyle name="20% - Accent1 3 2 4 4 5 2 2 2" xfId="21625" xr:uid="{00000000-0005-0000-0000-0000C1530000}"/>
    <cellStyle name="20% - Accent1 3 2 4 4 5 2 3" xfId="21626" xr:uid="{00000000-0005-0000-0000-0000C2530000}"/>
    <cellStyle name="20% - Accent1 3 2 4 4 5 3" xfId="21627" xr:uid="{00000000-0005-0000-0000-0000C3530000}"/>
    <cellStyle name="20% - Accent1 3 2 4 4 5 3 2" xfId="21628" xr:uid="{00000000-0005-0000-0000-0000C4530000}"/>
    <cellStyle name="20% - Accent1 3 2 4 4 5 4" xfId="21629" xr:uid="{00000000-0005-0000-0000-0000C5530000}"/>
    <cellStyle name="20% - Accent1 3 2 4 4 6" xfId="21630" xr:uid="{00000000-0005-0000-0000-0000C6530000}"/>
    <cellStyle name="20% - Accent1 3 2 4 4 6 2" xfId="21631" xr:uid="{00000000-0005-0000-0000-0000C7530000}"/>
    <cellStyle name="20% - Accent1 3 2 4 4 6 2 2" xfId="21632" xr:uid="{00000000-0005-0000-0000-0000C8530000}"/>
    <cellStyle name="20% - Accent1 3 2 4 4 6 2 2 2" xfId="21633" xr:uid="{00000000-0005-0000-0000-0000C9530000}"/>
    <cellStyle name="20% - Accent1 3 2 4 4 6 2 3" xfId="21634" xr:uid="{00000000-0005-0000-0000-0000CA530000}"/>
    <cellStyle name="20% - Accent1 3 2 4 4 6 3" xfId="21635" xr:uid="{00000000-0005-0000-0000-0000CB530000}"/>
    <cellStyle name="20% - Accent1 3 2 4 4 6 3 2" xfId="21636" xr:uid="{00000000-0005-0000-0000-0000CC530000}"/>
    <cellStyle name="20% - Accent1 3 2 4 4 6 4" xfId="21637" xr:uid="{00000000-0005-0000-0000-0000CD530000}"/>
    <cellStyle name="20% - Accent1 3 2 4 4 7" xfId="21638" xr:uid="{00000000-0005-0000-0000-0000CE530000}"/>
    <cellStyle name="20% - Accent1 3 2 4 4 7 2" xfId="21639" xr:uid="{00000000-0005-0000-0000-0000CF530000}"/>
    <cellStyle name="20% - Accent1 3 2 4 4 7 2 2" xfId="21640" xr:uid="{00000000-0005-0000-0000-0000D0530000}"/>
    <cellStyle name="20% - Accent1 3 2 4 4 7 3" xfId="21641" xr:uid="{00000000-0005-0000-0000-0000D1530000}"/>
    <cellStyle name="20% - Accent1 3 2 4 4 8" xfId="21642" xr:uid="{00000000-0005-0000-0000-0000D2530000}"/>
    <cellStyle name="20% - Accent1 3 2 4 4 8 2" xfId="21643" xr:uid="{00000000-0005-0000-0000-0000D3530000}"/>
    <cellStyle name="20% - Accent1 3 2 4 4 8 2 2" xfId="21644" xr:uid="{00000000-0005-0000-0000-0000D4530000}"/>
    <cellStyle name="20% - Accent1 3 2 4 4 8 3" xfId="21645" xr:uid="{00000000-0005-0000-0000-0000D5530000}"/>
    <cellStyle name="20% - Accent1 3 2 4 4 9" xfId="21646" xr:uid="{00000000-0005-0000-0000-0000D6530000}"/>
    <cellStyle name="20% - Accent1 3 2 4 4 9 2" xfId="21647" xr:uid="{00000000-0005-0000-0000-0000D7530000}"/>
    <cellStyle name="20% - Accent1 3 2 4 5" xfId="21648" xr:uid="{00000000-0005-0000-0000-0000D8530000}"/>
    <cellStyle name="20% - Accent1 3 2 4 5 10" xfId="21649" xr:uid="{00000000-0005-0000-0000-0000D9530000}"/>
    <cellStyle name="20% - Accent1 3 2 4 5 10 2" xfId="21650" xr:uid="{00000000-0005-0000-0000-0000DA530000}"/>
    <cellStyle name="20% - Accent1 3 2 4 5 11" xfId="21651" xr:uid="{00000000-0005-0000-0000-0000DB530000}"/>
    <cellStyle name="20% - Accent1 3 2 4 5 2" xfId="21652" xr:uid="{00000000-0005-0000-0000-0000DC530000}"/>
    <cellStyle name="20% - Accent1 3 2 4 5 2 2" xfId="21653" xr:uid="{00000000-0005-0000-0000-0000DD530000}"/>
    <cellStyle name="20% - Accent1 3 2 4 5 2 2 2" xfId="21654" xr:uid="{00000000-0005-0000-0000-0000DE530000}"/>
    <cellStyle name="20% - Accent1 3 2 4 5 2 2 2 2" xfId="21655" xr:uid="{00000000-0005-0000-0000-0000DF530000}"/>
    <cellStyle name="20% - Accent1 3 2 4 5 2 2 2 2 2" xfId="21656" xr:uid="{00000000-0005-0000-0000-0000E0530000}"/>
    <cellStyle name="20% - Accent1 3 2 4 5 2 2 2 3" xfId="21657" xr:uid="{00000000-0005-0000-0000-0000E1530000}"/>
    <cellStyle name="20% - Accent1 3 2 4 5 2 2 3" xfId="21658" xr:uid="{00000000-0005-0000-0000-0000E2530000}"/>
    <cellStyle name="20% - Accent1 3 2 4 5 2 2 3 2" xfId="21659" xr:uid="{00000000-0005-0000-0000-0000E3530000}"/>
    <cellStyle name="20% - Accent1 3 2 4 5 2 2 4" xfId="21660" xr:uid="{00000000-0005-0000-0000-0000E4530000}"/>
    <cellStyle name="20% - Accent1 3 2 4 5 2 3" xfId="21661" xr:uid="{00000000-0005-0000-0000-0000E5530000}"/>
    <cellStyle name="20% - Accent1 3 2 4 5 2 3 2" xfId="21662" xr:uid="{00000000-0005-0000-0000-0000E6530000}"/>
    <cellStyle name="20% - Accent1 3 2 4 5 2 3 2 2" xfId="21663" xr:uid="{00000000-0005-0000-0000-0000E7530000}"/>
    <cellStyle name="20% - Accent1 3 2 4 5 2 3 2 2 2" xfId="21664" xr:uid="{00000000-0005-0000-0000-0000E8530000}"/>
    <cellStyle name="20% - Accent1 3 2 4 5 2 3 2 3" xfId="21665" xr:uid="{00000000-0005-0000-0000-0000E9530000}"/>
    <cellStyle name="20% - Accent1 3 2 4 5 2 3 3" xfId="21666" xr:uid="{00000000-0005-0000-0000-0000EA530000}"/>
    <cellStyle name="20% - Accent1 3 2 4 5 2 3 3 2" xfId="21667" xr:uid="{00000000-0005-0000-0000-0000EB530000}"/>
    <cellStyle name="20% - Accent1 3 2 4 5 2 3 4" xfId="21668" xr:uid="{00000000-0005-0000-0000-0000EC530000}"/>
    <cellStyle name="20% - Accent1 3 2 4 5 2 4" xfId="21669" xr:uid="{00000000-0005-0000-0000-0000ED530000}"/>
    <cellStyle name="20% - Accent1 3 2 4 5 2 4 2" xfId="21670" xr:uid="{00000000-0005-0000-0000-0000EE530000}"/>
    <cellStyle name="20% - Accent1 3 2 4 5 2 4 2 2" xfId="21671" xr:uid="{00000000-0005-0000-0000-0000EF530000}"/>
    <cellStyle name="20% - Accent1 3 2 4 5 2 4 2 2 2" xfId="21672" xr:uid="{00000000-0005-0000-0000-0000F0530000}"/>
    <cellStyle name="20% - Accent1 3 2 4 5 2 4 2 3" xfId="21673" xr:uid="{00000000-0005-0000-0000-0000F1530000}"/>
    <cellStyle name="20% - Accent1 3 2 4 5 2 4 3" xfId="21674" xr:uid="{00000000-0005-0000-0000-0000F2530000}"/>
    <cellStyle name="20% - Accent1 3 2 4 5 2 4 3 2" xfId="21675" xr:uid="{00000000-0005-0000-0000-0000F3530000}"/>
    <cellStyle name="20% - Accent1 3 2 4 5 2 4 4" xfId="21676" xr:uid="{00000000-0005-0000-0000-0000F4530000}"/>
    <cellStyle name="20% - Accent1 3 2 4 5 2 5" xfId="21677" xr:uid="{00000000-0005-0000-0000-0000F5530000}"/>
    <cellStyle name="20% - Accent1 3 2 4 5 2 5 2" xfId="21678" xr:uid="{00000000-0005-0000-0000-0000F6530000}"/>
    <cellStyle name="20% - Accent1 3 2 4 5 2 5 2 2" xfId="21679" xr:uid="{00000000-0005-0000-0000-0000F7530000}"/>
    <cellStyle name="20% - Accent1 3 2 4 5 2 5 3" xfId="21680" xr:uid="{00000000-0005-0000-0000-0000F8530000}"/>
    <cellStyle name="20% - Accent1 3 2 4 5 2 6" xfId="21681" xr:uid="{00000000-0005-0000-0000-0000F9530000}"/>
    <cellStyle name="20% - Accent1 3 2 4 5 2 6 2" xfId="21682" xr:uid="{00000000-0005-0000-0000-0000FA530000}"/>
    <cellStyle name="20% - Accent1 3 2 4 5 2 6 2 2" xfId="21683" xr:uid="{00000000-0005-0000-0000-0000FB530000}"/>
    <cellStyle name="20% - Accent1 3 2 4 5 2 6 3" xfId="21684" xr:uid="{00000000-0005-0000-0000-0000FC530000}"/>
    <cellStyle name="20% - Accent1 3 2 4 5 2 7" xfId="21685" xr:uid="{00000000-0005-0000-0000-0000FD530000}"/>
    <cellStyle name="20% - Accent1 3 2 4 5 2 7 2" xfId="21686" xr:uid="{00000000-0005-0000-0000-0000FE530000}"/>
    <cellStyle name="20% - Accent1 3 2 4 5 2 8" xfId="21687" xr:uid="{00000000-0005-0000-0000-0000FF530000}"/>
    <cellStyle name="20% - Accent1 3 2 4 5 2 8 2" xfId="21688" xr:uid="{00000000-0005-0000-0000-000000540000}"/>
    <cellStyle name="20% - Accent1 3 2 4 5 2 9" xfId="21689" xr:uid="{00000000-0005-0000-0000-000001540000}"/>
    <cellStyle name="20% - Accent1 3 2 4 5 3" xfId="21690" xr:uid="{00000000-0005-0000-0000-000002540000}"/>
    <cellStyle name="20% - Accent1 3 2 4 5 3 2" xfId="21691" xr:uid="{00000000-0005-0000-0000-000003540000}"/>
    <cellStyle name="20% - Accent1 3 2 4 5 3 2 2" xfId="21692" xr:uid="{00000000-0005-0000-0000-000004540000}"/>
    <cellStyle name="20% - Accent1 3 2 4 5 3 2 2 2" xfId="21693" xr:uid="{00000000-0005-0000-0000-000005540000}"/>
    <cellStyle name="20% - Accent1 3 2 4 5 3 2 2 2 2" xfId="21694" xr:uid="{00000000-0005-0000-0000-000006540000}"/>
    <cellStyle name="20% - Accent1 3 2 4 5 3 2 2 3" xfId="21695" xr:uid="{00000000-0005-0000-0000-000007540000}"/>
    <cellStyle name="20% - Accent1 3 2 4 5 3 2 3" xfId="21696" xr:uid="{00000000-0005-0000-0000-000008540000}"/>
    <cellStyle name="20% - Accent1 3 2 4 5 3 2 3 2" xfId="21697" xr:uid="{00000000-0005-0000-0000-000009540000}"/>
    <cellStyle name="20% - Accent1 3 2 4 5 3 2 4" xfId="21698" xr:uid="{00000000-0005-0000-0000-00000A540000}"/>
    <cellStyle name="20% - Accent1 3 2 4 5 3 3" xfId="21699" xr:uid="{00000000-0005-0000-0000-00000B540000}"/>
    <cellStyle name="20% - Accent1 3 2 4 5 3 3 2" xfId="21700" xr:uid="{00000000-0005-0000-0000-00000C540000}"/>
    <cellStyle name="20% - Accent1 3 2 4 5 3 3 2 2" xfId="21701" xr:uid="{00000000-0005-0000-0000-00000D540000}"/>
    <cellStyle name="20% - Accent1 3 2 4 5 3 3 2 2 2" xfId="21702" xr:uid="{00000000-0005-0000-0000-00000E540000}"/>
    <cellStyle name="20% - Accent1 3 2 4 5 3 3 2 3" xfId="21703" xr:uid="{00000000-0005-0000-0000-00000F540000}"/>
    <cellStyle name="20% - Accent1 3 2 4 5 3 3 3" xfId="21704" xr:uid="{00000000-0005-0000-0000-000010540000}"/>
    <cellStyle name="20% - Accent1 3 2 4 5 3 3 3 2" xfId="21705" xr:uid="{00000000-0005-0000-0000-000011540000}"/>
    <cellStyle name="20% - Accent1 3 2 4 5 3 3 4" xfId="21706" xr:uid="{00000000-0005-0000-0000-000012540000}"/>
    <cellStyle name="20% - Accent1 3 2 4 5 3 4" xfId="21707" xr:uid="{00000000-0005-0000-0000-000013540000}"/>
    <cellStyle name="20% - Accent1 3 2 4 5 3 4 2" xfId="21708" xr:uid="{00000000-0005-0000-0000-000014540000}"/>
    <cellStyle name="20% - Accent1 3 2 4 5 3 4 2 2" xfId="21709" xr:uid="{00000000-0005-0000-0000-000015540000}"/>
    <cellStyle name="20% - Accent1 3 2 4 5 3 4 2 2 2" xfId="21710" xr:uid="{00000000-0005-0000-0000-000016540000}"/>
    <cellStyle name="20% - Accent1 3 2 4 5 3 4 2 3" xfId="21711" xr:uid="{00000000-0005-0000-0000-000017540000}"/>
    <cellStyle name="20% - Accent1 3 2 4 5 3 4 3" xfId="21712" xr:uid="{00000000-0005-0000-0000-000018540000}"/>
    <cellStyle name="20% - Accent1 3 2 4 5 3 4 3 2" xfId="21713" xr:uid="{00000000-0005-0000-0000-000019540000}"/>
    <cellStyle name="20% - Accent1 3 2 4 5 3 4 4" xfId="21714" xr:uid="{00000000-0005-0000-0000-00001A540000}"/>
    <cellStyle name="20% - Accent1 3 2 4 5 3 5" xfId="21715" xr:uid="{00000000-0005-0000-0000-00001B540000}"/>
    <cellStyle name="20% - Accent1 3 2 4 5 3 5 2" xfId="21716" xr:uid="{00000000-0005-0000-0000-00001C540000}"/>
    <cellStyle name="20% - Accent1 3 2 4 5 3 5 2 2" xfId="21717" xr:uid="{00000000-0005-0000-0000-00001D540000}"/>
    <cellStyle name="20% - Accent1 3 2 4 5 3 5 3" xfId="21718" xr:uid="{00000000-0005-0000-0000-00001E540000}"/>
    <cellStyle name="20% - Accent1 3 2 4 5 3 6" xfId="21719" xr:uid="{00000000-0005-0000-0000-00001F540000}"/>
    <cellStyle name="20% - Accent1 3 2 4 5 3 6 2" xfId="21720" xr:uid="{00000000-0005-0000-0000-000020540000}"/>
    <cellStyle name="20% - Accent1 3 2 4 5 3 6 2 2" xfId="21721" xr:uid="{00000000-0005-0000-0000-000021540000}"/>
    <cellStyle name="20% - Accent1 3 2 4 5 3 6 3" xfId="21722" xr:uid="{00000000-0005-0000-0000-000022540000}"/>
    <cellStyle name="20% - Accent1 3 2 4 5 3 7" xfId="21723" xr:uid="{00000000-0005-0000-0000-000023540000}"/>
    <cellStyle name="20% - Accent1 3 2 4 5 3 7 2" xfId="21724" xr:uid="{00000000-0005-0000-0000-000024540000}"/>
    <cellStyle name="20% - Accent1 3 2 4 5 3 8" xfId="21725" xr:uid="{00000000-0005-0000-0000-000025540000}"/>
    <cellStyle name="20% - Accent1 3 2 4 5 3 8 2" xfId="21726" xr:uid="{00000000-0005-0000-0000-000026540000}"/>
    <cellStyle name="20% - Accent1 3 2 4 5 3 9" xfId="21727" xr:uid="{00000000-0005-0000-0000-000027540000}"/>
    <cellStyle name="20% - Accent1 3 2 4 5 4" xfId="21728" xr:uid="{00000000-0005-0000-0000-000028540000}"/>
    <cellStyle name="20% - Accent1 3 2 4 5 4 2" xfId="21729" xr:uid="{00000000-0005-0000-0000-000029540000}"/>
    <cellStyle name="20% - Accent1 3 2 4 5 4 2 2" xfId="21730" xr:uid="{00000000-0005-0000-0000-00002A540000}"/>
    <cellStyle name="20% - Accent1 3 2 4 5 4 2 2 2" xfId="21731" xr:uid="{00000000-0005-0000-0000-00002B540000}"/>
    <cellStyle name="20% - Accent1 3 2 4 5 4 2 3" xfId="21732" xr:uid="{00000000-0005-0000-0000-00002C540000}"/>
    <cellStyle name="20% - Accent1 3 2 4 5 4 3" xfId="21733" xr:uid="{00000000-0005-0000-0000-00002D540000}"/>
    <cellStyle name="20% - Accent1 3 2 4 5 4 3 2" xfId="21734" xr:uid="{00000000-0005-0000-0000-00002E540000}"/>
    <cellStyle name="20% - Accent1 3 2 4 5 4 4" xfId="21735" xr:uid="{00000000-0005-0000-0000-00002F540000}"/>
    <cellStyle name="20% - Accent1 3 2 4 5 5" xfId="21736" xr:uid="{00000000-0005-0000-0000-000030540000}"/>
    <cellStyle name="20% - Accent1 3 2 4 5 5 2" xfId="21737" xr:uid="{00000000-0005-0000-0000-000031540000}"/>
    <cellStyle name="20% - Accent1 3 2 4 5 5 2 2" xfId="21738" xr:uid="{00000000-0005-0000-0000-000032540000}"/>
    <cellStyle name="20% - Accent1 3 2 4 5 5 2 2 2" xfId="21739" xr:uid="{00000000-0005-0000-0000-000033540000}"/>
    <cellStyle name="20% - Accent1 3 2 4 5 5 2 3" xfId="21740" xr:uid="{00000000-0005-0000-0000-000034540000}"/>
    <cellStyle name="20% - Accent1 3 2 4 5 5 3" xfId="21741" xr:uid="{00000000-0005-0000-0000-000035540000}"/>
    <cellStyle name="20% - Accent1 3 2 4 5 5 3 2" xfId="21742" xr:uid="{00000000-0005-0000-0000-000036540000}"/>
    <cellStyle name="20% - Accent1 3 2 4 5 5 4" xfId="21743" xr:uid="{00000000-0005-0000-0000-000037540000}"/>
    <cellStyle name="20% - Accent1 3 2 4 5 6" xfId="21744" xr:uid="{00000000-0005-0000-0000-000038540000}"/>
    <cellStyle name="20% - Accent1 3 2 4 5 6 2" xfId="21745" xr:uid="{00000000-0005-0000-0000-000039540000}"/>
    <cellStyle name="20% - Accent1 3 2 4 5 6 2 2" xfId="21746" xr:uid="{00000000-0005-0000-0000-00003A540000}"/>
    <cellStyle name="20% - Accent1 3 2 4 5 6 2 2 2" xfId="21747" xr:uid="{00000000-0005-0000-0000-00003B540000}"/>
    <cellStyle name="20% - Accent1 3 2 4 5 6 2 3" xfId="21748" xr:uid="{00000000-0005-0000-0000-00003C540000}"/>
    <cellStyle name="20% - Accent1 3 2 4 5 6 3" xfId="21749" xr:uid="{00000000-0005-0000-0000-00003D540000}"/>
    <cellStyle name="20% - Accent1 3 2 4 5 6 3 2" xfId="21750" xr:uid="{00000000-0005-0000-0000-00003E540000}"/>
    <cellStyle name="20% - Accent1 3 2 4 5 6 4" xfId="21751" xr:uid="{00000000-0005-0000-0000-00003F540000}"/>
    <cellStyle name="20% - Accent1 3 2 4 5 7" xfId="21752" xr:uid="{00000000-0005-0000-0000-000040540000}"/>
    <cellStyle name="20% - Accent1 3 2 4 5 7 2" xfId="21753" xr:uid="{00000000-0005-0000-0000-000041540000}"/>
    <cellStyle name="20% - Accent1 3 2 4 5 7 2 2" xfId="21754" xr:uid="{00000000-0005-0000-0000-000042540000}"/>
    <cellStyle name="20% - Accent1 3 2 4 5 7 3" xfId="21755" xr:uid="{00000000-0005-0000-0000-000043540000}"/>
    <cellStyle name="20% - Accent1 3 2 4 5 8" xfId="21756" xr:uid="{00000000-0005-0000-0000-000044540000}"/>
    <cellStyle name="20% - Accent1 3 2 4 5 8 2" xfId="21757" xr:uid="{00000000-0005-0000-0000-000045540000}"/>
    <cellStyle name="20% - Accent1 3 2 4 5 8 2 2" xfId="21758" xr:uid="{00000000-0005-0000-0000-000046540000}"/>
    <cellStyle name="20% - Accent1 3 2 4 5 8 3" xfId="21759" xr:uid="{00000000-0005-0000-0000-000047540000}"/>
    <cellStyle name="20% - Accent1 3 2 4 5 9" xfId="21760" xr:uid="{00000000-0005-0000-0000-000048540000}"/>
    <cellStyle name="20% - Accent1 3 2 4 5 9 2" xfId="21761" xr:uid="{00000000-0005-0000-0000-000049540000}"/>
    <cellStyle name="20% - Accent1 3 2 4 6" xfId="21762" xr:uid="{00000000-0005-0000-0000-00004A540000}"/>
    <cellStyle name="20% - Accent1 3 2 4 6 10" xfId="21763" xr:uid="{00000000-0005-0000-0000-00004B540000}"/>
    <cellStyle name="20% - Accent1 3 2 4 6 10 2" xfId="21764" xr:uid="{00000000-0005-0000-0000-00004C540000}"/>
    <cellStyle name="20% - Accent1 3 2 4 6 11" xfId="21765" xr:uid="{00000000-0005-0000-0000-00004D540000}"/>
    <cellStyle name="20% - Accent1 3 2 4 6 2" xfId="21766" xr:uid="{00000000-0005-0000-0000-00004E540000}"/>
    <cellStyle name="20% - Accent1 3 2 4 6 2 2" xfId="21767" xr:uid="{00000000-0005-0000-0000-00004F540000}"/>
    <cellStyle name="20% - Accent1 3 2 4 6 2 2 2" xfId="21768" xr:uid="{00000000-0005-0000-0000-000050540000}"/>
    <cellStyle name="20% - Accent1 3 2 4 6 2 2 2 2" xfId="21769" xr:uid="{00000000-0005-0000-0000-000051540000}"/>
    <cellStyle name="20% - Accent1 3 2 4 6 2 2 2 2 2" xfId="21770" xr:uid="{00000000-0005-0000-0000-000052540000}"/>
    <cellStyle name="20% - Accent1 3 2 4 6 2 2 2 3" xfId="21771" xr:uid="{00000000-0005-0000-0000-000053540000}"/>
    <cellStyle name="20% - Accent1 3 2 4 6 2 2 3" xfId="21772" xr:uid="{00000000-0005-0000-0000-000054540000}"/>
    <cellStyle name="20% - Accent1 3 2 4 6 2 2 3 2" xfId="21773" xr:uid="{00000000-0005-0000-0000-000055540000}"/>
    <cellStyle name="20% - Accent1 3 2 4 6 2 2 4" xfId="21774" xr:uid="{00000000-0005-0000-0000-000056540000}"/>
    <cellStyle name="20% - Accent1 3 2 4 6 2 3" xfId="21775" xr:uid="{00000000-0005-0000-0000-000057540000}"/>
    <cellStyle name="20% - Accent1 3 2 4 6 2 3 2" xfId="21776" xr:uid="{00000000-0005-0000-0000-000058540000}"/>
    <cellStyle name="20% - Accent1 3 2 4 6 2 3 2 2" xfId="21777" xr:uid="{00000000-0005-0000-0000-000059540000}"/>
    <cellStyle name="20% - Accent1 3 2 4 6 2 3 2 2 2" xfId="21778" xr:uid="{00000000-0005-0000-0000-00005A540000}"/>
    <cellStyle name="20% - Accent1 3 2 4 6 2 3 2 3" xfId="21779" xr:uid="{00000000-0005-0000-0000-00005B540000}"/>
    <cellStyle name="20% - Accent1 3 2 4 6 2 3 3" xfId="21780" xr:uid="{00000000-0005-0000-0000-00005C540000}"/>
    <cellStyle name="20% - Accent1 3 2 4 6 2 3 3 2" xfId="21781" xr:uid="{00000000-0005-0000-0000-00005D540000}"/>
    <cellStyle name="20% - Accent1 3 2 4 6 2 3 4" xfId="21782" xr:uid="{00000000-0005-0000-0000-00005E540000}"/>
    <cellStyle name="20% - Accent1 3 2 4 6 2 4" xfId="21783" xr:uid="{00000000-0005-0000-0000-00005F540000}"/>
    <cellStyle name="20% - Accent1 3 2 4 6 2 4 2" xfId="21784" xr:uid="{00000000-0005-0000-0000-000060540000}"/>
    <cellStyle name="20% - Accent1 3 2 4 6 2 4 2 2" xfId="21785" xr:uid="{00000000-0005-0000-0000-000061540000}"/>
    <cellStyle name="20% - Accent1 3 2 4 6 2 4 2 2 2" xfId="21786" xr:uid="{00000000-0005-0000-0000-000062540000}"/>
    <cellStyle name="20% - Accent1 3 2 4 6 2 4 2 3" xfId="21787" xr:uid="{00000000-0005-0000-0000-000063540000}"/>
    <cellStyle name="20% - Accent1 3 2 4 6 2 4 3" xfId="21788" xr:uid="{00000000-0005-0000-0000-000064540000}"/>
    <cellStyle name="20% - Accent1 3 2 4 6 2 4 3 2" xfId="21789" xr:uid="{00000000-0005-0000-0000-000065540000}"/>
    <cellStyle name="20% - Accent1 3 2 4 6 2 4 4" xfId="21790" xr:uid="{00000000-0005-0000-0000-000066540000}"/>
    <cellStyle name="20% - Accent1 3 2 4 6 2 5" xfId="21791" xr:uid="{00000000-0005-0000-0000-000067540000}"/>
    <cellStyle name="20% - Accent1 3 2 4 6 2 5 2" xfId="21792" xr:uid="{00000000-0005-0000-0000-000068540000}"/>
    <cellStyle name="20% - Accent1 3 2 4 6 2 5 2 2" xfId="21793" xr:uid="{00000000-0005-0000-0000-000069540000}"/>
    <cellStyle name="20% - Accent1 3 2 4 6 2 5 3" xfId="21794" xr:uid="{00000000-0005-0000-0000-00006A540000}"/>
    <cellStyle name="20% - Accent1 3 2 4 6 2 6" xfId="21795" xr:uid="{00000000-0005-0000-0000-00006B540000}"/>
    <cellStyle name="20% - Accent1 3 2 4 6 2 6 2" xfId="21796" xr:uid="{00000000-0005-0000-0000-00006C540000}"/>
    <cellStyle name="20% - Accent1 3 2 4 6 2 6 2 2" xfId="21797" xr:uid="{00000000-0005-0000-0000-00006D540000}"/>
    <cellStyle name="20% - Accent1 3 2 4 6 2 6 3" xfId="21798" xr:uid="{00000000-0005-0000-0000-00006E540000}"/>
    <cellStyle name="20% - Accent1 3 2 4 6 2 7" xfId="21799" xr:uid="{00000000-0005-0000-0000-00006F540000}"/>
    <cellStyle name="20% - Accent1 3 2 4 6 2 7 2" xfId="21800" xr:uid="{00000000-0005-0000-0000-000070540000}"/>
    <cellStyle name="20% - Accent1 3 2 4 6 2 8" xfId="21801" xr:uid="{00000000-0005-0000-0000-000071540000}"/>
    <cellStyle name="20% - Accent1 3 2 4 6 2 8 2" xfId="21802" xr:uid="{00000000-0005-0000-0000-000072540000}"/>
    <cellStyle name="20% - Accent1 3 2 4 6 2 9" xfId="21803" xr:uid="{00000000-0005-0000-0000-000073540000}"/>
    <cellStyle name="20% - Accent1 3 2 4 6 3" xfId="21804" xr:uid="{00000000-0005-0000-0000-000074540000}"/>
    <cellStyle name="20% - Accent1 3 2 4 6 3 2" xfId="21805" xr:uid="{00000000-0005-0000-0000-000075540000}"/>
    <cellStyle name="20% - Accent1 3 2 4 6 3 2 2" xfId="21806" xr:uid="{00000000-0005-0000-0000-000076540000}"/>
    <cellStyle name="20% - Accent1 3 2 4 6 3 2 2 2" xfId="21807" xr:uid="{00000000-0005-0000-0000-000077540000}"/>
    <cellStyle name="20% - Accent1 3 2 4 6 3 2 2 2 2" xfId="21808" xr:uid="{00000000-0005-0000-0000-000078540000}"/>
    <cellStyle name="20% - Accent1 3 2 4 6 3 2 2 3" xfId="21809" xr:uid="{00000000-0005-0000-0000-000079540000}"/>
    <cellStyle name="20% - Accent1 3 2 4 6 3 2 3" xfId="21810" xr:uid="{00000000-0005-0000-0000-00007A540000}"/>
    <cellStyle name="20% - Accent1 3 2 4 6 3 2 3 2" xfId="21811" xr:uid="{00000000-0005-0000-0000-00007B540000}"/>
    <cellStyle name="20% - Accent1 3 2 4 6 3 2 4" xfId="21812" xr:uid="{00000000-0005-0000-0000-00007C540000}"/>
    <cellStyle name="20% - Accent1 3 2 4 6 3 3" xfId="21813" xr:uid="{00000000-0005-0000-0000-00007D540000}"/>
    <cellStyle name="20% - Accent1 3 2 4 6 3 3 2" xfId="21814" xr:uid="{00000000-0005-0000-0000-00007E540000}"/>
    <cellStyle name="20% - Accent1 3 2 4 6 3 3 2 2" xfId="21815" xr:uid="{00000000-0005-0000-0000-00007F540000}"/>
    <cellStyle name="20% - Accent1 3 2 4 6 3 3 2 2 2" xfId="21816" xr:uid="{00000000-0005-0000-0000-000080540000}"/>
    <cellStyle name="20% - Accent1 3 2 4 6 3 3 2 3" xfId="21817" xr:uid="{00000000-0005-0000-0000-000081540000}"/>
    <cellStyle name="20% - Accent1 3 2 4 6 3 3 3" xfId="21818" xr:uid="{00000000-0005-0000-0000-000082540000}"/>
    <cellStyle name="20% - Accent1 3 2 4 6 3 3 3 2" xfId="21819" xr:uid="{00000000-0005-0000-0000-000083540000}"/>
    <cellStyle name="20% - Accent1 3 2 4 6 3 3 4" xfId="21820" xr:uid="{00000000-0005-0000-0000-000084540000}"/>
    <cellStyle name="20% - Accent1 3 2 4 6 3 4" xfId="21821" xr:uid="{00000000-0005-0000-0000-000085540000}"/>
    <cellStyle name="20% - Accent1 3 2 4 6 3 4 2" xfId="21822" xr:uid="{00000000-0005-0000-0000-000086540000}"/>
    <cellStyle name="20% - Accent1 3 2 4 6 3 4 2 2" xfId="21823" xr:uid="{00000000-0005-0000-0000-000087540000}"/>
    <cellStyle name="20% - Accent1 3 2 4 6 3 4 2 2 2" xfId="21824" xr:uid="{00000000-0005-0000-0000-000088540000}"/>
    <cellStyle name="20% - Accent1 3 2 4 6 3 4 2 3" xfId="21825" xr:uid="{00000000-0005-0000-0000-000089540000}"/>
    <cellStyle name="20% - Accent1 3 2 4 6 3 4 3" xfId="21826" xr:uid="{00000000-0005-0000-0000-00008A540000}"/>
    <cellStyle name="20% - Accent1 3 2 4 6 3 4 3 2" xfId="21827" xr:uid="{00000000-0005-0000-0000-00008B540000}"/>
    <cellStyle name="20% - Accent1 3 2 4 6 3 4 4" xfId="21828" xr:uid="{00000000-0005-0000-0000-00008C540000}"/>
    <cellStyle name="20% - Accent1 3 2 4 6 3 5" xfId="21829" xr:uid="{00000000-0005-0000-0000-00008D540000}"/>
    <cellStyle name="20% - Accent1 3 2 4 6 3 5 2" xfId="21830" xr:uid="{00000000-0005-0000-0000-00008E540000}"/>
    <cellStyle name="20% - Accent1 3 2 4 6 3 5 2 2" xfId="21831" xr:uid="{00000000-0005-0000-0000-00008F540000}"/>
    <cellStyle name="20% - Accent1 3 2 4 6 3 5 3" xfId="21832" xr:uid="{00000000-0005-0000-0000-000090540000}"/>
    <cellStyle name="20% - Accent1 3 2 4 6 3 6" xfId="21833" xr:uid="{00000000-0005-0000-0000-000091540000}"/>
    <cellStyle name="20% - Accent1 3 2 4 6 3 6 2" xfId="21834" xr:uid="{00000000-0005-0000-0000-000092540000}"/>
    <cellStyle name="20% - Accent1 3 2 4 6 3 6 2 2" xfId="21835" xr:uid="{00000000-0005-0000-0000-000093540000}"/>
    <cellStyle name="20% - Accent1 3 2 4 6 3 6 3" xfId="21836" xr:uid="{00000000-0005-0000-0000-000094540000}"/>
    <cellStyle name="20% - Accent1 3 2 4 6 3 7" xfId="21837" xr:uid="{00000000-0005-0000-0000-000095540000}"/>
    <cellStyle name="20% - Accent1 3 2 4 6 3 7 2" xfId="21838" xr:uid="{00000000-0005-0000-0000-000096540000}"/>
    <cellStyle name="20% - Accent1 3 2 4 6 3 8" xfId="21839" xr:uid="{00000000-0005-0000-0000-000097540000}"/>
    <cellStyle name="20% - Accent1 3 2 4 6 3 8 2" xfId="21840" xr:uid="{00000000-0005-0000-0000-000098540000}"/>
    <cellStyle name="20% - Accent1 3 2 4 6 3 9" xfId="21841" xr:uid="{00000000-0005-0000-0000-000099540000}"/>
    <cellStyle name="20% - Accent1 3 2 4 6 4" xfId="21842" xr:uid="{00000000-0005-0000-0000-00009A540000}"/>
    <cellStyle name="20% - Accent1 3 2 4 6 4 2" xfId="21843" xr:uid="{00000000-0005-0000-0000-00009B540000}"/>
    <cellStyle name="20% - Accent1 3 2 4 6 4 2 2" xfId="21844" xr:uid="{00000000-0005-0000-0000-00009C540000}"/>
    <cellStyle name="20% - Accent1 3 2 4 6 4 2 2 2" xfId="21845" xr:uid="{00000000-0005-0000-0000-00009D540000}"/>
    <cellStyle name="20% - Accent1 3 2 4 6 4 2 3" xfId="21846" xr:uid="{00000000-0005-0000-0000-00009E540000}"/>
    <cellStyle name="20% - Accent1 3 2 4 6 4 3" xfId="21847" xr:uid="{00000000-0005-0000-0000-00009F540000}"/>
    <cellStyle name="20% - Accent1 3 2 4 6 4 3 2" xfId="21848" xr:uid="{00000000-0005-0000-0000-0000A0540000}"/>
    <cellStyle name="20% - Accent1 3 2 4 6 4 4" xfId="21849" xr:uid="{00000000-0005-0000-0000-0000A1540000}"/>
    <cellStyle name="20% - Accent1 3 2 4 6 5" xfId="21850" xr:uid="{00000000-0005-0000-0000-0000A2540000}"/>
    <cellStyle name="20% - Accent1 3 2 4 6 5 2" xfId="21851" xr:uid="{00000000-0005-0000-0000-0000A3540000}"/>
    <cellStyle name="20% - Accent1 3 2 4 6 5 2 2" xfId="21852" xr:uid="{00000000-0005-0000-0000-0000A4540000}"/>
    <cellStyle name="20% - Accent1 3 2 4 6 5 2 2 2" xfId="21853" xr:uid="{00000000-0005-0000-0000-0000A5540000}"/>
    <cellStyle name="20% - Accent1 3 2 4 6 5 2 3" xfId="21854" xr:uid="{00000000-0005-0000-0000-0000A6540000}"/>
    <cellStyle name="20% - Accent1 3 2 4 6 5 3" xfId="21855" xr:uid="{00000000-0005-0000-0000-0000A7540000}"/>
    <cellStyle name="20% - Accent1 3 2 4 6 5 3 2" xfId="21856" xr:uid="{00000000-0005-0000-0000-0000A8540000}"/>
    <cellStyle name="20% - Accent1 3 2 4 6 5 4" xfId="21857" xr:uid="{00000000-0005-0000-0000-0000A9540000}"/>
    <cellStyle name="20% - Accent1 3 2 4 6 6" xfId="21858" xr:uid="{00000000-0005-0000-0000-0000AA540000}"/>
    <cellStyle name="20% - Accent1 3 2 4 6 6 2" xfId="21859" xr:uid="{00000000-0005-0000-0000-0000AB540000}"/>
    <cellStyle name="20% - Accent1 3 2 4 6 6 2 2" xfId="21860" xr:uid="{00000000-0005-0000-0000-0000AC540000}"/>
    <cellStyle name="20% - Accent1 3 2 4 6 6 2 2 2" xfId="21861" xr:uid="{00000000-0005-0000-0000-0000AD540000}"/>
    <cellStyle name="20% - Accent1 3 2 4 6 6 2 3" xfId="21862" xr:uid="{00000000-0005-0000-0000-0000AE540000}"/>
    <cellStyle name="20% - Accent1 3 2 4 6 6 3" xfId="21863" xr:uid="{00000000-0005-0000-0000-0000AF540000}"/>
    <cellStyle name="20% - Accent1 3 2 4 6 6 3 2" xfId="21864" xr:uid="{00000000-0005-0000-0000-0000B0540000}"/>
    <cellStyle name="20% - Accent1 3 2 4 6 6 4" xfId="21865" xr:uid="{00000000-0005-0000-0000-0000B1540000}"/>
    <cellStyle name="20% - Accent1 3 2 4 6 7" xfId="21866" xr:uid="{00000000-0005-0000-0000-0000B2540000}"/>
    <cellStyle name="20% - Accent1 3 2 4 6 7 2" xfId="21867" xr:uid="{00000000-0005-0000-0000-0000B3540000}"/>
    <cellStyle name="20% - Accent1 3 2 4 6 7 2 2" xfId="21868" xr:uid="{00000000-0005-0000-0000-0000B4540000}"/>
    <cellStyle name="20% - Accent1 3 2 4 6 7 3" xfId="21869" xr:uid="{00000000-0005-0000-0000-0000B5540000}"/>
    <cellStyle name="20% - Accent1 3 2 4 6 8" xfId="21870" xr:uid="{00000000-0005-0000-0000-0000B6540000}"/>
    <cellStyle name="20% - Accent1 3 2 4 6 8 2" xfId="21871" xr:uid="{00000000-0005-0000-0000-0000B7540000}"/>
    <cellStyle name="20% - Accent1 3 2 4 6 8 2 2" xfId="21872" xr:uid="{00000000-0005-0000-0000-0000B8540000}"/>
    <cellStyle name="20% - Accent1 3 2 4 6 8 3" xfId="21873" xr:uid="{00000000-0005-0000-0000-0000B9540000}"/>
    <cellStyle name="20% - Accent1 3 2 4 6 9" xfId="21874" xr:uid="{00000000-0005-0000-0000-0000BA540000}"/>
    <cellStyle name="20% - Accent1 3 2 4 6 9 2" xfId="21875" xr:uid="{00000000-0005-0000-0000-0000BB540000}"/>
    <cellStyle name="20% - Accent1 3 2 4 7" xfId="21876" xr:uid="{00000000-0005-0000-0000-0000BC540000}"/>
    <cellStyle name="20% - Accent1 3 2 4 7 2" xfId="21877" xr:uid="{00000000-0005-0000-0000-0000BD540000}"/>
    <cellStyle name="20% - Accent1 3 2 4 7 2 2" xfId="21878" xr:uid="{00000000-0005-0000-0000-0000BE540000}"/>
    <cellStyle name="20% - Accent1 3 2 4 7 2 2 2" xfId="21879" xr:uid="{00000000-0005-0000-0000-0000BF540000}"/>
    <cellStyle name="20% - Accent1 3 2 4 7 2 2 2 2" xfId="21880" xr:uid="{00000000-0005-0000-0000-0000C0540000}"/>
    <cellStyle name="20% - Accent1 3 2 4 7 2 2 3" xfId="21881" xr:uid="{00000000-0005-0000-0000-0000C1540000}"/>
    <cellStyle name="20% - Accent1 3 2 4 7 2 3" xfId="21882" xr:uid="{00000000-0005-0000-0000-0000C2540000}"/>
    <cellStyle name="20% - Accent1 3 2 4 7 2 3 2" xfId="21883" xr:uid="{00000000-0005-0000-0000-0000C3540000}"/>
    <cellStyle name="20% - Accent1 3 2 4 7 2 4" xfId="21884" xr:uid="{00000000-0005-0000-0000-0000C4540000}"/>
    <cellStyle name="20% - Accent1 3 2 4 7 3" xfId="21885" xr:uid="{00000000-0005-0000-0000-0000C5540000}"/>
    <cellStyle name="20% - Accent1 3 2 4 7 3 2" xfId="21886" xr:uid="{00000000-0005-0000-0000-0000C6540000}"/>
    <cellStyle name="20% - Accent1 3 2 4 7 3 2 2" xfId="21887" xr:uid="{00000000-0005-0000-0000-0000C7540000}"/>
    <cellStyle name="20% - Accent1 3 2 4 7 3 2 2 2" xfId="21888" xr:uid="{00000000-0005-0000-0000-0000C8540000}"/>
    <cellStyle name="20% - Accent1 3 2 4 7 3 2 3" xfId="21889" xr:uid="{00000000-0005-0000-0000-0000C9540000}"/>
    <cellStyle name="20% - Accent1 3 2 4 7 3 3" xfId="21890" xr:uid="{00000000-0005-0000-0000-0000CA540000}"/>
    <cellStyle name="20% - Accent1 3 2 4 7 3 3 2" xfId="21891" xr:uid="{00000000-0005-0000-0000-0000CB540000}"/>
    <cellStyle name="20% - Accent1 3 2 4 7 3 4" xfId="21892" xr:uid="{00000000-0005-0000-0000-0000CC540000}"/>
    <cellStyle name="20% - Accent1 3 2 4 7 4" xfId="21893" xr:uid="{00000000-0005-0000-0000-0000CD540000}"/>
    <cellStyle name="20% - Accent1 3 2 4 7 4 2" xfId="21894" xr:uid="{00000000-0005-0000-0000-0000CE540000}"/>
    <cellStyle name="20% - Accent1 3 2 4 7 4 2 2" xfId="21895" xr:uid="{00000000-0005-0000-0000-0000CF540000}"/>
    <cellStyle name="20% - Accent1 3 2 4 7 4 2 2 2" xfId="21896" xr:uid="{00000000-0005-0000-0000-0000D0540000}"/>
    <cellStyle name="20% - Accent1 3 2 4 7 4 2 3" xfId="21897" xr:uid="{00000000-0005-0000-0000-0000D1540000}"/>
    <cellStyle name="20% - Accent1 3 2 4 7 4 3" xfId="21898" xr:uid="{00000000-0005-0000-0000-0000D2540000}"/>
    <cellStyle name="20% - Accent1 3 2 4 7 4 3 2" xfId="21899" xr:uid="{00000000-0005-0000-0000-0000D3540000}"/>
    <cellStyle name="20% - Accent1 3 2 4 7 4 4" xfId="21900" xr:uid="{00000000-0005-0000-0000-0000D4540000}"/>
    <cellStyle name="20% - Accent1 3 2 4 7 5" xfId="21901" xr:uid="{00000000-0005-0000-0000-0000D5540000}"/>
    <cellStyle name="20% - Accent1 3 2 4 7 5 2" xfId="21902" xr:uid="{00000000-0005-0000-0000-0000D6540000}"/>
    <cellStyle name="20% - Accent1 3 2 4 7 5 2 2" xfId="21903" xr:uid="{00000000-0005-0000-0000-0000D7540000}"/>
    <cellStyle name="20% - Accent1 3 2 4 7 5 3" xfId="21904" xr:uid="{00000000-0005-0000-0000-0000D8540000}"/>
    <cellStyle name="20% - Accent1 3 2 4 7 6" xfId="21905" xr:uid="{00000000-0005-0000-0000-0000D9540000}"/>
    <cellStyle name="20% - Accent1 3 2 4 7 6 2" xfId="21906" xr:uid="{00000000-0005-0000-0000-0000DA540000}"/>
    <cellStyle name="20% - Accent1 3 2 4 7 6 2 2" xfId="21907" xr:uid="{00000000-0005-0000-0000-0000DB540000}"/>
    <cellStyle name="20% - Accent1 3 2 4 7 6 3" xfId="21908" xr:uid="{00000000-0005-0000-0000-0000DC540000}"/>
    <cellStyle name="20% - Accent1 3 2 4 7 7" xfId="21909" xr:uid="{00000000-0005-0000-0000-0000DD540000}"/>
    <cellStyle name="20% - Accent1 3 2 4 7 7 2" xfId="21910" xr:uid="{00000000-0005-0000-0000-0000DE540000}"/>
    <cellStyle name="20% - Accent1 3 2 4 7 8" xfId="21911" xr:uid="{00000000-0005-0000-0000-0000DF540000}"/>
    <cellStyle name="20% - Accent1 3 2 4 7 8 2" xfId="21912" xr:uid="{00000000-0005-0000-0000-0000E0540000}"/>
    <cellStyle name="20% - Accent1 3 2 4 7 9" xfId="21913" xr:uid="{00000000-0005-0000-0000-0000E1540000}"/>
    <cellStyle name="20% - Accent1 3 2 4 8" xfId="21914" xr:uid="{00000000-0005-0000-0000-0000E2540000}"/>
    <cellStyle name="20% - Accent1 3 2 4 8 2" xfId="21915" xr:uid="{00000000-0005-0000-0000-0000E3540000}"/>
    <cellStyle name="20% - Accent1 3 2 4 8 2 2" xfId="21916" xr:uid="{00000000-0005-0000-0000-0000E4540000}"/>
    <cellStyle name="20% - Accent1 3 2 4 8 2 2 2" xfId="21917" xr:uid="{00000000-0005-0000-0000-0000E5540000}"/>
    <cellStyle name="20% - Accent1 3 2 4 8 2 2 2 2" xfId="21918" xr:uid="{00000000-0005-0000-0000-0000E6540000}"/>
    <cellStyle name="20% - Accent1 3 2 4 8 2 2 3" xfId="21919" xr:uid="{00000000-0005-0000-0000-0000E7540000}"/>
    <cellStyle name="20% - Accent1 3 2 4 8 2 3" xfId="21920" xr:uid="{00000000-0005-0000-0000-0000E8540000}"/>
    <cellStyle name="20% - Accent1 3 2 4 8 2 3 2" xfId="21921" xr:uid="{00000000-0005-0000-0000-0000E9540000}"/>
    <cellStyle name="20% - Accent1 3 2 4 8 2 4" xfId="21922" xr:uid="{00000000-0005-0000-0000-0000EA540000}"/>
    <cellStyle name="20% - Accent1 3 2 4 8 3" xfId="21923" xr:uid="{00000000-0005-0000-0000-0000EB540000}"/>
    <cellStyle name="20% - Accent1 3 2 4 8 3 2" xfId="21924" xr:uid="{00000000-0005-0000-0000-0000EC540000}"/>
    <cellStyle name="20% - Accent1 3 2 4 8 3 2 2" xfId="21925" xr:uid="{00000000-0005-0000-0000-0000ED540000}"/>
    <cellStyle name="20% - Accent1 3 2 4 8 3 2 2 2" xfId="21926" xr:uid="{00000000-0005-0000-0000-0000EE540000}"/>
    <cellStyle name="20% - Accent1 3 2 4 8 3 2 3" xfId="21927" xr:uid="{00000000-0005-0000-0000-0000EF540000}"/>
    <cellStyle name="20% - Accent1 3 2 4 8 3 3" xfId="21928" xr:uid="{00000000-0005-0000-0000-0000F0540000}"/>
    <cellStyle name="20% - Accent1 3 2 4 8 3 3 2" xfId="21929" xr:uid="{00000000-0005-0000-0000-0000F1540000}"/>
    <cellStyle name="20% - Accent1 3 2 4 8 3 4" xfId="21930" xr:uid="{00000000-0005-0000-0000-0000F2540000}"/>
    <cellStyle name="20% - Accent1 3 2 4 8 4" xfId="21931" xr:uid="{00000000-0005-0000-0000-0000F3540000}"/>
    <cellStyle name="20% - Accent1 3 2 4 8 4 2" xfId="21932" xr:uid="{00000000-0005-0000-0000-0000F4540000}"/>
    <cellStyle name="20% - Accent1 3 2 4 8 4 2 2" xfId="21933" xr:uid="{00000000-0005-0000-0000-0000F5540000}"/>
    <cellStyle name="20% - Accent1 3 2 4 8 4 2 2 2" xfId="21934" xr:uid="{00000000-0005-0000-0000-0000F6540000}"/>
    <cellStyle name="20% - Accent1 3 2 4 8 4 2 3" xfId="21935" xr:uid="{00000000-0005-0000-0000-0000F7540000}"/>
    <cellStyle name="20% - Accent1 3 2 4 8 4 3" xfId="21936" xr:uid="{00000000-0005-0000-0000-0000F8540000}"/>
    <cellStyle name="20% - Accent1 3 2 4 8 4 3 2" xfId="21937" xr:uid="{00000000-0005-0000-0000-0000F9540000}"/>
    <cellStyle name="20% - Accent1 3 2 4 8 4 4" xfId="21938" xr:uid="{00000000-0005-0000-0000-0000FA540000}"/>
    <cellStyle name="20% - Accent1 3 2 4 8 5" xfId="21939" xr:uid="{00000000-0005-0000-0000-0000FB540000}"/>
    <cellStyle name="20% - Accent1 3 2 4 8 5 2" xfId="21940" xr:uid="{00000000-0005-0000-0000-0000FC540000}"/>
    <cellStyle name="20% - Accent1 3 2 4 8 5 2 2" xfId="21941" xr:uid="{00000000-0005-0000-0000-0000FD540000}"/>
    <cellStyle name="20% - Accent1 3 2 4 8 5 3" xfId="21942" xr:uid="{00000000-0005-0000-0000-0000FE540000}"/>
    <cellStyle name="20% - Accent1 3 2 4 8 6" xfId="21943" xr:uid="{00000000-0005-0000-0000-0000FF540000}"/>
    <cellStyle name="20% - Accent1 3 2 4 8 6 2" xfId="21944" xr:uid="{00000000-0005-0000-0000-000000550000}"/>
    <cellStyle name="20% - Accent1 3 2 4 8 6 2 2" xfId="21945" xr:uid="{00000000-0005-0000-0000-000001550000}"/>
    <cellStyle name="20% - Accent1 3 2 4 8 6 3" xfId="21946" xr:uid="{00000000-0005-0000-0000-000002550000}"/>
    <cellStyle name="20% - Accent1 3 2 4 8 7" xfId="21947" xr:uid="{00000000-0005-0000-0000-000003550000}"/>
    <cellStyle name="20% - Accent1 3 2 4 8 7 2" xfId="21948" xr:uid="{00000000-0005-0000-0000-000004550000}"/>
    <cellStyle name="20% - Accent1 3 2 4 8 8" xfId="21949" xr:uid="{00000000-0005-0000-0000-000005550000}"/>
    <cellStyle name="20% - Accent1 3 2 4 8 8 2" xfId="21950" xr:uid="{00000000-0005-0000-0000-000006550000}"/>
    <cellStyle name="20% - Accent1 3 2 4 8 9" xfId="21951" xr:uid="{00000000-0005-0000-0000-000007550000}"/>
    <cellStyle name="20% - Accent1 3 2 4 9" xfId="21952" xr:uid="{00000000-0005-0000-0000-000008550000}"/>
    <cellStyle name="20% - Accent1 3 2 4 9 2" xfId="21953" xr:uid="{00000000-0005-0000-0000-000009550000}"/>
    <cellStyle name="20% - Accent1 3 2 4 9 2 2" xfId="21954" xr:uid="{00000000-0005-0000-0000-00000A550000}"/>
    <cellStyle name="20% - Accent1 3 2 4 9 2 2 2" xfId="21955" xr:uid="{00000000-0005-0000-0000-00000B550000}"/>
    <cellStyle name="20% - Accent1 3 2 4 9 2 3" xfId="21956" xr:uid="{00000000-0005-0000-0000-00000C550000}"/>
    <cellStyle name="20% - Accent1 3 2 4 9 3" xfId="21957" xr:uid="{00000000-0005-0000-0000-00000D550000}"/>
    <cellStyle name="20% - Accent1 3 2 4 9 3 2" xfId="21958" xr:uid="{00000000-0005-0000-0000-00000E550000}"/>
    <cellStyle name="20% - Accent1 3 2 4 9 4" xfId="21959" xr:uid="{00000000-0005-0000-0000-00000F550000}"/>
    <cellStyle name="20% - Accent1 3 2 5" xfId="21960" xr:uid="{00000000-0005-0000-0000-000010550000}"/>
    <cellStyle name="20% - Accent1 3 2 5 10" xfId="21961" xr:uid="{00000000-0005-0000-0000-000011550000}"/>
    <cellStyle name="20% - Accent1 3 2 5 10 2" xfId="21962" xr:uid="{00000000-0005-0000-0000-000012550000}"/>
    <cellStyle name="20% - Accent1 3 2 5 10 2 2" xfId="21963" xr:uid="{00000000-0005-0000-0000-000013550000}"/>
    <cellStyle name="20% - Accent1 3 2 5 10 2 2 2" xfId="21964" xr:uid="{00000000-0005-0000-0000-000014550000}"/>
    <cellStyle name="20% - Accent1 3 2 5 10 2 3" xfId="21965" xr:uid="{00000000-0005-0000-0000-000015550000}"/>
    <cellStyle name="20% - Accent1 3 2 5 10 3" xfId="21966" xr:uid="{00000000-0005-0000-0000-000016550000}"/>
    <cellStyle name="20% - Accent1 3 2 5 10 3 2" xfId="21967" xr:uid="{00000000-0005-0000-0000-000017550000}"/>
    <cellStyle name="20% - Accent1 3 2 5 10 4" xfId="21968" xr:uid="{00000000-0005-0000-0000-000018550000}"/>
    <cellStyle name="20% - Accent1 3 2 5 11" xfId="21969" xr:uid="{00000000-0005-0000-0000-000019550000}"/>
    <cellStyle name="20% - Accent1 3 2 5 11 2" xfId="21970" xr:uid="{00000000-0005-0000-0000-00001A550000}"/>
    <cellStyle name="20% - Accent1 3 2 5 11 2 2" xfId="21971" xr:uid="{00000000-0005-0000-0000-00001B550000}"/>
    <cellStyle name="20% - Accent1 3 2 5 11 3" xfId="21972" xr:uid="{00000000-0005-0000-0000-00001C550000}"/>
    <cellStyle name="20% - Accent1 3 2 5 12" xfId="21973" xr:uid="{00000000-0005-0000-0000-00001D550000}"/>
    <cellStyle name="20% - Accent1 3 2 5 12 2" xfId="21974" xr:uid="{00000000-0005-0000-0000-00001E550000}"/>
    <cellStyle name="20% - Accent1 3 2 5 12 2 2" xfId="21975" xr:uid="{00000000-0005-0000-0000-00001F550000}"/>
    <cellStyle name="20% - Accent1 3 2 5 12 3" xfId="21976" xr:uid="{00000000-0005-0000-0000-000020550000}"/>
    <cellStyle name="20% - Accent1 3 2 5 13" xfId="21977" xr:uid="{00000000-0005-0000-0000-000021550000}"/>
    <cellStyle name="20% - Accent1 3 2 5 13 2" xfId="21978" xr:uid="{00000000-0005-0000-0000-000022550000}"/>
    <cellStyle name="20% - Accent1 3 2 5 14" xfId="21979" xr:uid="{00000000-0005-0000-0000-000023550000}"/>
    <cellStyle name="20% - Accent1 3 2 5 14 2" xfId="21980" xr:uid="{00000000-0005-0000-0000-000024550000}"/>
    <cellStyle name="20% - Accent1 3 2 5 15" xfId="21981" xr:uid="{00000000-0005-0000-0000-000025550000}"/>
    <cellStyle name="20% - Accent1 3 2 5 2" xfId="21982" xr:uid="{00000000-0005-0000-0000-000026550000}"/>
    <cellStyle name="20% - Accent1 3 2 5 2 10" xfId="21983" xr:uid="{00000000-0005-0000-0000-000027550000}"/>
    <cellStyle name="20% - Accent1 3 2 5 2 10 2" xfId="21984" xr:uid="{00000000-0005-0000-0000-000028550000}"/>
    <cellStyle name="20% - Accent1 3 2 5 2 10 2 2" xfId="21985" xr:uid="{00000000-0005-0000-0000-000029550000}"/>
    <cellStyle name="20% - Accent1 3 2 5 2 10 3" xfId="21986" xr:uid="{00000000-0005-0000-0000-00002A550000}"/>
    <cellStyle name="20% - Accent1 3 2 5 2 11" xfId="21987" xr:uid="{00000000-0005-0000-0000-00002B550000}"/>
    <cellStyle name="20% - Accent1 3 2 5 2 11 2" xfId="21988" xr:uid="{00000000-0005-0000-0000-00002C550000}"/>
    <cellStyle name="20% - Accent1 3 2 5 2 11 2 2" xfId="21989" xr:uid="{00000000-0005-0000-0000-00002D550000}"/>
    <cellStyle name="20% - Accent1 3 2 5 2 11 3" xfId="21990" xr:uid="{00000000-0005-0000-0000-00002E550000}"/>
    <cellStyle name="20% - Accent1 3 2 5 2 12" xfId="21991" xr:uid="{00000000-0005-0000-0000-00002F550000}"/>
    <cellStyle name="20% - Accent1 3 2 5 2 12 2" xfId="21992" xr:uid="{00000000-0005-0000-0000-000030550000}"/>
    <cellStyle name="20% - Accent1 3 2 5 2 13" xfId="21993" xr:uid="{00000000-0005-0000-0000-000031550000}"/>
    <cellStyle name="20% - Accent1 3 2 5 2 13 2" xfId="21994" xr:uid="{00000000-0005-0000-0000-000032550000}"/>
    <cellStyle name="20% - Accent1 3 2 5 2 14" xfId="21995" xr:uid="{00000000-0005-0000-0000-000033550000}"/>
    <cellStyle name="20% - Accent1 3 2 5 2 2" xfId="21996" xr:uid="{00000000-0005-0000-0000-000034550000}"/>
    <cellStyle name="20% - Accent1 3 2 5 2 2 10" xfId="21997" xr:uid="{00000000-0005-0000-0000-000035550000}"/>
    <cellStyle name="20% - Accent1 3 2 5 2 2 10 2" xfId="21998" xr:uid="{00000000-0005-0000-0000-000036550000}"/>
    <cellStyle name="20% - Accent1 3 2 5 2 2 11" xfId="21999" xr:uid="{00000000-0005-0000-0000-000037550000}"/>
    <cellStyle name="20% - Accent1 3 2 5 2 2 2" xfId="22000" xr:uid="{00000000-0005-0000-0000-000038550000}"/>
    <cellStyle name="20% - Accent1 3 2 5 2 2 2 2" xfId="22001" xr:uid="{00000000-0005-0000-0000-000039550000}"/>
    <cellStyle name="20% - Accent1 3 2 5 2 2 2 2 2" xfId="22002" xr:uid="{00000000-0005-0000-0000-00003A550000}"/>
    <cellStyle name="20% - Accent1 3 2 5 2 2 2 2 2 2" xfId="22003" xr:uid="{00000000-0005-0000-0000-00003B550000}"/>
    <cellStyle name="20% - Accent1 3 2 5 2 2 2 2 2 2 2" xfId="22004" xr:uid="{00000000-0005-0000-0000-00003C550000}"/>
    <cellStyle name="20% - Accent1 3 2 5 2 2 2 2 2 3" xfId="22005" xr:uid="{00000000-0005-0000-0000-00003D550000}"/>
    <cellStyle name="20% - Accent1 3 2 5 2 2 2 2 3" xfId="22006" xr:uid="{00000000-0005-0000-0000-00003E550000}"/>
    <cellStyle name="20% - Accent1 3 2 5 2 2 2 2 3 2" xfId="22007" xr:uid="{00000000-0005-0000-0000-00003F550000}"/>
    <cellStyle name="20% - Accent1 3 2 5 2 2 2 2 4" xfId="22008" xr:uid="{00000000-0005-0000-0000-000040550000}"/>
    <cellStyle name="20% - Accent1 3 2 5 2 2 2 3" xfId="22009" xr:uid="{00000000-0005-0000-0000-000041550000}"/>
    <cellStyle name="20% - Accent1 3 2 5 2 2 2 3 2" xfId="22010" xr:uid="{00000000-0005-0000-0000-000042550000}"/>
    <cellStyle name="20% - Accent1 3 2 5 2 2 2 3 2 2" xfId="22011" xr:uid="{00000000-0005-0000-0000-000043550000}"/>
    <cellStyle name="20% - Accent1 3 2 5 2 2 2 3 2 2 2" xfId="22012" xr:uid="{00000000-0005-0000-0000-000044550000}"/>
    <cellStyle name="20% - Accent1 3 2 5 2 2 2 3 2 3" xfId="22013" xr:uid="{00000000-0005-0000-0000-000045550000}"/>
    <cellStyle name="20% - Accent1 3 2 5 2 2 2 3 3" xfId="22014" xr:uid="{00000000-0005-0000-0000-000046550000}"/>
    <cellStyle name="20% - Accent1 3 2 5 2 2 2 3 3 2" xfId="22015" xr:uid="{00000000-0005-0000-0000-000047550000}"/>
    <cellStyle name="20% - Accent1 3 2 5 2 2 2 3 4" xfId="22016" xr:uid="{00000000-0005-0000-0000-000048550000}"/>
    <cellStyle name="20% - Accent1 3 2 5 2 2 2 4" xfId="22017" xr:uid="{00000000-0005-0000-0000-000049550000}"/>
    <cellStyle name="20% - Accent1 3 2 5 2 2 2 4 2" xfId="22018" xr:uid="{00000000-0005-0000-0000-00004A550000}"/>
    <cellStyle name="20% - Accent1 3 2 5 2 2 2 4 2 2" xfId="22019" xr:uid="{00000000-0005-0000-0000-00004B550000}"/>
    <cellStyle name="20% - Accent1 3 2 5 2 2 2 4 2 2 2" xfId="22020" xr:uid="{00000000-0005-0000-0000-00004C550000}"/>
    <cellStyle name="20% - Accent1 3 2 5 2 2 2 4 2 3" xfId="22021" xr:uid="{00000000-0005-0000-0000-00004D550000}"/>
    <cellStyle name="20% - Accent1 3 2 5 2 2 2 4 3" xfId="22022" xr:uid="{00000000-0005-0000-0000-00004E550000}"/>
    <cellStyle name="20% - Accent1 3 2 5 2 2 2 4 3 2" xfId="22023" xr:uid="{00000000-0005-0000-0000-00004F550000}"/>
    <cellStyle name="20% - Accent1 3 2 5 2 2 2 4 4" xfId="22024" xr:uid="{00000000-0005-0000-0000-000050550000}"/>
    <cellStyle name="20% - Accent1 3 2 5 2 2 2 5" xfId="22025" xr:uid="{00000000-0005-0000-0000-000051550000}"/>
    <cellStyle name="20% - Accent1 3 2 5 2 2 2 5 2" xfId="22026" xr:uid="{00000000-0005-0000-0000-000052550000}"/>
    <cellStyle name="20% - Accent1 3 2 5 2 2 2 5 2 2" xfId="22027" xr:uid="{00000000-0005-0000-0000-000053550000}"/>
    <cellStyle name="20% - Accent1 3 2 5 2 2 2 5 3" xfId="22028" xr:uid="{00000000-0005-0000-0000-000054550000}"/>
    <cellStyle name="20% - Accent1 3 2 5 2 2 2 6" xfId="22029" xr:uid="{00000000-0005-0000-0000-000055550000}"/>
    <cellStyle name="20% - Accent1 3 2 5 2 2 2 6 2" xfId="22030" xr:uid="{00000000-0005-0000-0000-000056550000}"/>
    <cellStyle name="20% - Accent1 3 2 5 2 2 2 6 2 2" xfId="22031" xr:uid="{00000000-0005-0000-0000-000057550000}"/>
    <cellStyle name="20% - Accent1 3 2 5 2 2 2 6 3" xfId="22032" xr:uid="{00000000-0005-0000-0000-000058550000}"/>
    <cellStyle name="20% - Accent1 3 2 5 2 2 2 7" xfId="22033" xr:uid="{00000000-0005-0000-0000-000059550000}"/>
    <cellStyle name="20% - Accent1 3 2 5 2 2 2 7 2" xfId="22034" xr:uid="{00000000-0005-0000-0000-00005A550000}"/>
    <cellStyle name="20% - Accent1 3 2 5 2 2 2 8" xfId="22035" xr:uid="{00000000-0005-0000-0000-00005B550000}"/>
    <cellStyle name="20% - Accent1 3 2 5 2 2 2 8 2" xfId="22036" xr:uid="{00000000-0005-0000-0000-00005C550000}"/>
    <cellStyle name="20% - Accent1 3 2 5 2 2 2 9" xfId="22037" xr:uid="{00000000-0005-0000-0000-00005D550000}"/>
    <cellStyle name="20% - Accent1 3 2 5 2 2 3" xfId="22038" xr:uid="{00000000-0005-0000-0000-00005E550000}"/>
    <cellStyle name="20% - Accent1 3 2 5 2 2 3 2" xfId="22039" xr:uid="{00000000-0005-0000-0000-00005F550000}"/>
    <cellStyle name="20% - Accent1 3 2 5 2 2 3 2 2" xfId="22040" xr:uid="{00000000-0005-0000-0000-000060550000}"/>
    <cellStyle name="20% - Accent1 3 2 5 2 2 3 2 2 2" xfId="22041" xr:uid="{00000000-0005-0000-0000-000061550000}"/>
    <cellStyle name="20% - Accent1 3 2 5 2 2 3 2 2 2 2" xfId="22042" xr:uid="{00000000-0005-0000-0000-000062550000}"/>
    <cellStyle name="20% - Accent1 3 2 5 2 2 3 2 2 3" xfId="22043" xr:uid="{00000000-0005-0000-0000-000063550000}"/>
    <cellStyle name="20% - Accent1 3 2 5 2 2 3 2 3" xfId="22044" xr:uid="{00000000-0005-0000-0000-000064550000}"/>
    <cellStyle name="20% - Accent1 3 2 5 2 2 3 2 3 2" xfId="22045" xr:uid="{00000000-0005-0000-0000-000065550000}"/>
    <cellStyle name="20% - Accent1 3 2 5 2 2 3 2 4" xfId="22046" xr:uid="{00000000-0005-0000-0000-000066550000}"/>
    <cellStyle name="20% - Accent1 3 2 5 2 2 3 3" xfId="22047" xr:uid="{00000000-0005-0000-0000-000067550000}"/>
    <cellStyle name="20% - Accent1 3 2 5 2 2 3 3 2" xfId="22048" xr:uid="{00000000-0005-0000-0000-000068550000}"/>
    <cellStyle name="20% - Accent1 3 2 5 2 2 3 3 2 2" xfId="22049" xr:uid="{00000000-0005-0000-0000-000069550000}"/>
    <cellStyle name="20% - Accent1 3 2 5 2 2 3 3 2 2 2" xfId="22050" xr:uid="{00000000-0005-0000-0000-00006A550000}"/>
    <cellStyle name="20% - Accent1 3 2 5 2 2 3 3 2 3" xfId="22051" xr:uid="{00000000-0005-0000-0000-00006B550000}"/>
    <cellStyle name="20% - Accent1 3 2 5 2 2 3 3 3" xfId="22052" xr:uid="{00000000-0005-0000-0000-00006C550000}"/>
    <cellStyle name="20% - Accent1 3 2 5 2 2 3 3 3 2" xfId="22053" xr:uid="{00000000-0005-0000-0000-00006D550000}"/>
    <cellStyle name="20% - Accent1 3 2 5 2 2 3 3 4" xfId="22054" xr:uid="{00000000-0005-0000-0000-00006E550000}"/>
    <cellStyle name="20% - Accent1 3 2 5 2 2 3 4" xfId="22055" xr:uid="{00000000-0005-0000-0000-00006F550000}"/>
    <cellStyle name="20% - Accent1 3 2 5 2 2 3 4 2" xfId="22056" xr:uid="{00000000-0005-0000-0000-000070550000}"/>
    <cellStyle name="20% - Accent1 3 2 5 2 2 3 4 2 2" xfId="22057" xr:uid="{00000000-0005-0000-0000-000071550000}"/>
    <cellStyle name="20% - Accent1 3 2 5 2 2 3 4 2 2 2" xfId="22058" xr:uid="{00000000-0005-0000-0000-000072550000}"/>
    <cellStyle name="20% - Accent1 3 2 5 2 2 3 4 2 3" xfId="22059" xr:uid="{00000000-0005-0000-0000-000073550000}"/>
    <cellStyle name="20% - Accent1 3 2 5 2 2 3 4 3" xfId="22060" xr:uid="{00000000-0005-0000-0000-000074550000}"/>
    <cellStyle name="20% - Accent1 3 2 5 2 2 3 4 3 2" xfId="22061" xr:uid="{00000000-0005-0000-0000-000075550000}"/>
    <cellStyle name="20% - Accent1 3 2 5 2 2 3 4 4" xfId="22062" xr:uid="{00000000-0005-0000-0000-000076550000}"/>
    <cellStyle name="20% - Accent1 3 2 5 2 2 3 5" xfId="22063" xr:uid="{00000000-0005-0000-0000-000077550000}"/>
    <cellStyle name="20% - Accent1 3 2 5 2 2 3 5 2" xfId="22064" xr:uid="{00000000-0005-0000-0000-000078550000}"/>
    <cellStyle name="20% - Accent1 3 2 5 2 2 3 5 2 2" xfId="22065" xr:uid="{00000000-0005-0000-0000-000079550000}"/>
    <cellStyle name="20% - Accent1 3 2 5 2 2 3 5 3" xfId="22066" xr:uid="{00000000-0005-0000-0000-00007A550000}"/>
    <cellStyle name="20% - Accent1 3 2 5 2 2 3 6" xfId="22067" xr:uid="{00000000-0005-0000-0000-00007B550000}"/>
    <cellStyle name="20% - Accent1 3 2 5 2 2 3 6 2" xfId="22068" xr:uid="{00000000-0005-0000-0000-00007C550000}"/>
    <cellStyle name="20% - Accent1 3 2 5 2 2 3 6 2 2" xfId="22069" xr:uid="{00000000-0005-0000-0000-00007D550000}"/>
    <cellStyle name="20% - Accent1 3 2 5 2 2 3 6 3" xfId="22070" xr:uid="{00000000-0005-0000-0000-00007E550000}"/>
    <cellStyle name="20% - Accent1 3 2 5 2 2 3 7" xfId="22071" xr:uid="{00000000-0005-0000-0000-00007F550000}"/>
    <cellStyle name="20% - Accent1 3 2 5 2 2 3 7 2" xfId="22072" xr:uid="{00000000-0005-0000-0000-000080550000}"/>
    <cellStyle name="20% - Accent1 3 2 5 2 2 3 8" xfId="22073" xr:uid="{00000000-0005-0000-0000-000081550000}"/>
    <cellStyle name="20% - Accent1 3 2 5 2 2 3 8 2" xfId="22074" xr:uid="{00000000-0005-0000-0000-000082550000}"/>
    <cellStyle name="20% - Accent1 3 2 5 2 2 3 9" xfId="22075" xr:uid="{00000000-0005-0000-0000-000083550000}"/>
    <cellStyle name="20% - Accent1 3 2 5 2 2 4" xfId="22076" xr:uid="{00000000-0005-0000-0000-000084550000}"/>
    <cellStyle name="20% - Accent1 3 2 5 2 2 4 2" xfId="22077" xr:uid="{00000000-0005-0000-0000-000085550000}"/>
    <cellStyle name="20% - Accent1 3 2 5 2 2 4 2 2" xfId="22078" xr:uid="{00000000-0005-0000-0000-000086550000}"/>
    <cellStyle name="20% - Accent1 3 2 5 2 2 4 2 2 2" xfId="22079" xr:uid="{00000000-0005-0000-0000-000087550000}"/>
    <cellStyle name="20% - Accent1 3 2 5 2 2 4 2 3" xfId="22080" xr:uid="{00000000-0005-0000-0000-000088550000}"/>
    <cellStyle name="20% - Accent1 3 2 5 2 2 4 3" xfId="22081" xr:uid="{00000000-0005-0000-0000-000089550000}"/>
    <cellStyle name="20% - Accent1 3 2 5 2 2 4 3 2" xfId="22082" xr:uid="{00000000-0005-0000-0000-00008A550000}"/>
    <cellStyle name="20% - Accent1 3 2 5 2 2 4 4" xfId="22083" xr:uid="{00000000-0005-0000-0000-00008B550000}"/>
    <cellStyle name="20% - Accent1 3 2 5 2 2 5" xfId="22084" xr:uid="{00000000-0005-0000-0000-00008C550000}"/>
    <cellStyle name="20% - Accent1 3 2 5 2 2 5 2" xfId="22085" xr:uid="{00000000-0005-0000-0000-00008D550000}"/>
    <cellStyle name="20% - Accent1 3 2 5 2 2 5 2 2" xfId="22086" xr:uid="{00000000-0005-0000-0000-00008E550000}"/>
    <cellStyle name="20% - Accent1 3 2 5 2 2 5 2 2 2" xfId="22087" xr:uid="{00000000-0005-0000-0000-00008F550000}"/>
    <cellStyle name="20% - Accent1 3 2 5 2 2 5 2 3" xfId="22088" xr:uid="{00000000-0005-0000-0000-000090550000}"/>
    <cellStyle name="20% - Accent1 3 2 5 2 2 5 3" xfId="22089" xr:uid="{00000000-0005-0000-0000-000091550000}"/>
    <cellStyle name="20% - Accent1 3 2 5 2 2 5 3 2" xfId="22090" xr:uid="{00000000-0005-0000-0000-000092550000}"/>
    <cellStyle name="20% - Accent1 3 2 5 2 2 5 4" xfId="22091" xr:uid="{00000000-0005-0000-0000-000093550000}"/>
    <cellStyle name="20% - Accent1 3 2 5 2 2 6" xfId="22092" xr:uid="{00000000-0005-0000-0000-000094550000}"/>
    <cellStyle name="20% - Accent1 3 2 5 2 2 6 2" xfId="22093" xr:uid="{00000000-0005-0000-0000-000095550000}"/>
    <cellStyle name="20% - Accent1 3 2 5 2 2 6 2 2" xfId="22094" xr:uid="{00000000-0005-0000-0000-000096550000}"/>
    <cellStyle name="20% - Accent1 3 2 5 2 2 6 2 2 2" xfId="22095" xr:uid="{00000000-0005-0000-0000-000097550000}"/>
    <cellStyle name="20% - Accent1 3 2 5 2 2 6 2 3" xfId="22096" xr:uid="{00000000-0005-0000-0000-000098550000}"/>
    <cellStyle name="20% - Accent1 3 2 5 2 2 6 3" xfId="22097" xr:uid="{00000000-0005-0000-0000-000099550000}"/>
    <cellStyle name="20% - Accent1 3 2 5 2 2 6 3 2" xfId="22098" xr:uid="{00000000-0005-0000-0000-00009A550000}"/>
    <cellStyle name="20% - Accent1 3 2 5 2 2 6 4" xfId="22099" xr:uid="{00000000-0005-0000-0000-00009B550000}"/>
    <cellStyle name="20% - Accent1 3 2 5 2 2 7" xfId="22100" xr:uid="{00000000-0005-0000-0000-00009C550000}"/>
    <cellStyle name="20% - Accent1 3 2 5 2 2 7 2" xfId="22101" xr:uid="{00000000-0005-0000-0000-00009D550000}"/>
    <cellStyle name="20% - Accent1 3 2 5 2 2 7 2 2" xfId="22102" xr:uid="{00000000-0005-0000-0000-00009E550000}"/>
    <cellStyle name="20% - Accent1 3 2 5 2 2 7 3" xfId="22103" xr:uid="{00000000-0005-0000-0000-00009F550000}"/>
    <cellStyle name="20% - Accent1 3 2 5 2 2 8" xfId="22104" xr:uid="{00000000-0005-0000-0000-0000A0550000}"/>
    <cellStyle name="20% - Accent1 3 2 5 2 2 8 2" xfId="22105" xr:uid="{00000000-0005-0000-0000-0000A1550000}"/>
    <cellStyle name="20% - Accent1 3 2 5 2 2 8 2 2" xfId="22106" xr:uid="{00000000-0005-0000-0000-0000A2550000}"/>
    <cellStyle name="20% - Accent1 3 2 5 2 2 8 3" xfId="22107" xr:uid="{00000000-0005-0000-0000-0000A3550000}"/>
    <cellStyle name="20% - Accent1 3 2 5 2 2 9" xfId="22108" xr:uid="{00000000-0005-0000-0000-0000A4550000}"/>
    <cellStyle name="20% - Accent1 3 2 5 2 2 9 2" xfId="22109" xr:uid="{00000000-0005-0000-0000-0000A5550000}"/>
    <cellStyle name="20% - Accent1 3 2 5 2 3" xfId="22110" xr:uid="{00000000-0005-0000-0000-0000A6550000}"/>
    <cellStyle name="20% - Accent1 3 2 5 2 3 10" xfId="22111" xr:uid="{00000000-0005-0000-0000-0000A7550000}"/>
    <cellStyle name="20% - Accent1 3 2 5 2 3 10 2" xfId="22112" xr:uid="{00000000-0005-0000-0000-0000A8550000}"/>
    <cellStyle name="20% - Accent1 3 2 5 2 3 11" xfId="22113" xr:uid="{00000000-0005-0000-0000-0000A9550000}"/>
    <cellStyle name="20% - Accent1 3 2 5 2 3 2" xfId="22114" xr:uid="{00000000-0005-0000-0000-0000AA550000}"/>
    <cellStyle name="20% - Accent1 3 2 5 2 3 2 2" xfId="22115" xr:uid="{00000000-0005-0000-0000-0000AB550000}"/>
    <cellStyle name="20% - Accent1 3 2 5 2 3 2 2 2" xfId="22116" xr:uid="{00000000-0005-0000-0000-0000AC550000}"/>
    <cellStyle name="20% - Accent1 3 2 5 2 3 2 2 2 2" xfId="22117" xr:uid="{00000000-0005-0000-0000-0000AD550000}"/>
    <cellStyle name="20% - Accent1 3 2 5 2 3 2 2 2 2 2" xfId="22118" xr:uid="{00000000-0005-0000-0000-0000AE550000}"/>
    <cellStyle name="20% - Accent1 3 2 5 2 3 2 2 2 3" xfId="22119" xr:uid="{00000000-0005-0000-0000-0000AF550000}"/>
    <cellStyle name="20% - Accent1 3 2 5 2 3 2 2 3" xfId="22120" xr:uid="{00000000-0005-0000-0000-0000B0550000}"/>
    <cellStyle name="20% - Accent1 3 2 5 2 3 2 2 3 2" xfId="22121" xr:uid="{00000000-0005-0000-0000-0000B1550000}"/>
    <cellStyle name="20% - Accent1 3 2 5 2 3 2 2 4" xfId="22122" xr:uid="{00000000-0005-0000-0000-0000B2550000}"/>
    <cellStyle name="20% - Accent1 3 2 5 2 3 2 3" xfId="22123" xr:uid="{00000000-0005-0000-0000-0000B3550000}"/>
    <cellStyle name="20% - Accent1 3 2 5 2 3 2 3 2" xfId="22124" xr:uid="{00000000-0005-0000-0000-0000B4550000}"/>
    <cellStyle name="20% - Accent1 3 2 5 2 3 2 3 2 2" xfId="22125" xr:uid="{00000000-0005-0000-0000-0000B5550000}"/>
    <cellStyle name="20% - Accent1 3 2 5 2 3 2 3 2 2 2" xfId="22126" xr:uid="{00000000-0005-0000-0000-0000B6550000}"/>
    <cellStyle name="20% - Accent1 3 2 5 2 3 2 3 2 3" xfId="22127" xr:uid="{00000000-0005-0000-0000-0000B7550000}"/>
    <cellStyle name="20% - Accent1 3 2 5 2 3 2 3 3" xfId="22128" xr:uid="{00000000-0005-0000-0000-0000B8550000}"/>
    <cellStyle name="20% - Accent1 3 2 5 2 3 2 3 3 2" xfId="22129" xr:uid="{00000000-0005-0000-0000-0000B9550000}"/>
    <cellStyle name="20% - Accent1 3 2 5 2 3 2 3 4" xfId="22130" xr:uid="{00000000-0005-0000-0000-0000BA550000}"/>
    <cellStyle name="20% - Accent1 3 2 5 2 3 2 4" xfId="22131" xr:uid="{00000000-0005-0000-0000-0000BB550000}"/>
    <cellStyle name="20% - Accent1 3 2 5 2 3 2 4 2" xfId="22132" xr:uid="{00000000-0005-0000-0000-0000BC550000}"/>
    <cellStyle name="20% - Accent1 3 2 5 2 3 2 4 2 2" xfId="22133" xr:uid="{00000000-0005-0000-0000-0000BD550000}"/>
    <cellStyle name="20% - Accent1 3 2 5 2 3 2 4 2 2 2" xfId="22134" xr:uid="{00000000-0005-0000-0000-0000BE550000}"/>
    <cellStyle name="20% - Accent1 3 2 5 2 3 2 4 2 3" xfId="22135" xr:uid="{00000000-0005-0000-0000-0000BF550000}"/>
    <cellStyle name="20% - Accent1 3 2 5 2 3 2 4 3" xfId="22136" xr:uid="{00000000-0005-0000-0000-0000C0550000}"/>
    <cellStyle name="20% - Accent1 3 2 5 2 3 2 4 3 2" xfId="22137" xr:uid="{00000000-0005-0000-0000-0000C1550000}"/>
    <cellStyle name="20% - Accent1 3 2 5 2 3 2 4 4" xfId="22138" xr:uid="{00000000-0005-0000-0000-0000C2550000}"/>
    <cellStyle name="20% - Accent1 3 2 5 2 3 2 5" xfId="22139" xr:uid="{00000000-0005-0000-0000-0000C3550000}"/>
    <cellStyle name="20% - Accent1 3 2 5 2 3 2 5 2" xfId="22140" xr:uid="{00000000-0005-0000-0000-0000C4550000}"/>
    <cellStyle name="20% - Accent1 3 2 5 2 3 2 5 2 2" xfId="22141" xr:uid="{00000000-0005-0000-0000-0000C5550000}"/>
    <cellStyle name="20% - Accent1 3 2 5 2 3 2 5 3" xfId="22142" xr:uid="{00000000-0005-0000-0000-0000C6550000}"/>
    <cellStyle name="20% - Accent1 3 2 5 2 3 2 6" xfId="22143" xr:uid="{00000000-0005-0000-0000-0000C7550000}"/>
    <cellStyle name="20% - Accent1 3 2 5 2 3 2 6 2" xfId="22144" xr:uid="{00000000-0005-0000-0000-0000C8550000}"/>
    <cellStyle name="20% - Accent1 3 2 5 2 3 2 6 2 2" xfId="22145" xr:uid="{00000000-0005-0000-0000-0000C9550000}"/>
    <cellStyle name="20% - Accent1 3 2 5 2 3 2 6 3" xfId="22146" xr:uid="{00000000-0005-0000-0000-0000CA550000}"/>
    <cellStyle name="20% - Accent1 3 2 5 2 3 2 7" xfId="22147" xr:uid="{00000000-0005-0000-0000-0000CB550000}"/>
    <cellStyle name="20% - Accent1 3 2 5 2 3 2 7 2" xfId="22148" xr:uid="{00000000-0005-0000-0000-0000CC550000}"/>
    <cellStyle name="20% - Accent1 3 2 5 2 3 2 8" xfId="22149" xr:uid="{00000000-0005-0000-0000-0000CD550000}"/>
    <cellStyle name="20% - Accent1 3 2 5 2 3 2 8 2" xfId="22150" xr:uid="{00000000-0005-0000-0000-0000CE550000}"/>
    <cellStyle name="20% - Accent1 3 2 5 2 3 2 9" xfId="22151" xr:uid="{00000000-0005-0000-0000-0000CF550000}"/>
    <cellStyle name="20% - Accent1 3 2 5 2 3 3" xfId="22152" xr:uid="{00000000-0005-0000-0000-0000D0550000}"/>
    <cellStyle name="20% - Accent1 3 2 5 2 3 3 2" xfId="22153" xr:uid="{00000000-0005-0000-0000-0000D1550000}"/>
    <cellStyle name="20% - Accent1 3 2 5 2 3 3 2 2" xfId="22154" xr:uid="{00000000-0005-0000-0000-0000D2550000}"/>
    <cellStyle name="20% - Accent1 3 2 5 2 3 3 2 2 2" xfId="22155" xr:uid="{00000000-0005-0000-0000-0000D3550000}"/>
    <cellStyle name="20% - Accent1 3 2 5 2 3 3 2 2 2 2" xfId="22156" xr:uid="{00000000-0005-0000-0000-0000D4550000}"/>
    <cellStyle name="20% - Accent1 3 2 5 2 3 3 2 2 3" xfId="22157" xr:uid="{00000000-0005-0000-0000-0000D5550000}"/>
    <cellStyle name="20% - Accent1 3 2 5 2 3 3 2 3" xfId="22158" xr:uid="{00000000-0005-0000-0000-0000D6550000}"/>
    <cellStyle name="20% - Accent1 3 2 5 2 3 3 2 3 2" xfId="22159" xr:uid="{00000000-0005-0000-0000-0000D7550000}"/>
    <cellStyle name="20% - Accent1 3 2 5 2 3 3 2 4" xfId="22160" xr:uid="{00000000-0005-0000-0000-0000D8550000}"/>
    <cellStyle name="20% - Accent1 3 2 5 2 3 3 3" xfId="22161" xr:uid="{00000000-0005-0000-0000-0000D9550000}"/>
    <cellStyle name="20% - Accent1 3 2 5 2 3 3 3 2" xfId="22162" xr:uid="{00000000-0005-0000-0000-0000DA550000}"/>
    <cellStyle name="20% - Accent1 3 2 5 2 3 3 3 2 2" xfId="22163" xr:uid="{00000000-0005-0000-0000-0000DB550000}"/>
    <cellStyle name="20% - Accent1 3 2 5 2 3 3 3 2 2 2" xfId="22164" xr:uid="{00000000-0005-0000-0000-0000DC550000}"/>
    <cellStyle name="20% - Accent1 3 2 5 2 3 3 3 2 3" xfId="22165" xr:uid="{00000000-0005-0000-0000-0000DD550000}"/>
    <cellStyle name="20% - Accent1 3 2 5 2 3 3 3 3" xfId="22166" xr:uid="{00000000-0005-0000-0000-0000DE550000}"/>
    <cellStyle name="20% - Accent1 3 2 5 2 3 3 3 3 2" xfId="22167" xr:uid="{00000000-0005-0000-0000-0000DF550000}"/>
    <cellStyle name="20% - Accent1 3 2 5 2 3 3 3 4" xfId="22168" xr:uid="{00000000-0005-0000-0000-0000E0550000}"/>
    <cellStyle name="20% - Accent1 3 2 5 2 3 3 4" xfId="22169" xr:uid="{00000000-0005-0000-0000-0000E1550000}"/>
    <cellStyle name="20% - Accent1 3 2 5 2 3 3 4 2" xfId="22170" xr:uid="{00000000-0005-0000-0000-0000E2550000}"/>
    <cellStyle name="20% - Accent1 3 2 5 2 3 3 4 2 2" xfId="22171" xr:uid="{00000000-0005-0000-0000-0000E3550000}"/>
    <cellStyle name="20% - Accent1 3 2 5 2 3 3 4 2 2 2" xfId="22172" xr:uid="{00000000-0005-0000-0000-0000E4550000}"/>
    <cellStyle name="20% - Accent1 3 2 5 2 3 3 4 2 3" xfId="22173" xr:uid="{00000000-0005-0000-0000-0000E5550000}"/>
    <cellStyle name="20% - Accent1 3 2 5 2 3 3 4 3" xfId="22174" xr:uid="{00000000-0005-0000-0000-0000E6550000}"/>
    <cellStyle name="20% - Accent1 3 2 5 2 3 3 4 3 2" xfId="22175" xr:uid="{00000000-0005-0000-0000-0000E7550000}"/>
    <cellStyle name="20% - Accent1 3 2 5 2 3 3 4 4" xfId="22176" xr:uid="{00000000-0005-0000-0000-0000E8550000}"/>
    <cellStyle name="20% - Accent1 3 2 5 2 3 3 5" xfId="22177" xr:uid="{00000000-0005-0000-0000-0000E9550000}"/>
    <cellStyle name="20% - Accent1 3 2 5 2 3 3 5 2" xfId="22178" xr:uid="{00000000-0005-0000-0000-0000EA550000}"/>
    <cellStyle name="20% - Accent1 3 2 5 2 3 3 5 2 2" xfId="22179" xr:uid="{00000000-0005-0000-0000-0000EB550000}"/>
    <cellStyle name="20% - Accent1 3 2 5 2 3 3 5 3" xfId="22180" xr:uid="{00000000-0005-0000-0000-0000EC550000}"/>
    <cellStyle name="20% - Accent1 3 2 5 2 3 3 6" xfId="22181" xr:uid="{00000000-0005-0000-0000-0000ED550000}"/>
    <cellStyle name="20% - Accent1 3 2 5 2 3 3 6 2" xfId="22182" xr:uid="{00000000-0005-0000-0000-0000EE550000}"/>
    <cellStyle name="20% - Accent1 3 2 5 2 3 3 6 2 2" xfId="22183" xr:uid="{00000000-0005-0000-0000-0000EF550000}"/>
    <cellStyle name="20% - Accent1 3 2 5 2 3 3 6 3" xfId="22184" xr:uid="{00000000-0005-0000-0000-0000F0550000}"/>
    <cellStyle name="20% - Accent1 3 2 5 2 3 3 7" xfId="22185" xr:uid="{00000000-0005-0000-0000-0000F1550000}"/>
    <cellStyle name="20% - Accent1 3 2 5 2 3 3 7 2" xfId="22186" xr:uid="{00000000-0005-0000-0000-0000F2550000}"/>
    <cellStyle name="20% - Accent1 3 2 5 2 3 3 8" xfId="22187" xr:uid="{00000000-0005-0000-0000-0000F3550000}"/>
    <cellStyle name="20% - Accent1 3 2 5 2 3 3 8 2" xfId="22188" xr:uid="{00000000-0005-0000-0000-0000F4550000}"/>
    <cellStyle name="20% - Accent1 3 2 5 2 3 3 9" xfId="22189" xr:uid="{00000000-0005-0000-0000-0000F5550000}"/>
    <cellStyle name="20% - Accent1 3 2 5 2 3 4" xfId="22190" xr:uid="{00000000-0005-0000-0000-0000F6550000}"/>
    <cellStyle name="20% - Accent1 3 2 5 2 3 4 2" xfId="22191" xr:uid="{00000000-0005-0000-0000-0000F7550000}"/>
    <cellStyle name="20% - Accent1 3 2 5 2 3 4 2 2" xfId="22192" xr:uid="{00000000-0005-0000-0000-0000F8550000}"/>
    <cellStyle name="20% - Accent1 3 2 5 2 3 4 2 2 2" xfId="22193" xr:uid="{00000000-0005-0000-0000-0000F9550000}"/>
    <cellStyle name="20% - Accent1 3 2 5 2 3 4 2 3" xfId="22194" xr:uid="{00000000-0005-0000-0000-0000FA550000}"/>
    <cellStyle name="20% - Accent1 3 2 5 2 3 4 3" xfId="22195" xr:uid="{00000000-0005-0000-0000-0000FB550000}"/>
    <cellStyle name="20% - Accent1 3 2 5 2 3 4 3 2" xfId="22196" xr:uid="{00000000-0005-0000-0000-0000FC550000}"/>
    <cellStyle name="20% - Accent1 3 2 5 2 3 4 4" xfId="22197" xr:uid="{00000000-0005-0000-0000-0000FD550000}"/>
    <cellStyle name="20% - Accent1 3 2 5 2 3 5" xfId="22198" xr:uid="{00000000-0005-0000-0000-0000FE550000}"/>
    <cellStyle name="20% - Accent1 3 2 5 2 3 5 2" xfId="22199" xr:uid="{00000000-0005-0000-0000-0000FF550000}"/>
    <cellStyle name="20% - Accent1 3 2 5 2 3 5 2 2" xfId="22200" xr:uid="{00000000-0005-0000-0000-000000560000}"/>
    <cellStyle name="20% - Accent1 3 2 5 2 3 5 2 2 2" xfId="22201" xr:uid="{00000000-0005-0000-0000-000001560000}"/>
    <cellStyle name="20% - Accent1 3 2 5 2 3 5 2 3" xfId="22202" xr:uid="{00000000-0005-0000-0000-000002560000}"/>
    <cellStyle name="20% - Accent1 3 2 5 2 3 5 3" xfId="22203" xr:uid="{00000000-0005-0000-0000-000003560000}"/>
    <cellStyle name="20% - Accent1 3 2 5 2 3 5 3 2" xfId="22204" xr:uid="{00000000-0005-0000-0000-000004560000}"/>
    <cellStyle name="20% - Accent1 3 2 5 2 3 5 4" xfId="22205" xr:uid="{00000000-0005-0000-0000-000005560000}"/>
    <cellStyle name="20% - Accent1 3 2 5 2 3 6" xfId="22206" xr:uid="{00000000-0005-0000-0000-000006560000}"/>
    <cellStyle name="20% - Accent1 3 2 5 2 3 6 2" xfId="22207" xr:uid="{00000000-0005-0000-0000-000007560000}"/>
    <cellStyle name="20% - Accent1 3 2 5 2 3 6 2 2" xfId="22208" xr:uid="{00000000-0005-0000-0000-000008560000}"/>
    <cellStyle name="20% - Accent1 3 2 5 2 3 6 2 2 2" xfId="22209" xr:uid="{00000000-0005-0000-0000-000009560000}"/>
    <cellStyle name="20% - Accent1 3 2 5 2 3 6 2 3" xfId="22210" xr:uid="{00000000-0005-0000-0000-00000A560000}"/>
    <cellStyle name="20% - Accent1 3 2 5 2 3 6 3" xfId="22211" xr:uid="{00000000-0005-0000-0000-00000B560000}"/>
    <cellStyle name="20% - Accent1 3 2 5 2 3 6 3 2" xfId="22212" xr:uid="{00000000-0005-0000-0000-00000C560000}"/>
    <cellStyle name="20% - Accent1 3 2 5 2 3 6 4" xfId="22213" xr:uid="{00000000-0005-0000-0000-00000D560000}"/>
    <cellStyle name="20% - Accent1 3 2 5 2 3 7" xfId="22214" xr:uid="{00000000-0005-0000-0000-00000E560000}"/>
    <cellStyle name="20% - Accent1 3 2 5 2 3 7 2" xfId="22215" xr:uid="{00000000-0005-0000-0000-00000F560000}"/>
    <cellStyle name="20% - Accent1 3 2 5 2 3 7 2 2" xfId="22216" xr:uid="{00000000-0005-0000-0000-000010560000}"/>
    <cellStyle name="20% - Accent1 3 2 5 2 3 7 3" xfId="22217" xr:uid="{00000000-0005-0000-0000-000011560000}"/>
    <cellStyle name="20% - Accent1 3 2 5 2 3 8" xfId="22218" xr:uid="{00000000-0005-0000-0000-000012560000}"/>
    <cellStyle name="20% - Accent1 3 2 5 2 3 8 2" xfId="22219" xr:uid="{00000000-0005-0000-0000-000013560000}"/>
    <cellStyle name="20% - Accent1 3 2 5 2 3 8 2 2" xfId="22220" xr:uid="{00000000-0005-0000-0000-000014560000}"/>
    <cellStyle name="20% - Accent1 3 2 5 2 3 8 3" xfId="22221" xr:uid="{00000000-0005-0000-0000-000015560000}"/>
    <cellStyle name="20% - Accent1 3 2 5 2 3 9" xfId="22222" xr:uid="{00000000-0005-0000-0000-000016560000}"/>
    <cellStyle name="20% - Accent1 3 2 5 2 3 9 2" xfId="22223" xr:uid="{00000000-0005-0000-0000-000017560000}"/>
    <cellStyle name="20% - Accent1 3 2 5 2 4" xfId="22224" xr:uid="{00000000-0005-0000-0000-000018560000}"/>
    <cellStyle name="20% - Accent1 3 2 5 2 4 10" xfId="22225" xr:uid="{00000000-0005-0000-0000-000019560000}"/>
    <cellStyle name="20% - Accent1 3 2 5 2 4 10 2" xfId="22226" xr:uid="{00000000-0005-0000-0000-00001A560000}"/>
    <cellStyle name="20% - Accent1 3 2 5 2 4 11" xfId="22227" xr:uid="{00000000-0005-0000-0000-00001B560000}"/>
    <cellStyle name="20% - Accent1 3 2 5 2 4 2" xfId="22228" xr:uid="{00000000-0005-0000-0000-00001C560000}"/>
    <cellStyle name="20% - Accent1 3 2 5 2 4 2 2" xfId="22229" xr:uid="{00000000-0005-0000-0000-00001D560000}"/>
    <cellStyle name="20% - Accent1 3 2 5 2 4 2 2 2" xfId="22230" xr:uid="{00000000-0005-0000-0000-00001E560000}"/>
    <cellStyle name="20% - Accent1 3 2 5 2 4 2 2 2 2" xfId="22231" xr:uid="{00000000-0005-0000-0000-00001F560000}"/>
    <cellStyle name="20% - Accent1 3 2 5 2 4 2 2 2 2 2" xfId="22232" xr:uid="{00000000-0005-0000-0000-000020560000}"/>
    <cellStyle name="20% - Accent1 3 2 5 2 4 2 2 2 3" xfId="22233" xr:uid="{00000000-0005-0000-0000-000021560000}"/>
    <cellStyle name="20% - Accent1 3 2 5 2 4 2 2 3" xfId="22234" xr:uid="{00000000-0005-0000-0000-000022560000}"/>
    <cellStyle name="20% - Accent1 3 2 5 2 4 2 2 3 2" xfId="22235" xr:uid="{00000000-0005-0000-0000-000023560000}"/>
    <cellStyle name="20% - Accent1 3 2 5 2 4 2 2 4" xfId="22236" xr:uid="{00000000-0005-0000-0000-000024560000}"/>
    <cellStyle name="20% - Accent1 3 2 5 2 4 2 3" xfId="22237" xr:uid="{00000000-0005-0000-0000-000025560000}"/>
    <cellStyle name="20% - Accent1 3 2 5 2 4 2 3 2" xfId="22238" xr:uid="{00000000-0005-0000-0000-000026560000}"/>
    <cellStyle name="20% - Accent1 3 2 5 2 4 2 3 2 2" xfId="22239" xr:uid="{00000000-0005-0000-0000-000027560000}"/>
    <cellStyle name="20% - Accent1 3 2 5 2 4 2 3 2 2 2" xfId="22240" xr:uid="{00000000-0005-0000-0000-000028560000}"/>
    <cellStyle name="20% - Accent1 3 2 5 2 4 2 3 2 3" xfId="22241" xr:uid="{00000000-0005-0000-0000-000029560000}"/>
    <cellStyle name="20% - Accent1 3 2 5 2 4 2 3 3" xfId="22242" xr:uid="{00000000-0005-0000-0000-00002A560000}"/>
    <cellStyle name="20% - Accent1 3 2 5 2 4 2 3 3 2" xfId="22243" xr:uid="{00000000-0005-0000-0000-00002B560000}"/>
    <cellStyle name="20% - Accent1 3 2 5 2 4 2 3 4" xfId="22244" xr:uid="{00000000-0005-0000-0000-00002C560000}"/>
    <cellStyle name="20% - Accent1 3 2 5 2 4 2 4" xfId="22245" xr:uid="{00000000-0005-0000-0000-00002D560000}"/>
    <cellStyle name="20% - Accent1 3 2 5 2 4 2 4 2" xfId="22246" xr:uid="{00000000-0005-0000-0000-00002E560000}"/>
    <cellStyle name="20% - Accent1 3 2 5 2 4 2 4 2 2" xfId="22247" xr:uid="{00000000-0005-0000-0000-00002F560000}"/>
    <cellStyle name="20% - Accent1 3 2 5 2 4 2 4 2 2 2" xfId="22248" xr:uid="{00000000-0005-0000-0000-000030560000}"/>
    <cellStyle name="20% - Accent1 3 2 5 2 4 2 4 2 3" xfId="22249" xr:uid="{00000000-0005-0000-0000-000031560000}"/>
    <cellStyle name="20% - Accent1 3 2 5 2 4 2 4 3" xfId="22250" xr:uid="{00000000-0005-0000-0000-000032560000}"/>
    <cellStyle name="20% - Accent1 3 2 5 2 4 2 4 3 2" xfId="22251" xr:uid="{00000000-0005-0000-0000-000033560000}"/>
    <cellStyle name="20% - Accent1 3 2 5 2 4 2 4 4" xfId="22252" xr:uid="{00000000-0005-0000-0000-000034560000}"/>
    <cellStyle name="20% - Accent1 3 2 5 2 4 2 5" xfId="22253" xr:uid="{00000000-0005-0000-0000-000035560000}"/>
    <cellStyle name="20% - Accent1 3 2 5 2 4 2 5 2" xfId="22254" xr:uid="{00000000-0005-0000-0000-000036560000}"/>
    <cellStyle name="20% - Accent1 3 2 5 2 4 2 5 2 2" xfId="22255" xr:uid="{00000000-0005-0000-0000-000037560000}"/>
    <cellStyle name="20% - Accent1 3 2 5 2 4 2 5 3" xfId="22256" xr:uid="{00000000-0005-0000-0000-000038560000}"/>
    <cellStyle name="20% - Accent1 3 2 5 2 4 2 6" xfId="22257" xr:uid="{00000000-0005-0000-0000-000039560000}"/>
    <cellStyle name="20% - Accent1 3 2 5 2 4 2 6 2" xfId="22258" xr:uid="{00000000-0005-0000-0000-00003A560000}"/>
    <cellStyle name="20% - Accent1 3 2 5 2 4 2 6 2 2" xfId="22259" xr:uid="{00000000-0005-0000-0000-00003B560000}"/>
    <cellStyle name="20% - Accent1 3 2 5 2 4 2 6 3" xfId="22260" xr:uid="{00000000-0005-0000-0000-00003C560000}"/>
    <cellStyle name="20% - Accent1 3 2 5 2 4 2 7" xfId="22261" xr:uid="{00000000-0005-0000-0000-00003D560000}"/>
    <cellStyle name="20% - Accent1 3 2 5 2 4 2 7 2" xfId="22262" xr:uid="{00000000-0005-0000-0000-00003E560000}"/>
    <cellStyle name="20% - Accent1 3 2 5 2 4 2 8" xfId="22263" xr:uid="{00000000-0005-0000-0000-00003F560000}"/>
    <cellStyle name="20% - Accent1 3 2 5 2 4 2 8 2" xfId="22264" xr:uid="{00000000-0005-0000-0000-000040560000}"/>
    <cellStyle name="20% - Accent1 3 2 5 2 4 2 9" xfId="22265" xr:uid="{00000000-0005-0000-0000-000041560000}"/>
    <cellStyle name="20% - Accent1 3 2 5 2 4 3" xfId="22266" xr:uid="{00000000-0005-0000-0000-000042560000}"/>
    <cellStyle name="20% - Accent1 3 2 5 2 4 3 2" xfId="22267" xr:uid="{00000000-0005-0000-0000-000043560000}"/>
    <cellStyle name="20% - Accent1 3 2 5 2 4 3 2 2" xfId="22268" xr:uid="{00000000-0005-0000-0000-000044560000}"/>
    <cellStyle name="20% - Accent1 3 2 5 2 4 3 2 2 2" xfId="22269" xr:uid="{00000000-0005-0000-0000-000045560000}"/>
    <cellStyle name="20% - Accent1 3 2 5 2 4 3 2 2 2 2" xfId="22270" xr:uid="{00000000-0005-0000-0000-000046560000}"/>
    <cellStyle name="20% - Accent1 3 2 5 2 4 3 2 2 3" xfId="22271" xr:uid="{00000000-0005-0000-0000-000047560000}"/>
    <cellStyle name="20% - Accent1 3 2 5 2 4 3 2 3" xfId="22272" xr:uid="{00000000-0005-0000-0000-000048560000}"/>
    <cellStyle name="20% - Accent1 3 2 5 2 4 3 2 3 2" xfId="22273" xr:uid="{00000000-0005-0000-0000-000049560000}"/>
    <cellStyle name="20% - Accent1 3 2 5 2 4 3 2 4" xfId="22274" xr:uid="{00000000-0005-0000-0000-00004A560000}"/>
    <cellStyle name="20% - Accent1 3 2 5 2 4 3 3" xfId="22275" xr:uid="{00000000-0005-0000-0000-00004B560000}"/>
    <cellStyle name="20% - Accent1 3 2 5 2 4 3 3 2" xfId="22276" xr:uid="{00000000-0005-0000-0000-00004C560000}"/>
    <cellStyle name="20% - Accent1 3 2 5 2 4 3 3 2 2" xfId="22277" xr:uid="{00000000-0005-0000-0000-00004D560000}"/>
    <cellStyle name="20% - Accent1 3 2 5 2 4 3 3 2 2 2" xfId="22278" xr:uid="{00000000-0005-0000-0000-00004E560000}"/>
    <cellStyle name="20% - Accent1 3 2 5 2 4 3 3 2 3" xfId="22279" xr:uid="{00000000-0005-0000-0000-00004F560000}"/>
    <cellStyle name="20% - Accent1 3 2 5 2 4 3 3 3" xfId="22280" xr:uid="{00000000-0005-0000-0000-000050560000}"/>
    <cellStyle name="20% - Accent1 3 2 5 2 4 3 3 3 2" xfId="22281" xr:uid="{00000000-0005-0000-0000-000051560000}"/>
    <cellStyle name="20% - Accent1 3 2 5 2 4 3 3 4" xfId="22282" xr:uid="{00000000-0005-0000-0000-000052560000}"/>
    <cellStyle name="20% - Accent1 3 2 5 2 4 3 4" xfId="22283" xr:uid="{00000000-0005-0000-0000-000053560000}"/>
    <cellStyle name="20% - Accent1 3 2 5 2 4 3 4 2" xfId="22284" xr:uid="{00000000-0005-0000-0000-000054560000}"/>
    <cellStyle name="20% - Accent1 3 2 5 2 4 3 4 2 2" xfId="22285" xr:uid="{00000000-0005-0000-0000-000055560000}"/>
    <cellStyle name="20% - Accent1 3 2 5 2 4 3 4 2 2 2" xfId="22286" xr:uid="{00000000-0005-0000-0000-000056560000}"/>
    <cellStyle name="20% - Accent1 3 2 5 2 4 3 4 2 3" xfId="22287" xr:uid="{00000000-0005-0000-0000-000057560000}"/>
    <cellStyle name="20% - Accent1 3 2 5 2 4 3 4 3" xfId="22288" xr:uid="{00000000-0005-0000-0000-000058560000}"/>
    <cellStyle name="20% - Accent1 3 2 5 2 4 3 4 3 2" xfId="22289" xr:uid="{00000000-0005-0000-0000-000059560000}"/>
    <cellStyle name="20% - Accent1 3 2 5 2 4 3 4 4" xfId="22290" xr:uid="{00000000-0005-0000-0000-00005A560000}"/>
    <cellStyle name="20% - Accent1 3 2 5 2 4 3 5" xfId="22291" xr:uid="{00000000-0005-0000-0000-00005B560000}"/>
    <cellStyle name="20% - Accent1 3 2 5 2 4 3 5 2" xfId="22292" xr:uid="{00000000-0005-0000-0000-00005C560000}"/>
    <cellStyle name="20% - Accent1 3 2 5 2 4 3 5 2 2" xfId="22293" xr:uid="{00000000-0005-0000-0000-00005D560000}"/>
    <cellStyle name="20% - Accent1 3 2 5 2 4 3 5 3" xfId="22294" xr:uid="{00000000-0005-0000-0000-00005E560000}"/>
    <cellStyle name="20% - Accent1 3 2 5 2 4 3 6" xfId="22295" xr:uid="{00000000-0005-0000-0000-00005F560000}"/>
    <cellStyle name="20% - Accent1 3 2 5 2 4 3 6 2" xfId="22296" xr:uid="{00000000-0005-0000-0000-000060560000}"/>
    <cellStyle name="20% - Accent1 3 2 5 2 4 3 6 2 2" xfId="22297" xr:uid="{00000000-0005-0000-0000-000061560000}"/>
    <cellStyle name="20% - Accent1 3 2 5 2 4 3 6 3" xfId="22298" xr:uid="{00000000-0005-0000-0000-000062560000}"/>
    <cellStyle name="20% - Accent1 3 2 5 2 4 3 7" xfId="22299" xr:uid="{00000000-0005-0000-0000-000063560000}"/>
    <cellStyle name="20% - Accent1 3 2 5 2 4 3 7 2" xfId="22300" xr:uid="{00000000-0005-0000-0000-000064560000}"/>
    <cellStyle name="20% - Accent1 3 2 5 2 4 3 8" xfId="22301" xr:uid="{00000000-0005-0000-0000-000065560000}"/>
    <cellStyle name="20% - Accent1 3 2 5 2 4 3 8 2" xfId="22302" xr:uid="{00000000-0005-0000-0000-000066560000}"/>
    <cellStyle name="20% - Accent1 3 2 5 2 4 3 9" xfId="22303" xr:uid="{00000000-0005-0000-0000-000067560000}"/>
    <cellStyle name="20% - Accent1 3 2 5 2 4 4" xfId="22304" xr:uid="{00000000-0005-0000-0000-000068560000}"/>
    <cellStyle name="20% - Accent1 3 2 5 2 4 4 2" xfId="22305" xr:uid="{00000000-0005-0000-0000-000069560000}"/>
    <cellStyle name="20% - Accent1 3 2 5 2 4 4 2 2" xfId="22306" xr:uid="{00000000-0005-0000-0000-00006A560000}"/>
    <cellStyle name="20% - Accent1 3 2 5 2 4 4 2 2 2" xfId="22307" xr:uid="{00000000-0005-0000-0000-00006B560000}"/>
    <cellStyle name="20% - Accent1 3 2 5 2 4 4 2 3" xfId="22308" xr:uid="{00000000-0005-0000-0000-00006C560000}"/>
    <cellStyle name="20% - Accent1 3 2 5 2 4 4 3" xfId="22309" xr:uid="{00000000-0005-0000-0000-00006D560000}"/>
    <cellStyle name="20% - Accent1 3 2 5 2 4 4 3 2" xfId="22310" xr:uid="{00000000-0005-0000-0000-00006E560000}"/>
    <cellStyle name="20% - Accent1 3 2 5 2 4 4 4" xfId="22311" xr:uid="{00000000-0005-0000-0000-00006F560000}"/>
    <cellStyle name="20% - Accent1 3 2 5 2 4 5" xfId="22312" xr:uid="{00000000-0005-0000-0000-000070560000}"/>
    <cellStyle name="20% - Accent1 3 2 5 2 4 5 2" xfId="22313" xr:uid="{00000000-0005-0000-0000-000071560000}"/>
    <cellStyle name="20% - Accent1 3 2 5 2 4 5 2 2" xfId="22314" xr:uid="{00000000-0005-0000-0000-000072560000}"/>
    <cellStyle name="20% - Accent1 3 2 5 2 4 5 2 2 2" xfId="22315" xr:uid="{00000000-0005-0000-0000-000073560000}"/>
    <cellStyle name="20% - Accent1 3 2 5 2 4 5 2 3" xfId="22316" xr:uid="{00000000-0005-0000-0000-000074560000}"/>
    <cellStyle name="20% - Accent1 3 2 5 2 4 5 3" xfId="22317" xr:uid="{00000000-0005-0000-0000-000075560000}"/>
    <cellStyle name="20% - Accent1 3 2 5 2 4 5 3 2" xfId="22318" xr:uid="{00000000-0005-0000-0000-000076560000}"/>
    <cellStyle name="20% - Accent1 3 2 5 2 4 5 4" xfId="22319" xr:uid="{00000000-0005-0000-0000-000077560000}"/>
    <cellStyle name="20% - Accent1 3 2 5 2 4 6" xfId="22320" xr:uid="{00000000-0005-0000-0000-000078560000}"/>
    <cellStyle name="20% - Accent1 3 2 5 2 4 6 2" xfId="22321" xr:uid="{00000000-0005-0000-0000-000079560000}"/>
    <cellStyle name="20% - Accent1 3 2 5 2 4 6 2 2" xfId="22322" xr:uid="{00000000-0005-0000-0000-00007A560000}"/>
    <cellStyle name="20% - Accent1 3 2 5 2 4 6 2 2 2" xfId="22323" xr:uid="{00000000-0005-0000-0000-00007B560000}"/>
    <cellStyle name="20% - Accent1 3 2 5 2 4 6 2 3" xfId="22324" xr:uid="{00000000-0005-0000-0000-00007C560000}"/>
    <cellStyle name="20% - Accent1 3 2 5 2 4 6 3" xfId="22325" xr:uid="{00000000-0005-0000-0000-00007D560000}"/>
    <cellStyle name="20% - Accent1 3 2 5 2 4 6 3 2" xfId="22326" xr:uid="{00000000-0005-0000-0000-00007E560000}"/>
    <cellStyle name="20% - Accent1 3 2 5 2 4 6 4" xfId="22327" xr:uid="{00000000-0005-0000-0000-00007F560000}"/>
    <cellStyle name="20% - Accent1 3 2 5 2 4 7" xfId="22328" xr:uid="{00000000-0005-0000-0000-000080560000}"/>
    <cellStyle name="20% - Accent1 3 2 5 2 4 7 2" xfId="22329" xr:uid="{00000000-0005-0000-0000-000081560000}"/>
    <cellStyle name="20% - Accent1 3 2 5 2 4 7 2 2" xfId="22330" xr:uid="{00000000-0005-0000-0000-000082560000}"/>
    <cellStyle name="20% - Accent1 3 2 5 2 4 7 3" xfId="22331" xr:uid="{00000000-0005-0000-0000-000083560000}"/>
    <cellStyle name="20% - Accent1 3 2 5 2 4 8" xfId="22332" xr:uid="{00000000-0005-0000-0000-000084560000}"/>
    <cellStyle name="20% - Accent1 3 2 5 2 4 8 2" xfId="22333" xr:uid="{00000000-0005-0000-0000-000085560000}"/>
    <cellStyle name="20% - Accent1 3 2 5 2 4 8 2 2" xfId="22334" xr:uid="{00000000-0005-0000-0000-000086560000}"/>
    <cellStyle name="20% - Accent1 3 2 5 2 4 8 3" xfId="22335" xr:uid="{00000000-0005-0000-0000-000087560000}"/>
    <cellStyle name="20% - Accent1 3 2 5 2 4 9" xfId="22336" xr:uid="{00000000-0005-0000-0000-000088560000}"/>
    <cellStyle name="20% - Accent1 3 2 5 2 4 9 2" xfId="22337" xr:uid="{00000000-0005-0000-0000-000089560000}"/>
    <cellStyle name="20% - Accent1 3 2 5 2 5" xfId="22338" xr:uid="{00000000-0005-0000-0000-00008A560000}"/>
    <cellStyle name="20% - Accent1 3 2 5 2 5 2" xfId="22339" xr:uid="{00000000-0005-0000-0000-00008B560000}"/>
    <cellStyle name="20% - Accent1 3 2 5 2 5 2 2" xfId="22340" xr:uid="{00000000-0005-0000-0000-00008C560000}"/>
    <cellStyle name="20% - Accent1 3 2 5 2 5 2 2 2" xfId="22341" xr:uid="{00000000-0005-0000-0000-00008D560000}"/>
    <cellStyle name="20% - Accent1 3 2 5 2 5 2 2 2 2" xfId="22342" xr:uid="{00000000-0005-0000-0000-00008E560000}"/>
    <cellStyle name="20% - Accent1 3 2 5 2 5 2 2 3" xfId="22343" xr:uid="{00000000-0005-0000-0000-00008F560000}"/>
    <cellStyle name="20% - Accent1 3 2 5 2 5 2 3" xfId="22344" xr:uid="{00000000-0005-0000-0000-000090560000}"/>
    <cellStyle name="20% - Accent1 3 2 5 2 5 2 3 2" xfId="22345" xr:uid="{00000000-0005-0000-0000-000091560000}"/>
    <cellStyle name="20% - Accent1 3 2 5 2 5 2 4" xfId="22346" xr:uid="{00000000-0005-0000-0000-000092560000}"/>
    <cellStyle name="20% - Accent1 3 2 5 2 5 3" xfId="22347" xr:uid="{00000000-0005-0000-0000-000093560000}"/>
    <cellStyle name="20% - Accent1 3 2 5 2 5 3 2" xfId="22348" xr:uid="{00000000-0005-0000-0000-000094560000}"/>
    <cellStyle name="20% - Accent1 3 2 5 2 5 3 2 2" xfId="22349" xr:uid="{00000000-0005-0000-0000-000095560000}"/>
    <cellStyle name="20% - Accent1 3 2 5 2 5 3 2 2 2" xfId="22350" xr:uid="{00000000-0005-0000-0000-000096560000}"/>
    <cellStyle name="20% - Accent1 3 2 5 2 5 3 2 3" xfId="22351" xr:uid="{00000000-0005-0000-0000-000097560000}"/>
    <cellStyle name="20% - Accent1 3 2 5 2 5 3 3" xfId="22352" xr:uid="{00000000-0005-0000-0000-000098560000}"/>
    <cellStyle name="20% - Accent1 3 2 5 2 5 3 3 2" xfId="22353" xr:uid="{00000000-0005-0000-0000-000099560000}"/>
    <cellStyle name="20% - Accent1 3 2 5 2 5 3 4" xfId="22354" xr:uid="{00000000-0005-0000-0000-00009A560000}"/>
    <cellStyle name="20% - Accent1 3 2 5 2 5 4" xfId="22355" xr:uid="{00000000-0005-0000-0000-00009B560000}"/>
    <cellStyle name="20% - Accent1 3 2 5 2 5 4 2" xfId="22356" xr:uid="{00000000-0005-0000-0000-00009C560000}"/>
    <cellStyle name="20% - Accent1 3 2 5 2 5 4 2 2" xfId="22357" xr:uid="{00000000-0005-0000-0000-00009D560000}"/>
    <cellStyle name="20% - Accent1 3 2 5 2 5 4 2 2 2" xfId="22358" xr:uid="{00000000-0005-0000-0000-00009E560000}"/>
    <cellStyle name="20% - Accent1 3 2 5 2 5 4 2 3" xfId="22359" xr:uid="{00000000-0005-0000-0000-00009F560000}"/>
    <cellStyle name="20% - Accent1 3 2 5 2 5 4 3" xfId="22360" xr:uid="{00000000-0005-0000-0000-0000A0560000}"/>
    <cellStyle name="20% - Accent1 3 2 5 2 5 4 3 2" xfId="22361" xr:uid="{00000000-0005-0000-0000-0000A1560000}"/>
    <cellStyle name="20% - Accent1 3 2 5 2 5 4 4" xfId="22362" xr:uid="{00000000-0005-0000-0000-0000A2560000}"/>
    <cellStyle name="20% - Accent1 3 2 5 2 5 5" xfId="22363" xr:uid="{00000000-0005-0000-0000-0000A3560000}"/>
    <cellStyle name="20% - Accent1 3 2 5 2 5 5 2" xfId="22364" xr:uid="{00000000-0005-0000-0000-0000A4560000}"/>
    <cellStyle name="20% - Accent1 3 2 5 2 5 5 2 2" xfId="22365" xr:uid="{00000000-0005-0000-0000-0000A5560000}"/>
    <cellStyle name="20% - Accent1 3 2 5 2 5 5 3" xfId="22366" xr:uid="{00000000-0005-0000-0000-0000A6560000}"/>
    <cellStyle name="20% - Accent1 3 2 5 2 5 6" xfId="22367" xr:uid="{00000000-0005-0000-0000-0000A7560000}"/>
    <cellStyle name="20% - Accent1 3 2 5 2 5 6 2" xfId="22368" xr:uid="{00000000-0005-0000-0000-0000A8560000}"/>
    <cellStyle name="20% - Accent1 3 2 5 2 5 6 2 2" xfId="22369" xr:uid="{00000000-0005-0000-0000-0000A9560000}"/>
    <cellStyle name="20% - Accent1 3 2 5 2 5 6 3" xfId="22370" xr:uid="{00000000-0005-0000-0000-0000AA560000}"/>
    <cellStyle name="20% - Accent1 3 2 5 2 5 7" xfId="22371" xr:uid="{00000000-0005-0000-0000-0000AB560000}"/>
    <cellStyle name="20% - Accent1 3 2 5 2 5 7 2" xfId="22372" xr:uid="{00000000-0005-0000-0000-0000AC560000}"/>
    <cellStyle name="20% - Accent1 3 2 5 2 5 8" xfId="22373" xr:uid="{00000000-0005-0000-0000-0000AD560000}"/>
    <cellStyle name="20% - Accent1 3 2 5 2 5 8 2" xfId="22374" xr:uid="{00000000-0005-0000-0000-0000AE560000}"/>
    <cellStyle name="20% - Accent1 3 2 5 2 5 9" xfId="22375" xr:uid="{00000000-0005-0000-0000-0000AF560000}"/>
    <cellStyle name="20% - Accent1 3 2 5 2 6" xfId="22376" xr:uid="{00000000-0005-0000-0000-0000B0560000}"/>
    <cellStyle name="20% - Accent1 3 2 5 2 6 2" xfId="22377" xr:uid="{00000000-0005-0000-0000-0000B1560000}"/>
    <cellStyle name="20% - Accent1 3 2 5 2 6 2 2" xfId="22378" xr:uid="{00000000-0005-0000-0000-0000B2560000}"/>
    <cellStyle name="20% - Accent1 3 2 5 2 6 2 2 2" xfId="22379" xr:uid="{00000000-0005-0000-0000-0000B3560000}"/>
    <cellStyle name="20% - Accent1 3 2 5 2 6 2 2 2 2" xfId="22380" xr:uid="{00000000-0005-0000-0000-0000B4560000}"/>
    <cellStyle name="20% - Accent1 3 2 5 2 6 2 2 3" xfId="22381" xr:uid="{00000000-0005-0000-0000-0000B5560000}"/>
    <cellStyle name="20% - Accent1 3 2 5 2 6 2 3" xfId="22382" xr:uid="{00000000-0005-0000-0000-0000B6560000}"/>
    <cellStyle name="20% - Accent1 3 2 5 2 6 2 3 2" xfId="22383" xr:uid="{00000000-0005-0000-0000-0000B7560000}"/>
    <cellStyle name="20% - Accent1 3 2 5 2 6 2 4" xfId="22384" xr:uid="{00000000-0005-0000-0000-0000B8560000}"/>
    <cellStyle name="20% - Accent1 3 2 5 2 6 3" xfId="22385" xr:uid="{00000000-0005-0000-0000-0000B9560000}"/>
    <cellStyle name="20% - Accent1 3 2 5 2 6 3 2" xfId="22386" xr:uid="{00000000-0005-0000-0000-0000BA560000}"/>
    <cellStyle name="20% - Accent1 3 2 5 2 6 3 2 2" xfId="22387" xr:uid="{00000000-0005-0000-0000-0000BB560000}"/>
    <cellStyle name="20% - Accent1 3 2 5 2 6 3 2 2 2" xfId="22388" xr:uid="{00000000-0005-0000-0000-0000BC560000}"/>
    <cellStyle name="20% - Accent1 3 2 5 2 6 3 2 3" xfId="22389" xr:uid="{00000000-0005-0000-0000-0000BD560000}"/>
    <cellStyle name="20% - Accent1 3 2 5 2 6 3 3" xfId="22390" xr:uid="{00000000-0005-0000-0000-0000BE560000}"/>
    <cellStyle name="20% - Accent1 3 2 5 2 6 3 3 2" xfId="22391" xr:uid="{00000000-0005-0000-0000-0000BF560000}"/>
    <cellStyle name="20% - Accent1 3 2 5 2 6 3 4" xfId="22392" xr:uid="{00000000-0005-0000-0000-0000C0560000}"/>
    <cellStyle name="20% - Accent1 3 2 5 2 6 4" xfId="22393" xr:uid="{00000000-0005-0000-0000-0000C1560000}"/>
    <cellStyle name="20% - Accent1 3 2 5 2 6 4 2" xfId="22394" xr:uid="{00000000-0005-0000-0000-0000C2560000}"/>
    <cellStyle name="20% - Accent1 3 2 5 2 6 4 2 2" xfId="22395" xr:uid="{00000000-0005-0000-0000-0000C3560000}"/>
    <cellStyle name="20% - Accent1 3 2 5 2 6 4 2 2 2" xfId="22396" xr:uid="{00000000-0005-0000-0000-0000C4560000}"/>
    <cellStyle name="20% - Accent1 3 2 5 2 6 4 2 3" xfId="22397" xr:uid="{00000000-0005-0000-0000-0000C5560000}"/>
    <cellStyle name="20% - Accent1 3 2 5 2 6 4 3" xfId="22398" xr:uid="{00000000-0005-0000-0000-0000C6560000}"/>
    <cellStyle name="20% - Accent1 3 2 5 2 6 4 3 2" xfId="22399" xr:uid="{00000000-0005-0000-0000-0000C7560000}"/>
    <cellStyle name="20% - Accent1 3 2 5 2 6 4 4" xfId="22400" xr:uid="{00000000-0005-0000-0000-0000C8560000}"/>
    <cellStyle name="20% - Accent1 3 2 5 2 6 5" xfId="22401" xr:uid="{00000000-0005-0000-0000-0000C9560000}"/>
    <cellStyle name="20% - Accent1 3 2 5 2 6 5 2" xfId="22402" xr:uid="{00000000-0005-0000-0000-0000CA560000}"/>
    <cellStyle name="20% - Accent1 3 2 5 2 6 5 2 2" xfId="22403" xr:uid="{00000000-0005-0000-0000-0000CB560000}"/>
    <cellStyle name="20% - Accent1 3 2 5 2 6 5 3" xfId="22404" xr:uid="{00000000-0005-0000-0000-0000CC560000}"/>
    <cellStyle name="20% - Accent1 3 2 5 2 6 6" xfId="22405" xr:uid="{00000000-0005-0000-0000-0000CD560000}"/>
    <cellStyle name="20% - Accent1 3 2 5 2 6 6 2" xfId="22406" xr:uid="{00000000-0005-0000-0000-0000CE560000}"/>
    <cellStyle name="20% - Accent1 3 2 5 2 6 6 2 2" xfId="22407" xr:uid="{00000000-0005-0000-0000-0000CF560000}"/>
    <cellStyle name="20% - Accent1 3 2 5 2 6 6 3" xfId="22408" xr:uid="{00000000-0005-0000-0000-0000D0560000}"/>
    <cellStyle name="20% - Accent1 3 2 5 2 6 7" xfId="22409" xr:uid="{00000000-0005-0000-0000-0000D1560000}"/>
    <cellStyle name="20% - Accent1 3 2 5 2 6 7 2" xfId="22410" xr:uid="{00000000-0005-0000-0000-0000D2560000}"/>
    <cellStyle name="20% - Accent1 3 2 5 2 6 8" xfId="22411" xr:uid="{00000000-0005-0000-0000-0000D3560000}"/>
    <cellStyle name="20% - Accent1 3 2 5 2 6 8 2" xfId="22412" xr:uid="{00000000-0005-0000-0000-0000D4560000}"/>
    <cellStyle name="20% - Accent1 3 2 5 2 6 9" xfId="22413" xr:uid="{00000000-0005-0000-0000-0000D5560000}"/>
    <cellStyle name="20% - Accent1 3 2 5 2 7" xfId="22414" xr:uid="{00000000-0005-0000-0000-0000D6560000}"/>
    <cellStyle name="20% - Accent1 3 2 5 2 7 2" xfId="22415" xr:uid="{00000000-0005-0000-0000-0000D7560000}"/>
    <cellStyle name="20% - Accent1 3 2 5 2 7 2 2" xfId="22416" xr:uid="{00000000-0005-0000-0000-0000D8560000}"/>
    <cellStyle name="20% - Accent1 3 2 5 2 7 2 2 2" xfId="22417" xr:uid="{00000000-0005-0000-0000-0000D9560000}"/>
    <cellStyle name="20% - Accent1 3 2 5 2 7 2 3" xfId="22418" xr:uid="{00000000-0005-0000-0000-0000DA560000}"/>
    <cellStyle name="20% - Accent1 3 2 5 2 7 3" xfId="22419" xr:uid="{00000000-0005-0000-0000-0000DB560000}"/>
    <cellStyle name="20% - Accent1 3 2 5 2 7 3 2" xfId="22420" xr:uid="{00000000-0005-0000-0000-0000DC560000}"/>
    <cellStyle name="20% - Accent1 3 2 5 2 7 4" xfId="22421" xr:uid="{00000000-0005-0000-0000-0000DD560000}"/>
    <cellStyle name="20% - Accent1 3 2 5 2 8" xfId="22422" xr:uid="{00000000-0005-0000-0000-0000DE560000}"/>
    <cellStyle name="20% - Accent1 3 2 5 2 8 2" xfId="22423" xr:uid="{00000000-0005-0000-0000-0000DF560000}"/>
    <cellStyle name="20% - Accent1 3 2 5 2 8 2 2" xfId="22424" xr:uid="{00000000-0005-0000-0000-0000E0560000}"/>
    <cellStyle name="20% - Accent1 3 2 5 2 8 2 2 2" xfId="22425" xr:uid="{00000000-0005-0000-0000-0000E1560000}"/>
    <cellStyle name="20% - Accent1 3 2 5 2 8 2 3" xfId="22426" xr:uid="{00000000-0005-0000-0000-0000E2560000}"/>
    <cellStyle name="20% - Accent1 3 2 5 2 8 3" xfId="22427" xr:uid="{00000000-0005-0000-0000-0000E3560000}"/>
    <cellStyle name="20% - Accent1 3 2 5 2 8 3 2" xfId="22428" xr:uid="{00000000-0005-0000-0000-0000E4560000}"/>
    <cellStyle name="20% - Accent1 3 2 5 2 8 4" xfId="22429" xr:uid="{00000000-0005-0000-0000-0000E5560000}"/>
    <cellStyle name="20% - Accent1 3 2 5 2 9" xfId="22430" xr:uid="{00000000-0005-0000-0000-0000E6560000}"/>
    <cellStyle name="20% - Accent1 3 2 5 2 9 2" xfId="22431" xr:uid="{00000000-0005-0000-0000-0000E7560000}"/>
    <cellStyle name="20% - Accent1 3 2 5 2 9 2 2" xfId="22432" xr:uid="{00000000-0005-0000-0000-0000E8560000}"/>
    <cellStyle name="20% - Accent1 3 2 5 2 9 2 2 2" xfId="22433" xr:uid="{00000000-0005-0000-0000-0000E9560000}"/>
    <cellStyle name="20% - Accent1 3 2 5 2 9 2 3" xfId="22434" xr:uid="{00000000-0005-0000-0000-0000EA560000}"/>
    <cellStyle name="20% - Accent1 3 2 5 2 9 3" xfId="22435" xr:uid="{00000000-0005-0000-0000-0000EB560000}"/>
    <cellStyle name="20% - Accent1 3 2 5 2 9 3 2" xfId="22436" xr:uid="{00000000-0005-0000-0000-0000EC560000}"/>
    <cellStyle name="20% - Accent1 3 2 5 2 9 4" xfId="22437" xr:uid="{00000000-0005-0000-0000-0000ED560000}"/>
    <cellStyle name="20% - Accent1 3 2 5 3" xfId="22438" xr:uid="{00000000-0005-0000-0000-0000EE560000}"/>
    <cellStyle name="20% - Accent1 3 2 5 3 10" xfId="22439" xr:uid="{00000000-0005-0000-0000-0000EF560000}"/>
    <cellStyle name="20% - Accent1 3 2 5 3 10 2" xfId="22440" xr:uid="{00000000-0005-0000-0000-0000F0560000}"/>
    <cellStyle name="20% - Accent1 3 2 5 3 11" xfId="22441" xr:uid="{00000000-0005-0000-0000-0000F1560000}"/>
    <cellStyle name="20% - Accent1 3 2 5 3 2" xfId="22442" xr:uid="{00000000-0005-0000-0000-0000F2560000}"/>
    <cellStyle name="20% - Accent1 3 2 5 3 2 2" xfId="22443" xr:uid="{00000000-0005-0000-0000-0000F3560000}"/>
    <cellStyle name="20% - Accent1 3 2 5 3 2 2 2" xfId="22444" xr:uid="{00000000-0005-0000-0000-0000F4560000}"/>
    <cellStyle name="20% - Accent1 3 2 5 3 2 2 2 2" xfId="22445" xr:uid="{00000000-0005-0000-0000-0000F5560000}"/>
    <cellStyle name="20% - Accent1 3 2 5 3 2 2 2 2 2" xfId="22446" xr:uid="{00000000-0005-0000-0000-0000F6560000}"/>
    <cellStyle name="20% - Accent1 3 2 5 3 2 2 2 3" xfId="22447" xr:uid="{00000000-0005-0000-0000-0000F7560000}"/>
    <cellStyle name="20% - Accent1 3 2 5 3 2 2 3" xfId="22448" xr:uid="{00000000-0005-0000-0000-0000F8560000}"/>
    <cellStyle name="20% - Accent1 3 2 5 3 2 2 3 2" xfId="22449" xr:uid="{00000000-0005-0000-0000-0000F9560000}"/>
    <cellStyle name="20% - Accent1 3 2 5 3 2 2 4" xfId="22450" xr:uid="{00000000-0005-0000-0000-0000FA560000}"/>
    <cellStyle name="20% - Accent1 3 2 5 3 2 3" xfId="22451" xr:uid="{00000000-0005-0000-0000-0000FB560000}"/>
    <cellStyle name="20% - Accent1 3 2 5 3 2 3 2" xfId="22452" xr:uid="{00000000-0005-0000-0000-0000FC560000}"/>
    <cellStyle name="20% - Accent1 3 2 5 3 2 3 2 2" xfId="22453" xr:uid="{00000000-0005-0000-0000-0000FD560000}"/>
    <cellStyle name="20% - Accent1 3 2 5 3 2 3 2 2 2" xfId="22454" xr:uid="{00000000-0005-0000-0000-0000FE560000}"/>
    <cellStyle name="20% - Accent1 3 2 5 3 2 3 2 3" xfId="22455" xr:uid="{00000000-0005-0000-0000-0000FF560000}"/>
    <cellStyle name="20% - Accent1 3 2 5 3 2 3 3" xfId="22456" xr:uid="{00000000-0005-0000-0000-000000570000}"/>
    <cellStyle name="20% - Accent1 3 2 5 3 2 3 3 2" xfId="22457" xr:uid="{00000000-0005-0000-0000-000001570000}"/>
    <cellStyle name="20% - Accent1 3 2 5 3 2 3 4" xfId="22458" xr:uid="{00000000-0005-0000-0000-000002570000}"/>
    <cellStyle name="20% - Accent1 3 2 5 3 2 4" xfId="22459" xr:uid="{00000000-0005-0000-0000-000003570000}"/>
    <cellStyle name="20% - Accent1 3 2 5 3 2 4 2" xfId="22460" xr:uid="{00000000-0005-0000-0000-000004570000}"/>
    <cellStyle name="20% - Accent1 3 2 5 3 2 4 2 2" xfId="22461" xr:uid="{00000000-0005-0000-0000-000005570000}"/>
    <cellStyle name="20% - Accent1 3 2 5 3 2 4 2 2 2" xfId="22462" xr:uid="{00000000-0005-0000-0000-000006570000}"/>
    <cellStyle name="20% - Accent1 3 2 5 3 2 4 2 3" xfId="22463" xr:uid="{00000000-0005-0000-0000-000007570000}"/>
    <cellStyle name="20% - Accent1 3 2 5 3 2 4 3" xfId="22464" xr:uid="{00000000-0005-0000-0000-000008570000}"/>
    <cellStyle name="20% - Accent1 3 2 5 3 2 4 3 2" xfId="22465" xr:uid="{00000000-0005-0000-0000-000009570000}"/>
    <cellStyle name="20% - Accent1 3 2 5 3 2 4 4" xfId="22466" xr:uid="{00000000-0005-0000-0000-00000A570000}"/>
    <cellStyle name="20% - Accent1 3 2 5 3 2 5" xfId="22467" xr:uid="{00000000-0005-0000-0000-00000B570000}"/>
    <cellStyle name="20% - Accent1 3 2 5 3 2 5 2" xfId="22468" xr:uid="{00000000-0005-0000-0000-00000C570000}"/>
    <cellStyle name="20% - Accent1 3 2 5 3 2 5 2 2" xfId="22469" xr:uid="{00000000-0005-0000-0000-00000D570000}"/>
    <cellStyle name="20% - Accent1 3 2 5 3 2 5 3" xfId="22470" xr:uid="{00000000-0005-0000-0000-00000E570000}"/>
    <cellStyle name="20% - Accent1 3 2 5 3 2 6" xfId="22471" xr:uid="{00000000-0005-0000-0000-00000F570000}"/>
    <cellStyle name="20% - Accent1 3 2 5 3 2 6 2" xfId="22472" xr:uid="{00000000-0005-0000-0000-000010570000}"/>
    <cellStyle name="20% - Accent1 3 2 5 3 2 6 2 2" xfId="22473" xr:uid="{00000000-0005-0000-0000-000011570000}"/>
    <cellStyle name="20% - Accent1 3 2 5 3 2 6 3" xfId="22474" xr:uid="{00000000-0005-0000-0000-000012570000}"/>
    <cellStyle name="20% - Accent1 3 2 5 3 2 7" xfId="22475" xr:uid="{00000000-0005-0000-0000-000013570000}"/>
    <cellStyle name="20% - Accent1 3 2 5 3 2 7 2" xfId="22476" xr:uid="{00000000-0005-0000-0000-000014570000}"/>
    <cellStyle name="20% - Accent1 3 2 5 3 2 8" xfId="22477" xr:uid="{00000000-0005-0000-0000-000015570000}"/>
    <cellStyle name="20% - Accent1 3 2 5 3 2 8 2" xfId="22478" xr:uid="{00000000-0005-0000-0000-000016570000}"/>
    <cellStyle name="20% - Accent1 3 2 5 3 2 9" xfId="22479" xr:uid="{00000000-0005-0000-0000-000017570000}"/>
    <cellStyle name="20% - Accent1 3 2 5 3 3" xfId="22480" xr:uid="{00000000-0005-0000-0000-000018570000}"/>
    <cellStyle name="20% - Accent1 3 2 5 3 3 2" xfId="22481" xr:uid="{00000000-0005-0000-0000-000019570000}"/>
    <cellStyle name="20% - Accent1 3 2 5 3 3 2 2" xfId="22482" xr:uid="{00000000-0005-0000-0000-00001A570000}"/>
    <cellStyle name="20% - Accent1 3 2 5 3 3 2 2 2" xfId="22483" xr:uid="{00000000-0005-0000-0000-00001B570000}"/>
    <cellStyle name="20% - Accent1 3 2 5 3 3 2 2 2 2" xfId="22484" xr:uid="{00000000-0005-0000-0000-00001C570000}"/>
    <cellStyle name="20% - Accent1 3 2 5 3 3 2 2 3" xfId="22485" xr:uid="{00000000-0005-0000-0000-00001D570000}"/>
    <cellStyle name="20% - Accent1 3 2 5 3 3 2 3" xfId="22486" xr:uid="{00000000-0005-0000-0000-00001E570000}"/>
    <cellStyle name="20% - Accent1 3 2 5 3 3 2 3 2" xfId="22487" xr:uid="{00000000-0005-0000-0000-00001F570000}"/>
    <cellStyle name="20% - Accent1 3 2 5 3 3 2 4" xfId="22488" xr:uid="{00000000-0005-0000-0000-000020570000}"/>
    <cellStyle name="20% - Accent1 3 2 5 3 3 3" xfId="22489" xr:uid="{00000000-0005-0000-0000-000021570000}"/>
    <cellStyle name="20% - Accent1 3 2 5 3 3 3 2" xfId="22490" xr:uid="{00000000-0005-0000-0000-000022570000}"/>
    <cellStyle name="20% - Accent1 3 2 5 3 3 3 2 2" xfId="22491" xr:uid="{00000000-0005-0000-0000-000023570000}"/>
    <cellStyle name="20% - Accent1 3 2 5 3 3 3 2 2 2" xfId="22492" xr:uid="{00000000-0005-0000-0000-000024570000}"/>
    <cellStyle name="20% - Accent1 3 2 5 3 3 3 2 3" xfId="22493" xr:uid="{00000000-0005-0000-0000-000025570000}"/>
    <cellStyle name="20% - Accent1 3 2 5 3 3 3 3" xfId="22494" xr:uid="{00000000-0005-0000-0000-000026570000}"/>
    <cellStyle name="20% - Accent1 3 2 5 3 3 3 3 2" xfId="22495" xr:uid="{00000000-0005-0000-0000-000027570000}"/>
    <cellStyle name="20% - Accent1 3 2 5 3 3 3 4" xfId="22496" xr:uid="{00000000-0005-0000-0000-000028570000}"/>
    <cellStyle name="20% - Accent1 3 2 5 3 3 4" xfId="22497" xr:uid="{00000000-0005-0000-0000-000029570000}"/>
    <cellStyle name="20% - Accent1 3 2 5 3 3 4 2" xfId="22498" xr:uid="{00000000-0005-0000-0000-00002A570000}"/>
    <cellStyle name="20% - Accent1 3 2 5 3 3 4 2 2" xfId="22499" xr:uid="{00000000-0005-0000-0000-00002B570000}"/>
    <cellStyle name="20% - Accent1 3 2 5 3 3 4 2 2 2" xfId="22500" xr:uid="{00000000-0005-0000-0000-00002C570000}"/>
    <cellStyle name="20% - Accent1 3 2 5 3 3 4 2 3" xfId="22501" xr:uid="{00000000-0005-0000-0000-00002D570000}"/>
    <cellStyle name="20% - Accent1 3 2 5 3 3 4 3" xfId="22502" xr:uid="{00000000-0005-0000-0000-00002E570000}"/>
    <cellStyle name="20% - Accent1 3 2 5 3 3 4 3 2" xfId="22503" xr:uid="{00000000-0005-0000-0000-00002F570000}"/>
    <cellStyle name="20% - Accent1 3 2 5 3 3 4 4" xfId="22504" xr:uid="{00000000-0005-0000-0000-000030570000}"/>
    <cellStyle name="20% - Accent1 3 2 5 3 3 5" xfId="22505" xr:uid="{00000000-0005-0000-0000-000031570000}"/>
    <cellStyle name="20% - Accent1 3 2 5 3 3 5 2" xfId="22506" xr:uid="{00000000-0005-0000-0000-000032570000}"/>
    <cellStyle name="20% - Accent1 3 2 5 3 3 5 2 2" xfId="22507" xr:uid="{00000000-0005-0000-0000-000033570000}"/>
    <cellStyle name="20% - Accent1 3 2 5 3 3 5 3" xfId="22508" xr:uid="{00000000-0005-0000-0000-000034570000}"/>
    <cellStyle name="20% - Accent1 3 2 5 3 3 6" xfId="22509" xr:uid="{00000000-0005-0000-0000-000035570000}"/>
    <cellStyle name="20% - Accent1 3 2 5 3 3 6 2" xfId="22510" xr:uid="{00000000-0005-0000-0000-000036570000}"/>
    <cellStyle name="20% - Accent1 3 2 5 3 3 6 2 2" xfId="22511" xr:uid="{00000000-0005-0000-0000-000037570000}"/>
    <cellStyle name="20% - Accent1 3 2 5 3 3 6 3" xfId="22512" xr:uid="{00000000-0005-0000-0000-000038570000}"/>
    <cellStyle name="20% - Accent1 3 2 5 3 3 7" xfId="22513" xr:uid="{00000000-0005-0000-0000-000039570000}"/>
    <cellStyle name="20% - Accent1 3 2 5 3 3 7 2" xfId="22514" xr:uid="{00000000-0005-0000-0000-00003A570000}"/>
    <cellStyle name="20% - Accent1 3 2 5 3 3 8" xfId="22515" xr:uid="{00000000-0005-0000-0000-00003B570000}"/>
    <cellStyle name="20% - Accent1 3 2 5 3 3 8 2" xfId="22516" xr:uid="{00000000-0005-0000-0000-00003C570000}"/>
    <cellStyle name="20% - Accent1 3 2 5 3 3 9" xfId="22517" xr:uid="{00000000-0005-0000-0000-00003D570000}"/>
    <cellStyle name="20% - Accent1 3 2 5 3 4" xfId="22518" xr:uid="{00000000-0005-0000-0000-00003E570000}"/>
    <cellStyle name="20% - Accent1 3 2 5 3 4 2" xfId="22519" xr:uid="{00000000-0005-0000-0000-00003F570000}"/>
    <cellStyle name="20% - Accent1 3 2 5 3 4 2 2" xfId="22520" xr:uid="{00000000-0005-0000-0000-000040570000}"/>
    <cellStyle name="20% - Accent1 3 2 5 3 4 2 2 2" xfId="22521" xr:uid="{00000000-0005-0000-0000-000041570000}"/>
    <cellStyle name="20% - Accent1 3 2 5 3 4 2 3" xfId="22522" xr:uid="{00000000-0005-0000-0000-000042570000}"/>
    <cellStyle name="20% - Accent1 3 2 5 3 4 3" xfId="22523" xr:uid="{00000000-0005-0000-0000-000043570000}"/>
    <cellStyle name="20% - Accent1 3 2 5 3 4 3 2" xfId="22524" xr:uid="{00000000-0005-0000-0000-000044570000}"/>
    <cellStyle name="20% - Accent1 3 2 5 3 4 4" xfId="22525" xr:uid="{00000000-0005-0000-0000-000045570000}"/>
    <cellStyle name="20% - Accent1 3 2 5 3 5" xfId="22526" xr:uid="{00000000-0005-0000-0000-000046570000}"/>
    <cellStyle name="20% - Accent1 3 2 5 3 5 2" xfId="22527" xr:uid="{00000000-0005-0000-0000-000047570000}"/>
    <cellStyle name="20% - Accent1 3 2 5 3 5 2 2" xfId="22528" xr:uid="{00000000-0005-0000-0000-000048570000}"/>
    <cellStyle name="20% - Accent1 3 2 5 3 5 2 2 2" xfId="22529" xr:uid="{00000000-0005-0000-0000-000049570000}"/>
    <cellStyle name="20% - Accent1 3 2 5 3 5 2 3" xfId="22530" xr:uid="{00000000-0005-0000-0000-00004A570000}"/>
    <cellStyle name="20% - Accent1 3 2 5 3 5 3" xfId="22531" xr:uid="{00000000-0005-0000-0000-00004B570000}"/>
    <cellStyle name="20% - Accent1 3 2 5 3 5 3 2" xfId="22532" xr:uid="{00000000-0005-0000-0000-00004C570000}"/>
    <cellStyle name="20% - Accent1 3 2 5 3 5 4" xfId="22533" xr:uid="{00000000-0005-0000-0000-00004D570000}"/>
    <cellStyle name="20% - Accent1 3 2 5 3 6" xfId="22534" xr:uid="{00000000-0005-0000-0000-00004E570000}"/>
    <cellStyle name="20% - Accent1 3 2 5 3 6 2" xfId="22535" xr:uid="{00000000-0005-0000-0000-00004F570000}"/>
    <cellStyle name="20% - Accent1 3 2 5 3 6 2 2" xfId="22536" xr:uid="{00000000-0005-0000-0000-000050570000}"/>
    <cellStyle name="20% - Accent1 3 2 5 3 6 2 2 2" xfId="22537" xr:uid="{00000000-0005-0000-0000-000051570000}"/>
    <cellStyle name="20% - Accent1 3 2 5 3 6 2 3" xfId="22538" xr:uid="{00000000-0005-0000-0000-000052570000}"/>
    <cellStyle name="20% - Accent1 3 2 5 3 6 3" xfId="22539" xr:uid="{00000000-0005-0000-0000-000053570000}"/>
    <cellStyle name="20% - Accent1 3 2 5 3 6 3 2" xfId="22540" xr:uid="{00000000-0005-0000-0000-000054570000}"/>
    <cellStyle name="20% - Accent1 3 2 5 3 6 4" xfId="22541" xr:uid="{00000000-0005-0000-0000-000055570000}"/>
    <cellStyle name="20% - Accent1 3 2 5 3 7" xfId="22542" xr:uid="{00000000-0005-0000-0000-000056570000}"/>
    <cellStyle name="20% - Accent1 3 2 5 3 7 2" xfId="22543" xr:uid="{00000000-0005-0000-0000-000057570000}"/>
    <cellStyle name="20% - Accent1 3 2 5 3 7 2 2" xfId="22544" xr:uid="{00000000-0005-0000-0000-000058570000}"/>
    <cellStyle name="20% - Accent1 3 2 5 3 7 3" xfId="22545" xr:uid="{00000000-0005-0000-0000-000059570000}"/>
    <cellStyle name="20% - Accent1 3 2 5 3 8" xfId="22546" xr:uid="{00000000-0005-0000-0000-00005A570000}"/>
    <cellStyle name="20% - Accent1 3 2 5 3 8 2" xfId="22547" xr:uid="{00000000-0005-0000-0000-00005B570000}"/>
    <cellStyle name="20% - Accent1 3 2 5 3 8 2 2" xfId="22548" xr:uid="{00000000-0005-0000-0000-00005C570000}"/>
    <cellStyle name="20% - Accent1 3 2 5 3 8 3" xfId="22549" xr:uid="{00000000-0005-0000-0000-00005D570000}"/>
    <cellStyle name="20% - Accent1 3 2 5 3 9" xfId="22550" xr:uid="{00000000-0005-0000-0000-00005E570000}"/>
    <cellStyle name="20% - Accent1 3 2 5 3 9 2" xfId="22551" xr:uid="{00000000-0005-0000-0000-00005F570000}"/>
    <cellStyle name="20% - Accent1 3 2 5 4" xfId="22552" xr:uid="{00000000-0005-0000-0000-000060570000}"/>
    <cellStyle name="20% - Accent1 3 2 5 4 10" xfId="22553" xr:uid="{00000000-0005-0000-0000-000061570000}"/>
    <cellStyle name="20% - Accent1 3 2 5 4 10 2" xfId="22554" xr:uid="{00000000-0005-0000-0000-000062570000}"/>
    <cellStyle name="20% - Accent1 3 2 5 4 11" xfId="22555" xr:uid="{00000000-0005-0000-0000-000063570000}"/>
    <cellStyle name="20% - Accent1 3 2 5 4 2" xfId="22556" xr:uid="{00000000-0005-0000-0000-000064570000}"/>
    <cellStyle name="20% - Accent1 3 2 5 4 2 2" xfId="22557" xr:uid="{00000000-0005-0000-0000-000065570000}"/>
    <cellStyle name="20% - Accent1 3 2 5 4 2 2 2" xfId="22558" xr:uid="{00000000-0005-0000-0000-000066570000}"/>
    <cellStyle name="20% - Accent1 3 2 5 4 2 2 2 2" xfId="22559" xr:uid="{00000000-0005-0000-0000-000067570000}"/>
    <cellStyle name="20% - Accent1 3 2 5 4 2 2 2 2 2" xfId="22560" xr:uid="{00000000-0005-0000-0000-000068570000}"/>
    <cellStyle name="20% - Accent1 3 2 5 4 2 2 2 3" xfId="22561" xr:uid="{00000000-0005-0000-0000-000069570000}"/>
    <cellStyle name="20% - Accent1 3 2 5 4 2 2 3" xfId="22562" xr:uid="{00000000-0005-0000-0000-00006A570000}"/>
    <cellStyle name="20% - Accent1 3 2 5 4 2 2 3 2" xfId="22563" xr:uid="{00000000-0005-0000-0000-00006B570000}"/>
    <cellStyle name="20% - Accent1 3 2 5 4 2 2 4" xfId="22564" xr:uid="{00000000-0005-0000-0000-00006C570000}"/>
    <cellStyle name="20% - Accent1 3 2 5 4 2 3" xfId="22565" xr:uid="{00000000-0005-0000-0000-00006D570000}"/>
    <cellStyle name="20% - Accent1 3 2 5 4 2 3 2" xfId="22566" xr:uid="{00000000-0005-0000-0000-00006E570000}"/>
    <cellStyle name="20% - Accent1 3 2 5 4 2 3 2 2" xfId="22567" xr:uid="{00000000-0005-0000-0000-00006F570000}"/>
    <cellStyle name="20% - Accent1 3 2 5 4 2 3 2 2 2" xfId="22568" xr:uid="{00000000-0005-0000-0000-000070570000}"/>
    <cellStyle name="20% - Accent1 3 2 5 4 2 3 2 3" xfId="22569" xr:uid="{00000000-0005-0000-0000-000071570000}"/>
    <cellStyle name="20% - Accent1 3 2 5 4 2 3 3" xfId="22570" xr:uid="{00000000-0005-0000-0000-000072570000}"/>
    <cellStyle name="20% - Accent1 3 2 5 4 2 3 3 2" xfId="22571" xr:uid="{00000000-0005-0000-0000-000073570000}"/>
    <cellStyle name="20% - Accent1 3 2 5 4 2 3 4" xfId="22572" xr:uid="{00000000-0005-0000-0000-000074570000}"/>
    <cellStyle name="20% - Accent1 3 2 5 4 2 4" xfId="22573" xr:uid="{00000000-0005-0000-0000-000075570000}"/>
    <cellStyle name="20% - Accent1 3 2 5 4 2 4 2" xfId="22574" xr:uid="{00000000-0005-0000-0000-000076570000}"/>
    <cellStyle name="20% - Accent1 3 2 5 4 2 4 2 2" xfId="22575" xr:uid="{00000000-0005-0000-0000-000077570000}"/>
    <cellStyle name="20% - Accent1 3 2 5 4 2 4 2 2 2" xfId="22576" xr:uid="{00000000-0005-0000-0000-000078570000}"/>
    <cellStyle name="20% - Accent1 3 2 5 4 2 4 2 3" xfId="22577" xr:uid="{00000000-0005-0000-0000-000079570000}"/>
    <cellStyle name="20% - Accent1 3 2 5 4 2 4 3" xfId="22578" xr:uid="{00000000-0005-0000-0000-00007A570000}"/>
    <cellStyle name="20% - Accent1 3 2 5 4 2 4 3 2" xfId="22579" xr:uid="{00000000-0005-0000-0000-00007B570000}"/>
    <cellStyle name="20% - Accent1 3 2 5 4 2 4 4" xfId="22580" xr:uid="{00000000-0005-0000-0000-00007C570000}"/>
    <cellStyle name="20% - Accent1 3 2 5 4 2 5" xfId="22581" xr:uid="{00000000-0005-0000-0000-00007D570000}"/>
    <cellStyle name="20% - Accent1 3 2 5 4 2 5 2" xfId="22582" xr:uid="{00000000-0005-0000-0000-00007E570000}"/>
    <cellStyle name="20% - Accent1 3 2 5 4 2 5 2 2" xfId="22583" xr:uid="{00000000-0005-0000-0000-00007F570000}"/>
    <cellStyle name="20% - Accent1 3 2 5 4 2 5 3" xfId="22584" xr:uid="{00000000-0005-0000-0000-000080570000}"/>
    <cellStyle name="20% - Accent1 3 2 5 4 2 6" xfId="22585" xr:uid="{00000000-0005-0000-0000-000081570000}"/>
    <cellStyle name="20% - Accent1 3 2 5 4 2 6 2" xfId="22586" xr:uid="{00000000-0005-0000-0000-000082570000}"/>
    <cellStyle name="20% - Accent1 3 2 5 4 2 6 2 2" xfId="22587" xr:uid="{00000000-0005-0000-0000-000083570000}"/>
    <cellStyle name="20% - Accent1 3 2 5 4 2 6 3" xfId="22588" xr:uid="{00000000-0005-0000-0000-000084570000}"/>
    <cellStyle name="20% - Accent1 3 2 5 4 2 7" xfId="22589" xr:uid="{00000000-0005-0000-0000-000085570000}"/>
    <cellStyle name="20% - Accent1 3 2 5 4 2 7 2" xfId="22590" xr:uid="{00000000-0005-0000-0000-000086570000}"/>
    <cellStyle name="20% - Accent1 3 2 5 4 2 8" xfId="22591" xr:uid="{00000000-0005-0000-0000-000087570000}"/>
    <cellStyle name="20% - Accent1 3 2 5 4 2 8 2" xfId="22592" xr:uid="{00000000-0005-0000-0000-000088570000}"/>
    <cellStyle name="20% - Accent1 3 2 5 4 2 9" xfId="22593" xr:uid="{00000000-0005-0000-0000-000089570000}"/>
    <cellStyle name="20% - Accent1 3 2 5 4 3" xfId="22594" xr:uid="{00000000-0005-0000-0000-00008A570000}"/>
    <cellStyle name="20% - Accent1 3 2 5 4 3 2" xfId="22595" xr:uid="{00000000-0005-0000-0000-00008B570000}"/>
    <cellStyle name="20% - Accent1 3 2 5 4 3 2 2" xfId="22596" xr:uid="{00000000-0005-0000-0000-00008C570000}"/>
    <cellStyle name="20% - Accent1 3 2 5 4 3 2 2 2" xfId="22597" xr:uid="{00000000-0005-0000-0000-00008D570000}"/>
    <cellStyle name="20% - Accent1 3 2 5 4 3 2 2 2 2" xfId="22598" xr:uid="{00000000-0005-0000-0000-00008E570000}"/>
    <cellStyle name="20% - Accent1 3 2 5 4 3 2 2 3" xfId="22599" xr:uid="{00000000-0005-0000-0000-00008F570000}"/>
    <cellStyle name="20% - Accent1 3 2 5 4 3 2 3" xfId="22600" xr:uid="{00000000-0005-0000-0000-000090570000}"/>
    <cellStyle name="20% - Accent1 3 2 5 4 3 2 3 2" xfId="22601" xr:uid="{00000000-0005-0000-0000-000091570000}"/>
    <cellStyle name="20% - Accent1 3 2 5 4 3 2 4" xfId="22602" xr:uid="{00000000-0005-0000-0000-000092570000}"/>
    <cellStyle name="20% - Accent1 3 2 5 4 3 3" xfId="22603" xr:uid="{00000000-0005-0000-0000-000093570000}"/>
    <cellStyle name="20% - Accent1 3 2 5 4 3 3 2" xfId="22604" xr:uid="{00000000-0005-0000-0000-000094570000}"/>
    <cellStyle name="20% - Accent1 3 2 5 4 3 3 2 2" xfId="22605" xr:uid="{00000000-0005-0000-0000-000095570000}"/>
    <cellStyle name="20% - Accent1 3 2 5 4 3 3 2 2 2" xfId="22606" xr:uid="{00000000-0005-0000-0000-000096570000}"/>
    <cellStyle name="20% - Accent1 3 2 5 4 3 3 2 3" xfId="22607" xr:uid="{00000000-0005-0000-0000-000097570000}"/>
    <cellStyle name="20% - Accent1 3 2 5 4 3 3 3" xfId="22608" xr:uid="{00000000-0005-0000-0000-000098570000}"/>
    <cellStyle name="20% - Accent1 3 2 5 4 3 3 3 2" xfId="22609" xr:uid="{00000000-0005-0000-0000-000099570000}"/>
    <cellStyle name="20% - Accent1 3 2 5 4 3 3 4" xfId="22610" xr:uid="{00000000-0005-0000-0000-00009A570000}"/>
    <cellStyle name="20% - Accent1 3 2 5 4 3 4" xfId="22611" xr:uid="{00000000-0005-0000-0000-00009B570000}"/>
    <cellStyle name="20% - Accent1 3 2 5 4 3 4 2" xfId="22612" xr:uid="{00000000-0005-0000-0000-00009C570000}"/>
    <cellStyle name="20% - Accent1 3 2 5 4 3 4 2 2" xfId="22613" xr:uid="{00000000-0005-0000-0000-00009D570000}"/>
    <cellStyle name="20% - Accent1 3 2 5 4 3 4 2 2 2" xfId="22614" xr:uid="{00000000-0005-0000-0000-00009E570000}"/>
    <cellStyle name="20% - Accent1 3 2 5 4 3 4 2 3" xfId="22615" xr:uid="{00000000-0005-0000-0000-00009F570000}"/>
    <cellStyle name="20% - Accent1 3 2 5 4 3 4 3" xfId="22616" xr:uid="{00000000-0005-0000-0000-0000A0570000}"/>
    <cellStyle name="20% - Accent1 3 2 5 4 3 4 3 2" xfId="22617" xr:uid="{00000000-0005-0000-0000-0000A1570000}"/>
    <cellStyle name="20% - Accent1 3 2 5 4 3 4 4" xfId="22618" xr:uid="{00000000-0005-0000-0000-0000A2570000}"/>
    <cellStyle name="20% - Accent1 3 2 5 4 3 5" xfId="22619" xr:uid="{00000000-0005-0000-0000-0000A3570000}"/>
    <cellStyle name="20% - Accent1 3 2 5 4 3 5 2" xfId="22620" xr:uid="{00000000-0005-0000-0000-0000A4570000}"/>
    <cellStyle name="20% - Accent1 3 2 5 4 3 5 2 2" xfId="22621" xr:uid="{00000000-0005-0000-0000-0000A5570000}"/>
    <cellStyle name="20% - Accent1 3 2 5 4 3 5 3" xfId="22622" xr:uid="{00000000-0005-0000-0000-0000A6570000}"/>
    <cellStyle name="20% - Accent1 3 2 5 4 3 6" xfId="22623" xr:uid="{00000000-0005-0000-0000-0000A7570000}"/>
    <cellStyle name="20% - Accent1 3 2 5 4 3 6 2" xfId="22624" xr:uid="{00000000-0005-0000-0000-0000A8570000}"/>
    <cellStyle name="20% - Accent1 3 2 5 4 3 6 2 2" xfId="22625" xr:uid="{00000000-0005-0000-0000-0000A9570000}"/>
    <cellStyle name="20% - Accent1 3 2 5 4 3 6 3" xfId="22626" xr:uid="{00000000-0005-0000-0000-0000AA570000}"/>
    <cellStyle name="20% - Accent1 3 2 5 4 3 7" xfId="22627" xr:uid="{00000000-0005-0000-0000-0000AB570000}"/>
    <cellStyle name="20% - Accent1 3 2 5 4 3 7 2" xfId="22628" xr:uid="{00000000-0005-0000-0000-0000AC570000}"/>
    <cellStyle name="20% - Accent1 3 2 5 4 3 8" xfId="22629" xr:uid="{00000000-0005-0000-0000-0000AD570000}"/>
    <cellStyle name="20% - Accent1 3 2 5 4 3 8 2" xfId="22630" xr:uid="{00000000-0005-0000-0000-0000AE570000}"/>
    <cellStyle name="20% - Accent1 3 2 5 4 3 9" xfId="22631" xr:uid="{00000000-0005-0000-0000-0000AF570000}"/>
    <cellStyle name="20% - Accent1 3 2 5 4 4" xfId="22632" xr:uid="{00000000-0005-0000-0000-0000B0570000}"/>
    <cellStyle name="20% - Accent1 3 2 5 4 4 2" xfId="22633" xr:uid="{00000000-0005-0000-0000-0000B1570000}"/>
    <cellStyle name="20% - Accent1 3 2 5 4 4 2 2" xfId="22634" xr:uid="{00000000-0005-0000-0000-0000B2570000}"/>
    <cellStyle name="20% - Accent1 3 2 5 4 4 2 2 2" xfId="22635" xr:uid="{00000000-0005-0000-0000-0000B3570000}"/>
    <cellStyle name="20% - Accent1 3 2 5 4 4 2 3" xfId="22636" xr:uid="{00000000-0005-0000-0000-0000B4570000}"/>
    <cellStyle name="20% - Accent1 3 2 5 4 4 3" xfId="22637" xr:uid="{00000000-0005-0000-0000-0000B5570000}"/>
    <cellStyle name="20% - Accent1 3 2 5 4 4 3 2" xfId="22638" xr:uid="{00000000-0005-0000-0000-0000B6570000}"/>
    <cellStyle name="20% - Accent1 3 2 5 4 4 4" xfId="22639" xr:uid="{00000000-0005-0000-0000-0000B7570000}"/>
    <cellStyle name="20% - Accent1 3 2 5 4 5" xfId="22640" xr:uid="{00000000-0005-0000-0000-0000B8570000}"/>
    <cellStyle name="20% - Accent1 3 2 5 4 5 2" xfId="22641" xr:uid="{00000000-0005-0000-0000-0000B9570000}"/>
    <cellStyle name="20% - Accent1 3 2 5 4 5 2 2" xfId="22642" xr:uid="{00000000-0005-0000-0000-0000BA570000}"/>
    <cellStyle name="20% - Accent1 3 2 5 4 5 2 2 2" xfId="22643" xr:uid="{00000000-0005-0000-0000-0000BB570000}"/>
    <cellStyle name="20% - Accent1 3 2 5 4 5 2 3" xfId="22644" xr:uid="{00000000-0005-0000-0000-0000BC570000}"/>
    <cellStyle name="20% - Accent1 3 2 5 4 5 3" xfId="22645" xr:uid="{00000000-0005-0000-0000-0000BD570000}"/>
    <cellStyle name="20% - Accent1 3 2 5 4 5 3 2" xfId="22646" xr:uid="{00000000-0005-0000-0000-0000BE570000}"/>
    <cellStyle name="20% - Accent1 3 2 5 4 5 4" xfId="22647" xr:uid="{00000000-0005-0000-0000-0000BF570000}"/>
    <cellStyle name="20% - Accent1 3 2 5 4 6" xfId="22648" xr:uid="{00000000-0005-0000-0000-0000C0570000}"/>
    <cellStyle name="20% - Accent1 3 2 5 4 6 2" xfId="22649" xr:uid="{00000000-0005-0000-0000-0000C1570000}"/>
    <cellStyle name="20% - Accent1 3 2 5 4 6 2 2" xfId="22650" xr:uid="{00000000-0005-0000-0000-0000C2570000}"/>
    <cellStyle name="20% - Accent1 3 2 5 4 6 2 2 2" xfId="22651" xr:uid="{00000000-0005-0000-0000-0000C3570000}"/>
    <cellStyle name="20% - Accent1 3 2 5 4 6 2 3" xfId="22652" xr:uid="{00000000-0005-0000-0000-0000C4570000}"/>
    <cellStyle name="20% - Accent1 3 2 5 4 6 3" xfId="22653" xr:uid="{00000000-0005-0000-0000-0000C5570000}"/>
    <cellStyle name="20% - Accent1 3 2 5 4 6 3 2" xfId="22654" xr:uid="{00000000-0005-0000-0000-0000C6570000}"/>
    <cellStyle name="20% - Accent1 3 2 5 4 6 4" xfId="22655" xr:uid="{00000000-0005-0000-0000-0000C7570000}"/>
    <cellStyle name="20% - Accent1 3 2 5 4 7" xfId="22656" xr:uid="{00000000-0005-0000-0000-0000C8570000}"/>
    <cellStyle name="20% - Accent1 3 2 5 4 7 2" xfId="22657" xr:uid="{00000000-0005-0000-0000-0000C9570000}"/>
    <cellStyle name="20% - Accent1 3 2 5 4 7 2 2" xfId="22658" xr:uid="{00000000-0005-0000-0000-0000CA570000}"/>
    <cellStyle name="20% - Accent1 3 2 5 4 7 3" xfId="22659" xr:uid="{00000000-0005-0000-0000-0000CB570000}"/>
    <cellStyle name="20% - Accent1 3 2 5 4 8" xfId="22660" xr:uid="{00000000-0005-0000-0000-0000CC570000}"/>
    <cellStyle name="20% - Accent1 3 2 5 4 8 2" xfId="22661" xr:uid="{00000000-0005-0000-0000-0000CD570000}"/>
    <cellStyle name="20% - Accent1 3 2 5 4 8 2 2" xfId="22662" xr:uid="{00000000-0005-0000-0000-0000CE570000}"/>
    <cellStyle name="20% - Accent1 3 2 5 4 8 3" xfId="22663" xr:uid="{00000000-0005-0000-0000-0000CF570000}"/>
    <cellStyle name="20% - Accent1 3 2 5 4 9" xfId="22664" xr:uid="{00000000-0005-0000-0000-0000D0570000}"/>
    <cellStyle name="20% - Accent1 3 2 5 4 9 2" xfId="22665" xr:uid="{00000000-0005-0000-0000-0000D1570000}"/>
    <cellStyle name="20% - Accent1 3 2 5 5" xfId="22666" xr:uid="{00000000-0005-0000-0000-0000D2570000}"/>
    <cellStyle name="20% - Accent1 3 2 5 5 10" xfId="22667" xr:uid="{00000000-0005-0000-0000-0000D3570000}"/>
    <cellStyle name="20% - Accent1 3 2 5 5 10 2" xfId="22668" xr:uid="{00000000-0005-0000-0000-0000D4570000}"/>
    <cellStyle name="20% - Accent1 3 2 5 5 11" xfId="22669" xr:uid="{00000000-0005-0000-0000-0000D5570000}"/>
    <cellStyle name="20% - Accent1 3 2 5 5 2" xfId="22670" xr:uid="{00000000-0005-0000-0000-0000D6570000}"/>
    <cellStyle name="20% - Accent1 3 2 5 5 2 2" xfId="22671" xr:uid="{00000000-0005-0000-0000-0000D7570000}"/>
    <cellStyle name="20% - Accent1 3 2 5 5 2 2 2" xfId="22672" xr:uid="{00000000-0005-0000-0000-0000D8570000}"/>
    <cellStyle name="20% - Accent1 3 2 5 5 2 2 2 2" xfId="22673" xr:uid="{00000000-0005-0000-0000-0000D9570000}"/>
    <cellStyle name="20% - Accent1 3 2 5 5 2 2 2 2 2" xfId="22674" xr:uid="{00000000-0005-0000-0000-0000DA570000}"/>
    <cellStyle name="20% - Accent1 3 2 5 5 2 2 2 3" xfId="22675" xr:uid="{00000000-0005-0000-0000-0000DB570000}"/>
    <cellStyle name="20% - Accent1 3 2 5 5 2 2 3" xfId="22676" xr:uid="{00000000-0005-0000-0000-0000DC570000}"/>
    <cellStyle name="20% - Accent1 3 2 5 5 2 2 3 2" xfId="22677" xr:uid="{00000000-0005-0000-0000-0000DD570000}"/>
    <cellStyle name="20% - Accent1 3 2 5 5 2 2 4" xfId="22678" xr:uid="{00000000-0005-0000-0000-0000DE570000}"/>
    <cellStyle name="20% - Accent1 3 2 5 5 2 3" xfId="22679" xr:uid="{00000000-0005-0000-0000-0000DF570000}"/>
    <cellStyle name="20% - Accent1 3 2 5 5 2 3 2" xfId="22680" xr:uid="{00000000-0005-0000-0000-0000E0570000}"/>
    <cellStyle name="20% - Accent1 3 2 5 5 2 3 2 2" xfId="22681" xr:uid="{00000000-0005-0000-0000-0000E1570000}"/>
    <cellStyle name="20% - Accent1 3 2 5 5 2 3 2 2 2" xfId="22682" xr:uid="{00000000-0005-0000-0000-0000E2570000}"/>
    <cellStyle name="20% - Accent1 3 2 5 5 2 3 2 3" xfId="22683" xr:uid="{00000000-0005-0000-0000-0000E3570000}"/>
    <cellStyle name="20% - Accent1 3 2 5 5 2 3 3" xfId="22684" xr:uid="{00000000-0005-0000-0000-0000E4570000}"/>
    <cellStyle name="20% - Accent1 3 2 5 5 2 3 3 2" xfId="22685" xr:uid="{00000000-0005-0000-0000-0000E5570000}"/>
    <cellStyle name="20% - Accent1 3 2 5 5 2 3 4" xfId="22686" xr:uid="{00000000-0005-0000-0000-0000E6570000}"/>
    <cellStyle name="20% - Accent1 3 2 5 5 2 4" xfId="22687" xr:uid="{00000000-0005-0000-0000-0000E7570000}"/>
    <cellStyle name="20% - Accent1 3 2 5 5 2 4 2" xfId="22688" xr:uid="{00000000-0005-0000-0000-0000E8570000}"/>
    <cellStyle name="20% - Accent1 3 2 5 5 2 4 2 2" xfId="22689" xr:uid="{00000000-0005-0000-0000-0000E9570000}"/>
    <cellStyle name="20% - Accent1 3 2 5 5 2 4 2 2 2" xfId="22690" xr:uid="{00000000-0005-0000-0000-0000EA570000}"/>
    <cellStyle name="20% - Accent1 3 2 5 5 2 4 2 3" xfId="22691" xr:uid="{00000000-0005-0000-0000-0000EB570000}"/>
    <cellStyle name="20% - Accent1 3 2 5 5 2 4 3" xfId="22692" xr:uid="{00000000-0005-0000-0000-0000EC570000}"/>
    <cellStyle name="20% - Accent1 3 2 5 5 2 4 3 2" xfId="22693" xr:uid="{00000000-0005-0000-0000-0000ED570000}"/>
    <cellStyle name="20% - Accent1 3 2 5 5 2 4 4" xfId="22694" xr:uid="{00000000-0005-0000-0000-0000EE570000}"/>
    <cellStyle name="20% - Accent1 3 2 5 5 2 5" xfId="22695" xr:uid="{00000000-0005-0000-0000-0000EF570000}"/>
    <cellStyle name="20% - Accent1 3 2 5 5 2 5 2" xfId="22696" xr:uid="{00000000-0005-0000-0000-0000F0570000}"/>
    <cellStyle name="20% - Accent1 3 2 5 5 2 5 2 2" xfId="22697" xr:uid="{00000000-0005-0000-0000-0000F1570000}"/>
    <cellStyle name="20% - Accent1 3 2 5 5 2 5 3" xfId="22698" xr:uid="{00000000-0005-0000-0000-0000F2570000}"/>
    <cellStyle name="20% - Accent1 3 2 5 5 2 6" xfId="22699" xr:uid="{00000000-0005-0000-0000-0000F3570000}"/>
    <cellStyle name="20% - Accent1 3 2 5 5 2 6 2" xfId="22700" xr:uid="{00000000-0005-0000-0000-0000F4570000}"/>
    <cellStyle name="20% - Accent1 3 2 5 5 2 6 2 2" xfId="22701" xr:uid="{00000000-0005-0000-0000-0000F5570000}"/>
    <cellStyle name="20% - Accent1 3 2 5 5 2 6 3" xfId="22702" xr:uid="{00000000-0005-0000-0000-0000F6570000}"/>
    <cellStyle name="20% - Accent1 3 2 5 5 2 7" xfId="22703" xr:uid="{00000000-0005-0000-0000-0000F7570000}"/>
    <cellStyle name="20% - Accent1 3 2 5 5 2 7 2" xfId="22704" xr:uid="{00000000-0005-0000-0000-0000F8570000}"/>
    <cellStyle name="20% - Accent1 3 2 5 5 2 8" xfId="22705" xr:uid="{00000000-0005-0000-0000-0000F9570000}"/>
    <cellStyle name="20% - Accent1 3 2 5 5 2 8 2" xfId="22706" xr:uid="{00000000-0005-0000-0000-0000FA570000}"/>
    <cellStyle name="20% - Accent1 3 2 5 5 2 9" xfId="22707" xr:uid="{00000000-0005-0000-0000-0000FB570000}"/>
    <cellStyle name="20% - Accent1 3 2 5 5 3" xfId="22708" xr:uid="{00000000-0005-0000-0000-0000FC570000}"/>
    <cellStyle name="20% - Accent1 3 2 5 5 3 2" xfId="22709" xr:uid="{00000000-0005-0000-0000-0000FD570000}"/>
    <cellStyle name="20% - Accent1 3 2 5 5 3 2 2" xfId="22710" xr:uid="{00000000-0005-0000-0000-0000FE570000}"/>
    <cellStyle name="20% - Accent1 3 2 5 5 3 2 2 2" xfId="22711" xr:uid="{00000000-0005-0000-0000-0000FF570000}"/>
    <cellStyle name="20% - Accent1 3 2 5 5 3 2 2 2 2" xfId="22712" xr:uid="{00000000-0005-0000-0000-000000580000}"/>
    <cellStyle name="20% - Accent1 3 2 5 5 3 2 2 3" xfId="22713" xr:uid="{00000000-0005-0000-0000-000001580000}"/>
    <cellStyle name="20% - Accent1 3 2 5 5 3 2 3" xfId="22714" xr:uid="{00000000-0005-0000-0000-000002580000}"/>
    <cellStyle name="20% - Accent1 3 2 5 5 3 2 3 2" xfId="22715" xr:uid="{00000000-0005-0000-0000-000003580000}"/>
    <cellStyle name="20% - Accent1 3 2 5 5 3 2 4" xfId="22716" xr:uid="{00000000-0005-0000-0000-000004580000}"/>
    <cellStyle name="20% - Accent1 3 2 5 5 3 3" xfId="22717" xr:uid="{00000000-0005-0000-0000-000005580000}"/>
    <cellStyle name="20% - Accent1 3 2 5 5 3 3 2" xfId="22718" xr:uid="{00000000-0005-0000-0000-000006580000}"/>
    <cellStyle name="20% - Accent1 3 2 5 5 3 3 2 2" xfId="22719" xr:uid="{00000000-0005-0000-0000-000007580000}"/>
    <cellStyle name="20% - Accent1 3 2 5 5 3 3 2 2 2" xfId="22720" xr:uid="{00000000-0005-0000-0000-000008580000}"/>
    <cellStyle name="20% - Accent1 3 2 5 5 3 3 2 3" xfId="22721" xr:uid="{00000000-0005-0000-0000-000009580000}"/>
    <cellStyle name="20% - Accent1 3 2 5 5 3 3 3" xfId="22722" xr:uid="{00000000-0005-0000-0000-00000A580000}"/>
    <cellStyle name="20% - Accent1 3 2 5 5 3 3 3 2" xfId="22723" xr:uid="{00000000-0005-0000-0000-00000B580000}"/>
    <cellStyle name="20% - Accent1 3 2 5 5 3 3 4" xfId="22724" xr:uid="{00000000-0005-0000-0000-00000C580000}"/>
    <cellStyle name="20% - Accent1 3 2 5 5 3 4" xfId="22725" xr:uid="{00000000-0005-0000-0000-00000D580000}"/>
    <cellStyle name="20% - Accent1 3 2 5 5 3 4 2" xfId="22726" xr:uid="{00000000-0005-0000-0000-00000E580000}"/>
    <cellStyle name="20% - Accent1 3 2 5 5 3 4 2 2" xfId="22727" xr:uid="{00000000-0005-0000-0000-00000F580000}"/>
    <cellStyle name="20% - Accent1 3 2 5 5 3 4 2 2 2" xfId="22728" xr:uid="{00000000-0005-0000-0000-000010580000}"/>
    <cellStyle name="20% - Accent1 3 2 5 5 3 4 2 3" xfId="22729" xr:uid="{00000000-0005-0000-0000-000011580000}"/>
    <cellStyle name="20% - Accent1 3 2 5 5 3 4 3" xfId="22730" xr:uid="{00000000-0005-0000-0000-000012580000}"/>
    <cellStyle name="20% - Accent1 3 2 5 5 3 4 3 2" xfId="22731" xr:uid="{00000000-0005-0000-0000-000013580000}"/>
    <cellStyle name="20% - Accent1 3 2 5 5 3 4 4" xfId="22732" xr:uid="{00000000-0005-0000-0000-000014580000}"/>
    <cellStyle name="20% - Accent1 3 2 5 5 3 5" xfId="22733" xr:uid="{00000000-0005-0000-0000-000015580000}"/>
    <cellStyle name="20% - Accent1 3 2 5 5 3 5 2" xfId="22734" xr:uid="{00000000-0005-0000-0000-000016580000}"/>
    <cellStyle name="20% - Accent1 3 2 5 5 3 5 2 2" xfId="22735" xr:uid="{00000000-0005-0000-0000-000017580000}"/>
    <cellStyle name="20% - Accent1 3 2 5 5 3 5 3" xfId="22736" xr:uid="{00000000-0005-0000-0000-000018580000}"/>
    <cellStyle name="20% - Accent1 3 2 5 5 3 6" xfId="22737" xr:uid="{00000000-0005-0000-0000-000019580000}"/>
    <cellStyle name="20% - Accent1 3 2 5 5 3 6 2" xfId="22738" xr:uid="{00000000-0005-0000-0000-00001A580000}"/>
    <cellStyle name="20% - Accent1 3 2 5 5 3 6 2 2" xfId="22739" xr:uid="{00000000-0005-0000-0000-00001B580000}"/>
    <cellStyle name="20% - Accent1 3 2 5 5 3 6 3" xfId="22740" xr:uid="{00000000-0005-0000-0000-00001C580000}"/>
    <cellStyle name="20% - Accent1 3 2 5 5 3 7" xfId="22741" xr:uid="{00000000-0005-0000-0000-00001D580000}"/>
    <cellStyle name="20% - Accent1 3 2 5 5 3 7 2" xfId="22742" xr:uid="{00000000-0005-0000-0000-00001E580000}"/>
    <cellStyle name="20% - Accent1 3 2 5 5 3 8" xfId="22743" xr:uid="{00000000-0005-0000-0000-00001F580000}"/>
    <cellStyle name="20% - Accent1 3 2 5 5 3 8 2" xfId="22744" xr:uid="{00000000-0005-0000-0000-000020580000}"/>
    <cellStyle name="20% - Accent1 3 2 5 5 3 9" xfId="22745" xr:uid="{00000000-0005-0000-0000-000021580000}"/>
    <cellStyle name="20% - Accent1 3 2 5 5 4" xfId="22746" xr:uid="{00000000-0005-0000-0000-000022580000}"/>
    <cellStyle name="20% - Accent1 3 2 5 5 4 2" xfId="22747" xr:uid="{00000000-0005-0000-0000-000023580000}"/>
    <cellStyle name="20% - Accent1 3 2 5 5 4 2 2" xfId="22748" xr:uid="{00000000-0005-0000-0000-000024580000}"/>
    <cellStyle name="20% - Accent1 3 2 5 5 4 2 2 2" xfId="22749" xr:uid="{00000000-0005-0000-0000-000025580000}"/>
    <cellStyle name="20% - Accent1 3 2 5 5 4 2 3" xfId="22750" xr:uid="{00000000-0005-0000-0000-000026580000}"/>
    <cellStyle name="20% - Accent1 3 2 5 5 4 3" xfId="22751" xr:uid="{00000000-0005-0000-0000-000027580000}"/>
    <cellStyle name="20% - Accent1 3 2 5 5 4 3 2" xfId="22752" xr:uid="{00000000-0005-0000-0000-000028580000}"/>
    <cellStyle name="20% - Accent1 3 2 5 5 4 4" xfId="22753" xr:uid="{00000000-0005-0000-0000-000029580000}"/>
    <cellStyle name="20% - Accent1 3 2 5 5 5" xfId="22754" xr:uid="{00000000-0005-0000-0000-00002A580000}"/>
    <cellStyle name="20% - Accent1 3 2 5 5 5 2" xfId="22755" xr:uid="{00000000-0005-0000-0000-00002B580000}"/>
    <cellStyle name="20% - Accent1 3 2 5 5 5 2 2" xfId="22756" xr:uid="{00000000-0005-0000-0000-00002C580000}"/>
    <cellStyle name="20% - Accent1 3 2 5 5 5 2 2 2" xfId="22757" xr:uid="{00000000-0005-0000-0000-00002D580000}"/>
    <cellStyle name="20% - Accent1 3 2 5 5 5 2 3" xfId="22758" xr:uid="{00000000-0005-0000-0000-00002E580000}"/>
    <cellStyle name="20% - Accent1 3 2 5 5 5 3" xfId="22759" xr:uid="{00000000-0005-0000-0000-00002F580000}"/>
    <cellStyle name="20% - Accent1 3 2 5 5 5 3 2" xfId="22760" xr:uid="{00000000-0005-0000-0000-000030580000}"/>
    <cellStyle name="20% - Accent1 3 2 5 5 5 4" xfId="22761" xr:uid="{00000000-0005-0000-0000-000031580000}"/>
    <cellStyle name="20% - Accent1 3 2 5 5 6" xfId="22762" xr:uid="{00000000-0005-0000-0000-000032580000}"/>
    <cellStyle name="20% - Accent1 3 2 5 5 6 2" xfId="22763" xr:uid="{00000000-0005-0000-0000-000033580000}"/>
    <cellStyle name="20% - Accent1 3 2 5 5 6 2 2" xfId="22764" xr:uid="{00000000-0005-0000-0000-000034580000}"/>
    <cellStyle name="20% - Accent1 3 2 5 5 6 2 2 2" xfId="22765" xr:uid="{00000000-0005-0000-0000-000035580000}"/>
    <cellStyle name="20% - Accent1 3 2 5 5 6 2 3" xfId="22766" xr:uid="{00000000-0005-0000-0000-000036580000}"/>
    <cellStyle name="20% - Accent1 3 2 5 5 6 3" xfId="22767" xr:uid="{00000000-0005-0000-0000-000037580000}"/>
    <cellStyle name="20% - Accent1 3 2 5 5 6 3 2" xfId="22768" xr:uid="{00000000-0005-0000-0000-000038580000}"/>
    <cellStyle name="20% - Accent1 3 2 5 5 6 4" xfId="22769" xr:uid="{00000000-0005-0000-0000-000039580000}"/>
    <cellStyle name="20% - Accent1 3 2 5 5 7" xfId="22770" xr:uid="{00000000-0005-0000-0000-00003A580000}"/>
    <cellStyle name="20% - Accent1 3 2 5 5 7 2" xfId="22771" xr:uid="{00000000-0005-0000-0000-00003B580000}"/>
    <cellStyle name="20% - Accent1 3 2 5 5 7 2 2" xfId="22772" xr:uid="{00000000-0005-0000-0000-00003C580000}"/>
    <cellStyle name="20% - Accent1 3 2 5 5 7 3" xfId="22773" xr:uid="{00000000-0005-0000-0000-00003D580000}"/>
    <cellStyle name="20% - Accent1 3 2 5 5 8" xfId="22774" xr:uid="{00000000-0005-0000-0000-00003E580000}"/>
    <cellStyle name="20% - Accent1 3 2 5 5 8 2" xfId="22775" xr:uid="{00000000-0005-0000-0000-00003F580000}"/>
    <cellStyle name="20% - Accent1 3 2 5 5 8 2 2" xfId="22776" xr:uid="{00000000-0005-0000-0000-000040580000}"/>
    <cellStyle name="20% - Accent1 3 2 5 5 8 3" xfId="22777" xr:uid="{00000000-0005-0000-0000-000041580000}"/>
    <cellStyle name="20% - Accent1 3 2 5 5 9" xfId="22778" xr:uid="{00000000-0005-0000-0000-000042580000}"/>
    <cellStyle name="20% - Accent1 3 2 5 5 9 2" xfId="22779" xr:uid="{00000000-0005-0000-0000-000043580000}"/>
    <cellStyle name="20% - Accent1 3 2 5 6" xfId="22780" xr:uid="{00000000-0005-0000-0000-000044580000}"/>
    <cellStyle name="20% - Accent1 3 2 5 6 2" xfId="22781" xr:uid="{00000000-0005-0000-0000-000045580000}"/>
    <cellStyle name="20% - Accent1 3 2 5 6 2 2" xfId="22782" xr:uid="{00000000-0005-0000-0000-000046580000}"/>
    <cellStyle name="20% - Accent1 3 2 5 6 2 2 2" xfId="22783" xr:uid="{00000000-0005-0000-0000-000047580000}"/>
    <cellStyle name="20% - Accent1 3 2 5 6 2 2 2 2" xfId="22784" xr:uid="{00000000-0005-0000-0000-000048580000}"/>
    <cellStyle name="20% - Accent1 3 2 5 6 2 2 3" xfId="22785" xr:uid="{00000000-0005-0000-0000-000049580000}"/>
    <cellStyle name="20% - Accent1 3 2 5 6 2 3" xfId="22786" xr:uid="{00000000-0005-0000-0000-00004A580000}"/>
    <cellStyle name="20% - Accent1 3 2 5 6 2 3 2" xfId="22787" xr:uid="{00000000-0005-0000-0000-00004B580000}"/>
    <cellStyle name="20% - Accent1 3 2 5 6 2 4" xfId="22788" xr:uid="{00000000-0005-0000-0000-00004C580000}"/>
    <cellStyle name="20% - Accent1 3 2 5 6 3" xfId="22789" xr:uid="{00000000-0005-0000-0000-00004D580000}"/>
    <cellStyle name="20% - Accent1 3 2 5 6 3 2" xfId="22790" xr:uid="{00000000-0005-0000-0000-00004E580000}"/>
    <cellStyle name="20% - Accent1 3 2 5 6 3 2 2" xfId="22791" xr:uid="{00000000-0005-0000-0000-00004F580000}"/>
    <cellStyle name="20% - Accent1 3 2 5 6 3 2 2 2" xfId="22792" xr:uid="{00000000-0005-0000-0000-000050580000}"/>
    <cellStyle name="20% - Accent1 3 2 5 6 3 2 3" xfId="22793" xr:uid="{00000000-0005-0000-0000-000051580000}"/>
    <cellStyle name="20% - Accent1 3 2 5 6 3 3" xfId="22794" xr:uid="{00000000-0005-0000-0000-000052580000}"/>
    <cellStyle name="20% - Accent1 3 2 5 6 3 3 2" xfId="22795" xr:uid="{00000000-0005-0000-0000-000053580000}"/>
    <cellStyle name="20% - Accent1 3 2 5 6 3 4" xfId="22796" xr:uid="{00000000-0005-0000-0000-000054580000}"/>
    <cellStyle name="20% - Accent1 3 2 5 6 4" xfId="22797" xr:uid="{00000000-0005-0000-0000-000055580000}"/>
    <cellStyle name="20% - Accent1 3 2 5 6 4 2" xfId="22798" xr:uid="{00000000-0005-0000-0000-000056580000}"/>
    <cellStyle name="20% - Accent1 3 2 5 6 4 2 2" xfId="22799" xr:uid="{00000000-0005-0000-0000-000057580000}"/>
    <cellStyle name="20% - Accent1 3 2 5 6 4 2 2 2" xfId="22800" xr:uid="{00000000-0005-0000-0000-000058580000}"/>
    <cellStyle name="20% - Accent1 3 2 5 6 4 2 3" xfId="22801" xr:uid="{00000000-0005-0000-0000-000059580000}"/>
    <cellStyle name="20% - Accent1 3 2 5 6 4 3" xfId="22802" xr:uid="{00000000-0005-0000-0000-00005A580000}"/>
    <cellStyle name="20% - Accent1 3 2 5 6 4 3 2" xfId="22803" xr:uid="{00000000-0005-0000-0000-00005B580000}"/>
    <cellStyle name="20% - Accent1 3 2 5 6 4 4" xfId="22804" xr:uid="{00000000-0005-0000-0000-00005C580000}"/>
    <cellStyle name="20% - Accent1 3 2 5 6 5" xfId="22805" xr:uid="{00000000-0005-0000-0000-00005D580000}"/>
    <cellStyle name="20% - Accent1 3 2 5 6 5 2" xfId="22806" xr:uid="{00000000-0005-0000-0000-00005E580000}"/>
    <cellStyle name="20% - Accent1 3 2 5 6 5 2 2" xfId="22807" xr:uid="{00000000-0005-0000-0000-00005F580000}"/>
    <cellStyle name="20% - Accent1 3 2 5 6 5 3" xfId="22808" xr:uid="{00000000-0005-0000-0000-000060580000}"/>
    <cellStyle name="20% - Accent1 3 2 5 6 6" xfId="22809" xr:uid="{00000000-0005-0000-0000-000061580000}"/>
    <cellStyle name="20% - Accent1 3 2 5 6 6 2" xfId="22810" xr:uid="{00000000-0005-0000-0000-000062580000}"/>
    <cellStyle name="20% - Accent1 3 2 5 6 6 2 2" xfId="22811" xr:uid="{00000000-0005-0000-0000-000063580000}"/>
    <cellStyle name="20% - Accent1 3 2 5 6 6 3" xfId="22812" xr:uid="{00000000-0005-0000-0000-000064580000}"/>
    <cellStyle name="20% - Accent1 3 2 5 6 7" xfId="22813" xr:uid="{00000000-0005-0000-0000-000065580000}"/>
    <cellStyle name="20% - Accent1 3 2 5 6 7 2" xfId="22814" xr:uid="{00000000-0005-0000-0000-000066580000}"/>
    <cellStyle name="20% - Accent1 3 2 5 6 8" xfId="22815" xr:uid="{00000000-0005-0000-0000-000067580000}"/>
    <cellStyle name="20% - Accent1 3 2 5 6 8 2" xfId="22816" xr:uid="{00000000-0005-0000-0000-000068580000}"/>
    <cellStyle name="20% - Accent1 3 2 5 6 9" xfId="22817" xr:uid="{00000000-0005-0000-0000-000069580000}"/>
    <cellStyle name="20% - Accent1 3 2 5 7" xfId="22818" xr:uid="{00000000-0005-0000-0000-00006A580000}"/>
    <cellStyle name="20% - Accent1 3 2 5 7 2" xfId="22819" xr:uid="{00000000-0005-0000-0000-00006B580000}"/>
    <cellStyle name="20% - Accent1 3 2 5 7 2 2" xfId="22820" xr:uid="{00000000-0005-0000-0000-00006C580000}"/>
    <cellStyle name="20% - Accent1 3 2 5 7 2 2 2" xfId="22821" xr:uid="{00000000-0005-0000-0000-00006D580000}"/>
    <cellStyle name="20% - Accent1 3 2 5 7 2 2 2 2" xfId="22822" xr:uid="{00000000-0005-0000-0000-00006E580000}"/>
    <cellStyle name="20% - Accent1 3 2 5 7 2 2 3" xfId="22823" xr:uid="{00000000-0005-0000-0000-00006F580000}"/>
    <cellStyle name="20% - Accent1 3 2 5 7 2 3" xfId="22824" xr:uid="{00000000-0005-0000-0000-000070580000}"/>
    <cellStyle name="20% - Accent1 3 2 5 7 2 3 2" xfId="22825" xr:uid="{00000000-0005-0000-0000-000071580000}"/>
    <cellStyle name="20% - Accent1 3 2 5 7 2 4" xfId="22826" xr:uid="{00000000-0005-0000-0000-000072580000}"/>
    <cellStyle name="20% - Accent1 3 2 5 7 3" xfId="22827" xr:uid="{00000000-0005-0000-0000-000073580000}"/>
    <cellStyle name="20% - Accent1 3 2 5 7 3 2" xfId="22828" xr:uid="{00000000-0005-0000-0000-000074580000}"/>
    <cellStyle name="20% - Accent1 3 2 5 7 3 2 2" xfId="22829" xr:uid="{00000000-0005-0000-0000-000075580000}"/>
    <cellStyle name="20% - Accent1 3 2 5 7 3 2 2 2" xfId="22830" xr:uid="{00000000-0005-0000-0000-000076580000}"/>
    <cellStyle name="20% - Accent1 3 2 5 7 3 2 3" xfId="22831" xr:uid="{00000000-0005-0000-0000-000077580000}"/>
    <cellStyle name="20% - Accent1 3 2 5 7 3 3" xfId="22832" xr:uid="{00000000-0005-0000-0000-000078580000}"/>
    <cellStyle name="20% - Accent1 3 2 5 7 3 3 2" xfId="22833" xr:uid="{00000000-0005-0000-0000-000079580000}"/>
    <cellStyle name="20% - Accent1 3 2 5 7 3 4" xfId="22834" xr:uid="{00000000-0005-0000-0000-00007A580000}"/>
    <cellStyle name="20% - Accent1 3 2 5 7 4" xfId="22835" xr:uid="{00000000-0005-0000-0000-00007B580000}"/>
    <cellStyle name="20% - Accent1 3 2 5 7 4 2" xfId="22836" xr:uid="{00000000-0005-0000-0000-00007C580000}"/>
    <cellStyle name="20% - Accent1 3 2 5 7 4 2 2" xfId="22837" xr:uid="{00000000-0005-0000-0000-00007D580000}"/>
    <cellStyle name="20% - Accent1 3 2 5 7 4 2 2 2" xfId="22838" xr:uid="{00000000-0005-0000-0000-00007E580000}"/>
    <cellStyle name="20% - Accent1 3 2 5 7 4 2 3" xfId="22839" xr:uid="{00000000-0005-0000-0000-00007F580000}"/>
    <cellStyle name="20% - Accent1 3 2 5 7 4 3" xfId="22840" xr:uid="{00000000-0005-0000-0000-000080580000}"/>
    <cellStyle name="20% - Accent1 3 2 5 7 4 3 2" xfId="22841" xr:uid="{00000000-0005-0000-0000-000081580000}"/>
    <cellStyle name="20% - Accent1 3 2 5 7 4 4" xfId="22842" xr:uid="{00000000-0005-0000-0000-000082580000}"/>
    <cellStyle name="20% - Accent1 3 2 5 7 5" xfId="22843" xr:uid="{00000000-0005-0000-0000-000083580000}"/>
    <cellStyle name="20% - Accent1 3 2 5 7 5 2" xfId="22844" xr:uid="{00000000-0005-0000-0000-000084580000}"/>
    <cellStyle name="20% - Accent1 3 2 5 7 5 2 2" xfId="22845" xr:uid="{00000000-0005-0000-0000-000085580000}"/>
    <cellStyle name="20% - Accent1 3 2 5 7 5 3" xfId="22846" xr:uid="{00000000-0005-0000-0000-000086580000}"/>
    <cellStyle name="20% - Accent1 3 2 5 7 6" xfId="22847" xr:uid="{00000000-0005-0000-0000-000087580000}"/>
    <cellStyle name="20% - Accent1 3 2 5 7 6 2" xfId="22848" xr:uid="{00000000-0005-0000-0000-000088580000}"/>
    <cellStyle name="20% - Accent1 3 2 5 7 6 2 2" xfId="22849" xr:uid="{00000000-0005-0000-0000-000089580000}"/>
    <cellStyle name="20% - Accent1 3 2 5 7 6 3" xfId="22850" xr:uid="{00000000-0005-0000-0000-00008A580000}"/>
    <cellStyle name="20% - Accent1 3 2 5 7 7" xfId="22851" xr:uid="{00000000-0005-0000-0000-00008B580000}"/>
    <cellStyle name="20% - Accent1 3 2 5 7 7 2" xfId="22852" xr:uid="{00000000-0005-0000-0000-00008C580000}"/>
    <cellStyle name="20% - Accent1 3 2 5 7 8" xfId="22853" xr:uid="{00000000-0005-0000-0000-00008D580000}"/>
    <cellStyle name="20% - Accent1 3 2 5 7 8 2" xfId="22854" xr:uid="{00000000-0005-0000-0000-00008E580000}"/>
    <cellStyle name="20% - Accent1 3 2 5 7 9" xfId="22855" xr:uid="{00000000-0005-0000-0000-00008F580000}"/>
    <cellStyle name="20% - Accent1 3 2 5 8" xfId="22856" xr:uid="{00000000-0005-0000-0000-000090580000}"/>
    <cellStyle name="20% - Accent1 3 2 5 8 2" xfId="22857" xr:uid="{00000000-0005-0000-0000-000091580000}"/>
    <cellStyle name="20% - Accent1 3 2 5 8 2 2" xfId="22858" xr:uid="{00000000-0005-0000-0000-000092580000}"/>
    <cellStyle name="20% - Accent1 3 2 5 8 2 2 2" xfId="22859" xr:uid="{00000000-0005-0000-0000-000093580000}"/>
    <cellStyle name="20% - Accent1 3 2 5 8 2 3" xfId="22860" xr:uid="{00000000-0005-0000-0000-000094580000}"/>
    <cellStyle name="20% - Accent1 3 2 5 8 3" xfId="22861" xr:uid="{00000000-0005-0000-0000-000095580000}"/>
    <cellStyle name="20% - Accent1 3 2 5 8 3 2" xfId="22862" xr:uid="{00000000-0005-0000-0000-000096580000}"/>
    <cellStyle name="20% - Accent1 3 2 5 8 4" xfId="22863" xr:uid="{00000000-0005-0000-0000-000097580000}"/>
    <cellStyle name="20% - Accent1 3 2 5 9" xfId="22864" xr:uid="{00000000-0005-0000-0000-000098580000}"/>
    <cellStyle name="20% - Accent1 3 2 5 9 2" xfId="22865" xr:uid="{00000000-0005-0000-0000-000099580000}"/>
    <cellStyle name="20% - Accent1 3 2 5 9 2 2" xfId="22866" xr:uid="{00000000-0005-0000-0000-00009A580000}"/>
    <cellStyle name="20% - Accent1 3 2 5 9 2 2 2" xfId="22867" xr:uid="{00000000-0005-0000-0000-00009B580000}"/>
    <cellStyle name="20% - Accent1 3 2 5 9 2 3" xfId="22868" xr:uid="{00000000-0005-0000-0000-00009C580000}"/>
    <cellStyle name="20% - Accent1 3 2 5 9 3" xfId="22869" xr:uid="{00000000-0005-0000-0000-00009D580000}"/>
    <cellStyle name="20% - Accent1 3 2 5 9 3 2" xfId="22870" xr:uid="{00000000-0005-0000-0000-00009E580000}"/>
    <cellStyle name="20% - Accent1 3 2 5 9 4" xfId="22871" xr:uid="{00000000-0005-0000-0000-00009F580000}"/>
    <cellStyle name="20% - Accent1 3 2 6" xfId="22872" xr:uid="{00000000-0005-0000-0000-0000A0580000}"/>
    <cellStyle name="20% - Accent1 3 2 6 10" xfId="22873" xr:uid="{00000000-0005-0000-0000-0000A1580000}"/>
    <cellStyle name="20% - Accent1 3 2 6 10 2" xfId="22874" xr:uid="{00000000-0005-0000-0000-0000A2580000}"/>
    <cellStyle name="20% - Accent1 3 2 6 10 2 2" xfId="22875" xr:uid="{00000000-0005-0000-0000-0000A3580000}"/>
    <cellStyle name="20% - Accent1 3 2 6 10 3" xfId="22876" xr:uid="{00000000-0005-0000-0000-0000A4580000}"/>
    <cellStyle name="20% - Accent1 3 2 6 11" xfId="22877" xr:uid="{00000000-0005-0000-0000-0000A5580000}"/>
    <cellStyle name="20% - Accent1 3 2 6 11 2" xfId="22878" xr:uid="{00000000-0005-0000-0000-0000A6580000}"/>
    <cellStyle name="20% - Accent1 3 2 6 11 2 2" xfId="22879" xr:uid="{00000000-0005-0000-0000-0000A7580000}"/>
    <cellStyle name="20% - Accent1 3 2 6 11 3" xfId="22880" xr:uid="{00000000-0005-0000-0000-0000A8580000}"/>
    <cellStyle name="20% - Accent1 3 2 6 12" xfId="22881" xr:uid="{00000000-0005-0000-0000-0000A9580000}"/>
    <cellStyle name="20% - Accent1 3 2 6 12 2" xfId="22882" xr:uid="{00000000-0005-0000-0000-0000AA580000}"/>
    <cellStyle name="20% - Accent1 3 2 6 13" xfId="22883" xr:uid="{00000000-0005-0000-0000-0000AB580000}"/>
    <cellStyle name="20% - Accent1 3 2 6 13 2" xfId="22884" xr:uid="{00000000-0005-0000-0000-0000AC580000}"/>
    <cellStyle name="20% - Accent1 3 2 6 14" xfId="22885" xr:uid="{00000000-0005-0000-0000-0000AD580000}"/>
    <cellStyle name="20% - Accent1 3 2 6 2" xfId="22886" xr:uid="{00000000-0005-0000-0000-0000AE580000}"/>
    <cellStyle name="20% - Accent1 3 2 6 2 10" xfId="22887" xr:uid="{00000000-0005-0000-0000-0000AF580000}"/>
    <cellStyle name="20% - Accent1 3 2 6 2 10 2" xfId="22888" xr:uid="{00000000-0005-0000-0000-0000B0580000}"/>
    <cellStyle name="20% - Accent1 3 2 6 2 11" xfId="22889" xr:uid="{00000000-0005-0000-0000-0000B1580000}"/>
    <cellStyle name="20% - Accent1 3 2 6 2 2" xfId="22890" xr:uid="{00000000-0005-0000-0000-0000B2580000}"/>
    <cellStyle name="20% - Accent1 3 2 6 2 2 2" xfId="22891" xr:uid="{00000000-0005-0000-0000-0000B3580000}"/>
    <cellStyle name="20% - Accent1 3 2 6 2 2 2 2" xfId="22892" xr:uid="{00000000-0005-0000-0000-0000B4580000}"/>
    <cellStyle name="20% - Accent1 3 2 6 2 2 2 2 2" xfId="22893" xr:uid="{00000000-0005-0000-0000-0000B5580000}"/>
    <cellStyle name="20% - Accent1 3 2 6 2 2 2 2 2 2" xfId="22894" xr:uid="{00000000-0005-0000-0000-0000B6580000}"/>
    <cellStyle name="20% - Accent1 3 2 6 2 2 2 2 3" xfId="22895" xr:uid="{00000000-0005-0000-0000-0000B7580000}"/>
    <cellStyle name="20% - Accent1 3 2 6 2 2 2 3" xfId="22896" xr:uid="{00000000-0005-0000-0000-0000B8580000}"/>
    <cellStyle name="20% - Accent1 3 2 6 2 2 2 3 2" xfId="22897" xr:uid="{00000000-0005-0000-0000-0000B9580000}"/>
    <cellStyle name="20% - Accent1 3 2 6 2 2 2 4" xfId="22898" xr:uid="{00000000-0005-0000-0000-0000BA580000}"/>
    <cellStyle name="20% - Accent1 3 2 6 2 2 3" xfId="22899" xr:uid="{00000000-0005-0000-0000-0000BB580000}"/>
    <cellStyle name="20% - Accent1 3 2 6 2 2 3 2" xfId="22900" xr:uid="{00000000-0005-0000-0000-0000BC580000}"/>
    <cellStyle name="20% - Accent1 3 2 6 2 2 3 2 2" xfId="22901" xr:uid="{00000000-0005-0000-0000-0000BD580000}"/>
    <cellStyle name="20% - Accent1 3 2 6 2 2 3 2 2 2" xfId="22902" xr:uid="{00000000-0005-0000-0000-0000BE580000}"/>
    <cellStyle name="20% - Accent1 3 2 6 2 2 3 2 3" xfId="22903" xr:uid="{00000000-0005-0000-0000-0000BF580000}"/>
    <cellStyle name="20% - Accent1 3 2 6 2 2 3 3" xfId="22904" xr:uid="{00000000-0005-0000-0000-0000C0580000}"/>
    <cellStyle name="20% - Accent1 3 2 6 2 2 3 3 2" xfId="22905" xr:uid="{00000000-0005-0000-0000-0000C1580000}"/>
    <cellStyle name="20% - Accent1 3 2 6 2 2 3 4" xfId="22906" xr:uid="{00000000-0005-0000-0000-0000C2580000}"/>
    <cellStyle name="20% - Accent1 3 2 6 2 2 4" xfId="22907" xr:uid="{00000000-0005-0000-0000-0000C3580000}"/>
    <cellStyle name="20% - Accent1 3 2 6 2 2 4 2" xfId="22908" xr:uid="{00000000-0005-0000-0000-0000C4580000}"/>
    <cellStyle name="20% - Accent1 3 2 6 2 2 4 2 2" xfId="22909" xr:uid="{00000000-0005-0000-0000-0000C5580000}"/>
    <cellStyle name="20% - Accent1 3 2 6 2 2 4 2 2 2" xfId="22910" xr:uid="{00000000-0005-0000-0000-0000C6580000}"/>
    <cellStyle name="20% - Accent1 3 2 6 2 2 4 2 3" xfId="22911" xr:uid="{00000000-0005-0000-0000-0000C7580000}"/>
    <cellStyle name="20% - Accent1 3 2 6 2 2 4 3" xfId="22912" xr:uid="{00000000-0005-0000-0000-0000C8580000}"/>
    <cellStyle name="20% - Accent1 3 2 6 2 2 4 3 2" xfId="22913" xr:uid="{00000000-0005-0000-0000-0000C9580000}"/>
    <cellStyle name="20% - Accent1 3 2 6 2 2 4 4" xfId="22914" xr:uid="{00000000-0005-0000-0000-0000CA580000}"/>
    <cellStyle name="20% - Accent1 3 2 6 2 2 5" xfId="22915" xr:uid="{00000000-0005-0000-0000-0000CB580000}"/>
    <cellStyle name="20% - Accent1 3 2 6 2 2 5 2" xfId="22916" xr:uid="{00000000-0005-0000-0000-0000CC580000}"/>
    <cellStyle name="20% - Accent1 3 2 6 2 2 5 2 2" xfId="22917" xr:uid="{00000000-0005-0000-0000-0000CD580000}"/>
    <cellStyle name="20% - Accent1 3 2 6 2 2 5 3" xfId="22918" xr:uid="{00000000-0005-0000-0000-0000CE580000}"/>
    <cellStyle name="20% - Accent1 3 2 6 2 2 6" xfId="22919" xr:uid="{00000000-0005-0000-0000-0000CF580000}"/>
    <cellStyle name="20% - Accent1 3 2 6 2 2 6 2" xfId="22920" xr:uid="{00000000-0005-0000-0000-0000D0580000}"/>
    <cellStyle name="20% - Accent1 3 2 6 2 2 6 2 2" xfId="22921" xr:uid="{00000000-0005-0000-0000-0000D1580000}"/>
    <cellStyle name="20% - Accent1 3 2 6 2 2 6 3" xfId="22922" xr:uid="{00000000-0005-0000-0000-0000D2580000}"/>
    <cellStyle name="20% - Accent1 3 2 6 2 2 7" xfId="22923" xr:uid="{00000000-0005-0000-0000-0000D3580000}"/>
    <cellStyle name="20% - Accent1 3 2 6 2 2 7 2" xfId="22924" xr:uid="{00000000-0005-0000-0000-0000D4580000}"/>
    <cellStyle name="20% - Accent1 3 2 6 2 2 8" xfId="22925" xr:uid="{00000000-0005-0000-0000-0000D5580000}"/>
    <cellStyle name="20% - Accent1 3 2 6 2 2 8 2" xfId="22926" xr:uid="{00000000-0005-0000-0000-0000D6580000}"/>
    <cellStyle name="20% - Accent1 3 2 6 2 2 9" xfId="22927" xr:uid="{00000000-0005-0000-0000-0000D7580000}"/>
    <cellStyle name="20% - Accent1 3 2 6 2 3" xfId="22928" xr:uid="{00000000-0005-0000-0000-0000D8580000}"/>
    <cellStyle name="20% - Accent1 3 2 6 2 3 2" xfId="22929" xr:uid="{00000000-0005-0000-0000-0000D9580000}"/>
    <cellStyle name="20% - Accent1 3 2 6 2 3 2 2" xfId="22930" xr:uid="{00000000-0005-0000-0000-0000DA580000}"/>
    <cellStyle name="20% - Accent1 3 2 6 2 3 2 2 2" xfId="22931" xr:uid="{00000000-0005-0000-0000-0000DB580000}"/>
    <cellStyle name="20% - Accent1 3 2 6 2 3 2 2 2 2" xfId="22932" xr:uid="{00000000-0005-0000-0000-0000DC580000}"/>
    <cellStyle name="20% - Accent1 3 2 6 2 3 2 2 3" xfId="22933" xr:uid="{00000000-0005-0000-0000-0000DD580000}"/>
    <cellStyle name="20% - Accent1 3 2 6 2 3 2 3" xfId="22934" xr:uid="{00000000-0005-0000-0000-0000DE580000}"/>
    <cellStyle name="20% - Accent1 3 2 6 2 3 2 3 2" xfId="22935" xr:uid="{00000000-0005-0000-0000-0000DF580000}"/>
    <cellStyle name="20% - Accent1 3 2 6 2 3 2 4" xfId="22936" xr:uid="{00000000-0005-0000-0000-0000E0580000}"/>
    <cellStyle name="20% - Accent1 3 2 6 2 3 3" xfId="22937" xr:uid="{00000000-0005-0000-0000-0000E1580000}"/>
    <cellStyle name="20% - Accent1 3 2 6 2 3 3 2" xfId="22938" xr:uid="{00000000-0005-0000-0000-0000E2580000}"/>
    <cellStyle name="20% - Accent1 3 2 6 2 3 3 2 2" xfId="22939" xr:uid="{00000000-0005-0000-0000-0000E3580000}"/>
    <cellStyle name="20% - Accent1 3 2 6 2 3 3 2 2 2" xfId="22940" xr:uid="{00000000-0005-0000-0000-0000E4580000}"/>
    <cellStyle name="20% - Accent1 3 2 6 2 3 3 2 3" xfId="22941" xr:uid="{00000000-0005-0000-0000-0000E5580000}"/>
    <cellStyle name="20% - Accent1 3 2 6 2 3 3 3" xfId="22942" xr:uid="{00000000-0005-0000-0000-0000E6580000}"/>
    <cellStyle name="20% - Accent1 3 2 6 2 3 3 3 2" xfId="22943" xr:uid="{00000000-0005-0000-0000-0000E7580000}"/>
    <cellStyle name="20% - Accent1 3 2 6 2 3 3 4" xfId="22944" xr:uid="{00000000-0005-0000-0000-0000E8580000}"/>
    <cellStyle name="20% - Accent1 3 2 6 2 3 4" xfId="22945" xr:uid="{00000000-0005-0000-0000-0000E9580000}"/>
    <cellStyle name="20% - Accent1 3 2 6 2 3 4 2" xfId="22946" xr:uid="{00000000-0005-0000-0000-0000EA580000}"/>
    <cellStyle name="20% - Accent1 3 2 6 2 3 4 2 2" xfId="22947" xr:uid="{00000000-0005-0000-0000-0000EB580000}"/>
    <cellStyle name="20% - Accent1 3 2 6 2 3 4 2 2 2" xfId="22948" xr:uid="{00000000-0005-0000-0000-0000EC580000}"/>
    <cellStyle name="20% - Accent1 3 2 6 2 3 4 2 3" xfId="22949" xr:uid="{00000000-0005-0000-0000-0000ED580000}"/>
    <cellStyle name="20% - Accent1 3 2 6 2 3 4 3" xfId="22950" xr:uid="{00000000-0005-0000-0000-0000EE580000}"/>
    <cellStyle name="20% - Accent1 3 2 6 2 3 4 3 2" xfId="22951" xr:uid="{00000000-0005-0000-0000-0000EF580000}"/>
    <cellStyle name="20% - Accent1 3 2 6 2 3 4 4" xfId="22952" xr:uid="{00000000-0005-0000-0000-0000F0580000}"/>
    <cellStyle name="20% - Accent1 3 2 6 2 3 5" xfId="22953" xr:uid="{00000000-0005-0000-0000-0000F1580000}"/>
    <cellStyle name="20% - Accent1 3 2 6 2 3 5 2" xfId="22954" xr:uid="{00000000-0005-0000-0000-0000F2580000}"/>
    <cellStyle name="20% - Accent1 3 2 6 2 3 5 2 2" xfId="22955" xr:uid="{00000000-0005-0000-0000-0000F3580000}"/>
    <cellStyle name="20% - Accent1 3 2 6 2 3 5 3" xfId="22956" xr:uid="{00000000-0005-0000-0000-0000F4580000}"/>
    <cellStyle name="20% - Accent1 3 2 6 2 3 6" xfId="22957" xr:uid="{00000000-0005-0000-0000-0000F5580000}"/>
    <cellStyle name="20% - Accent1 3 2 6 2 3 6 2" xfId="22958" xr:uid="{00000000-0005-0000-0000-0000F6580000}"/>
    <cellStyle name="20% - Accent1 3 2 6 2 3 6 2 2" xfId="22959" xr:uid="{00000000-0005-0000-0000-0000F7580000}"/>
    <cellStyle name="20% - Accent1 3 2 6 2 3 6 3" xfId="22960" xr:uid="{00000000-0005-0000-0000-0000F8580000}"/>
    <cellStyle name="20% - Accent1 3 2 6 2 3 7" xfId="22961" xr:uid="{00000000-0005-0000-0000-0000F9580000}"/>
    <cellStyle name="20% - Accent1 3 2 6 2 3 7 2" xfId="22962" xr:uid="{00000000-0005-0000-0000-0000FA580000}"/>
    <cellStyle name="20% - Accent1 3 2 6 2 3 8" xfId="22963" xr:uid="{00000000-0005-0000-0000-0000FB580000}"/>
    <cellStyle name="20% - Accent1 3 2 6 2 3 8 2" xfId="22964" xr:uid="{00000000-0005-0000-0000-0000FC580000}"/>
    <cellStyle name="20% - Accent1 3 2 6 2 3 9" xfId="22965" xr:uid="{00000000-0005-0000-0000-0000FD580000}"/>
    <cellStyle name="20% - Accent1 3 2 6 2 4" xfId="22966" xr:uid="{00000000-0005-0000-0000-0000FE580000}"/>
    <cellStyle name="20% - Accent1 3 2 6 2 4 2" xfId="22967" xr:uid="{00000000-0005-0000-0000-0000FF580000}"/>
    <cellStyle name="20% - Accent1 3 2 6 2 4 2 2" xfId="22968" xr:uid="{00000000-0005-0000-0000-000000590000}"/>
    <cellStyle name="20% - Accent1 3 2 6 2 4 2 2 2" xfId="22969" xr:uid="{00000000-0005-0000-0000-000001590000}"/>
    <cellStyle name="20% - Accent1 3 2 6 2 4 2 3" xfId="22970" xr:uid="{00000000-0005-0000-0000-000002590000}"/>
    <cellStyle name="20% - Accent1 3 2 6 2 4 3" xfId="22971" xr:uid="{00000000-0005-0000-0000-000003590000}"/>
    <cellStyle name="20% - Accent1 3 2 6 2 4 3 2" xfId="22972" xr:uid="{00000000-0005-0000-0000-000004590000}"/>
    <cellStyle name="20% - Accent1 3 2 6 2 4 4" xfId="22973" xr:uid="{00000000-0005-0000-0000-000005590000}"/>
    <cellStyle name="20% - Accent1 3 2 6 2 5" xfId="22974" xr:uid="{00000000-0005-0000-0000-000006590000}"/>
    <cellStyle name="20% - Accent1 3 2 6 2 5 2" xfId="22975" xr:uid="{00000000-0005-0000-0000-000007590000}"/>
    <cellStyle name="20% - Accent1 3 2 6 2 5 2 2" xfId="22976" xr:uid="{00000000-0005-0000-0000-000008590000}"/>
    <cellStyle name="20% - Accent1 3 2 6 2 5 2 2 2" xfId="22977" xr:uid="{00000000-0005-0000-0000-000009590000}"/>
    <cellStyle name="20% - Accent1 3 2 6 2 5 2 3" xfId="22978" xr:uid="{00000000-0005-0000-0000-00000A590000}"/>
    <cellStyle name="20% - Accent1 3 2 6 2 5 3" xfId="22979" xr:uid="{00000000-0005-0000-0000-00000B590000}"/>
    <cellStyle name="20% - Accent1 3 2 6 2 5 3 2" xfId="22980" xr:uid="{00000000-0005-0000-0000-00000C590000}"/>
    <cellStyle name="20% - Accent1 3 2 6 2 5 4" xfId="22981" xr:uid="{00000000-0005-0000-0000-00000D590000}"/>
    <cellStyle name="20% - Accent1 3 2 6 2 6" xfId="22982" xr:uid="{00000000-0005-0000-0000-00000E590000}"/>
    <cellStyle name="20% - Accent1 3 2 6 2 6 2" xfId="22983" xr:uid="{00000000-0005-0000-0000-00000F590000}"/>
    <cellStyle name="20% - Accent1 3 2 6 2 6 2 2" xfId="22984" xr:uid="{00000000-0005-0000-0000-000010590000}"/>
    <cellStyle name="20% - Accent1 3 2 6 2 6 2 2 2" xfId="22985" xr:uid="{00000000-0005-0000-0000-000011590000}"/>
    <cellStyle name="20% - Accent1 3 2 6 2 6 2 3" xfId="22986" xr:uid="{00000000-0005-0000-0000-000012590000}"/>
    <cellStyle name="20% - Accent1 3 2 6 2 6 3" xfId="22987" xr:uid="{00000000-0005-0000-0000-000013590000}"/>
    <cellStyle name="20% - Accent1 3 2 6 2 6 3 2" xfId="22988" xr:uid="{00000000-0005-0000-0000-000014590000}"/>
    <cellStyle name="20% - Accent1 3 2 6 2 6 4" xfId="22989" xr:uid="{00000000-0005-0000-0000-000015590000}"/>
    <cellStyle name="20% - Accent1 3 2 6 2 7" xfId="22990" xr:uid="{00000000-0005-0000-0000-000016590000}"/>
    <cellStyle name="20% - Accent1 3 2 6 2 7 2" xfId="22991" xr:uid="{00000000-0005-0000-0000-000017590000}"/>
    <cellStyle name="20% - Accent1 3 2 6 2 7 2 2" xfId="22992" xr:uid="{00000000-0005-0000-0000-000018590000}"/>
    <cellStyle name="20% - Accent1 3 2 6 2 7 3" xfId="22993" xr:uid="{00000000-0005-0000-0000-000019590000}"/>
    <cellStyle name="20% - Accent1 3 2 6 2 8" xfId="22994" xr:uid="{00000000-0005-0000-0000-00001A590000}"/>
    <cellStyle name="20% - Accent1 3 2 6 2 8 2" xfId="22995" xr:uid="{00000000-0005-0000-0000-00001B590000}"/>
    <cellStyle name="20% - Accent1 3 2 6 2 8 2 2" xfId="22996" xr:uid="{00000000-0005-0000-0000-00001C590000}"/>
    <cellStyle name="20% - Accent1 3 2 6 2 8 3" xfId="22997" xr:uid="{00000000-0005-0000-0000-00001D590000}"/>
    <cellStyle name="20% - Accent1 3 2 6 2 9" xfId="22998" xr:uid="{00000000-0005-0000-0000-00001E590000}"/>
    <cellStyle name="20% - Accent1 3 2 6 2 9 2" xfId="22999" xr:uid="{00000000-0005-0000-0000-00001F590000}"/>
    <cellStyle name="20% - Accent1 3 2 6 3" xfId="23000" xr:uid="{00000000-0005-0000-0000-000020590000}"/>
    <cellStyle name="20% - Accent1 3 2 6 3 10" xfId="23001" xr:uid="{00000000-0005-0000-0000-000021590000}"/>
    <cellStyle name="20% - Accent1 3 2 6 3 10 2" xfId="23002" xr:uid="{00000000-0005-0000-0000-000022590000}"/>
    <cellStyle name="20% - Accent1 3 2 6 3 11" xfId="23003" xr:uid="{00000000-0005-0000-0000-000023590000}"/>
    <cellStyle name="20% - Accent1 3 2 6 3 2" xfId="23004" xr:uid="{00000000-0005-0000-0000-000024590000}"/>
    <cellStyle name="20% - Accent1 3 2 6 3 2 2" xfId="23005" xr:uid="{00000000-0005-0000-0000-000025590000}"/>
    <cellStyle name="20% - Accent1 3 2 6 3 2 2 2" xfId="23006" xr:uid="{00000000-0005-0000-0000-000026590000}"/>
    <cellStyle name="20% - Accent1 3 2 6 3 2 2 2 2" xfId="23007" xr:uid="{00000000-0005-0000-0000-000027590000}"/>
    <cellStyle name="20% - Accent1 3 2 6 3 2 2 2 2 2" xfId="23008" xr:uid="{00000000-0005-0000-0000-000028590000}"/>
    <cellStyle name="20% - Accent1 3 2 6 3 2 2 2 3" xfId="23009" xr:uid="{00000000-0005-0000-0000-000029590000}"/>
    <cellStyle name="20% - Accent1 3 2 6 3 2 2 3" xfId="23010" xr:uid="{00000000-0005-0000-0000-00002A590000}"/>
    <cellStyle name="20% - Accent1 3 2 6 3 2 2 3 2" xfId="23011" xr:uid="{00000000-0005-0000-0000-00002B590000}"/>
    <cellStyle name="20% - Accent1 3 2 6 3 2 2 4" xfId="23012" xr:uid="{00000000-0005-0000-0000-00002C590000}"/>
    <cellStyle name="20% - Accent1 3 2 6 3 2 3" xfId="23013" xr:uid="{00000000-0005-0000-0000-00002D590000}"/>
    <cellStyle name="20% - Accent1 3 2 6 3 2 3 2" xfId="23014" xr:uid="{00000000-0005-0000-0000-00002E590000}"/>
    <cellStyle name="20% - Accent1 3 2 6 3 2 3 2 2" xfId="23015" xr:uid="{00000000-0005-0000-0000-00002F590000}"/>
    <cellStyle name="20% - Accent1 3 2 6 3 2 3 2 2 2" xfId="23016" xr:uid="{00000000-0005-0000-0000-000030590000}"/>
    <cellStyle name="20% - Accent1 3 2 6 3 2 3 2 3" xfId="23017" xr:uid="{00000000-0005-0000-0000-000031590000}"/>
    <cellStyle name="20% - Accent1 3 2 6 3 2 3 3" xfId="23018" xr:uid="{00000000-0005-0000-0000-000032590000}"/>
    <cellStyle name="20% - Accent1 3 2 6 3 2 3 3 2" xfId="23019" xr:uid="{00000000-0005-0000-0000-000033590000}"/>
    <cellStyle name="20% - Accent1 3 2 6 3 2 3 4" xfId="23020" xr:uid="{00000000-0005-0000-0000-000034590000}"/>
    <cellStyle name="20% - Accent1 3 2 6 3 2 4" xfId="23021" xr:uid="{00000000-0005-0000-0000-000035590000}"/>
    <cellStyle name="20% - Accent1 3 2 6 3 2 4 2" xfId="23022" xr:uid="{00000000-0005-0000-0000-000036590000}"/>
    <cellStyle name="20% - Accent1 3 2 6 3 2 4 2 2" xfId="23023" xr:uid="{00000000-0005-0000-0000-000037590000}"/>
    <cellStyle name="20% - Accent1 3 2 6 3 2 4 2 2 2" xfId="23024" xr:uid="{00000000-0005-0000-0000-000038590000}"/>
    <cellStyle name="20% - Accent1 3 2 6 3 2 4 2 3" xfId="23025" xr:uid="{00000000-0005-0000-0000-000039590000}"/>
    <cellStyle name="20% - Accent1 3 2 6 3 2 4 3" xfId="23026" xr:uid="{00000000-0005-0000-0000-00003A590000}"/>
    <cellStyle name="20% - Accent1 3 2 6 3 2 4 3 2" xfId="23027" xr:uid="{00000000-0005-0000-0000-00003B590000}"/>
    <cellStyle name="20% - Accent1 3 2 6 3 2 4 4" xfId="23028" xr:uid="{00000000-0005-0000-0000-00003C590000}"/>
    <cellStyle name="20% - Accent1 3 2 6 3 2 5" xfId="23029" xr:uid="{00000000-0005-0000-0000-00003D590000}"/>
    <cellStyle name="20% - Accent1 3 2 6 3 2 5 2" xfId="23030" xr:uid="{00000000-0005-0000-0000-00003E590000}"/>
    <cellStyle name="20% - Accent1 3 2 6 3 2 5 2 2" xfId="23031" xr:uid="{00000000-0005-0000-0000-00003F590000}"/>
    <cellStyle name="20% - Accent1 3 2 6 3 2 5 3" xfId="23032" xr:uid="{00000000-0005-0000-0000-000040590000}"/>
    <cellStyle name="20% - Accent1 3 2 6 3 2 6" xfId="23033" xr:uid="{00000000-0005-0000-0000-000041590000}"/>
    <cellStyle name="20% - Accent1 3 2 6 3 2 6 2" xfId="23034" xr:uid="{00000000-0005-0000-0000-000042590000}"/>
    <cellStyle name="20% - Accent1 3 2 6 3 2 6 2 2" xfId="23035" xr:uid="{00000000-0005-0000-0000-000043590000}"/>
    <cellStyle name="20% - Accent1 3 2 6 3 2 6 3" xfId="23036" xr:uid="{00000000-0005-0000-0000-000044590000}"/>
    <cellStyle name="20% - Accent1 3 2 6 3 2 7" xfId="23037" xr:uid="{00000000-0005-0000-0000-000045590000}"/>
    <cellStyle name="20% - Accent1 3 2 6 3 2 7 2" xfId="23038" xr:uid="{00000000-0005-0000-0000-000046590000}"/>
    <cellStyle name="20% - Accent1 3 2 6 3 2 8" xfId="23039" xr:uid="{00000000-0005-0000-0000-000047590000}"/>
    <cellStyle name="20% - Accent1 3 2 6 3 2 8 2" xfId="23040" xr:uid="{00000000-0005-0000-0000-000048590000}"/>
    <cellStyle name="20% - Accent1 3 2 6 3 2 9" xfId="23041" xr:uid="{00000000-0005-0000-0000-000049590000}"/>
    <cellStyle name="20% - Accent1 3 2 6 3 3" xfId="23042" xr:uid="{00000000-0005-0000-0000-00004A590000}"/>
    <cellStyle name="20% - Accent1 3 2 6 3 3 2" xfId="23043" xr:uid="{00000000-0005-0000-0000-00004B590000}"/>
    <cellStyle name="20% - Accent1 3 2 6 3 3 2 2" xfId="23044" xr:uid="{00000000-0005-0000-0000-00004C590000}"/>
    <cellStyle name="20% - Accent1 3 2 6 3 3 2 2 2" xfId="23045" xr:uid="{00000000-0005-0000-0000-00004D590000}"/>
    <cellStyle name="20% - Accent1 3 2 6 3 3 2 2 2 2" xfId="23046" xr:uid="{00000000-0005-0000-0000-00004E590000}"/>
    <cellStyle name="20% - Accent1 3 2 6 3 3 2 2 3" xfId="23047" xr:uid="{00000000-0005-0000-0000-00004F590000}"/>
    <cellStyle name="20% - Accent1 3 2 6 3 3 2 3" xfId="23048" xr:uid="{00000000-0005-0000-0000-000050590000}"/>
    <cellStyle name="20% - Accent1 3 2 6 3 3 2 3 2" xfId="23049" xr:uid="{00000000-0005-0000-0000-000051590000}"/>
    <cellStyle name="20% - Accent1 3 2 6 3 3 2 4" xfId="23050" xr:uid="{00000000-0005-0000-0000-000052590000}"/>
    <cellStyle name="20% - Accent1 3 2 6 3 3 3" xfId="23051" xr:uid="{00000000-0005-0000-0000-000053590000}"/>
    <cellStyle name="20% - Accent1 3 2 6 3 3 3 2" xfId="23052" xr:uid="{00000000-0005-0000-0000-000054590000}"/>
    <cellStyle name="20% - Accent1 3 2 6 3 3 3 2 2" xfId="23053" xr:uid="{00000000-0005-0000-0000-000055590000}"/>
    <cellStyle name="20% - Accent1 3 2 6 3 3 3 2 2 2" xfId="23054" xr:uid="{00000000-0005-0000-0000-000056590000}"/>
    <cellStyle name="20% - Accent1 3 2 6 3 3 3 2 3" xfId="23055" xr:uid="{00000000-0005-0000-0000-000057590000}"/>
    <cellStyle name="20% - Accent1 3 2 6 3 3 3 3" xfId="23056" xr:uid="{00000000-0005-0000-0000-000058590000}"/>
    <cellStyle name="20% - Accent1 3 2 6 3 3 3 3 2" xfId="23057" xr:uid="{00000000-0005-0000-0000-000059590000}"/>
    <cellStyle name="20% - Accent1 3 2 6 3 3 3 4" xfId="23058" xr:uid="{00000000-0005-0000-0000-00005A590000}"/>
    <cellStyle name="20% - Accent1 3 2 6 3 3 4" xfId="23059" xr:uid="{00000000-0005-0000-0000-00005B590000}"/>
    <cellStyle name="20% - Accent1 3 2 6 3 3 4 2" xfId="23060" xr:uid="{00000000-0005-0000-0000-00005C590000}"/>
    <cellStyle name="20% - Accent1 3 2 6 3 3 4 2 2" xfId="23061" xr:uid="{00000000-0005-0000-0000-00005D590000}"/>
    <cellStyle name="20% - Accent1 3 2 6 3 3 4 2 2 2" xfId="23062" xr:uid="{00000000-0005-0000-0000-00005E590000}"/>
    <cellStyle name="20% - Accent1 3 2 6 3 3 4 2 3" xfId="23063" xr:uid="{00000000-0005-0000-0000-00005F590000}"/>
    <cellStyle name="20% - Accent1 3 2 6 3 3 4 3" xfId="23064" xr:uid="{00000000-0005-0000-0000-000060590000}"/>
    <cellStyle name="20% - Accent1 3 2 6 3 3 4 3 2" xfId="23065" xr:uid="{00000000-0005-0000-0000-000061590000}"/>
    <cellStyle name="20% - Accent1 3 2 6 3 3 4 4" xfId="23066" xr:uid="{00000000-0005-0000-0000-000062590000}"/>
    <cellStyle name="20% - Accent1 3 2 6 3 3 5" xfId="23067" xr:uid="{00000000-0005-0000-0000-000063590000}"/>
    <cellStyle name="20% - Accent1 3 2 6 3 3 5 2" xfId="23068" xr:uid="{00000000-0005-0000-0000-000064590000}"/>
    <cellStyle name="20% - Accent1 3 2 6 3 3 5 2 2" xfId="23069" xr:uid="{00000000-0005-0000-0000-000065590000}"/>
    <cellStyle name="20% - Accent1 3 2 6 3 3 5 3" xfId="23070" xr:uid="{00000000-0005-0000-0000-000066590000}"/>
    <cellStyle name="20% - Accent1 3 2 6 3 3 6" xfId="23071" xr:uid="{00000000-0005-0000-0000-000067590000}"/>
    <cellStyle name="20% - Accent1 3 2 6 3 3 6 2" xfId="23072" xr:uid="{00000000-0005-0000-0000-000068590000}"/>
    <cellStyle name="20% - Accent1 3 2 6 3 3 6 2 2" xfId="23073" xr:uid="{00000000-0005-0000-0000-000069590000}"/>
    <cellStyle name="20% - Accent1 3 2 6 3 3 6 3" xfId="23074" xr:uid="{00000000-0005-0000-0000-00006A590000}"/>
    <cellStyle name="20% - Accent1 3 2 6 3 3 7" xfId="23075" xr:uid="{00000000-0005-0000-0000-00006B590000}"/>
    <cellStyle name="20% - Accent1 3 2 6 3 3 7 2" xfId="23076" xr:uid="{00000000-0005-0000-0000-00006C590000}"/>
    <cellStyle name="20% - Accent1 3 2 6 3 3 8" xfId="23077" xr:uid="{00000000-0005-0000-0000-00006D590000}"/>
    <cellStyle name="20% - Accent1 3 2 6 3 3 8 2" xfId="23078" xr:uid="{00000000-0005-0000-0000-00006E590000}"/>
    <cellStyle name="20% - Accent1 3 2 6 3 3 9" xfId="23079" xr:uid="{00000000-0005-0000-0000-00006F590000}"/>
    <cellStyle name="20% - Accent1 3 2 6 3 4" xfId="23080" xr:uid="{00000000-0005-0000-0000-000070590000}"/>
    <cellStyle name="20% - Accent1 3 2 6 3 4 2" xfId="23081" xr:uid="{00000000-0005-0000-0000-000071590000}"/>
    <cellStyle name="20% - Accent1 3 2 6 3 4 2 2" xfId="23082" xr:uid="{00000000-0005-0000-0000-000072590000}"/>
    <cellStyle name="20% - Accent1 3 2 6 3 4 2 2 2" xfId="23083" xr:uid="{00000000-0005-0000-0000-000073590000}"/>
    <cellStyle name="20% - Accent1 3 2 6 3 4 2 3" xfId="23084" xr:uid="{00000000-0005-0000-0000-000074590000}"/>
    <cellStyle name="20% - Accent1 3 2 6 3 4 3" xfId="23085" xr:uid="{00000000-0005-0000-0000-000075590000}"/>
    <cellStyle name="20% - Accent1 3 2 6 3 4 3 2" xfId="23086" xr:uid="{00000000-0005-0000-0000-000076590000}"/>
    <cellStyle name="20% - Accent1 3 2 6 3 4 4" xfId="23087" xr:uid="{00000000-0005-0000-0000-000077590000}"/>
    <cellStyle name="20% - Accent1 3 2 6 3 5" xfId="23088" xr:uid="{00000000-0005-0000-0000-000078590000}"/>
    <cellStyle name="20% - Accent1 3 2 6 3 5 2" xfId="23089" xr:uid="{00000000-0005-0000-0000-000079590000}"/>
    <cellStyle name="20% - Accent1 3 2 6 3 5 2 2" xfId="23090" xr:uid="{00000000-0005-0000-0000-00007A590000}"/>
    <cellStyle name="20% - Accent1 3 2 6 3 5 2 2 2" xfId="23091" xr:uid="{00000000-0005-0000-0000-00007B590000}"/>
    <cellStyle name="20% - Accent1 3 2 6 3 5 2 3" xfId="23092" xr:uid="{00000000-0005-0000-0000-00007C590000}"/>
    <cellStyle name="20% - Accent1 3 2 6 3 5 3" xfId="23093" xr:uid="{00000000-0005-0000-0000-00007D590000}"/>
    <cellStyle name="20% - Accent1 3 2 6 3 5 3 2" xfId="23094" xr:uid="{00000000-0005-0000-0000-00007E590000}"/>
    <cellStyle name="20% - Accent1 3 2 6 3 5 4" xfId="23095" xr:uid="{00000000-0005-0000-0000-00007F590000}"/>
    <cellStyle name="20% - Accent1 3 2 6 3 6" xfId="23096" xr:uid="{00000000-0005-0000-0000-000080590000}"/>
    <cellStyle name="20% - Accent1 3 2 6 3 6 2" xfId="23097" xr:uid="{00000000-0005-0000-0000-000081590000}"/>
    <cellStyle name="20% - Accent1 3 2 6 3 6 2 2" xfId="23098" xr:uid="{00000000-0005-0000-0000-000082590000}"/>
    <cellStyle name="20% - Accent1 3 2 6 3 6 2 2 2" xfId="23099" xr:uid="{00000000-0005-0000-0000-000083590000}"/>
    <cellStyle name="20% - Accent1 3 2 6 3 6 2 3" xfId="23100" xr:uid="{00000000-0005-0000-0000-000084590000}"/>
    <cellStyle name="20% - Accent1 3 2 6 3 6 3" xfId="23101" xr:uid="{00000000-0005-0000-0000-000085590000}"/>
    <cellStyle name="20% - Accent1 3 2 6 3 6 3 2" xfId="23102" xr:uid="{00000000-0005-0000-0000-000086590000}"/>
    <cellStyle name="20% - Accent1 3 2 6 3 6 4" xfId="23103" xr:uid="{00000000-0005-0000-0000-000087590000}"/>
    <cellStyle name="20% - Accent1 3 2 6 3 7" xfId="23104" xr:uid="{00000000-0005-0000-0000-000088590000}"/>
    <cellStyle name="20% - Accent1 3 2 6 3 7 2" xfId="23105" xr:uid="{00000000-0005-0000-0000-000089590000}"/>
    <cellStyle name="20% - Accent1 3 2 6 3 7 2 2" xfId="23106" xr:uid="{00000000-0005-0000-0000-00008A590000}"/>
    <cellStyle name="20% - Accent1 3 2 6 3 7 3" xfId="23107" xr:uid="{00000000-0005-0000-0000-00008B590000}"/>
    <cellStyle name="20% - Accent1 3 2 6 3 8" xfId="23108" xr:uid="{00000000-0005-0000-0000-00008C590000}"/>
    <cellStyle name="20% - Accent1 3 2 6 3 8 2" xfId="23109" xr:uid="{00000000-0005-0000-0000-00008D590000}"/>
    <cellStyle name="20% - Accent1 3 2 6 3 8 2 2" xfId="23110" xr:uid="{00000000-0005-0000-0000-00008E590000}"/>
    <cellStyle name="20% - Accent1 3 2 6 3 8 3" xfId="23111" xr:uid="{00000000-0005-0000-0000-00008F590000}"/>
    <cellStyle name="20% - Accent1 3 2 6 3 9" xfId="23112" xr:uid="{00000000-0005-0000-0000-000090590000}"/>
    <cellStyle name="20% - Accent1 3 2 6 3 9 2" xfId="23113" xr:uid="{00000000-0005-0000-0000-000091590000}"/>
    <cellStyle name="20% - Accent1 3 2 6 4" xfId="23114" xr:uid="{00000000-0005-0000-0000-000092590000}"/>
    <cellStyle name="20% - Accent1 3 2 6 4 10" xfId="23115" xr:uid="{00000000-0005-0000-0000-000093590000}"/>
    <cellStyle name="20% - Accent1 3 2 6 4 10 2" xfId="23116" xr:uid="{00000000-0005-0000-0000-000094590000}"/>
    <cellStyle name="20% - Accent1 3 2 6 4 11" xfId="23117" xr:uid="{00000000-0005-0000-0000-000095590000}"/>
    <cellStyle name="20% - Accent1 3 2 6 4 2" xfId="23118" xr:uid="{00000000-0005-0000-0000-000096590000}"/>
    <cellStyle name="20% - Accent1 3 2 6 4 2 2" xfId="23119" xr:uid="{00000000-0005-0000-0000-000097590000}"/>
    <cellStyle name="20% - Accent1 3 2 6 4 2 2 2" xfId="23120" xr:uid="{00000000-0005-0000-0000-000098590000}"/>
    <cellStyle name="20% - Accent1 3 2 6 4 2 2 2 2" xfId="23121" xr:uid="{00000000-0005-0000-0000-000099590000}"/>
    <cellStyle name="20% - Accent1 3 2 6 4 2 2 2 2 2" xfId="23122" xr:uid="{00000000-0005-0000-0000-00009A590000}"/>
    <cellStyle name="20% - Accent1 3 2 6 4 2 2 2 3" xfId="23123" xr:uid="{00000000-0005-0000-0000-00009B590000}"/>
    <cellStyle name="20% - Accent1 3 2 6 4 2 2 3" xfId="23124" xr:uid="{00000000-0005-0000-0000-00009C590000}"/>
    <cellStyle name="20% - Accent1 3 2 6 4 2 2 3 2" xfId="23125" xr:uid="{00000000-0005-0000-0000-00009D590000}"/>
    <cellStyle name="20% - Accent1 3 2 6 4 2 2 4" xfId="23126" xr:uid="{00000000-0005-0000-0000-00009E590000}"/>
    <cellStyle name="20% - Accent1 3 2 6 4 2 3" xfId="23127" xr:uid="{00000000-0005-0000-0000-00009F590000}"/>
    <cellStyle name="20% - Accent1 3 2 6 4 2 3 2" xfId="23128" xr:uid="{00000000-0005-0000-0000-0000A0590000}"/>
    <cellStyle name="20% - Accent1 3 2 6 4 2 3 2 2" xfId="23129" xr:uid="{00000000-0005-0000-0000-0000A1590000}"/>
    <cellStyle name="20% - Accent1 3 2 6 4 2 3 2 2 2" xfId="23130" xr:uid="{00000000-0005-0000-0000-0000A2590000}"/>
    <cellStyle name="20% - Accent1 3 2 6 4 2 3 2 3" xfId="23131" xr:uid="{00000000-0005-0000-0000-0000A3590000}"/>
    <cellStyle name="20% - Accent1 3 2 6 4 2 3 3" xfId="23132" xr:uid="{00000000-0005-0000-0000-0000A4590000}"/>
    <cellStyle name="20% - Accent1 3 2 6 4 2 3 3 2" xfId="23133" xr:uid="{00000000-0005-0000-0000-0000A5590000}"/>
    <cellStyle name="20% - Accent1 3 2 6 4 2 3 4" xfId="23134" xr:uid="{00000000-0005-0000-0000-0000A6590000}"/>
    <cellStyle name="20% - Accent1 3 2 6 4 2 4" xfId="23135" xr:uid="{00000000-0005-0000-0000-0000A7590000}"/>
    <cellStyle name="20% - Accent1 3 2 6 4 2 4 2" xfId="23136" xr:uid="{00000000-0005-0000-0000-0000A8590000}"/>
    <cellStyle name="20% - Accent1 3 2 6 4 2 4 2 2" xfId="23137" xr:uid="{00000000-0005-0000-0000-0000A9590000}"/>
    <cellStyle name="20% - Accent1 3 2 6 4 2 4 2 2 2" xfId="23138" xr:uid="{00000000-0005-0000-0000-0000AA590000}"/>
    <cellStyle name="20% - Accent1 3 2 6 4 2 4 2 3" xfId="23139" xr:uid="{00000000-0005-0000-0000-0000AB590000}"/>
    <cellStyle name="20% - Accent1 3 2 6 4 2 4 3" xfId="23140" xr:uid="{00000000-0005-0000-0000-0000AC590000}"/>
    <cellStyle name="20% - Accent1 3 2 6 4 2 4 3 2" xfId="23141" xr:uid="{00000000-0005-0000-0000-0000AD590000}"/>
    <cellStyle name="20% - Accent1 3 2 6 4 2 4 4" xfId="23142" xr:uid="{00000000-0005-0000-0000-0000AE590000}"/>
    <cellStyle name="20% - Accent1 3 2 6 4 2 5" xfId="23143" xr:uid="{00000000-0005-0000-0000-0000AF590000}"/>
    <cellStyle name="20% - Accent1 3 2 6 4 2 5 2" xfId="23144" xr:uid="{00000000-0005-0000-0000-0000B0590000}"/>
    <cellStyle name="20% - Accent1 3 2 6 4 2 5 2 2" xfId="23145" xr:uid="{00000000-0005-0000-0000-0000B1590000}"/>
    <cellStyle name="20% - Accent1 3 2 6 4 2 5 3" xfId="23146" xr:uid="{00000000-0005-0000-0000-0000B2590000}"/>
    <cellStyle name="20% - Accent1 3 2 6 4 2 6" xfId="23147" xr:uid="{00000000-0005-0000-0000-0000B3590000}"/>
    <cellStyle name="20% - Accent1 3 2 6 4 2 6 2" xfId="23148" xr:uid="{00000000-0005-0000-0000-0000B4590000}"/>
    <cellStyle name="20% - Accent1 3 2 6 4 2 6 2 2" xfId="23149" xr:uid="{00000000-0005-0000-0000-0000B5590000}"/>
    <cellStyle name="20% - Accent1 3 2 6 4 2 6 3" xfId="23150" xr:uid="{00000000-0005-0000-0000-0000B6590000}"/>
    <cellStyle name="20% - Accent1 3 2 6 4 2 7" xfId="23151" xr:uid="{00000000-0005-0000-0000-0000B7590000}"/>
    <cellStyle name="20% - Accent1 3 2 6 4 2 7 2" xfId="23152" xr:uid="{00000000-0005-0000-0000-0000B8590000}"/>
    <cellStyle name="20% - Accent1 3 2 6 4 2 8" xfId="23153" xr:uid="{00000000-0005-0000-0000-0000B9590000}"/>
    <cellStyle name="20% - Accent1 3 2 6 4 2 8 2" xfId="23154" xr:uid="{00000000-0005-0000-0000-0000BA590000}"/>
    <cellStyle name="20% - Accent1 3 2 6 4 2 9" xfId="23155" xr:uid="{00000000-0005-0000-0000-0000BB590000}"/>
    <cellStyle name="20% - Accent1 3 2 6 4 3" xfId="23156" xr:uid="{00000000-0005-0000-0000-0000BC590000}"/>
    <cellStyle name="20% - Accent1 3 2 6 4 3 2" xfId="23157" xr:uid="{00000000-0005-0000-0000-0000BD590000}"/>
    <cellStyle name="20% - Accent1 3 2 6 4 3 2 2" xfId="23158" xr:uid="{00000000-0005-0000-0000-0000BE590000}"/>
    <cellStyle name="20% - Accent1 3 2 6 4 3 2 2 2" xfId="23159" xr:uid="{00000000-0005-0000-0000-0000BF590000}"/>
    <cellStyle name="20% - Accent1 3 2 6 4 3 2 2 2 2" xfId="23160" xr:uid="{00000000-0005-0000-0000-0000C0590000}"/>
    <cellStyle name="20% - Accent1 3 2 6 4 3 2 2 3" xfId="23161" xr:uid="{00000000-0005-0000-0000-0000C1590000}"/>
    <cellStyle name="20% - Accent1 3 2 6 4 3 2 3" xfId="23162" xr:uid="{00000000-0005-0000-0000-0000C2590000}"/>
    <cellStyle name="20% - Accent1 3 2 6 4 3 2 3 2" xfId="23163" xr:uid="{00000000-0005-0000-0000-0000C3590000}"/>
    <cellStyle name="20% - Accent1 3 2 6 4 3 2 4" xfId="23164" xr:uid="{00000000-0005-0000-0000-0000C4590000}"/>
    <cellStyle name="20% - Accent1 3 2 6 4 3 3" xfId="23165" xr:uid="{00000000-0005-0000-0000-0000C5590000}"/>
    <cellStyle name="20% - Accent1 3 2 6 4 3 3 2" xfId="23166" xr:uid="{00000000-0005-0000-0000-0000C6590000}"/>
    <cellStyle name="20% - Accent1 3 2 6 4 3 3 2 2" xfId="23167" xr:uid="{00000000-0005-0000-0000-0000C7590000}"/>
    <cellStyle name="20% - Accent1 3 2 6 4 3 3 2 2 2" xfId="23168" xr:uid="{00000000-0005-0000-0000-0000C8590000}"/>
    <cellStyle name="20% - Accent1 3 2 6 4 3 3 2 3" xfId="23169" xr:uid="{00000000-0005-0000-0000-0000C9590000}"/>
    <cellStyle name="20% - Accent1 3 2 6 4 3 3 3" xfId="23170" xr:uid="{00000000-0005-0000-0000-0000CA590000}"/>
    <cellStyle name="20% - Accent1 3 2 6 4 3 3 3 2" xfId="23171" xr:uid="{00000000-0005-0000-0000-0000CB590000}"/>
    <cellStyle name="20% - Accent1 3 2 6 4 3 3 4" xfId="23172" xr:uid="{00000000-0005-0000-0000-0000CC590000}"/>
    <cellStyle name="20% - Accent1 3 2 6 4 3 4" xfId="23173" xr:uid="{00000000-0005-0000-0000-0000CD590000}"/>
    <cellStyle name="20% - Accent1 3 2 6 4 3 4 2" xfId="23174" xr:uid="{00000000-0005-0000-0000-0000CE590000}"/>
    <cellStyle name="20% - Accent1 3 2 6 4 3 4 2 2" xfId="23175" xr:uid="{00000000-0005-0000-0000-0000CF590000}"/>
    <cellStyle name="20% - Accent1 3 2 6 4 3 4 2 2 2" xfId="23176" xr:uid="{00000000-0005-0000-0000-0000D0590000}"/>
    <cellStyle name="20% - Accent1 3 2 6 4 3 4 2 3" xfId="23177" xr:uid="{00000000-0005-0000-0000-0000D1590000}"/>
    <cellStyle name="20% - Accent1 3 2 6 4 3 4 3" xfId="23178" xr:uid="{00000000-0005-0000-0000-0000D2590000}"/>
    <cellStyle name="20% - Accent1 3 2 6 4 3 4 3 2" xfId="23179" xr:uid="{00000000-0005-0000-0000-0000D3590000}"/>
    <cellStyle name="20% - Accent1 3 2 6 4 3 4 4" xfId="23180" xr:uid="{00000000-0005-0000-0000-0000D4590000}"/>
    <cellStyle name="20% - Accent1 3 2 6 4 3 5" xfId="23181" xr:uid="{00000000-0005-0000-0000-0000D5590000}"/>
    <cellStyle name="20% - Accent1 3 2 6 4 3 5 2" xfId="23182" xr:uid="{00000000-0005-0000-0000-0000D6590000}"/>
    <cellStyle name="20% - Accent1 3 2 6 4 3 5 2 2" xfId="23183" xr:uid="{00000000-0005-0000-0000-0000D7590000}"/>
    <cellStyle name="20% - Accent1 3 2 6 4 3 5 3" xfId="23184" xr:uid="{00000000-0005-0000-0000-0000D8590000}"/>
    <cellStyle name="20% - Accent1 3 2 6 4 3 6" xfId="23185" xr:uid="{00000000-0005-0000-0000-0000D9590000}"/>
    <cellStyle name="20% - Accent1 3 2 6 4 3 6 2" xfId="23186" xr:uid="{00000000-0005-0000-0000-0000DA590000}"/>
    <cellStyle name="20% - Accent1 3 2 6 4 3 6 2 2" xfId="23187" xr:uid="{00000000-0005-0000-0000-0000DB590000}"/>
    <cellStyle name="20% - Accent1 3 2 6 4 3 6 3" xfId="23188" xr:uid="{00000000-0005-0000-0000-0000DC590000}"/>
    <cellStyle name="20% - Accent1 3 2 6 4 3 7" xfId="23189" xr:uid="{00000000-0005-0000-0000-0000DD590000}"/>
    <cellStyle name="20% - Accent1 3 2 6 4 3 7 2" xfId="23190" xr:uid="{00000000-0005-0000-0000-0000DE590000}"/>
    <cellStyle name="20% - Accent1 3 2 6 4 3 8" xfId="23191" xr:uid="{00000000-0005-0000-0000-0000DF590000}"/>
    <cellStyle name="20% - Accent1 3 2 6 4 3 8 2" xfId="23192" xr:uid="{00000000-0005-0000-0000-0000E0590000}"/>
    <cellStyle name="20% - Accent1 3 2 6 4 3 9" xfId="23193" xr:uid="{00000000-0005-0000-0000-0000E1590000}"/>
    <cellStyle name="20% - Accent1 3 2 6 4 4" xfId="23194" xr:uid="{00000000-0005-0000-0000-0000E2590000}"/>
    <cellStyle name="20% - Accent1 3 2 6 4 4 2" xfId="23195" xr:uid="{00000000-0005-0000-0000-0000E3590000}"/>
    <cellStyle name="20% - Accent1 3 2 6 4 4 2 2" xfId="23196" xr:uid="{00000000-0005-0000-0000-0000E4590000}"/>
    <cellStyle name="20% - Accent1 3 2 6 4 4 2 2 2" xfId="23197" xr:uid="{00000000-0005-0000-0000-0000E5590000}"/>
    <cellStyle name="20% - Accent1 3 2 6 4 4 2 3" xfId="23198" xr:uid="{00000000-0005-0000-0000-0000E6590000}"/>
    <cellStyle name="20% - Accent1 3 2 6 4 4 3" xfId="23199" xr:uid="{00000000-0005-0000-0000-0000E7590000}"/>
    <cellStyle name="20% - Accent1 3 2 6 4 4 3 2" xfId="23200" xr:uid="{00000000-0005-0000-0000-0000E8590000}"/>
    <cellStyle name="20% - Accent1 3 2 6 4 4 4" xfId="23201" xr:uid="{00000000-0005-0000-0000-0000E9590000}"/>
    <cellStyle name="20% - Accent1 3 2 6 4 5" xfId="23202" xr:uid="{00000000-0005-0000-0000-0000EA590000}"/>
    <cellStyle name="20% - Accent1 3 2 6 4 5 2" xfId="23203" xr:uid="{00000000-0005-0000-0000-0000EB590000}"/>
    <cellStyle name="20% - Accent1 3 2 6 4 5 2 2" xfId="23204" xr:uid="{00000000-0005-0000-0000-0000EC590000}"/>
    <cellStyle name="20% - Accent1 3 2 6 4 5 2 2 2" xfId="23205" xr:uid="{00000000-0005-0000-0000-0000ED590000}"/>
    <cellStyle name="20% - Accent1 3 2 6 4 5 2 3" xfId="23206" xr:uid="{00000000-0005-0000-0000-0000EE590000}"/>
    <cellStyle name="20% - Accent1 3 2 6 4 5 3" xfId="23207" xr:uid="{00000000-0005-0000-0000-0000EF590000}"/>
    <cellStyle name="20% - Accent1 3 2 6 4 5 3 2" xfId="23208" xr:uid="{00000000-0005-0000-0000-0000F0590000}"/>
    <cellStyle name="20% - Accent1 3 2 6 4 5 4" xfId="23209" xr:uid="{00000000-0005-0000-0000-0000F1590000}"/>
    <cellStyle name="20% - Accent1 3 2 6 4 6" xfId="23210" xr:uid="{00000000-0005-0000-0000-0000F2590000}"/>
    <cellStyle name="20% - Accent1 3 2 6 4 6 2" xfId="23211" xr:uid="{00000000-0005-0000-0000-0000F3590000}"/>
    <cellStyle name="20% - Accent1 3 2 6 4 6 2 2" xfId="23212" xr:uid="{00000000-0005-0000-0000-0000F4590000}"/>
    <cellStyle name="20% - Accent1 3 2 6 4 6 2 2 2" xfId="23213" xr:uid="{00000000-0005-0000-0000-0000F5590000}"/>
    <cellStyle name="20% - Accent1 3 2 6 4 6 2 3" xfId="23214" xr:uid="{00000000-0005-0000-0000-0000F6590000}"/>
    <cellStyle name="20% - Accent1 3 2 6 4 6 3" xfId="23215" xr:uid="{00000000-0005-0000-0000-0000F7590000}"/>
    <cellStyle name="20% - Accent1 3 2 6 4 6 3 2" xfId="23216" xr:uid="{00000000-0005-0000-0000-0000F8590000}"/>
    <cellStyle name="20% - Accent1 3 2 6 4 6 4" xfId="23217" xr:uid="{00000000-0005-0000-0000-0000F9590000}"/>
    <cellStyle name="20% - Accent1 3 2 6 4 7" xfId="23218" xr:uid="{00000000-0005-0000-0000-0000FA590000}"/>
    <cellStyle name="20% - Accent1 3 2 6 4 7 2" xfId="23219" xr:uid="{00000000-0005-0000-0000-0000FB590000}"/>
    <cellStyle name="20% - Accent1 3 2 6 4 7 2 2" xfId="23220" xr:uid="{00000000-0005-0000-0000-0000FC590000}"/>
    <cellStyle name="20% - Accent1 3 2 6 4 7 3" xfId="23221" xr:uid="{00000000-0005-0000-0000-0000FD590000}"/>
    <cellStyle name="20% - Accent1 3 2 6 4 8" xfId="23222" xr:uid="{00000000-0005-0000-0000-0000FE590000}"/>
    <cellStyle name="20% - Accent1 3 2 6 4 8 2" xfId="23223" xr:uid="{00000000-0005-0000-0000-0000FF590000}"/>
    <cellStyle name="20% - Accent1 3 2 6 4 8 2 2" xfId="23224" xr:uid="{00000000-0005-0000-0000-0000005A0000}"/>
    <cellStyle name="20% - Accent1 3 2 6 4 8 3" xfId="23225" xr:uid="{00000000-0005-0000-0000-0000015A0000}"/>
    <cellStyle name="20% - Accent1 3 2 6 4 9" xfId="23226" xr:uid="{00000000-0005-0000-0000-0000025A0000}"/>
    <cellStyle name="20% - Accent1 3 2 6 4 9 2" xfId="23227" xr:uid="{00000000-0005-0000-0000-0000035A0000}"/>
    <cellStyle name="20% - Accent1 3 2 6 5" xfId="23228" xr:uid="{00000000-0005-0000-0000-0000045A0000}"/>
    <cellStyle name="20% - Accent1 3 2 6 5 2" xfId="23229" xr:uid="{00000000-0005-0000-0000-0000055A0000}"/>
    <cellStyle name="20% - Accent1 3 2 6 5 2 2" xfId="23230" xr:uid="{00000000-0005-0000-0000-0000065A0000}"/>
    <cellStyle name="20% - Accent1 3 2 6 5 2 2 2" xfId="23231" xr:uid="{00000000-0005-0000-0000-0000075A0000}"/>
    <cellStyle name="20% - Accent1 3 2 6 5 2 2 2 2" xfId="23232" xr:uid="{00000000-0005-0000-0000-0000085A0000}"/>
    <cellStyle name="20% - Accent1 3 2 6 5 2 2 3" xfId="23233" xr:uid="{00000000-0005-0000-0000-0000095A0000}"/>
    <cellStyle name="20% - Accent1 3 2 6 5 2 3" xfId="23234" xr:uid="{00000000-0005-0000-0000-00000A5A0000}"/>
    <cellStyle name="20% - Accent1 3 2 6 5 2 3 2" xfId="23235" xr:uid="{00000000-0005-0000-0000-00000B5A0000}"/>
    <cellStyle name="20% - Accent1 3 2 6 5 2 4" xfId="23236" xr:uid="{00000000-0005-0000-0000-00000C5A0000}"/>
    <cellStyle name="20% - Accent1 3 2 6 5 3" xfId="23237" xr:uid="{00000000-0005-0000-0000-00000D5A0000}"/>
    <cellStyle name="20% - Accent1 3 2 6 5 3 2" xfId="23238" xr:uid="{00000000-0005-0000-0000-00000E5A0000}"/>
    <cellStyle name="20% - Accent1 3 2 6 5 3 2 2" xfId="23239" xr:uid="{00000000-0005-0000-0000-00000F5A0000}"/>
    <cellStyle name="20% - Accent1 3 2 6 5 3 2 2 2" xfId="23240" xr:uid="{00000000-0005-0000-0000-0000105A0000}"/>
    <cellStyle name="20% - Accent1 3 2 6 5 3 2 3" xfId="23241" xr:uid="{00000000-0005-0000-0000-0000115A0000}"/>
    <cellStyle name="20% - Accent1 3 2 6 5 3 3" xfId="23242" xr:uid="{00000000-0005-0000-0000-0000125A0000}"/>
    <cellStyle name="20% - Accent1 3 2 6 5 3 3 2" xfId="23243" xr:uid="{00000000-0005-0000-0000-0000135A0000}"/>
    <cellStyle name="20% - Accent1 3 2 6 5 3 4" xfId="23244" xr:uid="{00000000-0005-0000-0000-0000145A0000}"/>
    <cellStyle name="20% - Accent1 3 2 6 5 4" xfId="23245" xr:uid="{00000000-0005-0000-0000-0000155A0000}"/>
    <cellStyle name="20% - Accent1 3 2 6 5 4 2" xfId="23246" xr:uid="{00000000-0005-0000-0000-0000165A0000}"/>
    <cellStyle name="20% - Accent1 3 2 6 5 4 2 2" xfId="23247" xr:uid="{00000000-0005-0000-0000-0000175A0000}"/>
    <cellStyle name="20% - Accent1 3 2 6 5 4 2 2 2" xfId="23248" xr:uid="{00000000-0005-0000-0000-0000185A0000}"/>
    <cellStyle name="20% - Accent1 3 2 6 5 4 2 3" xfId="23249" xr:uid="{00000000-0005-0000-0000-0000195A0000}"/>
    <cellStyle name="20% - Accent1 3 2 6 5 4 3" xfId="23250" xr:uid="{00000000-0005-0000-0000-00001A5A0000}"/>
    <cellStyle name="20% - Accent1 3 2 6 5 4 3 2" xfId="23251" xr:uid="{00000000-0005-0000-0000-00001B5A0000}"/>
    <cellStyle name="20% - Accent1 3 2 6 5 4 4" xfId="23252" xr:uid="{00000000-0005-0000-0000-00001C5A0000}"/>
    <cellStyle name="20% - Accent1 3 2 6 5 5" xfId="23253" xr:uid="{00000000-0005-0000-0000-00001D5A0000}"/>
    <cellStyle name="20% - Accent1 3 2 6 5 5 2" xfId="23254" xr:uid="{00000000-0005-0000-0000-00001E5A0000}"/>
    <cellStyle name="20% - Accent1 3 2 6 5 5 2 2" xfId="23255" xr:uid="{00000000-0005-0000-0000-00001F5A0000}"/>
    <cellStyle name="20% - Accent1 3 2 6 5 5 3" xfId="23256" xr:uid="{00000000-0005-0000-0000-0000205A0000}"/>
    <cellStyle name="20% - Accent1 3 2 6 5 6" xfId="23257" xr:uid="{00000000-0005-0000-0000-0000215A0000}"/>
    <cellStyle name="20% - Accent1 3 2 6 5 6 2" xfId="23258" xr:uid="{00000000-0005-0000-0000-0000225A0000}"/>
    <cellStyle name="20% - Accent1 3 2 6 5 6 2 2" xfId="23259" xr:uid="{00000000-0005-0000-0000-0000235A0000}"/>
    <cellStyle name="20% - Accent1 3 2 6 5 6 3" xfId="23260" xr:uid="{00000000-0005-0000-0000-0000245A0000}"/>
    <cellStyle name="20% - Accent1 3 2 6 5 7" xfId="23261" xr:uid="{00000000-0005-0000-0000-0000255A0000}"/>
    <cellStyle name="20% - Accent1 3 2 6 5 7 2" xfId="23262" xr:uid="{00000000-0005-0000-0000-0000265A0000}"/>
    <cellStyle name="20% - Accent1 3 2 6 5 8" xfId="23263" xr:uid="{00000000-0005-0000-0000-0000275A0000}"/>
    <cellStyle name="20% - Accent1 3 2 6 5 8 2" xfId="23264" xr:uid="{00000000-0005-0000-0000-0000285A0000}"/>
    <cellStyle name="20% - Accent1 3 2 6 5 9" xfId="23265" xr:uid="{00000000-0005-0000-0000-0000295A0000}"/>
    <cellStyle name="20% - Accent1 3 2 6 6" xfId="23266" xr:uid="{00000000-0005-0000-0000-00002A5A0000}"/>
    <cellStyle name="20% - Accent1 3 2 6 6 2" xfId="23267" xr:uid="{00000000-0005-0000-0000-00002B5A0000}"/>
    <cellStyle name="20% - Accent1 3 2 6 6 2 2" xfId="23268" xr:uid="{00000000-0005-0000-0000-00002C5A0000}"/>
    <cellStyle name="20% - Accent1 3 2 6 6 2 2 2" xfId="23269" xr:uid="{00000000-0005-0000-0000-00002D5A0000}"/>
    <cellStyle name="20% - Accent1 3 2 6 6 2 2 2 2" xfId="23270" xr:uid="{00000000-0005-0000-0000-00002E5A0000}"/>
    <cellStyle name="20% - Accent1 3 2 6 6 2 2 3" xfId="23271" xr:uid="{00000000-0005-0000-0000-00002F5A0000}"/>
    <cellStyle name="20% - Accent1 3 2 6 6 2 3" xfId="23272" xr:uid="{00000000-0005-0000-0000-0000305A0000}"/>
    <cellStyle name="20% - Accent1 3 2 6 6 2 3 2" xfId="23273" xr:uid="{00000000-0005-0000-0000-0000315A0000}"/>
    <cellStyle name="20% - Accent1 3 2 6 6 2 4" xfId="23274" xr:uid="{00000000-0005-0000-0000-0000325A0000}"/>
    <cellStyle name="20% - Accent1 3 2 6 6 3" xfId="23275" xr:uid="{00000000-0005-0000-0000-0000335A0000}"/>
    <cellStyle name="20% - Accent1 3 2 6 6 3 2" xfId="23276" xr:uid="{00000000-0005-0000-0000-0000345A0000}"/>
    <cellStyle name="20% - Accent1 3 2 6 6 3 2 2" xfId="23277" xr:uid="{00000000-0005-0000-0000-0000355A0000}"/>
    <cellStyle name="20% - Accent1 3 2 6 6 3 2 2 2" xfId="23278" xr:uid="{00000000-0005-0000-0000-0000365A0000}"/>
    <cellStyle name="20% - Accent1 3 2 6 6 3 2 3" xfId="23279" xr:uid="{00000000-0005-0000-0000-0000375A0000}"/>
    <cellStyle name="20% - Accent1 3 2 6 6 3 3" xfId="23280" xr:uid="{00000000-0005-0000-0000-0000385A0000}"/>
    <cellStyle name="20% - Accent1 3 2 6 6 3 3 2" xfId="23281" xr:uid="{00000000-0005-0000-0000-0000395A0000}"/>
    <cellStyle name="20% - Accent1 3 2 6 6 3 4" xfId="23282" xr:uid="{00000000-0005-0000-0000-00003A5A0000}"/>
    <cellStyle name="20% - Accent1 3 2 6 6 4" xfId="23283" xr:uid="{00000000-0005-0000-0000-00003B5A0000}"/>
    <cellStyle name="20% - Accent1 3 2 6 6 4 2" xfId="23284" xr:uid="{00000000-0005-0000-0000-00003C5A0000}"/>
    <cellStyle name="20% - Accent1 3 2 6 6 4 2 2" xfId="23285" xr:uid="{00000000-0005-0000-0000-00003D5A0000}"/>
    <cellStyle name="20% - Accent1 3 2 6 6 4 2 2 2" xfId="23286" xr:uid="{00000000-0005-0000-0000-00003E5A0000}"/>
    <cellStyle name="20% - Accent1 3 2 6 6 4 2 3" xfId="23287" xr:uid="{00000000-0005-0000-0000-00003F5A0000}"/>
    <cellStyle name="20% - Accent1 3 2 6 6 4 3" xfId="23288" xr:uid="{00000000-0005-0000-0000-0000405A0000}"/>
    <cellStyle name="20% - Accent1 3 2 6 6 4 3 2" xfId="23289" xr:uid="{00000000-0005-0000-0000-0000415A0000}"/>
    <cellStyle name="20% - Accent1 3 2 6 6 4 4" xfId="23290" xr:uid="{00000000-0005-0000-0000-0000425A0000}"/>
    <cellStyle name="20% - Accent1 3 2 6 6 5" xfId="23291" xr:uid="{00000000-0005-0000-0000-0000435A0000}"/>
    <cellStyle name="20% - Accent1 3 2 6 6 5 2" xfId="23292" xr:uid="{00000000-0005-0000-0000-0000445A0000}"/>
    <cellStyle name="20% - Accent1 3 2 6 6 5 2 2" xfId="23293" xr:uid="{00000000-0005-0000-0000-0000455A0000}"/>
    <cellStyle name="20% - Accent1 3 2 6 6 5 3" xfId="23294" xr:uid="{00000000-0005-0000-0000-0000465A0000}"/>
    <cellStyle name="20% - Accent1 3 2 6 6 6" xfId="23295" xr:uid="{00000000-0005-0000-0000-0000475A0000}"/>
    <cellStyle name="20% - Accent1 3 2 6 6 6 2" xfId="23296" xr:uid="{00000000-0005-0000-0000-0000485A0000}"/>
    <cellStyle name="20% - Accent1 3 2 6 6 6 2 2" xfId="23297" xr:uid="{00000000-0005-0000-0000-0000495A0000}"/>
    <cellStyle name="20% - Accent1 3 2 6 6 6 3" xfId="23298" xr:uid="{00000000-0005-0000-0000-00004A5A0000}"/>
    <cellStyle name="20% - Accent1 3 2 6 6 7" xfId="23299" xr:uid="{00000000-0005-0000-0000-00004B5A0000}"/>
    <cellStyle name="20% - Accent1 3 2 6 6 7 2" xfId="23300" xr:uid="{00000000-0005-0000-0000-00004C5A0000}"/>
    <cellStyle name="20% - Accent1 3 2 6 6 8" xfId="23301" xr:uid="{00000000-0005-0000-0000-00004D5A0000}"/>
    <cellStyle name="20% - Accent1 3 2 6 6 8 2" xfId="23302" xr:uid="{00000000-0005-0000-0000-00004E5A0000}"/>
    <cellStyle name="20% - Accent1 3 2 6 6 9" xfId="23303" xr:uid="{00000000-0005-0000-0000-00004F5A0000}"/>
    <cellStyle name="20% - Accent1 3 2 6 7" xfId="23304" xr:uid="{00000000-0005-0000-0000-0000505A0000}"/>
    <cellStyle name="20% - Accent1 3 2 6 7 2" xfId="23305" xr:uid="{00000000-0005-0000-0000-0000515A0000}"/>
    <cellStyle name="20% - Accent1 3 2 6 7 2 2" xfId="23306" xr:uid="{00000000-0005-0000-0000-0000525A0000}"/>
    <cellStyle name="20% - Accent1 3 2 6 7 2 2 2" xfId="23307" xr:uid="{00000000-0005-0000-0000-0000535A0000}"/>
    <cellStyle name="20% - Accent1 3 2 6 7 2 3" xfId="23308" xr:uid="{00000000-0005-0000-0000-0000545A0000}"/>
    <cellStyle name="20% - Accent1 3 2 6 7 3" xfId="23309" xr:uid="{00000000-0005-0000-0000-0000555A0000}"/>
    <cellStyle name="20% - Accent1 3 2 6 7 3 2" xfId="23310" xr:uid="{00000000-0005-0000-0000-0000565A0000}"/>
    <cellStyle name="20% - Accent1 3 2 6 7 4" xfId="23311" xr:uid="{00000000-0005-0000-0000-0000575A0000}"/>
    <cellStyle name="20% - Accent1 3 2 6 8" xfId="23312" xr:uid="{00000000-0005-0000-0000-0000585A0000}"/>
    <cellStyle name="20% - Accent1 3 2 6 8 2" xfId="23313" xr:uid="{00000000-0005-0000-0000-0000595A0000}"/>
    <cellStyle name="20% - Accent1 3 2 6 8 2 2" xfId="23314" xr:uid="{00000000-0005-0000-0000-00005A5A0000}"/>
    <cellStyle name="20% - Accent1 3 2 6 8 2 2 2" xfId="23315" xr:uid="{00000000-0005-0000-0000-00005B5A0000}"/>
    <cellStyle name="20% - Accent1 3 2 6 8 2 3" xfId="23316" xr:uid="{00000000-0005-0000-0000-00005C5A0000}"/>
    <cellStyle name="20% - Accent1 3 2 6 8 3" xfId="23317" xr:uid="{00000000-0005-0000-0000-00005D5A0000}"/>
    <cellStyle name="20% - Accent1 3 2 6 8 3 2" xfId="23318" xr:uid="{00000000-0005-0000-0000-00005E5A0000}"/>
    <cellStyle name="20% - Accent1 3 2 6 8 4" xfId="23319" xr:uid="{00000000-0005-0000-0000-00005F5A0000}"/>
    <cellStyle name="20% - Accent1 3 2 6 9" xfId="23320" xr:uid="{00000000-0005-0000-0000-0000605A0000}"/>
    <cellStyle name="20% - Accent1 3 2 6 9 2" xfId="23321" xr:uid="{00000000-0005-0000-0000-0000615A0000}"/>
    <cellStyle name="20% - Accent1 3 2 6 9 2 2" xfId="23322" xr:uid="{00000000-0005-0000-0000-0000625A0000}"/>
    <cellStyle name="20% - Accent1 3 2 6 9 2 2 2" xfId="23323" xr:uid="{00000000-0005-0000-0000-0000635A0000}"/>
    <cellStyle name="20% - Accent1 3 2 6 9 2 3" xfId="23324" xr:uid="{00000000-0005-0000-0000-0000645A0000}"/>
    <cellStyle name="20% - Accent1 3 2 6 9 3" xfId="23325" xr:uid="{00000000-0005-0000-0000-0000655A0000}"/>
    <cellStyle name="20% - Accent1 3 2 6 9 3 2" xfId="23326" xr:uid="{00000000-0005-0000-0000-0000665A0000}"/>
    <cellStyle name="20% - Accent1 3 2 6 9 4" xfId="23327" xr:uid="{00000000-0005-0000-0000-0000675A0000}"/>
    <cellStyle name="20% - Accent1 3 2 7" xfId="23328" xr:uid="{00000000-0005-0000-0000-0000685A0000}"/>
    <cellStyle name="20% - Accent1 3 2 7 10" xfId="23329" xr:uid="{00000000-0005-0000-0000-0000695A0000}"/>
    <cellStyle name="20% - Accent1 3 2 7 10 2" xfId="23330" xr:uid="{00000000-0005-0000-0000-00006A5A0000}"/>
    <cellStyle name="20% - Accent1 3 2 7 11" xfId="23331" xr:uid="{00000000-0005-0000-0000-00006B5A0000}"/>
    <cellStyle name="20% - Accent1 3 2 7 11 2" xfId="23332" xr:uid="{00000000-0005-0000-0000-00006C5A0000}"/>
    <cellStyle name="20% - Accent1 3 2 7 12" xfId="23333" xr:uid="{00000000-0005-0000-0000-00006D5A0000}"/>
    <cellStyle name="20% - Accent1 3 2 7 2" xfId="23334" xr:uid="{00000000-0005-0000-0000-00006E5A0000}"/>
    <cellStyle name="20% - Accent1 3 2 7 2 10" xfId="23335" xr:uid="{00000000-0005-0000-0000-00006F5A0000}"/>
    <cellStyle name="20% - Accent1 3 2 7 2 10 2" xfId="23336" xr:uid="{00000000-0005-0000-0000-0000705A0000}"/>
    <cellStyle name="20% - Accent1 3 2 7 2 11" xfId="23337" xr:uid="{00000000-0005-0000-0000-0000715A0000}"/>
    <cellStyle name="20% - Accent1 3 2 7 2 2" xfId="23338" xr:uid="{00000000-0005-0000-0000-0000725A0000}"/>
    <cellStyle name="20% - Accent1 3 2 7 2 2 2" xfId="23339" xr:uid="{00000000-0005-0000-0000-0000735A0000}"/>
    <cellStyle name="20% - Accent1 3 2 7 2 2 2 2" xfId="23340" xr:uid="{00000000-0005-0000-0000-0000745A0000}"/>
    <cellStyle name="20% - Accent1 3 2 7 2 2 2 2 2" xfId="23341" xr:uid="{00000000-0005-0000-0000-0000755A0000}"/>
    <cellStyle name="20% - Accent1 3 2 7 2 2 2 2 2 2" xfId="23342" xr:uid="{00000000-0005-0000-0000-0000765A0000}"/>
    <cellStyle name="20% - Accent1 3 2 7 2 2 2 2 3" xfId="23343" xr:uid="{00000000-0005-0000-0000-0000775A0000}"/>
    <cellStyle name="20% - Accent1 3 2 7 2 2 2 3" xfId="23344" xr:uid="{00000000-0005-0000-0000-0000785A0000}"/>
    <cellStyle name="20% - Accent1 3 2 7 2 2 2 3 2" xfId="23345" xr:uid="{00000000-0005-0000-0000-0000795A0000}"/>
    <cellStyle name="20% - Accent1 3 2 7 2 2 2 4" xfId="23346" xr:uid="{00000000-0005-0000-0000-00007A5A0000}"/>
    <cellStyle name="20% - Accent1 3 2 7 2 2 3" xfId="23347" xr:uid="{00000000-0005-0000-0000-00007B5A0000}"/>
    <cellStyle name="20% - Accent1 3 2 7 2 2 3 2" xfId="23348" xr:uid="{00000000-0005-0000-0000-00007C5A0000}"/>
    <cellStyle name="20% - Accent1 3 2 7 2 2 3 2 2" xfId="23349" xr:uid="{00000000-0005-0000-0000-00007D5A0000}"/>
    <cellStyle name="20% - Accent1 3 2 7 2 2 3 2 2 2" xfId="23350" xr:uid="{00000000-0005-0000-0000-00007E5A0000}"/>
    <cellStyle name="20% - Accent1 3 2 7 2 2 3 2 3" xfId="23351" xr:uid="{00000000-0005-0000-0000-00007F5A0000}"/>
    <cellStyle name="20% - Accent1 3 2 7 2 2 3 3" xfId="23352" xr:uid="{00000000-0005-0000-0000-0000805A0000}"/>
    <cellStyle name="20% - Accent1 3 2 7 2 2 3 3 2" xfId="23353" xr:uid="{00000000-0005-0000-0000-0000815A0000}"/>
    <cellStyle name="20% - Accent1 3 2 7 2 2 3 4" xfId="23354" xr:uid="{00000000-0005-0000-0000-0000825A0000}"/>
    <cellStyle name="20% - Accent1 3 2 7 2 2 4" xfId="23355" xr:uid="{00000000-0005-0000-0000-0000835A0000}"/>
    <cellStyle name="20% - Accent1 3 2 7 2 2 4 2" xfId="23356" xr:uid="{00000000-0005-0000-0000-0000845A0000}"/>
    <cellStyle name="20% - Accent1 3 2 7 2 2 4 2 2" xfId="23357" xr:uid="{00000000-0005-0000-0000-0000855A0000}"/>
    <cellStyle name="20% - Accent1 3 2 7 2 2 4 2 2 2" xfId="23358" xr:uid="{00000000-0005-0000-0000-0000865A0000}"/>
    <cellStyle name="20% - Accent1 3 2 7 2 2 4 2 3" xfId="23359" xr:uid="{00000000-0005-0000-0000-0000875A0000}"/>
    <cellStyle name="20% - Accent1 3 2 7 2 2 4 3" xfId="23360" xr:uid="{00000000-0005-0000-0000-0000885A0000}"/>
    <cellStyle name="20% - Accent1 3 2 7 2 2 4 3 2" xfId="23361" xr:uid="{00000000-0005-0000-0000-0000895A0000}"/>
    <cellStyle name="20% - Accent1 3 2 7 2 2 4 4" xfId="23362" xr:uid="{00000000-0005-0000-0000-00008A5A0000}"/>
    <cellStyle name="20% - Accent1 3 2 7 2 2 5" xfId="23363" xr:uid="{00000000-0005-0000-0000-00008B5A0000}"/>
    <cellStyle name="20% - Accent1 3 2 7 2 2 5 2" xfId="23364" xr:uid="{00000000-0005-0000-0000-00008C5A0000}"/>
    <cellStyle name="20% - Accent1 3 2 7 2 2 5 2 2" xfId="23365" xr:uid="{00000000-0005-0000-0000-00008D5A0000}"/>
    <cellStyle name="20% - Accent1 3 2 7 2 2 5 3" xfId="23366" xr:uid="{00000000-0005-0000-0000-00008E5A0000}"/>
    <cellStyle name="20% - Accent1 3 2 7 2 2 6" xfId="23367" xr:uid="{00000000-0005-0000-0000-00008F5A0000}"/>
    <cellStyle name="20% - Accent1 3 2 7 2 2 6 2" xfId="23368" xr:uid="{00000000-0005-0000-0000-0000905A0000}"/>
    <cellStyle name="20% - Accent1 3 2 7 2 2 6 2 2" xfId="23369" xr:uid="{00000000-0005-0000-0000-0000915A0000}"/>
    <cellStyle name="20% - Accent1 3 2 7 2 2 6 3" xfId="23370" xr:uid="{00000000-0005-0000-0000-0000925A0000}"/>
    <cellStyle name="20% - Accent1 3 2 7 2 2 7" xfId="23371" xr:uid="{00000000-0005-0000-0000-0000935A0000}"/>
    <cellStyle name="20% - Accent1 3 2 7 2 2 7 2" xfId="23372" xr:uid="{00000000-0005-0000-0000-0000945A0000}"/>
    <cellStyle name="20% - Accent1 3 2 7 2 2 8" xfId="23373" xr:uid="{00000000-0005-0000-0000-0000955A0000}"/>
    <cellStyle name="20% - Accent1 3 2 7 2 2 8 2" xfId="23374" xr:uid="{00000000-0005-0000-0000-0000965A0000}"/>
    <cellStyle name="20% - Accent1 3 2 7 2 2 9" xfId="23375" xr:uid="{00000000-0005-0000-0000-0000975A0000}"/>
    <cellStyle name="20% - Accent1 3 2 7 2 3" xfId="23376" xr:uid="{00000000-0005-0000-0000-0000985A0000}"/>
    <cellStyle name="20% - Accent1 3 2 7 2 3 2" xfId="23377" xr:uid="{00000000-0005-0000-0000-0000995A0000}"/>
    <cellStyle name="20% - Accent1 3 2 7 2 3 2 2" xfId="23378" xr:uid="{00000000-0005-0000-0000-00009A5A0000}"/>
    <cellStyle name="20% - Accent1 3 2 7 2 3 2 2 2" xfId="23379" xr:uid="{00000000-0005-0000-0000-00009B5A0000}"/>
    <cellStyle name="20% - Accent1 3 2 7 2 3 2 2 2 2" xfId="23380" xr:uid="{00000000-0005-0000-0000-00009C5A0000}"/>
    <cellStyle name="20% - Accent1 3 2 7 2 3 2 2 3" xfId="23381" xr:uid="{00000000-0005-0000-0000-00009D5A0000}"/>
    <cellStyle name="20% - Accent1 3 2 7 2 3 2 3" xfId="23382" xr:uid="{00000000-0005-0000-0000-00009E5A0000}"/>
    <cellStyle name="20% - Accent1 3 2 7 2 3 2 3 2" xfId="23383" xr:uid="{00000000-0005-0000-0000-00009F5A0000}"/>
    <cellStyle name="20% - Accent1 3 2 7 2 3 2 4" xfId="23384" xr:uid="{00000000-0005-0000-0000-0000A05A0000}"/>
    <cellStyle name="20% - Accent1 3 2 7 2 3 3" xfId="23385" xr:uid="{00000000-0005-0000-0000-0000A15A0000}"/>
    <cellStyle name="20% - Accent1 3 2 7 2 3 3 2" xfId="23386" xr:uid="{00000000-0005-0000-0000-0000A25A0000}"/>
    <cellStyle name="20% - Accent1 3 2 7 2 3 3 2 2" xfId="23387" xr:uid="{00000000-0005-0000-0000-0000A35A0000}"/>
    <cellStyle name="20% - Accent1 3 2 7 2 3 3 2 2 2" xfId="23388" xr:uid="{00000000-0005-0000-0000-0000A45A0000}"/>
    <cellStyle name="20% - Accent1 3 2 7 2 3 3 2 3" xfId="23389" xr:uid="{00000000-0005-0000-0000-0000A55A0000}"/>
    <cellStyle name="20% - Accent1 3 2 7 2 3 3 3" xfId="23390" xr:uid="{00000000-0005-0000-0000-0000A65A0000}"/>
    <cellStyle name="20% - Accent1 3 2 7 2 3 3 3 2" xfId="23391" xr:uid="{00000000-0005-0000-0000-0000A75A0000}"/>
    <cellStyle name="20% - Accent1 3 2 7 2 3 3 4" xfId="23392" xr:uid="{00000000-0005-0000-0000-0000A85A0000}"/>
    <cellStyle name="20% - Accent1 3 2 7 2 3 4" xfId="23393" xr:uid="{00000000-0005-0000-0000-0000A95A0000}"/>
    <cellStyle name="20% - Accent1 3 2 7 2 3 4 2" xfId="23394" xr:uid="{00000000-0005-0000-0000-0000AA5A0000}"/>
    <cellStyle name="20% - Accent1 3 2 7 2 3 4 2 2" xfId="23395" xr:uid="{00000000-0005-0000-0000-0000AB5A0000}"/>
    <cellStyle name="20% - Accent1 3 2 7 2 3 4 2 2 2" xfId="23396" xr:uid="{00000000-0005-0000-0000-0000AC5A0000}"/>
    <cellStyle name="20% - Accent1 3 2 7 2 3 4 2 3" xfId="23397" xr:uid="{00000000-0005-0000-0000-0000AD5A0000}"/>
    <cellStyle name="20% - Accent1 3 2 7 2 3 4 3" xfId="23398" xr:uid="{00000000-0005-0000-0000-0000AE5A0000}"/>
    <cellStyle name="20% - Accent1 3 2 7 2 3 4 3 2" xfId="23399" xr:uid="{00000000-0005-0000-0000-0000AF5A0000}"/>
    <cellStyle name="20% - Accent1 3 2 7 2 3 4 4" xfId="23400" xr:uid="{00000000-0005-0000-0000-0000B05A0000}"/>
    <cellStyle name="20% - Accent1 3 2 7 2 3 5" xfId="23401" xr:uid="{00000000-0005-0000-0000-0000B15A0000}"/>
    <cellStyle name="20% - Accent1 3 2 7 2 3 5 2" xfId="23402" xr:uid="{00000000-0005-0000-0000-0000B25A0000}"/>
    <cellStyle name="20% - Accent1 3 2 7 2 3 5 2 2" xfId="23403" xr:uid="{00000000-0005-0000-0000-0000B35A0000}"/>
    <cellStyle name="20% - Accent1 3 2 7 2 3 5 3" xfId="23404" xr:uid="{00000000-0005-0000-0000-0000B45A0000}"/>
    <cellStyle name="20% - Accent1 3 2 7 2 3 6" xfId="23405" xr:uid="{00000000-0005-0000-0000-0000B55A0000}"/>
    <cellStyle name="20% - Accent1 3 2 7 2 3 6 2" xfId="23406" xr:uid="{00000000-0005-0000-0000-0000B65A0000}"/>
    <cellStyle name="20% - Accent1 3 2 7 2 3 6 2 2" xfId="23407" xr:uid="{00000000-0005-0000-0000-0000B75A0000}"/>
    <cellStyle name="20% - Accent1 3 2 7 2 3 6 3" xfId="23408" xr:uid="{00000000-0005-0000-0000-0000B85A0000}"/>
    <cellStyle name="20% - Accent1 3 2 7 2 3 7" xfId="23409" xr:uid="{00000000-0005-0000-0000-0000B95A0000}"/>
    <cellStyle name="20% - Accent1 3 2 7 2 3 7 2" xfId="23410" xr:uid="{00000000-0005-0000-0000-0000BA5A0000}"/>
    <cellStyle name="20% - Accent1 3 2 7 2 3 8" xfId="23411" xr:uid="{00000000-0005-0000-0000-0000BB5A0000}"/>
    <cellStyle name="20% - Accent1 3 2 7 2 3 8 2" xfId="23412" xr:uid="{00000000-0005-0000-0000-0000BC5A0000}"/>
    <cellStyle name="20% - Accent1 3 2 7 2 3 9" xfId="23413" xr:uid="{00000000-0005-0000-0000-0000BD5A0000}"/>
    <cellStyle name="20% - Accent1 3 2 7 2 4" xfId="23414" xr:uid="{00000000-0005-0000-0000-0000BE5A0000}"/>
    <cellStyle name="20% - Accent1 3 2 7 2 4 2" xfId="23415" xr:uid="{00000000-0005-0000-0000-0000BF5A0000}"/>
    <cellStyle name="20% - Accent1 3 2 7 2 4 2 2" xfId="23416" xr:uid="{00000000-0005-0000-0000-0000C05A0000}"/>
    <cellStyle name="20% - Accent1 3 2 7 2 4 2 2 2" xfId="23417" xr:uid="{00000000-0005-0000-0000-0000C15A0000}"/>
    <cellStyle name="20% - Accent1 3 2 7 2 4 2 3" xfId="23418" xr:uid="{00000000-0005-0000-0000-0000C25A0000}"/>
    <cellStyle name="20% - Accent1 3 2 7 2 4 3" xfId="23419" xr:uid="{00000000-0005-0000-0000-0000C35A0000}"/>
    <cellStyle name="20% - Accent1 3 2 7 2 4 3 2" xfId="23420" xr:uid="{00000000-0005-0000-0000-0000C45A0000}"/>
    <cellStyle name="20% - Accent1 3 2 7 2 4 4" xfId="23421" xr:uid="{00000000-0005-0000-0000-0000C55A0000}"/>
    <cellStyle name="20% - Accent1 3 2 7 2 5" xfId="23422" xr:uid="{00000000-0005-0000-0000-0000C65A0000}"/>
    <cellStyle name="20% - Accent1 3 2 7 2 5 2" xfId="23423" xr:uid="{00000000-0005-0000-0000-0000C75A0000}"/>
    <cellStyle name="20% - Accent1 3 2 7 2 5 2 2" xfId="23424" xr:uid="{00000000-0005-0000-0000-0000C85A0000}"/>
    <cellStyle name="20% - Accent1 3 2 7 2 5 2 2 2" xfId="23425" xr:uid="{00000000-0005-0000-0000-0000C95A0000}"/>
    <cellStyle name="20% - Accent1 3 2 7 2 5 2 3" xfId="23426" xr:uid="{00000000-0005-0000-0000-0000CA5A0000}"/>
    <cellStyle name="20% - Accent1 3 2 7 2 5 3" xfId="23427" xr:uid="{00000000-0005-0000-0000-0000CB5A0000}"/>
    <cellStyle name="20% - Accent1 3 2 7 2 5 3 2" xfId="23428" xr:uid="{00000000-0005-0000-0000-0000CC5A0000}"/>
    <cellStyle name="20% - Accent1 3 2 7 2 5 4" xfId="23429" xr:uid="{00000000-0005-0000-0000-0000CD5A0000}"/>
    <cellStyle name="20% - Accent1 3 2 7 2 6" xfId="23430" xr:uid="{00000000-0005-0000-0000-0000CE5A0000}"/>
    <cellStyle name="20% - Accent1 3 2 7 2 6 2" xfId="23431" xr:uid="{00000000-0005-0000-0000-0000CF5A0000}"/>
    <cellStyle name="20% - Accent1 3 2 7 2 6 2 2" xfId="23432" xr:uid="{00000000-0005-0000-0000-0000D05A0000}"/>
    <cellStyle name="20% - Accent1 3 2 7 2 6 2 2 2" xfId="23433" xr:uid="{00000000-0005-0000-0000-0000D15A0000}"/>
    <cellStyle name="20% - Accent1 3 2 7 2 6 2 3" xfId="23434" xr:uid="{00000000-0005-0000-0000-0000D25A0000}"/>
    <cellStyle name="20% - Accent1 3 2 7 2 6 3" xfId="23435" xr:uid="{00000000-0005-0000-0000-0000D35A0000}"/>
    <cellStyle name="20% - Accent1 3 2 7 2 6 3 2" xfId="23436" xr:uid="{00000000-0005-0000-0000-0000D45A0000}"/>
    <cellStyle name="20% - Accent1 3 2 7 2 6 4" xfId="23437" xr:uid="{00000000-0005-0000-0000-0000D55A0000}"/>
    <cellStyle name="20% - Accent1 3 2 7 2 7" xfId="23438" xr:uid="{00000000-0005-0000-0000-0000D65A0000}"/>
    <cellStyle name="20% - Accent1 3 2 7 2 7 2" xfId="23439" xr:uid="{00000000-0005-0000-0000-0000D75A0000}"/>
    <cellStyle name="20% - Accent1 3 2 7 2 7 2 2" xfId="23440" xr:uid="{00000000-0005-0000-0000-0000D85A0000}"/>
    <cellStyle name="20% - Accent1 3 2 7 2 7 3" xfId="23441" xr:uid="{00000000-0005-0000-0000-0000D95A0000}"/>
    <cellStyle name="20% - Accent1 3 2 7 2 8" xfId="23442" xr:uid="{00000000-0005-0000-0000-0000DA5A0000}"/>
    <cellStyle name="20% - Accent1 3 2 7 2 8 2" xfId="23443" xr:uid="{00000000-0005-0000-0000-0000DB5A0000}"/>
    <cellStyle name="20% - Accent1 3 2 7 2 8 2 2" xfId="23444" xr:uid="{00000000-0005-0000-0000-0000DC5A0000}"/>
    <cellStyle name="20% - Accent1 3 2 7 2 8 3" xfId="23445" xr:uid="{00000000-0005-0000-0000-0000DD5A0000}"/>
    <cellStyle name="20% - Accent1 3 2 7 2 9" xfId="23446" xr:uid="{00000000-0005-0000-0000-0000DE5A0000}"/>
    <cellStyle name="20% - Accent1 3 2 7 2 9 2" xfId="23447" xr:uid="{00000000-0005-0000-0000-0000DF5A0000}"/>
    <cellStyle name="20% - Accent1 3 2 7 3" xfId="23448" xr:uid="{00000000-0005-0000-0000-0000E05A0000}"/>
    <cellStyle name="20% - Accent1 3 2 7 3 2" xfId="23449" xr:uid="{00000000-0005-0000-0000-0000E15A0000}"/>
    <cellStyle name="20% - Accent1 3 2 7 3 2 2" xfId="23450" xr:uid="{00000000-0005-0000-0000-0000E25A0000}"/>
    <cellStyle name="20% - Accent1 3 2 7 3 2 2 2" xfId="23451" xr:uid="{00000000-0005-0000-0000-0000E35A0000}"/>
    <cellStyle name="20% - Accent1 3 2 7 3 2 2 2 2" xfId="23452" xr:uid="{00000000-0005-0000-0000-0000E45A0000}"/>
    <cellStyle name="20% - Accent1 3 2 7 3 2 2 3" xfId="23453" xr:uid="{00000000-0005-0000-0000-0000E55A0000}"/>
    <cellStyle name="20% - Accent1 3 2 7 3 2 3" xfId="23454" xr:uid="{00000000-0005-0000-0000-0000E65A0000}"/>
    <cellStyle name="20% - Accent1 3 2 7 3 2 3 2" xfId="23455" xr:uid="{00000000-0005-0000-0000-0000E75A0000}"/>
    <cellStyle name="20% - Accent1 3 2 7 3 2 4" xfId="23456" xr:uid="{00000000-0005-0000-0000-0000E85A0000}"/>
    <cellStyle name="20% - Accent1 3 2 7 3 3" xfId="23457" xr:uid="{00000000-0005-0000-0000-0000E95A0000}"/>
    <cellStyle name="20% - Accent1 3 2 7 3 3 2" xfId="23458" xr:uid="{00000000-0005-0000-0000-0000EA5A0000}"/>
    <cellStyle name="20% - Accent1 3 2 7 3 3 2 2" xfId="23459" xr:uid="{00000000-0005-0000-0000-0000EB5A0000}"/>
    <cellStyle name="20% - Accent1 3 2 7 3 3 2 2 2" xfId="23460" xr:uid="{00000000-0005-0000-0000-0000EC5A0000}"/>
    <cellStyle name="20% - Accent1 3 2 7 3 3 2 3" xfId="23461" xr:uid="{00000000-0005-0000-0000-0000ED5A0000}"/>
    <cellStyle name="20% - Accent1 3 2 7 3 3 3" xfId="23462" xr:uid="{00000000-0005-0000-0000-0000EE5A0000}"/>
    <cellStyle name="20% - Accent1 3 2 7 3 3 3 2" xfId="23463" xr:uid="{00000000-0005-0000-0000-0000EF5A0000}"/>
    <cellStyle name="20% - Accent1 3 2 7 3 3 4" xfId="23464" xr:uid="{00000000-0005-0000-0000-0000F05A0000}"/>
    <cellStyle name="20% - Accent1 3 2 7 3 4" xfId="23465" xr:uid="{00000000-0005-0000-0000-0000F15A0000}"/>
    <cellStyle name="20% - Accent1 3 2 7 3 4 2" xfId="23466" xr:uid="{00000000-0005-0000-0000-0000F25A0000}"/>
    <cellStyle name="20% - Accent1 3 2 7 3 4 2 2" xfId="23467" xr:uid="{00000000-0005-0000-0000-0000F35A0000}"/>
    <cellStyle name="20% - Accent1 3 2 7 3 4 2 2 2" xfId="23468" xr:uid="{00000000-0005-0000-0000-0000F45A0000}"/>
    <cellStyle name="20% - Accent1 3 2 7 3 4 2 3" xfId="23469" xr:uid="{00000000-0005-0000-0000-0000F55A0000}"/>
    <cellStyle name="20% - Accent1 3 2 7 3 4 3" xfId="23470" xr:uid="{00000000-0005-0000-0000-0000F65A0000}"/>
    <cellStyle name="20% - Accent1 3 2 7 3 4 3 2" xfId="23471" xr:uid="{00000000-0005-0000-0000-0000F75A0000}"/>
    <cellStyle name="20% - Accent1 3 2 7 3 4 4" xfId="23472" xr:uid="{00000000-0005-0000-0000-0000F85A0000}"/>
    <cellStyle name="20% - Accent1 3 2 7 3 5" xfId="23473" xr:uid="{00000000-0005-0000-0000-0000F95A0000}"/>
    <cellStyle name="20% - Accent1 3 2 7 3 5 2" xfId="23474" xr:uid="{00000000-0005-0000-0000-0000FA5A0000}"/>
    <cellStyle name="20% - Accent1 3 2 7 3 5 2 2" xfId="23475" xr:uid="{00000000-0005-0000-0000-0000FB5A0000}"/>
    <cellStyle name="20% - Accent1 3 2 7 3 5 3" xfId="23476" xr:uid="{00000000-0005-0000-0000-0000FC5A0000}"/>
    <cellStyle name="20% - Accent1 3 2 7 3 6" xfId="23477" xr:uid="{00000000-0005-0000-0000-0000FD5A0000}"/>
    <cellStyle name="20% - Accent1 3 2 7 3 6 2" xfId="23478" xr:uid="{00000000-0005-0000-0000-0000FE5A0000}"/>
    <cellStyle name="20% - Accent1 3 2 7 3 6 2 2" xfId="23479" xr:uid="{00000000-0005-0000-0000-0000FF5A0000}"/>
    <cellStyle name="20% - Accent1 3 2 7 3 6 3" xfId="23480" xr:uid="{00000000-0005-0000-0000-0000005B0000}"/>
    <cellStyle name="20% - Accent1 3 2 7 3 7" xfId="23481" xr:uid="{00000000-0005-0000-0000-0000015B0000}"/>
    <cellStyle name="20% - Accent1 3 2 7 3 7 2" xfId="23482" xr:uid="{00000000-0005-0000-0000-0000025B0000}"/>
    <cellStyle name="20% - Accent1 3 2 7 3 8" xfId="23483" xr:uid="{00000000-0005-0000-0000-0000035B0000}"/>
    <cellStyle name="20% - Accent1 3 2 7 3 8 2" xfId="23484" xr:uid="{00000000-0005-0000-0000-0000045B0000}"/>
    <cellStyle name="20% - Accent1 3 2 7 3 9" xfId="23485" xr:uid="{00000000-0005-0000-0000-0000055B0000}"/>
    <cellStyle name="20% - Accent1 3 2 7 4" xfId="23486" xr:uid="{00000000-0005-0000-0000-0000065B0000}"/>
    <cellStyle name="20% - Accent1 3 2 7 4 2" xfId="23487" xr:uid="{00000000-0005-0000-0000-0000075B0000}"/>
    <cellStyle name="20% - Accent1 3 2 7 4 2 2" xfId="23488" xr:uid="{00000000-0005-0000-0000-0000085B0000}"/>
    <cellStyle name="20% - Accent1 3 2 7 4 2 2 2" xfId="23489" xr:uid="{00000000-0005-0000-0000-0000095B0000}"/>
    <cellStyle name="20% - Accent1 3 2 7 4 2 2 2 2" xfId="23490" xr:uid="{00000000-0005-0000-0000-00000A5B0000}"/>
    <cellStyle name="20% - Accent1 3 2 7 4 2 2 3" xfId="23491" xr:uid="{00000000-0005-0000-0000-00000B5B0000}"/>
    <cellStyle name="20% - Accent1 3 2 7 4 2 3" xfId="23492" xr:uid="{00000000-0005-0000-0000-00000C5B0000}"/>
    <cellStyle name="20% - Accent1 3 2 7 4 2 3 2" xfId="23493" xr:uid="{00000000-0005-0000-0000-00000D5B0000}"/>
    <cellStyle name="20% - Accent1 3 2 7 4 2 4" xfId="23494" xr:uid="{00000000-0005-0000-0000-00000E5B0000}"/>
    <cellStyle name="20% - Accent1 3 2 7 4 3" xfId="23495" xr:uid="{00000000-0005-0000-0000-00000F5B0000}"/>
    <cellStyle name="20% - Accent1 3 2 7 4 3 2" xfId="23496" xr:uid="{00000000-0005-0000-0000-0000105B0000}"/>
    <cellStyle name="20% - Accent1 3 2 7 4 3 2 2" xfId="23497" xr:uid="{00000000-0005-0000-0000-0000115B0000}"/>
    <cellStyle name="20% - Accent1 3 2 7 4 3 2 2 2" xfId="23498" xr:uid="{00000000-0005-0000-0000-0000125B0000}"/>
    <cellStyle name="20% - Accent1 3 2 7 4 3 2 3" xfId="23499" xr:uid="{00000000-0005-0000-0000-0000135B0000}"/>
    <cellStyle name="20% - Accent1 3 2 7 4 3 3" xfId="23500" xr:uid="{00000000-0005-0000-0000-0000145B0000}"/>
    <cellStyle name="20% - Accent1 3 2 7 4 3 3 2" xfId="23501" xr:uid="{00000000-0005-0000-0000-0000155B0000}"/>
    <cellStyle name="20% - Accent1 3 2 7 4 3 4" xfId="23502" xr:uid="{00000000-0005-0000-0000-0000165B0000}"/>
    <cellStyle name="20% - Accent1 3 2 7 4 4" xfId="23503" xr:uid="{00000000-0005-0000-0000-0000175B0000}"/>
    <cellStyle name="20% - Accent1 3 2 7 4 4 2" xfId="23504" xr:uid="{00000000-0005-0000-0000-0000185B0000}"/>
    <cellStyle name="20% - Accent1 3 2 7 4 4 2 2" xfId="23505" xr:uid="{00000000-0005-0000-0000-0000195B0000}"/>
    <cellStyle name="20% - Accent1 3 2 7 4 4 2 2 2" xfId="23506" xr:uid="{00000000-0005-0000-0000-00001A5B0000}"/>
    <cellStyle name="20% - Accent1 3 2 7 4 4 2 3" xfId="23507" xr:uid="{00000000-0005-0000-0000-00001B5B0000}"/>
    <cellStyle name="20% - Accent1 3 2 7 4 4 3" xfId="23508" xr:uid="{00000000-0005-0000-0000-00001C5B0000}"/>
    <cellStyle name="20% - Accent1 3 2 7 4 4 3 2" xfId="23509" xr:uid="{00000000-0005-0000-0000-00001D5B0000}"/>
    <cellStyle name="20% - Accent1 3 2 7 4 4 4" xfId="23510" xr:uid="{00000000-0005-0000-0000-00001E5B0000}"/>
    <cellStyle name="20% - Accent1 3 2 7 4 5" xfId="23511" xr:uid="{00000000-0005-0000-0000-00001F5B0000}"/>
    <cellStyle name="20% - Accent1 3 2 7 4 5 2" xfId="23512" xr:uid="{00000000-0005-0000-0000-0000205B0000}"/>
    <cellStyle name="20% - Accent1 3 2 7 4 5 2 2" xfId="23513" xr:uid="{00000000-0005-0000-0000-0000215B0000}"/>
    <cellStyle name="20% - Accent1 3 2 7 4 5 3" xfId="23514" xr:uid="{00000000-0005-0000-0000-0000225B0000}"/>
    <cellStyle name="20% - Accent1 3 2 7 4 6" xfId="23515" xr:uid="{00000000-0005-0000-0000-0000235B0000}"/>
    <cellStyle name="20% - Accent1 3 2 7 4 6 2" xfId="23516" xr:uid="{00000000-0005-0000-0000-0000245B0000}"/>
    <cellStyle name="20% - Accent1 3 2 7 4 6 2 2" xfId="23517" xr:uid="{00000000-0005-0000-0000-0000255B0000}"/>
    <cellStyle name="20% - Accent1 3 2 7 4 6 3" xfId="23518" xr:uid="{00000000-0005-0000-0000-0000265B0000}"/>
    <cellStyle name="20% - Accent1 3 2 7 4 7" xfId="23519" xr:uid="{00000000-0005-0000-0000-0000275B0000}"/>
    <cellStyle name="20% - Accent1 3 2 7 4 7 2" xfId="23520" xr:uid="{00000000-0005-0000-0000-0000285B0000}"/>
    <cellStyle name="20% - Accent1 3 2 7 4 8" xfId="23521" xr:uid="{00000000-0005-0000-0000-0000295B0000}"/>
    <cellStyle name="20% - Accent1 3 2 7 4 8 2" xfId="23522" xr:uid="{00000000-0005-0000-0000-00002A5B0000}"/>
    <cellStyle name="20% - Accent1 3 2 7 4 9" xfId="23523" xr:uid="{00000000-0005-0000-0000-00002B5B0000}"/>
    <cellStyle name="20% - Accent1 3 2 7 5" xfId="23524" xr:uid="{00000000-0005-0000-0000-00002C5B0000}"/>
    <cellStyle name="20% - Accent1 3 2 7 5 2" xfId="23525" xr:uid="{00000000-0005-0000-0000-00002D5B0000}"/>
    <cellStyle name="20% - Accent1 3 2 7 5 2 2" xfId="23526" xr:uid="{00000000-0005-0000-0000-00002E5B0000}"/>
    <cellStyle name="20% - Accent1 3 2 7 5 2 2 2" xfId="23527" xr:uid="{00000000-0005-0000-0000-00002F5B0000}"/>
    <cellStyle name="20% - Accent1 3 2 7 5 2 3" xfId="23528" xr:uid="{00000000-0005-0000-0000-0000305B0000}"/>
    <cellStyle name="20% - Accent1 3 2 7 5 3" xfId="23529" xr:uid="{00000000-0005-0000-0000-0000315B0000}"/>
    <cellStyle name="20% - Accent1 3 2 7 5 3 2" xfId="23530" xr:uid="{00000000-0005-0000-0000-0000325B0000}"/>
    <cellStyle name="20% - Accent1 3 2 7 5 4" xfId="23531" xr:uid="{00000000-0005-0000-0000-0000335B0000}"/>
    <cellStyle name="20% - Accent1 3 2 7 6" xfId="23532" xr:uid="{00000000-0005-0000-0000-0000345B0000}"/>
    <cellStyle name="20% - Accent1 3 2 7 6 2" xfId="23533" xr:uid="{00000000-0005-0000-0000-0000355B0000}"/>
    <cellStyle name="20% - Accent1 3 2 7 6 2 2" xfId="23534" xr:uid="{00000000-0005-0000-0000-0000365B0000}"/>
    <cellStyle name="20% - Accent1 3 2 7 6 2 2 2" xfId="23535" xr:uid="{00000000-0005-0000-0000-0000375B0000}"/>
    <cellStyle name="20% - Accent1 3 2 7 6 2 3" xfId="23536" xr:uid="{00000000-0005-0000-0000-0000385B0000}"/>
    <cellStyle name="20% - Accent1 3 2 7 6 3" xfId="23537" xr:uid="{00000000-0005-0000-0000-0000395B0000}"/>
    <cellStyle name="20% - Accent1 3 2 7 6 3 2" xfId="23538" xr:uid="{00000000-0005-0000-0000-00003A5B0000}"/>
    <cellStyle name="20% - Accent1 3 2 7 6 4" xfId="23539" xr:uid="{00000000-0005-0000-0000-00003B5B0000}"/>
    <cellStyle name="20% - Accent1 3 2 7 7" xfId="23540" xr:uid="{00000000-0005-0000-0000-00003C5B0000}"/>
    <cellStyle name="20% - Accent1 3 2 7 7 2" xfId="23541" xr:uid="{00000000-0005-0000-0000-00003D5B0000}"/>
    <cellStyle name="20% - Accent1 3 2 7 7 2 2" xfId="23542" xr:uid="{00000000-0005-0000-0000-00003E5B0000}"/>
    <cellStyle name="20% - Accent1 3 2 7 7 2 2 2" xfId="23543" xr:uid="{00000000-0005-0000-0000-00003F5B0000}"/>
    <cellStyle name="20% - Accent1 3 2 7 7 2 3" xfId="23544" xr:uid="{00000000-0005-0000-0000-0000405B0000}"/>
    <cellStyle name="20% - Accent1 3 2 7 7 3" xfId="23545" xr:uid="{00000000-0005-0000-0000-0000415B0000}"/>
    <cellStyle name="20% - Accent1 3 2 7 7 3 2" xfId="23546" xr:uid="{00000000-0005-0000-0000-0000425B0000}"/>
    <cellStyle name="20% - Accent1 3 2 7 7 4" xfId="23547" xr:uid="{00000000-0005-0000-0000-0000435B0000}"/>
    <cellStyle name="20% - Accent1 3 2 7 8" xfId="23548" xr:uid="{00000000-0005-0000-0000-0000445B0000}"/>
    <cellStyle name="20% - Accent1 3 2 7 8 2" xfId="23549" xr:uid="{00000000-0005-0000-0000-0000455B0000}"/>
    <cellStyle name="20% - Accent1 3 2 7 8 2 2" xfId="23550" xr:uid="{00000000-0005-0000-0000-0000465B0000}"/>
    <cellStyle name="20% - Accent1 3 2 7 8 3" xfId="23551" xr:uid="{00000000-0005-0000-0000-0000475B0000}"/>
    <cellStyle name="20% - Accent1 3 2 7 9" xfId="23552" xr:uid="{00000000-0005-0000-0000-0000485B0000}"/>
    <cellStyle name="20% - Accent1 3 2 7 9 2" xfId="23553" xr:uid="{00000000-0005-0000-0000-0000495B0000}"/>
    <cellStyle name="20% - Accent1 3 2 7 9 2 2" xfId="23554" xr:uid="{00000000-0005-0000-0000-00004A5B0000}"/>
    <cellStyle name="20% - Accent1 3 2 7 9 3" xfId="23555" xr:uid="{00000000-0005-0000-0000-00004B5B0000}"/>
    <cellStyle name="20% - Accent1 3 2 8" xfId="23556" xr:uid="{00000000-0005-0000-0000-00004C5B0000}"/>
    <cellStyle name="20% - Accent1 3 2 8 10" xfId="23557" xr:uid="{00000000-0005-0000-0000-00004D5B0000}"/>
    <cellStyle name="20% - Accent1 3 2 8 10 2" xfId="23558" xr:uid="{00000000-0005-0000-0000-00004E5B0000}"/>
    <cellStyle name="20% - Accent1 3 2 8 11" xfId="23559" xr:uid="{00000000-0005-0000-0000-00004F5B0000}"/>
    <cellStyle name="20% - Accent1 3 2 8 2" xfId="23560" xr:uid="{00000000-0005-0000-0000-0000505B0000}"/>
    <cellStyle name="20% - Accent1 3 2 8 2 2" xfId="23561" xr:uid="{00000000-0005-0000-0000-0000515B0000}"/>
    <cellStyle name="20% - Accent1 3 2 8 2 2 2" xfId="23562" xr:uid="{00000000-0005-0000-0000-0000525B0000}"/>
    <cellStyle name="20% - Accent1 3 2 8 2 2 2 2" xfId="23563" xr:uid="{00000000-0005-0000-0000-0000535B0000}"/>
    <cellStyle name="20% - Accent1 3 2 8 2 2 2 2 2" xfId="23564" xr:uid="{00000000-0005-0000-0000-0000545B0000}"/>
    <cellStyle name="20% - Accent1 3 2 8 2 2 2 3" xfId="23565" xr:uid="{00000000-0005-0000-0000-0000555B0000}"/>
    <cellStyle name="20% - Accent1 3 2 8 2 2 3" xfId="23566" xr:uid="{00000000-0005-0000-0000-0000565B0000}"/>
    <cellStyle name="20% - Accent1 3 2 8 2 2 3 2" xfId="23567" xr:uid="{00000000-0005-0000-0000-0000575B0000}"/>
    <cellStyle name="20% - Accent1 3 2 8 2 2 4" xfId="23568" xr:uid="{00000000-0005-0000-0000-0000585B0000}"/>
    <cellStyle name="20% - Accent1 3 2 8 2 3" xfId="23569" xr:uid="{00000000-0005-0000-0000-0000595B0000}"/>
    <cellStyle name="20% - Accent1 3 2 8 2 3 2" xfId="23570" xr:uid="{00000000-0005-0000-0000-00005A5B0000}"/>
    <cellStyle name="20% - Accent1 3 2 8 2 3 2 2" xfId="23571" xr:uid="{00000000-0005-0000-0000-00005B5B0000}"/>
    <cellStyle name="20% - Accent1 3 2 8 2 3 2 2 2" xfId="23572" xr:uid="{00000000-0005-0000-0000-00005C5B0000}"/>
    <cellStyle name="20% - Accent1 3 2 8 2 3 2 3" xfId="23573" xr:uid="{00000000-0005-0000-0000-00005D5B0000}"/>
    <cellStyle name="20% - Accent1 3 2 8 2 3 3" xfId="23574" xr:uid="{00000000-0005-0000-0000-00005E5B0000}"/>
    <cellStyle name="20% - Accent1 3 2 8 2 3 3 2" xfId="23575" xr:uid="{00000000-0005-0000-0000-00005F5B0000}"/>
    <cellStyle name="20% - Accent1 3 2 8 2 3 4" xfId="23576" xr:uid="{00000000-0005-0000-0000-0000605B0000}"/>
    <cellStyle name="20% - Accent1 3 2 8 2 4" xfId="23577" xr:uid="{00000000-0005-0000-0000-0000615B0000}"/>
    <cellStyle name="20% - Accent1 3 2 8 2 4 2" xfId="23578" xr:uid="{00000000-0005-0000-0000-0000625B0000}"/>
    <cellStyle name="20% - Accent1 3 2 8 2 4 2 2" xfId="23579" xr:uid="{00000000-0005-0000-0000-0000635B0000}"/>
    <cellStyle name="20% - Accent1 3 2 8 2 4 2 2 2" xfId="23580" xr:uid="{00000000-0005-0000-0000-0000645B0000}"/>
    <cellStyle name="20% - Accent1 3 2 8 2 4 2 3" xfId="23581" xr:uid="{00000000-0005-0000-0000-0000655B0000}"/>
    <cellStyle name="20% - Accent1 3 2 8 2 4 3" xfId="23582" xr:uid="{00000000-0005-0000-0000-0000665B0000}"/>
    <cellStyle name="20% - Accent1 3 2 8 2 4 3 2" xfId="23583" xr:uid="{00000000-0005-0000-0000-0000675B0000}"/>
    <cellStyle name="20% - Accent1 3 2 8 2 4 4" xfId="23584" xr:uid="{00000000-0005-0000-0000-0000685B0000}"/>
    <cellStyle name="20% - Accent1 3 2 8 2 5" xfId="23585" xr:uid="{00000000-0005-0000-0000-0000695B0000}"/>
    <cellStyle name="20% - Accent1 3 2 8 2 5 2" xfId="23586" xr:uid="{00000000-0005-0000-0000-00006A5B0000}"/>
    <cellStyle name="20% - Accent1 3 2 8 2 5 2 2" xfId="23587" xr:uid="{00000000-0005-0000-0000-00006B5B0000}"/>
    <cellStyle name="20% - Accent1 3 2 8 2 5 3" xfId="23588" xr:uid="{00000000-0005-0000-0000-00006C5B0000}"/>
    <cellStyle name="20% - Accent1 3 2 8 2 6" xfId="23589" xr:uid="{00000000-0005-0000-0000-00006D5B0000}"/>
    <cellStyle name="20% - Accent1 3 2 8 2 6 2" xfId="23590" xr:uid="{00000000-0005-0000-0000-00006E5B0000}"/>
    <cellStyle name="20% - Accent1 3 2 8 2 6 2 2" xfId="23591" xr:uid="{00000000-0005-0000-0000-00006F5B0000}"/>
    <cellStyle name="20% - Accent1 3 2 8 2 6 3" xfId="23592" xr:uid="{00000000-0005-0000-0000-0000705B0000}"/>
    <cellStyle name="20% - Accent1 3 2 8 2 7" xfId="23593" xr:uid="{00000000-0005-0000-0000-0000715B0000}"/>
    <cellStyle name="20% - Accent1 3 2 8 2 7 2" xfId="23594" xr:uid="{00000000-0005-0000-0000-0000725B0000}"/>
    <cellStyle name="20% - Accent1 3 2 8 2 8" xfId="23595" xr:uid="{00000000-0005-0000-0000-0000735B0000}"/>
    <cellStyle name="20% - Accent1 3 2 8 2 8 2" xfId="23596" xr:uid="{00000000-0005-0000-0000-0000745B0000}"/>
    <cellStyle name="20% - Accent1 3 2 8 2 9" xfId="23597" xr:uid="{00000000-0005-0000-0000-0000755B0000}"/>
    <cellStyle name="20% - Accent1 3 2 8 3" xfId="23598" xr:uid="{00000000-0005-0000-0000-0000765B0000}"/>
    <cellStyle name="20% - Accent1 3 2 8 3 2" xfId="23599" xr:uid="{00000000-0005-0000-0000-0000775B0000}"/>
    <cellStyle name="20% - Accent1 3 2 8 3 2 2" xfId="23600" xr:uid="{00000000-0005-0000-0000-0000785B0000}"/>
    <cellStyle name="20% - Accent1 3 2 8 3 2 2 2" xfId="23601" xr:uid="{00000000-0005-0000-0000-0000795B0000}"/>
    <cellStyle name="20% - Accent1 3 2 8 3 2 2 2 2" xfId="23602" xr:uid="{00000000-0005-0000-0000-00007A5B0000}"/>
    <cellStyle name="20% - Accent1 3 2 8 3 2 2 3" xfId="23603" xr:uid="{00000000-0005-0000-0000-00007B5B0000}"/>
    <cellStyle name="20% - Accent1 3 2 8 3 2 3" xfId="23604" xr:uid="{00000000-0005-0000-0000-00007C5B0000}"/>
    <cellStyle name="20% - Accent1 3 2 8 3 2 3 2" xfId="23605" xr:uid="{00000000-0005-0000-0000-00007D5B0000}"/>
    <cellStyle name="20% - Accent1 3 2 8 3 2 4" xfId="23606" xr:uid="{00000000-0005-0000-0000-00007E5B0000}"/>
    <cellStyle name="20% - Accent1 3 2 8 3 3" xfId="23607" xr:uid="{00000000-0005-0000-0000-00007F5B0000}"/>
    <cellStyle name="20% - Accent1 3 2 8 3 3 2" xfId="23608" xr:uid="{00000000-0005-0000-0000-0000805B0000}"/>
    <cellStyle name="20% - Accent1 3 2 8 3 3 2 2" xfId="23609" xr:uid="{00000000-0005-0000-0000-0000815B0000}"/>
    <cellStyle name="20% - Accent1 3 2 8 3 3 2 2 2" xfId="23610" xr:uid="{00000000-0005-0000-0000-0000825B0000}"/>
    <cellStyle name="20% - Accent1 3 2 8 3 3 2 3" xfId="23611" xr:uid="{00000000-0005-0000-0000-0000835B0000}"/>
    <cellStyle name="20% - Accent1 3 2 8 3 3 3" xfId="23612" xr:uid="{00000000-0005-0000-0000-0000845B0000}"/>
    <cellStyle name="20% - Accent1 3 2 8 3 3 3 2" xfId="23613" xr:uid="{00000000-0005-0000-0000-0000855B0000}"/>
    <cellStyle name="20% - Accent1 3 2 8 3 3 4" xfId="23614" xr:uid="{00000000-0005-0000-0000-0000865B0000}"/>
    <cellStyle name="20% - Accent1 3 2 8 3 4" xfId="23615" xr:uid="{00000000-0005-0000-0000-0000875B0000}"/>
    <cellStyle name="20% - Accent1 3 2 8 3 4 2" xfId="23616" xr:uid="{00000000-0005-0000-0000-0000885B0000}"/>
    <cellStyle name="20% - Accent1 3 2 8 3 4 2 2" xfId="23617" xr:uid="{00000000-0005-0000-0000-0000895B0000}"/>
    <cellStyle name="20% - Accent1 3 2 8 3 4 2 2 2" xfId="23618" xr:uid="{00000000-0005-0000-0000-00008A5B0000}"/>
    <cellStyle name="20% - Accent1 3 2 8 3 4 2 3" xfId="23619" xr:uid="{00000000-0005-0000-0000-00008B5B0000}"/>
    <cellStyle name="20% - Accent1 3 2 8 3 4 3" xfId="23620" xr:uid="{00000000-0005-0000-0000-00008C5B0000}"/>
    <cellStyle name="20% - Accent1 3 2 8 3 4 3 2" xfId="23621" xr:uid="{00000000-0005-0000-0000-00008D5B0000}"/>
    <cellStyle name="20% - Accent1 3 2 8 3 4 4" xfId="23622" xr:uid="{00000000-0005-0000-0000-00008E5B0000}"/>
    <cellStyle name="20% - Accent1 3 2 8 3 5" xfId="23623" xr:uid="{00000000-0005-0000-0000-00008F5B0000}"/>
    <cellStyle name="20% - Accent1 3 2 8 3 5 2" xfId="23624" xr:uid="{00000000-0005-0000-0000-0000905B0000}"/>
    <cellStyle name="20% - Accent1 3 2 8 3 5 2 2" xfId="23625" xr:uid="{00000000-0005-0000-0000-0000915B0000}"/>
    <cellStyle name="20% - Accent1 3 2 8 3 5 3" xfId="23626" xr:uid="{00000000-0005-0000-0000-0000925B0000}"/>
    <cellStyle name="20% - Accent1 3 2 8 3 6" xfId="23627" xr:uid="{00000000-0005-0000-0000-0000935B0000}"/>
    <cellStyle name="20% - Accent1 3 2 8 3 6 2" xfId="23628" xr:uid="{00000000-0005-0000-0000-0000945B0000}"/>
    <cellStyle name="20% - Accent1 3 2 8 3 6 2 2" xfId="23629" xr:uid="{00000000-0005-0000-0000-0000955B0000}"/>
    <cellStyle name="20% - Accent1 3 2 8 3 6 3" xfId="23630" xr:uid="{00000000-0005-0000-0000-0000965B0000}"/>
    <cellStyle name="20% - Accent1 3 2 8 3 7" xfId="23631" xr:uid="{00000000-0005-0000-0000-0000975B0000}"/>
    <cellStyle name="20% - Accent1 3 2 8 3 7 2" xfId="23632" xr:uid="{00000000-0005-0000-0000-0000985B0000}"/>
    <cellStyle name="20% - Accent1 3 2 8 3 8" xfId="23633" xr:uid="{00000000-0005-0000-0000-0000995B0000}"/>
    <cellStyle name="20% - Accent1 3 2 8 3 8 2" xfId="23634" xr:uid="{00000000-0005-0000-0000-00009A5B0000}"/>
    <cellStyle name="20% - Accent1 3 2 8 3 9" xfId="23635" xr:uid="{00000000-0005-0000-0000-00009B5B0000}"/>
    <cellStyle name="20% - Accent1 3 2 8 4" xfId="23636" xr:uid="{00000000-0005-0000-0000-00009C5B0000}"/>
    <cellStyle name="20% - Accent1 3 2 8 4 2" xfId="23637" xr:uid="{00000000-0005-0000-0000-00009D5B0000}"/>
    <cellStyle name="20% - Accent1 3 2 8 4 2 2" xfId="23638" xr:uid="{00000000-0005-0000-0000-00009E5B0000}"/>
    <cellStyle name="20% - Accent1 3 2 8 4 2 2 2" xfId="23639" xr:uid="{00000000-0005-0000-0000-00009F5B0000}"/>
    <cellStyle name="20% - Accent1 3 2 8 4 2 3" xfId="23640" xr:uid="{00000000-0005-0000-0000-0000A05B0000}"/>
    <cellStyle name="20% - Accent1 3 2 8 4 3" xfId="23641" xr:uid="{00000000-0005-0000-0000-0000A15B0000}"/>
    <cellStyle name="20% - Accent1 3 2 8 4 3 2" xfId="23642" xr:uid="{00000000-0005-0000-0000-0000A25B0000}"/>
    <cellStyle name="20% - Accent1 3 2 8 4 4" xfId="23643" xr:uid="{00000000-0005-0000-0000-0000A35B0000}"/>
    <cellStyle name="20% - Accent1 3 2 8 5" xfId="23644" xr:uid="{00000000-0005-0000-0000-0000A45B0000}"/>
    <cellStyle name="20% - Accent1 3 2 8 5 2" xfId="23645" xr:uid="{00000000-0005-0000-0000-0000A55B0000}"/>
    <cellStyle name="20% - Accent1 3 2 8 5 2 2" xfId="23646" xr:uid="{00000000-0005-0000-0000-0000A65B0000}"/>
    <cellStyle name="20% - Accent1 3 2 8 5 2 2 2" xfId="23647" xr:uid="{00000000-0005-0000-0000-0000A75B0000}"/>
    <cellStyle name="20% - Accent1 3 2 8 5 2 3" xfId="23648" xr:uid="{00000000-0005-0000-0000-0000A85B0000}"/>
    <cellStyle name="20% - Accent1 3 2 8 5 3" xfId="23649" xr:uid="{00000000-0005-0000-0000-0000A95B0000}"/>
    <cellStyle name="20% - Accent1 3 2 8 5 3 2" xfId="23650" xr:uid="{00000000-0005-0000-0000-0000AA5B0000}"/>
    <cellStyle name="20% - Accent1 3 2 8 5 4" xfId="23651" xr:uid="{00000000-0005-0000-0000-0000AB5B0000}"/>
    <cellStyle name="20% - Accent1 3 2 8 6" xfId="23652" xr:uid="{00000000-0005-0000-0000-0000AC5B0000}"/>
    <cellStyle name="20% - Accent1 3 2 8 6 2" xfId="23653" xr:uid="{00000000-0005-0000-0000-0000AD5B0000}"/>
    <cellStyle name="20% - Accent1 3 2 8 6 2 2" xfId="23654" xr:uid="{00000000-0005-0000-0000-0000AE5B0000}"/>
    <cellStyle name="20% - Accent1 3 2 8 6 2 2 2" xfId="23655" xr:uid="{00000000-0005-0000-0000-0000AF5B0000}"/>
    <cellStyle name="20% - Accent1 3 2 8 6 2 3" xfId="23656" xr:uid="{00000000-0005-0000-0000-0000B05B0000}"/>
    <cellStyle name="20% - Accent1 3 2 8 6 3" xfId="23657" xr:uid="{00000000-0005-0000-0000-0000B15B0000}"/>
    <cellStyle name="20% - Accent1 3 2 8 6 3 2" xfId="23658" xr:uid="{00000000-0005-0000-0000-0000B25B0000}"/>
    <cellStyle name="20% - Accent1 3 2 8 6 4" xfId="23659" xr:uid="{00000000-0005-0000-0000-0000B35B0000}"/>
    <cellStyle name="20% - Accent1 3 2 8 7" xfId="23660" xr:uid="{00000000-0005-0000-0000-0000B45B0000}"/>
    <cellStyle name="20% - Accent1 3 2 8 7 2" xfId="23661" xr:uid="{00000000-0005-0000-0000-0000B55B0000}"/>
    <cellStyle name="20% - Accent1 3 2 8 7 2 2" xfId="23662" xr:uid="{00000000-0005-0000-0000-0000B65B0000}"/>
    <cellStyle name="20% - Accent1 3 2 8 7 3" xfId="23663" xr:uid="{00000000-0005-0000-0000-0000B75B0000}"/>
    <cellStyle name="20% - Accent1 3 2 8 8" xfId="23664" xr:uid="{00000000-0005-0000-0000-0000B85B0000}"/>
    <cellStyle name="20% - Accent1 3 2 8 8 2" xfId="23665" xr:uid="{00000000-0005-0000-0000-0000B95B0000}"/>
    <cellStyle name="20% - Accent1 3 2 8 8 2 2" xfId="23666" xr:uid="{00000000-0005-0000-0000-0000BA5B0000}"/>
    <cellStyle name="20% - Accent1 3 2 8 8 3" xfId="23667" xr:uid="{00000000-0005-0000-0000-0000BB5B0000}"/>
    <cellStyle name="20% - Accent1 3 2 8 9" xfId="23668" xr:uid="{00000000-0005-0000-0000-0000BC5B0000}"/>
    <cellStyle name="20% - Accent1 3 2 8 9 2" xfId="23669" xr:uid="{00000000-0005-0000-0000-0000BD5B0000}"/>
    <cellStyle name="20% - Accent1 3 2 9" xfId="23670" xr:uid="{00000000-0005-0000-0000-0000BE5B0000}"/>
    <cellStyle name="20% - Accent1 3 2 9 10" xfId="23671" xr:uid="{00000000-0005-0000-0000-0000BF5B0000}"/>
    <cellStyle name="20% - Accent1 3 2 9 10 2" xfId="23672" xr:uid="{00000000-0005-0000-0000-0000C05B0000}"/>
    <cellStyle name="20% - Accent1 3 2 9 11" xfId="23673" xr:uid="{00000000-0005-0000-0000-0000C15B0000}"/>
    <cellStyle name="20% - Accent1 3 2 9 2" xfId="23674" xr:uid="{00000000-0005-0000-0000-0000C25B0000}"/>
    <cellStyle name="20% - Accent1 3 2 9 2 2" xfId="23675" xr:uid="{00000000-0005-0000-0000-0000C35B0000}"/>
    <cellStyle name="20% - Accent1 3 2 9 2 2 2" xfId="23676" xr:uid="{00000000-0005-0000-0000-0000C45B0000}"/>
    <cellStyle name="20% - Accent1 3 2 9 2 2 2 2" xfId="23677" xr:uid="{00000000-0005-0000-0000-0000C55B0000}"/>
    <cellStyle name="20% - Accent1 3 2 9 2 2 2 2 2" xfId="23678" xr:uid="{00000000-0005-0000-0000-0000C65B0000}"/>
    <cellStyle name="20% - Accent1 3 2 9 2 2 2 3" xfId="23679" xr:uid="{00000000-0005-0000-0000-0000C75B0000}"/>
    <cellStyle name="20% - Accent1 3 2 9 2 2 3" xfId="23680" xr:uid="{00000000-0005-0000-0000-0000C85B0000}"/>
    <cellStyle name="20% - Accent1 3 2 9 2 2 3 2" xfId="23681" xr:uid="{00000000-0005-0000-0000-0000C95B0000}"/>
    <cellStyle name="20% - Accent1 3 2 9 2 2 4" xfId="23682" xr:uid="{00000000-0005-0000-0000-0000CA5B0000}"/>
    <cellStyle name="20% - Accent1 3 2 9 2 3" xfId="23683" xr:uid="{00000000-0005-0000-0000-0000CB5B0000}"/>
    <cellStyle name="20% - Accent1 3 2 9 2 3 2" xfId="23684" xr:uid="{00000000-0005-0000-0000-0000CC5B0000}"/>
    <cellStyle name="20% - Accent1 3 2 9 2 3 2 2" xfId="23685" xr:uid="{00000000-0005-0000-0000-0000CD5B0000}"/>
    <cellStyle name="20% - Accent1 3 2 9 2 3 2 2 2" xfId="23686" xr:uid="{00000000-0005-0000-0000-0000CE5B0000}"/>
    <cellStyle name="20% - Accent1 3 2 9 2 3 2 3" xfId="23687" xr:uid="{00000000-0005-0000-0000-0000CF5B0000}"/>
    <cellStyle name="20% - Accent1 3 2 9 2 3 3" xfId="23688" xr:uid="{00000000-0005-0000-0000-0000D05B0000}"/>
    <cellStyle name="20% - Accent1 3 2 9 2 3 3 2" xfId="23689" xr:uid="{00000000-0005-0000-0000-0000D15B0000}"/>
    <cellStyle name="20% - Accent1 3 2 9 2 3 4" xfId="23690" xr:uid="{00000000-0005-0000-0000-0000D25B0000}"/>
    <cellStyle name="20% - Accent1 3 2 9 2 4" xfId="23691" xr:uid="{00000000-0005-0000-0000-0000D35B0000}"/>
    <cellStyle name="20% - Accent1 3 2 9 2 4 2" xfId="23692" xr:uid="{00000000-0005-0000-0000-0000D45B0000}"/>
    <cellStyle name="20% - Accent1 3 2 9 2 4 2 2" xfId="23693" xr:uid="{00000000-0005-0000-0000-0000D55B0000}"/>
    <cellStyle name="20% - Accent1 3 2 9 2 4 2 2 2" xfId="23694" xr:uid="{00000000-0005-0000-0000-0000D65B0000}"/>
    <cellStyle name="20% - Accent1 3 2 9 2 4 2 3" xfId="23695" xr:uid="{00000000-0005-0000-0000-0000D75B0000}"/>
    <cellStyle name="20% - Accent1 3 2 9 2 4 3" xfId="23696" xr:uid="{00000000-0005-0000-0000-0000D85B0000}"/>
    <cellStyle name="20% - Accent1 3 2 9 2 4 3 2" xfId="23697" xr:uid="{00000000-0005-0000-0000-0000D95B0000}"/>
    <cellStyle name="20% - Accent1 3 2 9 2 4 4" xfId="23698" xr:uid="{00000000-0005-0000-0000-0000DA5B0000}"/>
    <cellStyle name="20% - Accent1 3 2 9 2 5" xfId="23699" xr:uid="{00000000-0005-0000-0000-0000DB5B0000}"/>
    <cellStyle name="20% - Accent1 3 2 9 2 5 2" xfId="23700" xr:uid="{00000000-0005-0000-0000-0000DC5B0000}"/>
    <cellStyle name="20% - Accent1 3 2 9 2 5 2 2" xfId="23701" xr:uid="{00000000-0005-0000-0000-0000DD5B0000}"/>
    <cellStyle name="20% - Accent1 3 2 9 2 5 3" xfId="23702" xr:uid="{00000000-0005-0000-0000-0000DE5B0000}"/>
    <cellStyle name="20% - Accent1 3 2 9 2 6" xfId="23703" xr:uid="{00000000-0005-0000-0000-0000DF5B0000}"/>
    <cellStyle name="20% - Accent1 3 2 9 2 6 2" xfId="23704" xr:uid="{00000000-0005-0000-0000-0000E05B0000}"/>
    <cellStyle name="20% - Accent1 3 2 9 2 6 2 2" xfId="23705" xr:uid="{00000000-0005-0000-0000-0000E15B0000}"/>
    <cellStyle name="20% - Accent1 3 2 9 2 6 3" xfId="23706" xr:uid="{00000000-0005-0000-0000-0000E25B0000}"/>
    <cellStyle name="20% - Accent1 3 2 9 2 7" xfId="23707" xr:uid="{00000000-0005-0000-0000-0000E35B0000}"/>
    <cellStyle name="20% - Accent1 3 2 9 2 7 2" xfId="23708" xr:uid="{00000000-0005-0000-0000-0000E45B0000}"/>
    <cellStyle name="20% - Accent1 3 2 9 2 8" xfId="23709" xr:uid="{00000000-0005-0000-0000-0000E55B0000}"/>
    <cellStyle name="20% - Accent1 3 2 9 2 8 2" xfId="23710" xr:uid="{00000000-0005-0000-0000-0000E65B0000}"/>
    <cellStyle name="20% - Accent1 3 2 9 2 9" xfId="23711" xr:uid="{00000000-0005-0000-0000-0000E75B0000}"/>
    <cellStyle name="20% - Accent1 3 2 9 3" xfId="23712" xr:uid="{00000000-0005-0000-0000-0000E85B0000}"/>
    <cellStyle name="20% - Accent1 3 2 9 3 2" xfId="23713" xr:uid="{00000000-0005-0000-0000-0000E95B0000}"/>
    <cellStyle name="20% - Accent1 3 2 9 3 2 2" xfId="23714" xr:uid="{00000000-0005-0000-0000-0000EA5B0000}"/>
    <cellStyle name="20% - Accent1 3 2 9 3 2 2 2" xfId="23715" xr:uid="{00000000-0005-0000-0000-0000EB5B0000}"/>
    <cellStyle name="20% - Accent1 3 2 9 3 2 2 2 2" xfId="23716" xr:uid="{00000000-0005-0000-0000-0000EC5B0000}"/>
    <cellStyle name="20% - Accent1 3 2 9 3 2 2 3" xfId="23717" xr:uid="{00000000-0005-0000-0000-0000ED5B0000}"/>
    <cellStyle name="20% - Accent1 3 2 9 3 2 3" xfId="23718" xr:uid="{00000000-0005-0000-0000-0000EE5B0000}"/>
    <cellStyle name="20% - Accent1 3 2 9 3 2 3 2" xfId="23719" xr:uid="{00000000-0005-0000-0000-0000EF5B0000}"/>
    <cellStyle name="20% - Accent1 3 2 9 3 2 4" xfId="23720" xr:uid="{00000000-0005-0000-0000-0000F05B0000}"/>
    <cellStyle name="20% - Accent1 3 2 9 3 3" xfId="23721" xr:uid="{00000000-0005-0000-0000-0000F15B0000}"/>
    <cellStyle name="20% - Accent1 3 2 9 3 3 2" xfId="23722" xr:uid="{00000000-0005-0000-0000-0000F25B0000}"/>
    <cellStyle name="20% - Accent1 3 2 9 3 3 2 2" xfId="23723" xr:uid="{00000000-0005-0000-0000-0000F35B0000}"/>
    <cellStyle name="20% - Accent1 3 2 9 3 3 2 2 2" xfId="23724" xr:uid="{00000000-0005-0000-0000-0000F45B0000}"/>
    <cellStyle name="20% - Accent1 3 2 9 3 3 2 3" xfId="23725" xr:uid="{00000000-0005-0000-0000-0000F55B0000}"/>
    <cellStyle name="20% - Accent1 3 2 9 3 3 3" xfId="23726" xr:uid="{00000000-0005-0000-0000-0000F65B0000}"/>
    <cellStyle name="20% - Accent1 3 2 9 3 3 3 2" xfId="23727" xr:uid="{00000000-0005-0000-0000-0000F75B0000}"/>
    <cellStyle name="20% - Accent1 3 2 9 3 3 4" xfId="23728" xr:uid="{00000000-0005-0000-0000-0000F85B0000}"/>
    <cellStyle name="20% - Accent1 3 2 9 3 4" xfId="23729" xr:uid="{00000000-0005-0000-0000-0000F95B0000}"/>
    <cellStyle name="20% - Accent1 3 2 9 3 4 2" xfId="23730" xr:uid="{00000000-0005-0000-0000-0000FA5B0000}"/>
    <cellStyle name="20% - Accent1 3 2 9 3 4 2 2" xfId="23731" xr:uid="{00000000-0005-0000-0000-0000FB5B0000}"/>
    <cellStyle name="20% - Accent1 3 2 9 3 4 2 2 2" xfId="23732" xr:uid="{00000000-0005-0000-0000-0000FC5B0000}"/>
    <cellStyle name="20% - Accent1 3 2 9 3 4 2 3" xfId="23733" xr:uid="{00000000-0005-0000-0000-0000FD5B0000}"/>
    <cellStyle name="20% - Accent1 3 2 9 3 4 3" xfId="23734" xr:uid="{00000000-0005-0000-0000-0000FE5B0000}"/>
    <cellStyle name="20% - Accent1 3 2 9 3 4 3 2" xfId="23735" xr:uid="{00000000-0005-0000-0000-0000FF5B0000}"/>
    <cellStyle name="20% - Accent1 3 2 9 3 4 4" xfId="23736" xr:uid="{00000000-0005-0000-0000-0000005C0000}"/>
    <cellStyle name="20% - Accent1 3 2 9 3 5" xfId="23737" xr:uid="{00000000-0005-0000-0000-0000015C0000}"/>
    <cellStyle name="20% - Accent1 3 2 9 3 5 2" xfId="23738" xr:uid="{00000000-0005-0000-0000-0000025C0000}"/>
    <cellStyle name="20% - Accent1 3 2 9 3 5 2 2" xfId="23739" xr:uid="{00000000-0005-0000-0000-0000035C0000}"/>
    <cellStyle name="20% - Accent1 3 2 9 3 5 3" xfId="23740" xr:uid="{00000000-0005-0000-0000-0000045C0000}"/>
    <cellStyle name="20% - Accent1 3 2 9 3 6" xfId="23741" xr:uid="{00000000-0005-0000-0000-0000055C0000}"/>
    <cellStyle name="20% - Accent1 3 2 9 3 6 2" xfId="23742" xr:uid="{00000000-0005-0000-0000-0000065C0000}"/>
    <cellStyle name="20% - Accent1 3 2 9 3 6 2 2" xfId="23743" xr:uid="{00000000-0005-0000-0000-0000075C0000}"/>
    <cellStyle name="20% - Accent1 3 2 9 3 6 3" xfId="23744" xr:uid="{00000000-0005-0000-0000-0000085C0000}"/>
    <cellStyle name="20% - Accent1 3 2 9 3 7" xfId="23745" xr:uid="{00000000-0005-0000-0000-0000095C0000}"/>
    <cellStyle name="20% - Accent1 3 2 9 3 7 2" xfId="23746" xr:uid="{00000000-0005-0000-0000-00000A5C0000}"/>
    <cellStyle name="20% - Accent1 3 2 9 3 8" xfId="23747" xr:uid="{00000000-0005-0000-0000-00000B5C0000}"/>
    <cellStyle name="20% - Accent1 3 2 9 3 8 2" xfId="23748" xr:uid="{00000000-0005-0000-0000-00000C5C0000}"/>
    <cellStyle name="20% - Accent1 3 2 9 3 9" xfId="23749" xr:uid="{00000000-0005-0000-0000-00000D5C0000}"/>
    <cellStyle name="20% - Accent1 3 2 9 4" xfId="23750" xr:uid="{00000000-0005-0000-0000-00000E5C0000}"/>
    <cellStyle name="20% - Accent1 3 2 9 4 2" xfId="23751" xr:uid="{00000000-0005-0000-0000-00000F5C0000}"/>
    <cellStyle name="20% - Accent1 3 2 9 4 2 2" xfId="23752" xr:uid="{00000000-0005-0000-0000-0000105C0000}"/>
    <cellStyle name="20% - Accent1 3 2 9 4 2 2 2" xfId="23753" xr:uid="{00000000-0005-0000-0000-0000115C0000}"/>
    <cellStyle name="20% - Accent1 3 2 9 4 2 3" xfId="23754" xr:uid="{00000000-0005-0000-0000-0000125C0000}"/>
    <cellStyle name="20% - Accent1 3 2 9 4 3" xfId="23755" xr:uid="{00000000-0005-0000-0000-0000135C0000}"/>
    <cellStyle name="20% - Accent1 3 2 9 4 3 2" xfId="23756" xr:uid="{00000000-0005-0000-0000-0000145C0000}"/>
    <cellStyle name="20% - Accent1 3 2 9 4 4" xfId="23757" xr:uid="{00000000-0005-0000-0000-0000155C0000}"/>
    <cellStyle name="20% - Accent1 3 2 9 5" xfId="23758" xr:uid="{00000000-0005-0000-0000-0000165C0000}"/>
    <cellStyle name="20% - Accent1 3 2 9 5 2" xfId="23759" xr:uid="{00000000-0005-0000-0000-0000175C0000}"/>
    <cellStyle name="20% - Accent1 3 2 9 5 2 2" xfId="23760" xr:uid="{00000000-0005-0000-0000-0000185C0000}"/>
    <cellStyle name="20% - Accent1 3 2 9 5 2 2 2" xfId="23761" xr:uid="{00000000-0005-0000-0000-0000195C0000}"/>
    <cellStyle name="20% - Accent1 3 2 9 5 2 3" xfId="23762" xr:uid="{00000000-0005-0000-0000-00001A5C0000}"/>
    <cellStyle name="20% - Accent1 3 2 9 5 3" xfId="23763" xr:uid="{00000000-0005-0000-0000-00001B5C0000}"/>
    <cellStyle name="20% - Accent1 3 2 9 5 3 2" xfId="23764" xr:uid="{00000000-0005-0000-0000-00001C5C0000}"/>
    <cellStyle name="20% - Accent1 3 2 9 5 4" xfId="23765" xr:uid="{00000000-0005-0000-0000-00001D5C0000}"/>
    <cellStyle name="20% - Accent1 3 2 9 6" xfId="23766" xr:uid="{00000000-0005-0000-0000-00001E5C0000}"/>
    <cellStyle name="20% - Accent1 3 2 9 6 2" xfId="23767" xr:uid="{00000000-0005-0000-0000-00001F5C0000}"/>
    <cellStyle name="20% - Accent1 3 2 9 6 2 2" xfId="23768" xr:uid="{00000000-0005-0000-0000-0000205C0000}"/>
    <cellStyle name="20% - Accent1 3 2 9 6 2 2 2" xfId="23769" xr:uid="{00000000-0005-0000-0000-0000215C0000}"/>
    <cellStyle name="20% - Accent1 3 2 9 6 2 3" xfId="23770" xr:uid="{00000000-0005-0000-0000-0000225C0000}"/>
    <cellStyle name="20% - Accent1 3 2 9 6 3" xfId="23771" xr:uid="{00000000-0005-0000-0000-0000235C0000}"/>
    <cellStyle name="20% - Accent1 3 2 9 6 3 2" xfId="23772" xr:uid="{00000000-0005-0000-0000-0000245C0000}"/>
    <cellStyle name="20% - Accent1 3 2 9 6 4" xfId="23773" xr:uid="{00000000-0005-0000-0000-0000255C0000}"/>
    <cellStyle name="20% - Accent1 3 2 9 7" xfId="23774" xr:uid="{00000000-0005-0000-0000-0000265C0000}"/>
    <cellStyle name="20% - Accent1 3 2 9 7 2" xfId="23775" xr:uid="{00000000-0005-0000-0000-0000275C0000}"/>
    <cellStyle name="20% - Accent1 3 2 9 7 2 2" xfId="23776" xr:uid="{00000000-0005-0000-0000-0000285C0000}"/>
    <cellStyle name="20% - Accent1 3 2 9 7 3" xfId="23777" xr:uid="{00000000-0005-0000-0000-0000295C0000}"/>
    <cellStyle name="20% - Accent1 3 2 9 8" xfId="23778" xr:uid="{00000000-0005-0000-0000-00002A5C0000}"/>
    <cellStyle name="20% - Accent1 3 2 9 8 2" xfId="23779" xr:uid="{00000000-0005-0000-0000-00002B5C0000}"/>
    <cellStyle name="20% - Accent1 3 2 9 8 2 2" xfId="23780" xr:uid="{00000000-0005-0000-0000-00002C5C0000}"/>
    <cellStyle name="20% - Accent1 3 2 9 8 3" xfId="23781" xr:uid="{00000000-0005-0000-0000-00002D5C0000}"/>
    <cellStyle name="20% - Accent1 3 2 9 9" xfId="23782" xr:uid="{00000000-0005-0000-0000-00002E5C0000}"/>
    <cellStyle name="20% - Accent1 3 2 9 9 2" xfId="23783" xr:uid="{00000000-0005-0000-0000-00002F5C0000}"/>
    <cellStyle name="20% - Accent1 3 20" xfId="23784" xr:uid="{00000000-0005-0000-0000-0000305C0000}"/>
    <cellStyle name="20% - Accent1 3 20 2" xfId="23785" xr:uid="{00000000-0005-0000-0000-0000315C0000}"/>
    <cellStyle name="20% - Accent1 3 21" xfId="23786" xr:uid="{00000000-0005-0000-0000-0000325C0000}"/>
    <cellStyle name="20% - Accent1 3 3" xfId="23787" xr:uid="{00000000-0005-0000-0000-0000335C0000}"/>
    <cellStyle name="20% - Accent1 3 3 10" xfId="23788" xr:uid="{00000000-0005-0000-0000-0000345C0000}"/>
    <cellStyle name="20% - Accent1 3 3 10 2" xfId="23789" xr:uid="{00000000-0005-0000-0000-0000355C0000}"/>
    <cellStyle name="20% - Accent1 3 3 10 2 2" xfId="23790" xr:uid="{00000000-0005-0000-0000-0000365C0000}"/>
    <cellStyle name="20% - Accent1 3 3 10 2 2 2" xfId="23791" xr:uid="{00000000-0005-0000-0000-0000375C0000}"/>
    <cellStyle name="20% - Accent1 3 3 10 2 3" xfId="23792" xr:uid="{00000000-0005-0000-0000-0000385C0000}"/>
    <cellStyle name="20% - Accent1 3 3 10 3" xfId="23793" xr:uid="{00000000-0005-0000-0000-0000395C0000}"/>
    <cellStyle name="20% - Accent1 3 3 10 3 2" xfId="23794" xr:uid="{00000000-0005-0000-0000-00003A5C0000}"/>
    <cellStyle name="20% - Accent1 3 3 10 4" xfId="23795" xr:uid="{00000000-0005-0000-0000-00003B5C0000}"/>
    <cellStyle name="20% - Accent1 3 3 11" xfId="23796" xr:uid="{00000000-0005-0000-0000-00003C5C0000}"/>
    <cellStyle name="20% - Accent1 3 3 11 2" xfId="23797" xr:uid="{00000000-0005-0000-0000-00003D5C0000}"/>
    <cellStyle name="20% - Accent1 3 3 11 2 2" xfId="23798" xr:uid="{00000000-0005-0000-0000-00003E5C0000}"/>
    <cellStyle name="20% - Accent1 3 3 11 2 2 2" xfId="23799" xr:uid="{00000000-0005-0000-0000-00003F5C0000}"/>
    <cellStyle name="20% - Accent1 3 3 11 2 3" xfId="23800" xr:uid="{00000000-0005-0000-0000-0000405C0000}"/>
    <cellStyle name="20% - Accent1 3 3 11 3" xfId="23801" xr:uid="{00000000-0005-0000-0000-0000415C0000}"/>
    <cellStyle name="20% - Accent1 3 3 11 3 2" xfId="23802" xr:uid="{00000000-0005-0000-0000-0000425C0000}"/>
    <cellStyle name="20% - Accent1 3 3 11 4" xfId="23803" xr:uid="{00000000-0005-0000-0000-0000435C0000}"/>
    <cellStyle name="20% - Accent1 3 3 12" xfId="23804" xr:uid="{00000000-0005-0000-0000-0000445C0000}"/>
    <cellStyle name="20% - Accent1 3 3 12 2" xfId="23805" xr:uid="{00000000-0005-0000-0000-0000455C0000}"/>
    <cellStyle name="20% - Accent1 3 3 12 2 2" xfId="23806" xr:uid="{00000000-0005-0000-0000-0000465C0000}"/>
    <cellStyle name="20% - Accent1 3 3 12 3" xfId="23807" xr:uid="{00000000-0005-0000-0000-0000475C0000}"/>
    <cellStyle name="20% - Accent1 3 3 13" xfId="23808" xr:uid="{00000000-0005-0000-0000-0000485C0000}"/>
    <cellStyle name="20% - Accent1 3 3 13 2" xfId="23809" xr:uid="{00000000-0005-0000-0000-0000495C0000}"/>
    <cellStyle name="20% - Accent1 3 3 13 2 2" xfId="23810" xr:uid="{00000000-0005-0000-0000-00004A5C0000}"/>
    <cellStyle name="20% - Accent1 3 3 13 3" xfId="23811" xr:uid="{00000000-0005-0000-0000-00004B5C0000}"/>
    <cellStyle name="20% - Accent1 3 3 14" xfId="23812" xr:uid="{00000000-0005-0000-0000-00004C5C0000}"/>
    <cellStyle name="20% - Accent1 3 3 14 2" xfId="23813" xr:uid="{00000000-0005-0000-0000-00004D5C0000}"/>
    <cellStyle name="20% - Accent1 3 3 15" xfId="23814" xr:uid="{00000000-0005-0000-0000-00004E5C0000}"/>
    <cellStyle name="20% - Accent1 3 3 15 2" xfId="23815" xr:uid="{00000000-0005-0000-0000-00004F5C0000}"/>
    <cellStyle name="20% - Accent1 3 3 16" xfId="23816" xr:uid="{00000000-0005-0000-0000-0000505C0000}"/>
    <cellStyle name="20% - Accent1 3 3 2" xfId="23817" xr:uid="{00000000-0005-0000-0000-0000515C0000}"/>
    <cellStyle name="20% - Accent1 3 3 2 10" xfId="23818" xr:uid="{00000000-0005-0000-0000-0000525C0000}"/>
    <cellStyle name="20% - Accent1 3 3 2 10 2" xfId="23819" xr:uid="{00000000-0005-0000-0000-0000535C0000}"/>
    <cellStyle name="20% - Accent1 3 3 2 10 2 2" xfId="23820" xr:uid="{00000000-0005-0000-0000-0000545C0000}"/>
    <cellStyle name="20% - Accent1 3 3 2 10 2 2 2" xfId="23821" xr:uid="{00000000-0005-0000-0000-0000555C0000}"/>
    <cellStyle name="20% - Accent1 3 3 2 10 2 3" xfId="23822" xr:uid="{00000000-0005-0000-0000-0000565C0000}"/>
    <cellStyle name="20% - Accent1 3 3 2 10 3" xfId="23823" xr:uid="{00000000-0005-0000-0000-0000575C0000}"/>
    <cellStyle name="20% - Accent1 3 3 2 10 3 2" xfId="23824" xr:uid="{00000000-0005-0000-0000-0000585C0000}"/>
    <cellStyle name="20% - Accent1 3 3 2 10 4" xfId="23825" xr:uid="{00000000-0005-0000-0000-0000595C0000}"/>
    <cellStyle name="20% - Accent1 3 3 2 11" xfId="23826" xr:uid="{00000000-0005-0000-0000-00005A5C0000}"/>
    <cellStyle name="20% - Accent1 3 3 2 11 2" xfId="23827" xr:uid="{00000000-0005-0000-0000-00005B5C0000}"/>
    <cellStyle name="20% - Accent1 3 3 2 11 2 2" xfId="23828" xr:uid="{00000000-0005-0000-0000-00005C5C0000}"/>
    <cellStyle name="20% - Accent1 3 3 2 11 3" xfId="23829" xr:uid="{00000000-0005-0000-0000-00005D5C0000}"/>
    <cellStyle name="20% - Accent1 3 3 2 12" xfId="23830" xr:uid="{00000000-0005-0000-0000-00005E5C0000}"/>
    <cellStyle name="20% - Accent1 3 3 2 12 2" xfId="23831" xr:uid="{00000000-0005-0000-0000-00005F5C0000}"/>
    <cellStyle name="20% - Accent1 3 3 2 12 2 2" xfId="23832" xr:uid="{00000000-0005-0000-0000-0000605C0000}"/>
    <cellStyle name="20% - Accent1 3 3 2 12 3" xfId="23833" xr:uid="{00000000-0005-0000-0000-0000615C0000}"/>
    <cellStyle name="20% - Accent1 3 3 2 13" xfId="23834" xr:uid="{00000000-0005-0000-0000-0000625C0000}"/>
    <cellStyle name="20% - Accent1 3 3 2 13 2" xfId="23835" xr:uid="{00000000-0005-0000-0000-0000635C0000}"/>
    <cellStyle name="20% - Accent1 3 3 2 14" xfId="23836" xr:uid="{00000000-0005-0000-0000-0000645C0000}"/>
    <cellStyle name="20% - Accent1 3 3 2 14 2" xfId="23837" xr:uid="{00000000-0005-0000-0000-0000655C0000}"/>
    <cellStyle name="20% - Accent1 3 3 2 15" xfId="23838" xr:uid="{00000000-0005-0000-0000-0000665C0000}"/>
    <cellStyle name="20% - Accent1 3 3 2 2" xfId="23839" xr:uid="{00000000-0005-0000-0000-0000675C0000}"/>
    <cellStyle name="20% - Accent1 3 3 2 2 10" xfId="23840" xr:uid="{00000000-0005-0000-0000-0000685C0000}"/>
    <cellStyle name="20% - Accent1 3 3 2 2 10 2" xfId="23841" xr:uid="{00000000-0005-0000-0000-0000695C0000}"/>
    <cellStyle name="20% - Accent1 3 3 2 2 10 2 2" xfId="23842" xr:uid="{00000000-0005-0000-0000-00006A5C0000}"/>
    <cellStyle name="20% - Accent1 3 3 2 2 10 3" xfId="23843" xr:uid="{00000000-0005-0000-0000-00006B5C0000}"/>
    <cellStyle name="20% - Accent1 3 3 2 2 11" xfId="23844" xr:uid="{00000000-0005-0000-0000-00006C5C0000}"/>
    <cellStyle name="20% - Accent1 3 3 2 2 11 2" xfId="23845" xr:uid="{00000000-0005-0000-0000-00006D5C0000}"/>
    <cellStyle name="20% - Accent1 3 3 2 2 11 2 2" xfId="23846" xr:uid="{00000000-0005-0000-0000-00006E5C0000}"/>
    <cellStyle name="20% - Accent1 3 3 2 2 11 3" xfId="23847" xr:uid="{00000000-0005-0000-0000-00006F5C0000}"/>
    <cellStyle name="20% - Accent1 3 3 2 2 12" xfId="23848" xr:uid="{00000000-0005-0000-0000-0000705C0000}"/>
    <cellStyle name="20% - Accent1 3 3 2 2 12 2" xfId="23849" xr:uid="{00000000-0005-0000-0000-0000715C0000}"/>
    <cellStyle name="20% - Accent1 3 3 2 2 13" xfId="23850" xr:uid="{00000000-0005-0000-0000-0000725C0000}"/>
    <cellStyle name="20% - Accent1 3 3 2 2 13 2" xfId="23851" xr:uid="{00000000-0005-0000-0000-0000735C0000}"/>
    <cellStyle name="20% - Accent1 3 3 2 2 14" xfId="23852" xr:uid="{00000000-0005-0000-0000-0000745C0000}"/>
    <cellStyle name="20% - Accent1 3 3 2 2 2" xfId="23853" xr:uid="{00000000-0005-0000-0000-0000755C0000}"/>
    <cellStyle name="20% - Accent1 3 3 2 2 2 10" xfId="23854" xr:uid="{00000000-0005-0000-0000-0000765C0000}"/>
    <cellStyle name="20% - Accent1 3 3 2 2 2 10 2" xfId="23855" xr:uid="{00000000-0005-0000-0000-0000775C0000}"/>
    <cellStyle name="20% - Accent1 3 3 2 2 2 11" xfId="23856" xr:uid="{00000000-0005-0000-0000-0000785C0000}"/>
    <cellStyle name="20% - Accent1 3 3 2 2 2 2" xfId="23857" xr:uid="{00000000-0005-0000-0000-0000795C0000}"/>
    <cellStyle name="20% - Accent1 3 3 2 2 2 2 2" xfId="23858" xr:uid="{00000000-0005-0000-0000-00007A5C0000}"/>
    <cellStyle name="20% - Accent1 3 3 2 2 2 2 2 2" xfId="23859" xr:uid="{00000000-0005-0000-0000-00007B5C0000}"/>
    <cellStyle name="20% - Accent1 3 3 2 2 2 2 2 2 2" xfId="23860" xr:uid="{00000000-0005-0000-0000-00007C5C0000}"/>
    <cellStyle name="20% - Accent1 3 3 2 2 2 2 2 2 2 2" xfId="23861" xr:uid="{00000000-0005-0000-0000-00007D5C0000}"/>
    <cellStyle name="20% - Accent1 3 3 2 2 2 2 2 2 3" xfId="23862" xr:uid="{00000000-0005-0000-0000-00007E5C0000}"/>
    <cellStyle name="20% - Accent1 3 3 2 2 2 2 2 3" xfId="23863" xr:uid="{00000000-0005-0000-0000-00007F5C0000}"/>
    <cellStyle name="20% - Accent1 3 3 2 2 2 2 2 3 2" xfId="23864" xr:uid="{00000000-0005-0000-0000-0000805C0000}"/>
    <cellStyle name="20% - Accent1 3 3 2 2 2 2 2 4" xfId="23865" xr:uid="{00000000-0005-0000-0000-0000815C0000}"/>
    <cellStyle name="20% - Accent1 3 3 2 2 2 2 3" xfId="23866" xr:uid="{00000000-0005-0000-0000-0000825C0000}"/>
    <cellStyle name="20% - Accent1 3 3 2 2 2 2 3 2" xfId="23867" xr:uid="{00000000-0005-0000-0000-0000835C0000}"/>
    <cellStyle name="20% - Accent1 3 3 2 2 2 2 3 2 2" xfId="23868" xr:uid="{00000000-0005-0000-0000-0000845C0000}"/>
    <cellStyle name="20% - Accent1 3 3 2 2 2 2 3 2 2 2" xfId="23869" xr:uid="{00000000-0005-0000-0000-0000855C0000}"/>
    <cellStyle name="20% - Accent1 3 3 2 2 2 2 3 2 3" xfId="23870" xr:uid="{00000000-0005-0000-0000-0000865C0000}"/>
    <cellStyle name="20% - Accent1 3 3 2 2 2 2 3 3" xfId="23871" xr:uid="{00000000-0005-0000-0000-0000875C0000}"/>
    <cellStyle name="20% - Accent1 3 3 2 2 2 2 3 3 2" xfId="23872" xr:uid="{00000000-0005-0000-0000-0000885C0000}"/>
    <cellStyle name="20% - Accent1 3 3 2 2 2 2 3 4" xfId="23873" xr:uid="{00000000-0005-0000-0000-0000895C0000}"/>
    <cellStyle name="20% - Accent1 3 3 2 2 2 2 4" xfId="23874" xr:uid="{00000000-0005-0000-0000-00008A5C0000}"/>
    <cellStyle name="20% - Accent1 3 3 2 2 2 2 4 2" xfId="23875" xr:uid="{00000000-0005-0000-0000-00008B5C0000}"/>
    <cellStyle name="20% - Accent1 3 3 2 2 2 2 4 2 2" xfId="23876" xr:uid="{00000000-0005-0000-0000-00008C5C0000}"/>
    <cellStyle name="20% - Accent1 3 3 2 2 2 2 4 2 2 2" xfId="23877" xr:uid="{00000000-0005-0000-0000-00008D5C0000}"/>
    <cellStyle name="20% - Accent1 3 3 2 2 2 2 4 2 3" xfId="23878" xr:uid="{00000000-0005-0000-0000-00008E5C0000}"/>
    <cellStyle name="20% - Accent1 3 3 2 2 2 2 4 3" xfId="23879" xr:uid="{00000000-0005-0000-0000-00008F5C0000}"/>
    <cellStyle name="20% - Accent1 3 3 2 2 2 2 4 3 2" xfId="23880" xr:uid="{00000000-0005-0000-0000-0000905C0000}"/>
    <cellStyle name="20% - Accent1 3 3 2 2 2 2 4 4" xfId="23881" xr:uid="{00000000-0005-0000-0000-0000915C0000}"/>
    <cellStyle name="20% - Accent1 3 3 2 2 2 2 5" xfId="23882" xr:uid="{00000000-0005-0000-0000-0000925C0000}"/>
    <cellStyle name="20% - Accent1 3 3 2 2 2 2 5 2" xfId="23883" xr:uid="{00000000-0005-0000-0000-0000935C0000}"/>
    <cellStyle name="20% - Accent1 3 3 2 2 2 2 5 2 2" xfId="23884" xr:uid="{00000000-0005-0000-0000-0000945C0000}"/>
    <cellStyle name="20% - Accent1 3 3 2 2 2 2 5 3" xfId="23885" xr:uid="{00000000-0005-0000-0000-0000955C0000}"/>
    <cellStyle name="20% - Accent1 3 3 2 2 2 2 6" xfId="23886" xr:uid="{00000000-0005-0000-0000-0000965C0000}"/>
    <cellStyle name="20% - Accent1 3 3 2 2 2 2 6 2" xfId="23887" xr:uid="{00000000-0005-0000-0000-0000975C0000}"/>
    <cellStyle name="20% - Accent1 3 3 2 2 2 2 6 2 2" xfId="23888" xr:uid="{00000000-0005-0000-0000-0000985C0000}"/>
    <cellStyle name="20% - Accent1 3 3 2 2 2 2 6 3" xfId="23889" xr:uid="{00000000-0005-0000-0000-0000995C0000}"/>
    <cellStyle name="20% - Accent1 3 3 2 2 2 2 7" xfId="23890" xr:uid="{00000000-0005-0000-0000-00009A5C0000}"/>
    <cellStyle name="20% - Accent1 3 3 2 2 2 2 7 2" xfId="23891" xr:uid="{00000000-0005-0000-0000-00009B5C0000}"/>
    <cellStyle name="20% - Accent1 3 3 2 2 2 2 8" xfId="23892" xr:uid="{00000000-0005-0000-0000-00009C5C0000}"/>
    <cellStyle name="20% - Accent1 3 3 2 2 2 2 8 2" xfId="23893" xr:uid="{00000000-0005-0000-0000-00009D5C0000}"/>
    <cellStyle name="20% - Accent1 3 3 2 2 2 2 9" xfId="23894" xr:uid="{00000000-0005-0000-0000-00009E5C0000}"/>
    <cellStyle name="20% - Accent1 3 3 2 2 2 3" xfId="23895" xr:uid="{00000000-0005-0000-0000-00009F5C0000}"/>
    <cellStyle name="20% - Accent1 3 3 2 2 2 3 2" xfId="23896" xr:uid="{00000000-0005-0000-0000-0000A05C0000}"/>
    <cellStyle name="20% - Accent1 3 3 2 2 2 3 2 2" xfId="23897" xr:uid="{00000000-0005-0000-0000-0000A15C0000}"/>
    <cellStyle name="20% - Accent1 3 3 2 2 2 3 2 2 2" xfId="23898" xr:uid="{00000000-0005-0000-0000-0000A25C0000}"/>
    <cellStyle name="20% - Accent1 3 3 2 2 2 3 2 2 2 2" xfId="23899" xr:uid="{00000000-0005-0000-0000-0000A35C0000}"/>
    <cellStyle name="20% - Accent1 3 3 2 2 2 3 2 2 3" xfId="23900" xr:uid="{00000000-0005-0000-0000-0000A45C0000}"/>
    <cellStyle name="20% - Accent1 3 3 2 2 2 3 2 3" xfId="23901" xr:uid="{00000000-0005-0000-0000-0000A55C0000}"/>
    <cellStyle name="20% - Accent1 3 3 2 2 2 3 2 3 2" xfId="23902" xr:uid="{00000000-0005-0000-0000-0000A65C0000}"/>
    <cellStyle name="20% - Accent1 3 3 2 2 2 3 2 4" xfId="23903" xr:uid="{00000000-0005-0000-0000-0000A75C0000}"/>
    <cellStyle name="20% - Accent1 3 3 2 2 2 3 3" xfId="23904" xr:uid="{00000000-0005-0000-0000-0000A85C0000}"/>
    <cellStyle name="20% - Accent1 3 3 2 2 2 3 3 2" xfId="23905" xr:uid="{00000000-0005-0000-0000-0000A95C0000}"/>
    <cellStyle name="20% - Accent1 3 3 2 2 2 3 3 2 2" xfId="23906" xr:uid="{00000000-0005-0000-0000-0000AA5C0000}"/>
    <cellStyle name="20% - Accent1 3 3 2 2 2 3 3 2 2 2" xfId="23907" xr:uid="{00000000-0005-0000-0000-0000AB5C0000}"/>
    <cellStyle name="20% - Accent1 3 3 2 2 2 3 3 2 3" xfId="23908" xr:uid="{00000000-0005-0000-0000-0000AC5C0000}"/>
    <cellStyle name="20% - Accent1 3 3 2 2 2 3 3 3" xfId="23909" xr:uid="{00000000-0005-0000-0000-0000AD5C0000}"/>
    <cellStyle name="20% - Accent1 3 3 2 2 2 3 3 3 2" xfId="23910" xr:uid="{00000000-0005-0000-0000-0000AE5C0000}"/>
    <cellStyle name="20% - Accent1 3 3 2 2 2 3 3 4" xfId="23911" xr:uid="{00000000-0005-0000-0000-0000AF5C0000}"/>
    <cellStyle name="20% - Accent1 3 3 2 2 2 3 4" xfId="23912" xr:uid="{00000000-0005-0000-0000-0000B05C0000}"/>
    <cellStyle name="20% - Accent1 3 3 2 2 2 3 4 2" xfId="23913" xr:uid="{00000000-0005-0000-0000-0000B15C0000}"/>
    <cellStyle name="20% - Accent1 3 3 2 2 2 3 4 2 2" xfId="23914" xr:uid="{00000000-0005-0000-0000-0000B25C0000}"/>
    <cellStyle name="20% - Accent1 3 3 2 2 2 3 4 2 2 2" xfId="23915" xr:uid="{00000000-0005-0000-0000-0000B35C0000}"/>
    <cellStyle name="20% - Accent1 3 3 2 2 2 3 4 2 3" xfId="23916" xr:uid="{00000000-0005-0000-0000-0000B45C0000}"/>
    <cellStyle name="20% - Accent1 3 3 2 2 2 3 4 3" xfId="23917" xr:uid="{00000000-0005-0000-0000-0000B55C0000}"/>
    <cellStyle name="20% - Accent1 3 3 2 2 2 3 4 3 2" xfId="23918" xr:uid="{00000000-0005-0000-0000-0000B65C0000}"/>
    <cellStyle name="20% - Accent1 3 3 2 2 2 3 4 4" xfId="23919" xr:uid="{00000000-0005-0000-0000-0000B75C0000}"/>
    <cellStyle name="20% - Accent1 3 3 2 2 2 3 5" xfId="23920" xr:uid="{00000000-0005-0000-0000-0000B85C0000}"/>
    <cellStyle name="20% - Accent1 3 3 2 2 2 3 5 2" xfId="23921" xr:uid="{00000000-0005-0000-0000-0000B95C0000}"/>
    <cellStyle name="20% - Accent1 3 3 2 2 2 3 5 2 2" xfId="23922" xr:uid="{00000000-0005-0000-0000-0000BA5C0000}"/>
    <cellStyle name="20% - Accent1 3 3 2 2 2 3 5 3" xfId="23923" xr:uid="{00000000-0005-0000-0000-0000BB5C0000}"/>
    <cellStyle name="20% - Accent1 3 3 2 2 2 3 6" xfId="23924" xr:uid="{00000000-0005-0000-0000-0000BC5C0000}"/>
    <cellStyle name="20% - Accent1 3 3 2 2 2 3 6 2" xfId="23925" xr:uid="{00000000-0005-0000-0000-0000BD5C0000}"/>
    <cellStyle name="20% - Accent1 3 3 2 2 2 3 6 2 2" xfId="23926" xr:uid="{00000000-0005-0000-0000-0000BE5C0000}"/>
    <cellStyle name="20% - Accent1 3 3 2 2 2 3 6 3" xfId="23927" xr:uid="{00000000-0005-0000-0000-0000BF5C0000}"/>
    <cellStyle name="20% - Accent1 3 3 2 2 2 3 7" xfId="23928" xr:uid="{00000000-0005-0000-0000-0000C05C0000}"/>
    <cellStyle name="20% - Accent1 3 3 2 2 2 3 7 2" xfId="23929" xr:uid="{00000000-0005-0000-0000-0000C15C0000}"/>
    <cellStyle name="20% - Accent1 3 3 2 2 2 3 8" xfId="23930" xr:uid="{00000000-0005-0000-0000-0000C25C0000}"/>
    <cellStyle name="20% - Accent1 3 3 2 2 2 3 8 2" xfId="23931" xr:uid="{00000000-0005-0000-0000-0000C35C0000}"/>
    <cellStyle name="20% - Accent1 3 3 2 2 2 3 9" xfId="23932" xr:uid="{00000000-0005-0000-0000-0000C45C0000}"/>
    <cellStyle name="20% - Accent1 3 3 2 2 2 4" xfId="23933" xr:uid="{00000000-0005-0000-0000-0000C55C0000}"/>
    <cellStyle name="20% - Accent1 3 3 2 2 2 4 2" xfId="23934" xr:uid="{00000000-0005-0000-0000-0000C65C0000}"/>
    <cellStyle name="20% - Accent1 3 3 2 2 2 4 2 2" xfId="23935" xr:uid="{00000000-0005-0000-0000-0000C75C0000}"/>
    <cellStyle name="20% - Accent1 3 3 2 2 2 4 2 2 2" xfId="23936" xr:uid="{00000000-0005-0000-0000-0000C85C0000}"/>
    <cellStyle name="20% - Accent1 3 3 2 2 2 4 2 3" xfId="23937" xr:uid="{00000000-0005-0000-0000-0000C95C0000}"/>
    <cellStyle name="20% - Accent1 3 3 2 2 2 4 3" xfId="23938" xr:uid="{00000000-0005-0000-0000-0000CA5C0000}"/>
    <cellStyle name="20% - Accent1 3 3 2 2 2 4 3 2" xfId="23939" xr:uid="{00000000-0005-0000-0000-0000CB5C0000}"/>
    <cellStyle name="20% - Accent1 3 3 2 2 2 4 4" xfId="23940" xr:uid="{00000000-0005-0000-0000-0000CC5C0000}"/>
    <cellStyle name="20% - Accent1 3 3 2 2 2 5" xfId="23941" xr:uid="{00000000-0005-0000-0000-0000CD5C0000}"/>
    <cellStyle name="20% - Accent1 3 3 2 2 2 5 2" xfId="23942" xr:uid="{00000000-0005-0000-0000-0000CE5C0000}"/>
    <cellStyle name="20% - Accent1 3 3 2 2 2 5 2 2" xfId="23943" xr:uid="{00000000-0005-0000-0000-0000CF5C0000}"/>
    <cellStyle name="20% - Accent1 3 3 2 2 2 5 2 2 2" xfId="23944" xr:uid="{00000000-0005-0000-0000-0000D05C0000}"/>
    <cellStyle name="20% - Accent1 3 3 2 2 2 5 2 3" xfId="23945" xr:uid="{00000000-0005-0000-0000-0000D15C0000}"/>
    <cellStyle name="20% - Accent1 3 3 2 2 2 5 3" xfId="23946" xr:uid="{00000000-0005-0000-0000-0000D25C0000}"/>
    <cellStyle name="20% - Accent1 3 3 2 2 2 5 3 2" xfId="23947" xr:uid="{00000000-0005-0000-0000-0000D35C0000}"/>
    <cellStyle name="20% - Accent1 3 3 2 2 2 5 4" xfId="23948" xr:uid="{00000000-0005-0000-0000-0000D45C0000}"/>
    <cellStyle name="20% - Accent1 3 3 2 2 2 6" xfId="23949" xr:uid="{00000000-0005-0000-0000-0000D55C0000}"/>
    <cellStyle name="20% - Accent1 3 3 2 2 2 6 2" xfId="23950" xr:uid="{00000000-0005-0000-0000-0000D65C0000}"/>
    <cellStyle name="20% - Accent1 3 3 2 2 2 6 2 2" xfId="23951" xr:uid="{00000000-0005-0000-0000-0000D75C0000}"/>
    <cellStyle name="20% - Accent1 3 3 2 2 2 6 2 2 2" xfId="23952" xr:uid="{00000000-0005-0000-0000-0000D85C0000}"/>
    <cellStyle name="20% - Accent1 3 3 2 2 2 6 2 3" xfId="23953" xr:uid="{00000000-0005-0000-0000-0000D95C0000}"/>
    <cellStyle name="20% - Accent1 3 3 2 2 2 6 3" xfId="23954" xr:uid="{00000000-0005-0000-0000-0000DA5C0000}"/>
    <cellStyle name="20% - Accent1 3 3 2 2 2 6 3 2" xfId="23955" xr:uid="{00000000-0005-0000-0000-0000DB5C0000}"/>
    <cellStyle name="20% - Accent1 3 3 2 2 2 6 4" xfId="23956" xr:uid="{00000000-0005-0000-0000-0000DC5C0000}"/>
    <cellStyle name="20% - Accent1 3 3 2 2 2 7" xfId="23957" xr:uid="{00000000-0005-0000-0000-0000DD5C0000}"/>
    <cellStyle name="20% - Accent1 3 3 2 2 2 7 2" xfId="23958" xr:uid="{00000000-0005-0000-0000-0000DE5C0000}"/>
    <cellStyle name="20% - Accent1 3 3 2 2 2 7 2 2" xfId="23959" xr:uid="{00000000-0005-0000-0000-0000DF5C0000}"/>
    <cellStyle name="20% - Accent1 3 3 2 2 2 7 3" xfId="23960" xr:uid="{00000000-0005-0000-0000-0000E05C0000}"/>
    <cellStyle name="20% - Accent1 3 3 2 2 2 8" xfId="23961" xr:uid="{00000000-0005-0000-0000-0000E15C0000}"/>
    <cellStyle name="20% - Accent1 3 3 2 2 2 8 2" xfId="23962" xr:uid="{00000000-0005-0000-0000-0000E25C0000}"/>
    <cellStyle name="20% - Accent1 3 3 2 2 2 8 2 2" xfId="23963" xr:uid="{00000000-0005-0000-0000-0000E35C0000}"/>
    <cellStyle name="20% - Accent1 3 3 2 2 2 8 3" xfId="23964" xr:uid="{00000000-0005-0000-0000-0000E45C0000}"/>
    <cellStyle name="20% - Accent1 3 3 2 2 2 9" xfId="23965" xr:uid="{00000000-0005-0000-0000-0000E55C0000}"/>
    <cellStyle name="20% - Accent1 3 3 2 2 2 9 2" xfId="23966" xr:uid="{00000000-0005-0000-0000-0000E65C0000}"/>
    <cellStyle name="20% - Accent1 3 3 2 2 3" xfId="23967" xr:uid="{00000000-0005-0000-0000-0000E75C0000}"/>
    <cellStyle name="20% - Accent1 3 3 2 2 3 10" xfId="23968" xr:uid="{00000000-0005-0000-0000-0000E85C0000}"/>
    <cellStyle name="20% - Accent1 3 3 2 2 3 10 2" xfId="23969" xr:uid="{00000000-0005-0000-0000-0000E95C0000}"/>
    <cellStyle name="20% - Accent1 3 3 2 2 3 11" xfId="23970" xr:uid="{00000000-0005-0000-0000-0000EA5C0000}"/>
    <cellStyle name="20% - Accent1 3 3 2 2 3 2" xfId="23971" xr:uid="{00000000-0005-0000-0000-0000EB5C0000}"/>
    <cellStyle name="20% - Accent1 3 3 2 2 3 2 2" xfId="23972" xr:uid="{00000000-0005-0000-0000-0000EC5C0000}"/>
    <cellStyle name="20% - Accent1 3 3 2 2 3 2 2 2" xfId="23973" xr:uid="{00000000-0005-0000-0000-0000ED5C0000}"/>
    <cellStyle name="20% - Accent1 3 3 2 2 3 2 2 2 2" xfId="23974" xr:uid="{00000000-0005-0000-0000-0000EE5C0000}"/>
    <cellStyle name="20% - Accent1 3 3 2 2 3 2 2 2 2 2" xfId="23975" xr:uid="{00000000-0005-0000-0000-0000EF5C0000}"/>
    <cellStyle name="20% - Accent1 3 3 2 2 3 2 2 2 3" xfId="23976" xr:uid="{00000000-0005-0000-0000-0000F05C0000}"/>
    <cellStyle name="20% - Accent1 3 3 2 2 3 2 2 3" xfId="23977" xr:uid="{00000000-0005-0000-0000-0000F15C0000}"/>
    <cellStyle name="20% - Accent1 3 3 2 2 3 2 2 3 2" xfId="23978" xr:uid="{00000000-0005-0000-0000-0000F25C0000}"/>
    <cellStyle name="20% - Accent1 3 3 2 2 3 2 2 4" xfId="23979" xr:uid="{00000000-0005-0000-0000-0000F35C0000}"/>
    <cellStyle name="20% - Accent1 3 3 2 2 3 2 3" xfId="23980" xr:uid="{00000000-0005-0000-0000-0000F45C0000}"/>
    <cellStyle name="20% - Accent1 3 3 2 2 3 2 3 2" xfId="23981" xr:uid="{00000000-0005-0000-0000-0000F55C0000}"/>
    <cellStyle name="20% - Accent1 3 3 2 2 3 2 3 2 2" xfId="23982" xr:uid="{00000000-0005-0000-0000-0000F65C0000}"/>
    <cellStyle name="20% - Accent1 3 3 2 2 3 2 3 2 2 2" xfId="23983" xr:uid="{00000000-0005-0000-0000-0000F75C0000}"/>
    <cellStyle name="20% - Accent1 3 3 2 2 3 2 3 2 3" xfId="23984" xr:uid="{00000000-0005-0000-0000-0000F85C0000}"/>
    <cellStyle name="20% - Accent1 3 3 2 2 3 2 3 3" xfId="23985" xr:uid="{00000000-0005-0000-0000-0000F95C0000}"/>
    <cellStyle name="20% - Accent1 3 3 2 2 3 2 3 3 2" xfId="23986" xr:uid="{00000000-0005-0000-0000-0000FA5C0000}"/>
    <cellStyle name="20% - Accent1 3 3 2 2 3 2 3 4" xfId="23987" xr:uid="{00000000-0005-0000-0000-0000FB5C0000}"/>
    <cellStyle name="20% - Accent1 3 3 2 2 3 2 4" xfId="23988" xr:uid="{00000000-0005-0000-0000-0000FC5C0000}"/>
    <cellStyle name="20% - Accent1 3 3 2 2 3 2 4 2" xfId="23989" xr:uid="{00000000-0005-0000-0000-0000FD5C0000}"/>
    <cellStyle name="20% - Accent1 3 3 2 2 3 2 4 2 2" xfId="23990" xr:uid="{00000000-0005-0000-0000-0000FE5C0000}"/>
    <cellStyle name="20% - Accent1 3 3 2 2 3 2 4 2 2 2" xfId="23991" xr:uid="{00000000-0005-0000-0000-0000FF5C0000}"/>
    <cellStyle name="20% - Accent1 3 3 2 2 3 2 4 2 3" xfId="23992" xr:uid="{00000000-0005-0000-0000-0000005D0000}"/>
    <cellStyle name="20% - Accent1 3 3 2 2 3 2 4 3" xfId="23993" xr:uid="{00000000-0005-0000-0000-0000015D0000}"/>
    <cellStyle name="20% - Accent1 3 3 2 2 3 2 4 3 2" xfId="23994" xr:uid="{00000000-0005-0000-0000-0000025D0000}"/>
    <cellStyle name="20% - Accent1 3 3 2 2 3 2 4 4" xfId="23995" xr:uid="{00000000-0005-0000-0000-0000035D0000}"/>
    <cellStyle name="20% - Accent1 3 3 2 2 3 2 5" xfId="23996" xr:uid="{00000000-0005-0000-0000-0000045D0000}"/>
    <cellStyle name="20% - Accent1 3 3 2 2 3 2 5 2" xfId="23997" xr:uid="{00000000-0005-0000-0000-0000055D0000}"/>
    <cellStyle name="20% - Accent1 3 3 2 2 3 2 5 2 2" xfId="23998" xr:uid="{00000000-0005-0000-0000-0000065D0000}"/>
    <cellStyle name="20% - Accent1 3 3 2 2 3 2 5 3" xfId="23999" xr:uid="{00000000-0005-0000-0000-0000075D0000}"/>
    <cellStyle name="20% - Accent1 3 3 2 2 3 2 6" xfId="24000" xr:uid="{00000000-0005-0000-0000-0000085D0000}"/>
    <cellStyle name="20% - Accent1 3 3 2 2 3 2 6 2" xfId="24001" xr:uid="{00000000-0005-0000-0000-0000095D0000}"/>
    <cellStyle name="20% - Accent1 3 3 2 2 3 2 6 2 2" xfId="24002" xr:uid="{00000000-0005-0000-0000-00000A5D0000}"/>
    <cellStyle name="20% - Accent1 3 3 2 2 3 2 6 3" xfId="24003" xr:uid="{00000000-0005-0000-0000-00000B5D0000}"/>
    <cellStyle name="20% - Accent1 3 3 2 2 3 2 7" xfId="24004" xr:uid="{00000000-0005-0000-0000-00000C5D0000}"/>
    <cellStyle name="20% - Accent1 3 3 2 2 3 2 7 2" xfId="24005" xr:uid="{00000000-0005-0000-0000-00000D5D0000}"/>
    <cellStyle name="20% - Accent1 3 3 2 2 3 2 8" xfId="24006" xr:uid="{00000000-0005-0000-0000-00000E5D0000}"/>
    <cellStyle name="20% - Accent1 3 3 2 2 3 2 8 2" xfId="24007" xr:uid="{00000000-0005-0000-0000-00000F5D0000}"/>
    <cellStyle name="20% - Accent1 3 3 2 2 3 2 9" xfId="24008" xr:uid="{00000000-0005-0000-0000-0000105D0000}"/>
    <cellStyle name="20% - Accent1 3 3 2 2 3 3" xfId="24009" xr:uid="{00000000-0005-0000-0000-0000115D0000}"/>
    <cellStyle name="20% - Accent1 3 3 2 2 3 3 2" xfId="24010" xr:uid="{00000000-0005-0000-0000-0000125D0000}"/>
    <cellStyle name="20% - Accent1 3 3 2 2 3 3 2 2" xfId="24011" xr:uid="{00000000-0005-0000-0000-0000135D0000}"/>
    <cellStyle name="20% - Accent1 3 3 2 2 3 3 2 2 2" xfId="24012" xr:uid="{00000000-0005-0000-0000-0000145D0000}"/>
    <cellStyle name="20% - Accent1 3 3 2 2 3 3 2 2 2 2" xfId="24013" xr:uid="{00000000-0005-0000-0000-0000155D0000}"/>
    <cellStyle name="20% - Accent1 3 3 2 2 3 3 2 2 3" xfId="24014" xr:uid="{00000000-0005-0000-0000-0000165D0000}"/>
    <cellStyle name="20% - Accent1 3 3 2 2 3 3 2 3" xfId="24015" xr:uid="{00000000-0005-0000-0000-0000175D0000}"/>
    <cellStyle name="20% - Accent1 3 3 2 2 3 3 2 3 2" xfId="24016" xr:uid="{00000000-0005-0000-0000-0000185D0000}"/>
    <cellStyle name="20% - Accent1 3 3 2 2 3 3 2 4" xfId="24017" xr:uid="{00000000-0005-0000-0000-0000195D0000}"/>
    <cellStyle name="20% - Accent1 3 3 2 2 3 3 3" xfId="24018" xr:uid="{00000000-0005-0000-0000-00001A5D0000}"/>
    <cellStyle name="20% - Accent1 3 3 2 2 3 3 3 2" xfId="24019" xr:uid="{00000000-0005-0000-0000-00001B5D0000}"/>
    <cellStyle name="20% - Accent1 3 3 2 2 3 3 3 2 2" xfId="24020" xr:uid="{00000000-0005-0000-0000-00001C5D0000}"/>
    <cellStyle name="20% - Accent1 3 3 2 2 3 3 3 2 2 2" xfId="24021" xr:uid="{00000000-0005-0000-0000-00001D5D0000}"/>
    <cellStyle name="20% - Accent1 3 3 2 2 3 3 3 2 3" xfId="24022" xr:uid="{00000000-0005-0000-0000-00001E5D0000}"/>
    <cellStyle name="20% - Accent1 3 3 2 2 3 3 3 3" xfId="24023" xr:uid="{00000000-0005-0000-0000-00001F5D0000}"/>
    <cellStyle name="20% - Accent1 3 3 2 2 3 3 3 3 2" xfId="24024" xr:uid="{00000000-0005-0000-0000-0000205D0000}"/>
    <cellStyle name="20% - Accent1 3 3 2 2 3 3 3 4" xfId="24025" xr:uid="{00000000-0005-0000-0000-0000215D0000}"/>
    <cellStyle name="20% - Accent1 3 3 2 2 3 3 4" xfId="24026" xr:uid="{00000000-0005-0000-0000-0000225D0000}"/>
    <cellStyle name="20% - Accent1 3 3 2 2 3 3 4 2" xfId="24027" xr:uid="{00000000-0005-0000-0000-0000235D0000}"/>
    <cellStyle name="20% - Accent1 3 3 2 2 3 3 4 2 2" xfId="24028" xr:uid="{00000000-0005-0000-0000-0000245D0000}"/>
    <cellStyle name="20% - Accent1 3 3 2 2 3 3 4 2 2 2" xfId="24029" xr:uid="{00000000-0005-0000-0000-0000255D0000}"/>
    <cellStyle name="20% - Accent1 3 3 2 2 3 3 4 2 3" xfId="24030" xr:uid="{00000000-0005-0000-0000-0000265D0000}"/>
    <cellStyle name="20% - Accent1 3 3 2 2 3 3 4 3" xfId="24031" xr:uid="{00000000-0005-0000-0000-0000275D0000}"/>
    <cellStyle name="20% - Accent1 3 3 2 2 3 3 4 3 2" xfId="24032" xr:uid="{00000000-0005-0000-0000-0000285D0000}"/>
    <cellStyle name="20% - Accent1 3 3 2 2 3 3 4 4" xfId="24033" xr:uid="{00000000-0005-0000-0000-0000295D0000}"/>
    <cellStyle name="20% - Accent1 3 3 2 2 3 3 5" xfId="24034" xr:uid="{00000000-0005-0000-0000-00002A5D0000}"/>
    <cellStyle name="20% - Accent1 3 3 2 2 3 3 5 2" xfId="24035" xr:uid="{00000000-0005-0000-0000-00002B5D0000}"/>
    <cellStyle name="20% - Accent1 3 3 2 2 3 3 5 2 2" xfId="24036" xr:uid="{00000000-0005-0000-0000-00002C5D0000}"/>
    <cellStyle name="20% - Accent1 3 3 2 2 3 3 5 3" xfId="24037" xr:uid="{00000000-0005-0000-0000-00002D5D0000}"/>
    <cellStyle name="20% - Accent1 3 3 2 2 3 3 6" xfId="24038" xr:uid="{00000000-0005-0000-0000-00002E5D0000}"/>
    <cellStyle name="20% - Accent1 3 3 2 2 3 3 6 2" xfId="24039" xr:uid="{00000000-0005-0000-0000-00002F5D0000}"/>
    <cellStyle name="20% - Accent1 3 3 2 2 3 3 6 2 2" xfId="24040" xr:uid="{00000000-0005-0000-0000-0000305D0000}"/>
    <cellStyle name="20% - Accent1 3 3 2 2 3 3 6 3" xfId="24041" xr:uid="{00000000-0005-0000-0000-0000315D0000}"/>
    <cellStyle name="20% - Accent1 3 3 2 2 3 3 7" xfId="24042" xr:uid="{00000000-0005-0000-0000-0000325D0000}"/>
    <cellStyle name="20% - Accent1 3 3 2 2 3 3 7 2" xfId="24043" xr:uid="{00000000-0005-0000-0000-0000335D0000}"/>
    <cellStyle name="20% - Accent1 3 3 2 2 3 3 8" xfId="24044" xr:uid="{00000000-0005-0000-0000-0000345D0000}"/>
    <cellStyle name="20% - Accent1 3 3 2 2 3 3 8 2" xfId="24045" xr:uid="{00000000-0005-0000-0000-0000355D0000}"/>
    <cellStyle name="20% - Accent1 3 3 2 2 3 3 9" xfId="24046" xr:uid="{00000000-0005-0000-0000-0000365D0000}"/>
    <cellStyle name="20% - Accent1 3 3 2 2 3 4" xfId="24047" xr:uid="{00000000-0005-0000-0000-0000375D0000}"/>
    <cellStyle name="20% - Accent1 3 3 2 2 3 4 2" xfId="24048" xr:uid="{00000000-0005-0000-0000-0000385D0000}"/>
    <cellStyle name="20% - Accent1 3 3 2 2 3 4 2 2" xfId="24049" xr:uid="{00000000-0005-0000-0000-0000395D0000}"/>
    <cellStyle name="20% - Accent1 3 3 2 2 3 4 2 2 2" xfId="24050" xr:uid="{00000000-0005-0000-0000-00003A5D0000}"/>
    <cellStyle name="20% - Accent1 3 3 2 2 3 4 2 3" xfId="24051" xr:uid="{00000000-0005-0000-0000-00003B5D0000}"/>
    <cellStyle name="20% - Accent1 3 3 2 2 3 4 3" xfId="24052" xr:uid="{00000000-0005-0000-0000-00003C5D0000}"/>
    <cellStyle name="20% - Accent1 3 3 2 2 3 4 3 2" xfId="24053" xr:uid="{00000000-0005-0000-0000-00003D5D0000}"/>
    <cellStyle name="20% - Accent1 3 3 2 2 3 4 4" xfId="24054" xr:uid="{00000000-0005-0000-0000-00003E5D0000}"/>
    <cellStyle name="20% - Accent1 3 3 2 2 3 5" xfId="24055" xr:uid="{00000000-0005-0000-0000-00003F5D0000}"/>
    <cellStyle name="20% - Accent1 3 3 2 2 3 5 2" xfId="24056" xr:uid="{00000000-0005-0000-0000-0000405D0000}"/>
    <cellStyle name="20% - Accent1 3 3 2 2 3 5 2 2" xfId="24057" xr:uid="{00000000-0005-0000-0000-0000415D0000}"/>
    <cellStyle name="20% - Accent1 3 3 2 2 3 5 2 2 2" xfId="24058" xr:uid="{00000000-0005-0000-0000-0000425D0000}"/>
    <cellStyle name="20% - Accent1 3 3 2 2 3 5 2 3" xfId="24059" xr:uid="{00000000-0005-0000-0000-0000435D0000}"/>
    <cellStyle name="20% - Accent1 3 3 2 2 3 5 3" xfId="24060" xr:uid="{00000000-0005-0000-0000-0000445D0000}"/>
    <cellStyle name="20% - Accent1 3 3 2 2 3 5 3 2" xfId="24061" xr:uid="{00000000-0005-0000-0000-0000455D0000}"/>
    <cellStyle name="20% - Accent1 3 3 2 2 3 5 4" xfId="24062" xr:uid="{00000000-0005-0000-0000-0000465D0000}"/>
    <cellStyle name="20% - Accent1 3 3 2 2 3 6" xfId="24063" xr:uid="{00000000-0005-0000-0000-0000475D0000}"/>
    <cellStyle name="20% - Accent1 3 3 2 2 3 6 2" xfId="24064" xr:uid="{00000000-0005-0000-0000-0000485D0000}"/>
    <cellStyle name="20% - Accent1 3 3 2 2 3 6 2 2" xfId="24065" xr:uid="{00000000-0005-0000-0000-0000495D0000}"/>
    <cellStyle name="20% - Accent1 3 3 2 2 3 6 2 2 2" xfId="24066" xr:uid="{00000000-0005-0000-0000-00004A5D0000}"/>
    <cellStyle name="20% - Accent1 3 3 2 2 3 6 2 3" xfId="24067" xr:uid="{00000000-0005-0000-0000-00004B5D0000}"/>
    <cellStyle name="20% - Accent1 3 3 2 2 3 6 3" xfId="24068" xr:uid="{00000000-0005-0000-0000-00004C5D0000}"/>
    <cellStyle name="20% - Accent1 3 3 2 2 3 6 3 2" xfId="24069" xr:uid="{00000000-0005-0000-0000-00004D5D0000}"/>
    <cellStyle name="20% - Accent1 3 3 2 2 3 6 4" xfId="24070" xr:uid="{00000000-0005-0000-0000-00004E5D0000}"/>
    <cellStyle name="20% - Accent1 3 3 2 2 3 7" xfId="24071" xr:uid="{00000000-0005-0000-0000-00004F5D0000}"/>
    <cellStyle name="20% - Accent1 3 3 2 2 3 7 2" xfId="24072" xr:uid="{00000000-0005-0000-0000-0000505D0000}"/>
    <cellStyle name="20% - Accent1 3 3 2 2 3 7 2 2" xfId="24073" xr:uid="{00000000-0005-0000-0000-0000515D0000}"/>
    <cellStyle name="20% - Accent1 3 3 2 2 3 7 3" xfId="24074" xr:uid="{00000000-0005-0000-0000-0000525D0000}"/>
    <cellStyle name="20% - Accent1 3 3 2 2 3 8" xfId="24075" xr:uid="{00000000-0005-0000-0000-0000535D0000}"/>
    <cellStyle name="20% - Accent1 3 3 2 2 3 8 2" xfId="24076" xr:uid="{00000000-0005-0000-0000-0000545D0000}"/>
    <cellStyle name="20% - Accent1 3 3 2 2 3 8 2 2" xfId="24077" xr:uid="{00000000-0005-0000-0000-0000555D0000}"/>
    <cellStyle name="20% - Accent1 3 3 2 2 3 8 3" xfId="24078" xr:uid="{00000000-0005-0000-0000-0000565D0000}"/>
    <cellStyle name="20% - Accent1 3 3 2 2 3 9" xfId="24079" xr:uid="{00000000-0005-0000-0000-0000575D0000}"/>
    <cellStyle name="20% - Accent1 3 3 2 2 3 9 2" xfId="24080" xr:uid="{00000000-0005-0000-0000-0000585D0000}"/>
    <cellStyle name="20% - Accent1 3 3 2 2 4" xfId="24081" xr:uid="{00000000-0005-0000-0000-0000595D0000}"/>
    <cellStyle name="20% - Accent1 3 3 2 2 4 10" xfId="24082" xr:uid="{00000000-0005-0000-0000-00005A5D0000}"/>
    <cellStyle name="20% - Accent1 3 3 2 2 4 10 2" xfId="24083" xr:uid="{00000000-0005-0000-0000-00005B5D0000}"/>
    <cellStyle name="20% - Accent1 3 3 2 2 4 11" xfId="24084" xr:uid="{00000000-0005-0000-0000-00005C5D0000}"/>
    <cellStyle name="20% - Accent1 3 3 2 2 4 2" xfId="24085" xr:uid="{00000000-0005-0000-0000-00005D5D0000}"/>
    <cellStyle name="20% - Accent1 3 3 2 2 4 2 2" xfId="24086" xr:uid="{00000000-0005-0000-0000-00005E5D0000}"/>
    <cellStyle name="20% - Accent1 3 3 2 2 4 2 2 2" xfId="24087" xr:uid="{00000000-0005-0000-0000-00005F5D0000}"/>
    <cellStyle name="20% - Accent1 3 3 2 2 4 2 2 2 2" xfId="24088" xr:uid="{00000000-0005-0000-0000-0000605D0000}"/>
    <cellStyle name="20% - Accent1 3 3 2 2 4 2 2 2 2 2" xfId="24089" xr:uid="{00000000-0005-0000-0000-0000615D0000}"/>
    <cellStyle name="20% - Accent1 3 3 2 2 4 2 2 2 3" xfId="24090" xr:uid="{00000000-0005-0000-0000-0000625D0000}"/>
    <cellStyle name="20% - Accent1 3 3 2 2 4 2 2 3" xfId="24091" xr:uid="{00000000-0005-0000-0000-0000635D0000}"/>
    <cellStyle name="20% - Accent1 3 3 2 2 4 2 2 3 2" xfId="24092" xr:uid="{00000000-0005-0000-0000-0000645D0000}"/>
    <cellStyle name="20% - Accent1 3 3 2 2 4 2 2 4" xfId="24093" xr:uid="{00000000-0005-0000-0000-0000655D0000}"/>
    <cellStyle name="20% - Accent1 3 3 2 2 4 2 3" xfId="24094" xr:uid="{00000000-0005-0000-0000-0000665D0000}"/>
    <cellStyle name="20% - Accent1 3 3 2 2 4 2 3 2" xfId="24095" xr:uid="{00000000-0005-0000-0000-0000675D0000}"/>
    <cellStyle name="20% - Accent1 3 3 2 2 4 2 3 2 2" xfId="24096" xr:uid="{00000000-0005-0000-0000-0000685D0000}"/>
    <cellStyle name="20% - Accent1 3 3 2 2 4 2 3 2 2 2" xfId="24097" xr:uid="{00000000-0005-0000-0000-0000695D0000}"/>
    <cellStyle name="20% - Accent1 3 3 2 2 4 2 3 2 3" xfId="24098" xr:uid="{00000000-0005-0000-0000-00006A5D0000}"/>
    <cellStyle name="20% - Accent1 3 3 2 2 4 2 3 3" xfId="24099" xr:uid="{00000000-0005-0000-0000-00006B5D0000}"/>
    <cellStyle name="20% - Accent1 3 3 2 2 4 2 3 3 2" xfId="24100" xr:uid="{00000000-0005-0000-0000-00006C5D0000}"/>
    <cellStyle name="20% - Accent1 3 3 2 2 4 2 3 4" xfId="24101" xr:uid="{00000000-0005-0000-0000-00006D5D0000}"/>
    <cellStyle name="20% - Accent1 3 3 2 2 4 2 4" xfId="24102" xr:uid="{00000000-0005-0000-0000-00006E5D0000}"/>
    <cellStyle name="20% - Accent1 3 3 2 2 4 2 4 2" xfId="24103" xr:uid="{00000000-0005-0000-0000-00006F5D0000}"/>
    <cellStyle name="20% - Accent1 3 3 2 2 4 2 4 2 2" xfId="24104" xr:uid="{00000000-0005-0000-0000-0000705D0000}"/>
    <cellStyle name="20% - Accent1 3 3 2 2 4 2 4 2 2 2" xfId="24105" xr:uid="{00000000-0005-0000-0000-0000715D0000}"/>
    <cellStyle name="20% - Accent1 3 3 2 2 4 2 4 2 3" xfId="24106" xr:uid="{00000000-0005-0000-0000-0000725D0000}"/>
    <cellStyle name="20% - Accent1 3 3 2 2 4 2 4 3" xfId="24107" xr:uid="{00000000-0005-0000-0000-0000735D0000}"/>
    <cellStyle name="20% - Accent1 3 3 2 2 4 2 4 3 2" xfId="24108" xr:uid="{00000000-0005-0000-0000-0000745D0000}"/>
    <cellStyle name="20% - Accent1 3 3 2 2 4 2 4 4" xfId="24109" xr:uid="{00000000-0005-0000-0000-0000755D0000}"/>
    <cellStyle name="20% - Accent1 3 3 2 2 4 2 5" xfId="24110" xr:uid="{00000000-0005-0000-0000-0000765D0000}"/>
    <cellStyle name="20% - Accent1 3 3 2 2 4 2 5 2" xfId="24111" xr:uid="{00000000-0005-0000-0000-0000775D0000}"/>
    <cellStyle name="20% - Accent1 3 3 2 2 4 2 5 2 2" xfId="24112" xr:uid="{00000000-0005-0000-0000-0000785D0000}"/>
    <cellStyle name="20% - Accent1 3 3 2 2 4 2 5 3" xfId="24113" xr:uid="{00000000-0005-0000-0000-0000795D0000}"/>
    <cellStyle name="20% - Accent1 3 3 2 2 4 2 6" xfId="24114" xr:uid="{00000000-0005-0000-0000-00007A5D0000}"/>
    <cellStyle name="20% - Accent1 3 3 2 2 4 2 6 2" xfId="24115" xr:uid="{00000000-0005-0000-0000-00007B5D0000}"/>
    <cellStyle name="20% - Accent1 3 3 2 2 4 2 6 2 2" xfId="24116" xr:uid="{00000000-0005-0000-0000-00007C5D0000}"/>
    <cellStyle name="20% - Accent1 3 3 2 2 4 2 6 3" xfId="24117" xr:uid="{00000000-0005-0000-0000-00007D5D0000}"/>
    <cellStyle name="20% - Accent1 3 3 2 2 4 2 7" xfId="24118" xr:uid="{00000000-0005-0000-0000-00007E5D0000}"/>
    <cellStyle name="20% - Accent1 3 3 2 2 4 2 7 2" xfId="24119" xr:uid="{00000000-0005-0000-0000-00007F5D0000}"/>
    <cellStyle name="20% - Accent1 3 3 2 2 4 2 8" xfId="24120" xr:uid="{00000000-0005-0000-0000-0000805D0000}"/>
    <cellStyle name="20% - Accent1 3 3 2 2 4 2 8 2" xfId="24121" xr:uid="{00000000-0005-0000-0000-0000815D0000}"/>
    <cellStyle name="20% - Accent1 3 3 2 2 4 2 9" xfId="24122" xr:uid="{00000000-0005-0000-0000-0000825D0000}"/>
    <cellStyle name="20% - Accent1 3 3 2 2 4 3" xfId="24123" xr:uid="{00000000-0005-0000-0000-0000835D0000}"/>
    <cellStyle name="20% - Accent1 3 3 2 2 4 3 2" xfId="24124" xr:uid="{00000000-0005-0000-0000-0000845D0000}"/>
    <cellStyle name="20% - Accent1 3 3 2 2 4 3 2 2" xfId="24125" xr:uid="{00000000-0005-0000-0000-0000855D0000}"/>
    <cellStyle name="20% - Accent1 3 3 2 2 4 3 2 2 2" xfId="24126" xr:uid="{00000000-0005-0000-0000-0000865D0000}"/>
    <cellStyle name="20% - Accent1 3 3 2 2 4 3 2 2 2 2" xfId="24127" xr:uid="{00000000-0005-0000-0000-0000875D0000}"/>
    <cellStyle name="20% - Accent1 3 3 2 2 4 3 2 2 3" xfId="24128" xr:uid="{00000000-0005-0000-0000-0000885D0000}"/>
    <cellStyle name="20% - Accent1 3 3 2 2 4 3 2 3" xfId="24129" xr:uid="{00000000-0005-0000-0000-0000895D0000}"/>
    <cellStyle name="20% - Accent1 3 3 2 2 4 3 2 3 2" xfId="24130" xr:uid="{00000000-0005-0000-0000-00008A5D0000}"/>
    <cellStyle name="20% - Accent1 3 3 2 2 4 3 2 4" xfId="24131" xr:uid="{00000000-0005-0000-0000-00008B5D0000}"/>
    <cellStyle name="20% - Accent1 3 3 2 2 4 3 3" xfId="24132" xr:uid="{00000000-0005-0000-0000-00008C5D0000}"/>
    <cellStyle name="20% - Accent1 3 3 2 2 4 3 3 2" xfId="24133" xr:uid="{00000000-0005-0000-0000-00008D5D0000}"/>
    <cellStyle name="20% - Accent1 3 3 2 2 4 3 3 2 2" xfId="24134" xr:uid="{00000000-0005-0000-0000-00008E5D0000}"/>
    <cellStyle name="20% - Accent1 3 3 2 2 4 3 3 2 2 2" xfId="24135" xr:uid="{00000000-0005-0000-0000-00008F5D0000}"/>
    <cellStyle name="20% - Accent1 3 3 2 2 4 3 3 2 3" xfId="24136" xr:uid="{00000000-0005-0000-0000-0000905D0000}"/>
    <cellStyle name="20% - Accent1 3 3 2 2 4 3 3 3" xfId="24137" xr:uid="{00000000-0005-0000-0000-0000915D0000}"/>
    <cellStyle name="20% - Accent1 3 3 2 2 4 3 3 3 2" xfId="24138" xr:uid="{00000000-0005-0000-0000-0000925D0000}"/>
    <cellStyle name="20% - Accent1 3 3 2 2 4 3 3 4" xfId="24139" xr:uid="{00000000-0005-0000-0000-0000935D0000}"/>
    <cellStyle name="20% - Accent1 3 3 2 2 4 3 4" xfId="24140" xr:uid="{00000000-0005-0000-0000-0000945D0000}"/>
    <cellStyle name="20% - Accent1 3 3 2 2 4 3 4 2" xfId="24141" xr:uid="{00000000-0005-0000-0000-0000955D0000}"/>
    <cellStyle name="20% - Accent1 3 3 2 2 4 3 4 2 2" xfId="24142" xr:uid="{00000000-0005-0000-0000-0000965D0000}"/>
    <cellStyle name="20% - Accent1 3 3 2 2 4 3 4 2 2 2" xfId="24143" xr:uid="{00000000-0005-0000-0000-0000975D0000}"/>
    <cellStyle name="20% - Accent1 3 3 2 2 4 3 4 2 3" xfId="24144" xr:uid="{00000000-0005-0000-0000-0000985D0000}"/>
    <cellStyle name="20% - Accent1 3 3 2 2 4 3 4 3" xfId="24145" xr:uid="{00000000-0005-0000-0000-0000995D0000}"/>
    <cellStyle name="20% - Accent1 3 3 2 2 4 3 4 3 2" xfId="24146" xr:uid="{00000000-0005-0000-0000-00009A5D0000}"/>
    <cellStyle name="20% - Accent1 3 3 2 2 4 3 4 4" xfId="24147" xr:uid="{00000000-0005-0000-0000-00009B5D0000}"/>
    <cellStyle name="20% - Accent1 3 3 2 2 4 3 5" xfId="24148" xr:uid="{00000000-0005-0000-0000-00009C5D0000}"/>
    <cellStyle name="20% - Accent1 3 3 2 2 4 3 5 2" xfId="24149" xr:uid="{00000000-0005-0000-0000-00009D5D0000}"/>
    <cellStyle name="20% - Accent1 3 3 2 2 4 3 5 2 2" xfId="24150" xr:uid="{00000000-0005-0000-0000-00009E5D0000}"/>
    <cellStyle name="20% - Accent1 3 3 2 2 4 3 5 3" xfId="24151" xr:uid="{00000000-0005-0000-0000-00009F5D0000}"/>
    <cellStyle name="20% - Accent1 3 3 2 2 4 3 6" xfId="24152" xr:uid="{00000000-0005-0000-0000-0000A05D0000}"/>
    <cellStyle name="20% - Accent1 3 3 2 2 4 3 6 2" xfId="24153" xr:uid="{00000000-0005-0000-0000-0000A15D0000}"/>
    <cellStyle name="20% - Accent1 3 3 2 2 4 3 6 2 2" xfId="24154" xr:uid="{00000000-0005-0000-0000-0000A25D0000}"/>
    <cellStyle name="20% - Accent1 3 3 2 2 4 3 6 3" xfId="24155" xr:uid="{00000000-0005-0000-0000-0000A35D0000}"/>
    <cellStyle name="20% - Accent1 3 3 2 2 4 3 7" xfId="24156" xr:uid="{00000000-0005-0000-0000-0000A45D0000}"/>
    <cellStyle name="20% - Accent1 3 3 2 2 4 3 7 2" xfId="24157" xr:uid="{00000000-0005-0000-0000-0000A55D0000}"/>
    <cellStyle name="20% - Accent1 3 3 2 2 4 3 8" xfId="24158" xr:uid="{00000000-0005-0000-0000-0000A65D0000}"/>
    <cellStyle name="20% - Accent1 3 3 2 2 4 3 8 2" xfId="24159" xr:uid="{00000000-0005-0000-0000-0000A75D0000}"/>
    <cellStyle name="20% - Accent1 3 3 2 2 4 3 9" xfId="24160" xr:uid="{00000000-0005-0000-0000-0000A85D0000}"/>
    <cellStyle name="20% - Accent1 3 3 2 2 4 4" xfId="24161" xr:uid="{00000000-0005-0000-0000-0000A95D0000}"/>
    <cellStyle name="20% - Accent1 3 3 2 2 4 4 2" xfId="24162" xr:uid="{00000000-0005-0000-0000-0000AA5D0000}"/>
    <cellStyle name="20% - Accent1 3 3 2 2 4 4 2 2" xfId="24163" xr:uid="{00000000-0005-0000-0000-0000AB5D0000}"/>
    <cellStyle name="20% - Accent1 3 3 2 2 4 4 2 2 2" xfId="24164" xr:uid="{00000000-0005-0000-0000-0000AC5D0000}"/>
    <cellStyle name="20% - Accent1 3 3 2 2 4 4 2 3" xfId="24165" xr:uid="{00000000-0005-0000-0000-0000AD5D0000}"/>
    <cellStyle name="20% - Accent1 3 3 2 2 4 4 3" xfId="24166" xr:uid="{00000000-0005-0000-0000-0000AE5D0000}"/>
    <cellStyle name="20% - Accent1 3 3 2 2 4 4 3 2" xfId="24167" xr:uid="{00000000-0005-0000-0000-0000AF5D0000}"/>
    <cellStyle name="20% - Accent1 3 3 2 2 4 4 4" xfId="24168" xr:uid="{00000000-0005-0000-0000-0000B05D0000}"/>
    <cellStyle name="20% - Accent1 3 3 2 2 4 5" xfId="24169" xr:uid="{00000000-0005-0000-0000-0000B15D0000}"/>
    <cellStyle name="20% - Accent1 3 3 2 2 4 5 2" xfId="24170" xr:uid="{00000000-0005-0000-0000-0000B25D0000}"/>
    <cellStyle name="20% - Accent1 3 3 2 2 4 5 2 2" xfId="24171" xr:uid="{00000000-0005-0000-0000-0000B35D0000}"/>
    <cellStyle name="20% - Accent1 3 3 2 2 4 5 2 2 2" xfId="24172" xr:uid="{00000000-0005-0000-0000-0000B45D0000}"/>
    <cellStyle name="20% - Accent1 3 3 2 2 4 5 2 3" xfId="24173" xr:uid="{00000000-0005-0000-0000-0000B55D0000}"/>
    <cellStyle name="20% - Accent1 3 3 2 2 4 5 3" xfId="24174" xr:uid="{00000000-0005-0000-0000-0000B65D0000}"/>
    <cellStyle name="20% - Accent1 3 3 2 2 4 5 3 2" xfId="24175" xr:uid="{00000000-0005-0000-0000-0000B75D0000}"/>
    <cellStyle name="20% - Accent1 3 3 2 2 4 5 4" xfId="24176" xr:uid="{00000000-0005-0000-0000-0000B85D0000}"/>
    <cellStyle name="20% - Accent1 3 3 2 2 4 6" xfId="24177" xr:uid="{00000000-0005-0000-0000-0000B95D0000}"/>
    <cellStyle name="20% - Accent1 3 3 2 2 4 6 2" xfId="24178" xr:uid="{00000000-0005-0000-0000-0000BA5D0000}"/>
    <cellStyle name="20% - Accent1 3 3 2 2 4 6 2 2" xfId="24179" xr:uid="{00000000-0005-0000-0000-0000BB5D0000}"/>
    <cellStyle name="20% - Accent1 3 3 2 2 4 6 2 2 2" xfId="24180" xr:uid="{00000000-0005-0000-0000-0000BC5D0000}"/>
    <cellStyle name="20% - Accent1 3 3 2 2 4 6 2 3" xfId="24181" xr:uid="{00000000-0005-0000-0000-0000BD5D0000}"/>
    <cellStyle name="20% - Accent1 3 3 2 2 4 6 3" xfId="24182" xr:uid="{00000000-0005-0000-0000-0000BE5D0000}"/>
    <cellStyle name="20% - Accent1 3 3 2 2 4 6 3 2" xfId="24183" xr:uid="{00000000-0005-0000-0000-0000BF5D0000}"/>
    <cellStyle name="20% - Accent1 3 3 2 2 4 6 4" xfId="24184" xr:uid="{00000000-0005-0000-0000-0000C05D0000}"/>
    <cellStyle name="20% - Accent1 3 3 2 2 4 7" xfId="24185" xr:uid="{00000000-0005-0000-0000-0000C15D0000}"/>
    <cellStyle name="20% - Accent1 3 3 2 2 4 7 2" xfId="24186" xr:uid="{00000000-0005-0000-0000-0000C25D0000}"/>
    <cellStyle name="20% - Accent1 3 3 2 2 4 7 2 2" xfId="24187" xr:uid="{00000000-0005-0000-0000-0000C35D0000}"/>
    <cellStyle name="20% - Accent1 3 3 2 2 4 7 3" xfId="24188" xr:uid="{00000000-0005-0000-0000-0000C45D0000}"/>
    <cellStyle name="20% - Accent1 3 3 2 2 4 8" xfId="24189" xr:uid="{00000000-0005-0000-0000-0000C55D0000}"/>
    <cellStyle name="20% - Accent1 3 3 2 2 4 8 2" xfId="24190" xr:uid="{00000000-0005-0000-0000-0000C65D0000}"/>
    <cellStyle name="20% - Accent1 3 3 2 2 4 8 2 2" xfId="24191" xr:uid="{00000000-0005-0000-0000-0000C75D0000}"/>
    <cellStyle name="20% - Accent1 3 3 2 2 4 8 3" xfId="24192" xr:uid="{00000000-0005-0000-0000-0000C85D0000}"/>
    <cellStyle name="20% - Accent1 3 3 2 2 4 9" xfId="24193" xr:uid="{00000000-0005-0000-0000-0000C95D0000}"/>
    <cellStyle name="20% - Accent1 3 3 2 2 4 9 2" xfId="24194" xr:uid="{00000000-0005-0000-0000-0000CA5D0000}"/>
    <cellStyle name="20% - Accent1 3 3 2 2 5" xfId="24195" xr:uid="{00000000-0005-0000-0000-0000CB5D0000}"/>
    <cellStyle name="20% - Accent1 3 3 2 2 5 2" xfId="24196" xr:uid="{00000000-0005-0000-0000-0000CC5D0000}"/>
    <cellStyle name="20% - Accent1 3 3 2 2 5 2 2" xfId="24197" xr:uid="{00000000-0005-0000-0000-0000CD5D0000}"/>
    <cellStyle name="20% - Accent1 3 3 2 2 5 2 2 2" xfId="24198" xr:uid="{00000000-0005-0000-0000-0000CE5D0000}"/>
    <cellStyle name="20% - Accent1 3 3 2 2 5 2 2 2 2" xfId="24199" xr:uid="{00000000-0005-0000-0000-0000CF5D0000}"/>
    <cellStyle name="20% - Accent1 3 3 2 2 5 2 2 3" xfId="24200" xr:uid="{00000000-0005-0000-0000-0000D05D0000}"/>
    <cellStyle name="20% - Accent1 3 3 2 2 5 2 3" xfId="24201" xr:uid="{00000000-0005-0000-0000-0000D15D0000}"/>
    <cellStyle name="20% - Accent1 3 3 2 2 5 2 3 2" xfId="24202" xr:uid="{00000000-0005-0000-0000-0000D25D0000}"/>
    <cellStyle name="20% - Accent1 3 3 2 2 5 2 4" xfId="24203" xr:uid="{00000000-0005-0000-0000-0000D35D0000}"/>
    <cellStyle name="20% - Accent1 3 3 2 2 5 3" xfId="24204" xr:uid="{00000000-0005-0000-0000-0000D45D0000}"/>
    <cellStyle name="20% - Accent1 3 3 2 2 5 3 2" xfId="24205" xr:uid="{00000000-0005-0000-0000-0000D55D0000}"/>
    <cellStyle name="20% - Accent1 3 3 2 2 5 3 2 2" xfId="24206" xr:uid="{00000000-0005-0000-0000-0000D65D0000}"/>
    <cellStyle name="20% - Accent1 3 3 2 2 5 3 2 2 2" xfId="24207" xr:uid="{00000000-0005-0000-0000-0000D75D0000}"/>
    <cellStyle name="20% - Accent1 3 3 2 2 5 3 2 3" xfId="24208" xr:uid="{00000000-0005-0000-0000-0000D85D0000}"/>
    <cellStyle name="20% - Accent1 3 3 2 2 5 3 3" xfId="24209" xr:uid="{00000000-0005-0000-0000-0000D95D0000}"/>
    <cellStyle name="20% - Accent1 3 3 2 2 5 3 3 2" xfId="24210" xr:uid="{00000000-0005-0000-0000-0000DA5D0000}"/>
    <cellStyle name="20% - Accent1 3 3 2 2 5 3 4" xfId="24211" xr:uid="{00000000-0005-0000-0000-0000DB5D0000}"/>
    <cellStyle name="20% - Accent1 3 3 2 2 5 4" xfId="24212" xr:uid="{00000000-0005-0000-0000-0000DC5D0000}"/>
    <cellStyle name="20% - Accent1 3 3 2 2 5 4 2" xfId="24213" xr:uid="{00000000-0005-0000-0000-0000DD5D0000}"/>
    <cellStyle name="20% - Accent1 3 3 2 2 5 4 2 2" xfId="24214" xr:uid="{00000000-0005-0000-0000-0000DE5D0000}"/>
    <cellStyle name="20% - Accent1 3 3 2 2 5 4 2 2 2" xfId="24215" xr:uid="{00000000-0005-0000-0000-0000DF5D0000}"/>
    <cellStyle name="20% - Accent1 3 3 2 2 5 4 2 3" xfId="24216" xr:uid="{00000000-0005-0000-0000-0000E05D0000}"/>
    <cellStyle name="20% - Accent1 3 3 2 2 5 4 3" xfId="24217" xr:uid="{00000000-0005-0000-0000-0000E15D0000}"/>
    <cellStyle name="20% - Accent1 3 3 2 2 5 4 3 2" xfId="24218" xr:uid="{00000000-0005-0000-0000-0000E25D0000}"/>
    <cellStyle name="20% - Accent1 3 3 2 2 5 4 4" xfId="24219" xr:uid="{00000000-0005-0000-0000-0000E35D0000}"/>
    <cellStyle name="20% - Accent1 3 3 2 2 5 5" xfId="24220" xr:uid="{00000000-0005-0000-0000-0000E45D0000}"/>
    <cellStyle name="20% - Accent1 3 3 2 2 5 5 2" xfId="24221" xr:uid="{00000000-0005-0000-0000-0000E55D0000}"/>
    <cellStyle name="20% - Accent1 3 3 2 2 5 5 2 2" xfId="24222" xr:uid="{00000000-0005-0000-0000-0000E65D0000}"/>
    <cellStyle name="20% - Accent1 3 3 2 2 5 5 3" xfId="24223" xr:uid="{00000000-0005-0000-0000-0000E75D0000}"/>
    <cellStyle name="20% - Accent1 3 3 2 2 5 6" xfId="24224" xr:uid="{00000000-0005-0000-0000-0000E85D0000}"/>
    <cellStyle name="20% - Accent1 3 3 2 2 5 6 2" xfId="24225" xr:uid="{00000000-0005-0000-0000-0000E95D0000}"/>
    <cellStyle name="20% - Accent1 3 3 2 2 5 6 2 2" xfId="24226" xr:uid="{00000000-0005-0000-0000-0000EA5D0000}"/>
    <cellStyle name="20% - Accent1 3 3 2 2 5 6 3" xfId="24227" xr:uid="{00000000-0005-0000-0000-0000EB5D0000}"/>
    <cellStyle name="20% - Accent1 3 3 2 2 5 7" xfId="24228" xr:uid="{00000000-0005-0000-0000-0000EC5D0000}"/>
    <cellStyle name="20% - Accent1 3 3 2 2 5 7 2" xfId="24229" xr:uid="{00000000-0005-0000-0000-0000ED5D0000}"/>
    <cellStyle name="20% - Accent1 3 3 2 2 5 8" xfId="24230" xr:uid="{00000000-0005-0000-0000-0000EE5D0000}"/>
    <cellStyle name="20% - Accent1 3 3 2 2 5 8 2" xfId="24231" xr:uid="{00000000-0005-0000-0000-0000EF5D0000}"/>
    <cellStyle name="20% - Accent1 3 3 2 2 5 9" xfId="24232" xr:uid="{00000000-0005-0000-0000-0000F05D0000}"/>
    <cellStyle name="20% - Accent1 3 3 2 2 6" xfId="24233" xr:uid="{00000000-0005-0000-0000-0000F15D0000}"/>
    <cellStyle name="20% - Accent1 3 3 2 2 6 2" xfId="24234" xr:uid="{00000000-0005-0000-0000-0000F25D0000}"/>
    <cellStyle name="20% - Accent1 3 3 2 2 6 2 2" xfId="24235" xr:uid="{00000000-0005-0000-0000-0000F35D0000}"/>
    <cellStyle name="20% - Accent1 3 3 2 2 6 2 2 2" xfId="24236" xr:uid="{00000000-0005-0000-0000-0000F45D0000}"/>
    <cellStyle name="20% - Accent1 3 3 2 2 6 2 2 2 2" xfId="24237" xr:uid="{00000000-0005-0000-0000-0000F55D0000}"/>
    <cellStyle name="20% - Accent1 3 3 2 2 6 2 2 3" xfId="24238" xr:uid="{00000000-0005-0000-0000-0000F65D0000}"/>
    <cellStyle name="20% - Accent1 3 3 2 2 6 2 3" xfId="24239" xr:uid="{00000000-0005-0000-0000-0000F75D0000}"/>
    <cellStyle name="20% - Accent1 3 3 2 2 6 2 3 2" xfId="24240" xr:uid="{00000000-0005-0000-0000-0000F85D0000}"/>
    <cellStyle name="20% - Accent1 3 3 2 2 6 2 4" xfId="24241" xr:uid="{00000000-0005-0000-0000-0000F95D0000}"/>
    <cellStyle name="20% - Accent1 3 3 2 2 6 3" xfId="24242" xr:uid="{00000000-0005-0000-0000-0000FA5D0000}"/>
    <cellStyle name="20% - Accent1 3 3 2 2 6 3 2" xfId="24243" xr:uid="{00000000-0005-0000-0000-0000FB5D0000}"/>
    <cellStyle name="20% - Accent1 3 3 2 2 6 3 2 2" xfId="24244" xr:uid="{00000000-0005-0000-0000-0000FC5D0000}"/>
    <cellStyle name="20% - Accent1 3 3 2 2 6 3 2 2 2" xfId="24245" xr:uid="{00000000-0005-0000-0000-0000FD5D0000}"/>
    <cellStyle name="20% - Accent1 3 3 2 2 6 3 2 3" xfId="24246" xr:uid="{00000000-0005-0000-0000-0000FE5D0000}"/>
    <cellStyle name="20% - Accent1 3 3 2 2 6 3 3" xfId="24247" xr:uid="{00000000-0005-0000-0000-0000FF5D0000}"/>
    <cellStyle name="20% - Accent1 3 3 2 2 6 3 3 2" xfId="24248" xr:uid="{00000000-0005-0000-0000-0000005E0000}"/>
    <cellStyle name="20% - Accent1 3 3 2 2 6 3 4" xfId="24249" xr:uid="{00000000-0005-0000-0000-0000015E0000}"/>
    <cellStyle name="20% - Accent1 3 3 2 2 6 4" xfId="24250" xr:uid="{00000000-0005-0000-0000-0000025E0000}"/>
    <cellStyle name="20% - Accent1 3 3 2 2 6 4 2" xfId="24251" xr:uid="{00000000-0005-0000-0000-0000035E0000}"/>
    <cellStyle name="20% - Accent1 3 3 2 2 6 4 2 2" xfId="24252" xr:uid="{00000000-0005-0000-0000-0000045E0000}"/>
    <cellStyle name="20% - Accent1 3 3 2 2 6 4 2 2 2" xfId="24253" xr:uid="{00000000-0005-0000-0000-0000055E0000}"/>
    <cellStyle name="20% - Accent1 3 3 2 2 6 4 2 3" xfId="24254" xr:uid="{00000000-0005-0000-0000-0000065E0000}"/>
    <cellStyle name="20% - Accent1 3 3 2 2 6 4 3" xfId="24255" xr:uid="{00000000-0005-0000-0000-0000075E0000}"/>
    <cellStyle name="20% - Accent1 3 3 2 2 6 4 3 2" xfId="24256" xr:uid="{00000000-0005-0000-0000-0000085E0000}"/>
    <cellStyle name="20% - Accent1 3 3 2 2 6 4 4" xfId="24257" xr:uid="{00000000-0005-0000-0000-0000095E0000}"/>
    <cellStyle name="20% - Accent1 3 3 2 2 6 5" xfId="24258" xr:uid="{00000000-0005-0000-0000-00000A5E0000}"/>
    <cellStyle name="20% - Accent1 3 3 2 2 6 5 2" xfId="24259" xr:uid="{00000000-0005-0000-0000-00000B5E0000}"/>
    <cellStyle name="20% - Accent1 3 3 2 2 6 5 2 2" xfId="24260" xr:uid="{00000000-0005-0000-0000-00000C5E0000}"/>
    <cellStyle name="20% - Accent1 3 3 2 2 6 5 3" xfId="24261" xr:uid="{00000000-0005-0000-0000-00000D5E0000}"/>
    <cellStyle name="20% - Accent1 3 3 2 2 6 6" xfId="24262" xr:uid="{00000000-0005-0000-0000-00000E5E0000}"/>
    <cellStyle name="20% - Accent1 3 3 2 2 6 6 2" xfId="24263" xr:uid="{00000000-0005-0000-0000-00000F5E0000}"/>
    <cellStyle name="20% - Accent1 3 3 2 2 6 6 2 2" xfId="24264" xr:uid="{00000000-0005-0000-0000-0000105E0000}"/>
    <cellStyle name="20% - Accent1 3 3 2 2 6 6 3" xfId="24265" xr:uid="{00000000-0005-0000-0000-0000115E0000}"/>
    <cellStyle name="20% - Accent1 3 3 2 2 6 7" xfId="24266" xr:uid="{00000000-0005-0000-0000-0000125E0000}"/>
    <cellStyle name="20% - Accent1 3 3 2 2 6 7 2" xfId="24267" xr:uid="{00000000-0005-0000-0000-0000135E0000}"/>
    <cellStyle name="20% - Accent1 3 3 2 2 6 8" xfId="24268" xr:uid="{00000000-0005-0000-0000-0000145E0000}"/>
    <cellStyle name="20% - Accent1 3 3 2 2 6 8 2" xfId="24269" xr:uid="{00000000-0005-0000-0000-0000155E0000}"/>
    <cellStyle name="20% - Accent1 3 3 2 2 6 9" xfId="24270" xr:uid="{00000000-0005-0000-0000-0000165E0000}"/>
    <cellStyle name="20% - Accent1 3 3 2 2 7" xfId="24271" xr:uid="{00000000-0005-0000-0000-0000175E0000}"/>
    <cellStyle name="20% - Accent1 3 3 2 2 7 2" xfId="24272" xr:uid="{00000000-0005-0000-0000-0000185E0000}"/>
    <cellStyle name="20% - Accent1 3 3 2 2 7 2 2" xfId="24273" xr:uid="{00000000-0005-0000-0000-0000195E0000}"/>
    <cellStyle name="20% - Accent1 3 3 2 2 7 2 2 2" xfId="24274" xr:uid="{00000000-0005-0000-0000-00001A5E0000}"/>
    <cellStyle name="20% - Accent1 3 3 2 2 7 2 3" xfId="24275" xr:uid="{00000000-0005-0000-0000-00001B5E0000}"/>
    <cellStyle name="20% - Accent1 3 3 2 2 7 3" xfId="24276" xr:uid="{00000000-0005-0000-0000-00001C5E0000}"/>
    <cellStyle name="20% - Accent1 3 3 2 2 7 3 2" xfId="24277" xr:uid="{00000000-0005-0000-0000-00001D5E0000}"/>
    <cellStyle name="20% - Accent1 3 3 2 2 7 4" xfId="24278" xr:uid="{00000000-0005-0000-0000-00001E5E0000}"/>
    <cellStyle name="20% - Accent1 3 3 2 2 8" xfId="24279" xr:uid="{00000000-0005-0000-0000-00001F5E0000}"/>
    <cellStyle name="20% - Accent1 3 3 2 2 8 2" xfId="24280" xr:uid="{00000000-0005-0000-0000-0000205E0000}"/>
    <cellStyle name="20% - Accent1 3 3 2 2 8 2 2" xfId="24281" xr:uid="{00000000-0005-0000-0000-0000215E0000}"/>
    <cellStyle name="20% - Accent1 3 3 2 2 8 2 2 2" xfId="24282" xr:uid="{00000000-0005-0000-0000-0000225E0000}"/>
    <cellStyle name="20% - Accent1 3 3 2 2 8 2 3" xfId="24283" xr:uid="{00000000-0005-0000-0000-0000235E0000}"/>
    <cellStyle name="20% - Accent1 3 3 2 2 8 3" xfId="24284" xr:uid="{00000000-0005-0000-0000-0000245E0000}"/>
    <cellStyle name="20% - Accent1 3 3 2 2 8 3 2" xfId="24285" xr:uid="{00000000-0005-0000-0000-0000255E0000}"/>
    <cellStyle name="20% - Accent1 3 3 2 2 8 4" xfId="24286" xr:uid="{00000000-0005-0000-0000-0000265E0000}"/>
    <cellStyle name="20% - Accent1 3 3 2 2 9" xfId="24287" xr:uid="{00000000-0005-0000-0000-0000275E0000}"/>
    <cellStyle name="20% - Accent1 3 3 2 2 9 2" xfId="24288" xr:uid="{00000000-0005-0000-0000-0000285E0000}"/>
    <cellStyle name="20% - Accent1 3 3 2 2 9 2 2" xfId="24289" xr:uid="{00000000-0005-0000-0000-0000295E0000}"/>
    <cellStyle name="20% - Accent1 3 3 2 2 9 2 2 2" xfId="24290" xr:uid="{00000000-0005-0000-0000-00002A5E0000}"/>
    <cellStyle name="20% - Accent1 3 3 2 2 9 2 3" xfId="24291" xr:uid="{00000000-0005-0000-0000-00002B5E0000}"/>
    <cellStyle name="20% - Accent1 3 3 2 2 9 3" xfId="24292" xr:uid="{00000000-0005-0000-0000-00002C5E0000}"/>
    <cellStyle name="20% - Accent1 3 3 2 2 9 3 2" xfId="24293" xr:uid="{00000000-0005-0000-0000-00002D5E0000}"/>
    <cellStyle name="20% - Accent1 3 3 2 2 9 4" xfId="24294" xr:uid="{00000000-0005-0000-0000-00002E5E0000}"/>
    <cellStyle name="20% - Accent1 3 3 2 3" xfId="24295" xr:uid="{00000000-0005-0000-0000-00002F5E0000}"/>
    <cellStyle name="20% - Accent1 3 3 2 3 10" xfId="24296" xr:uid="{00000000-0005-0000-0000-0000305E0000}"/>
    <cellStyle name="20% - Accent1 3 3 2 3 10 2" xfId="24297" xr:uid="{00000000-0005-0000-0000-0000315E0000}"/>
    <cellStyle name="20% - Accent1 3 3 2 3 11" xfId="24298" xr:uid="{00000000-0005-0000-0000-0000325E0000}"/>
    <cellStyle name="20% - Accent1 3 3 2 3 2" xfId="24299" xr:uid="{00000000-0005-0000-0000-0000335E0000}"/>
    <cellStyle name="20% - Accent1 3 3 2 3 2 2" xfId="24300" xr:uid="{00000000-0005-0000-0000-0000345E0000}"/>
    <cellStyle name="20% - Accent1 3 3 2 3 2 2 2" xfId="24301" xr:uid="{00000000-0005-0000-0000-0000355E0000}"/>
    <cellStyle name="20% - Accent1 3 3 2 3 2 2 2 2" xfId="24302" xr:uid="{00000000-0005-0000-0000-0000365E0000}"/>
    <cellStyle name="20% - Accent1 3 3 2 3 2 2 2 2 2" xfId="24303" xr:uid="{00000000-0005-0000-0000-0000375E0000}"/>
    <cellStyle name="20% - Accent1 3 3 2 3 2 2 2 3" xfId="24304" xr:uid="{00000000-0005-0000-0000-0000385E0000}"/>
    <cellStyle name="20% - Accent1 3 3 2 3 2 2 3" xfId="24305" xr:uid="{00000000-0005-0000-0000-0000395E0000}"/>
    <cellStyle name="20% - Accent1 3 3 2 3 2 2 3 2" xfId="24306" xr:uid="{00000000-0005-0000-0000-00003A5E0000}"/>
    <cellStyle name="20% - Accent1 3 3 2 3 2 2 4" xfId="24307" xr:uid="{00000000-0005-0000-0000-00003B5E0000}"/>
    <cellStyle name="20% - Accent1 3 3 2 3 2 3" xfId="24308" xr:uid="{00000000-0005-0000-0000-00003C5E0000}"/>
    <cellStyle name="20% - Accent1 3 3 2 3 2 3 2" xfId="24309" xr:uid="{00000000-0005-0000-0000-00003D5E0000}"/>
    <cellStyle name="20% - Accent1 3 3 2 3 2 3 2 2" xfId="24310" xr:uid="{00000000-0005-0000-0000-00003E5E0000}"/>
    <cellStyle name="20% - Accent1 3 3 2 3 2 3 2 2 2" xfId="24311" xr:uid="{00000000-0005-0000-0000-00003F5E0000}"/>
    <cellStyle name="20% - Accent1 3 3 2 3 2 3 2 3" xfId="24312" xr:uid="{00000000-0005-0000-0000-0000405E0000}"/>
    <cellStyle name="20% - Accent1 3 3 2 3 2 3 3" xfId="24313" xr:uid="{00000000-0005-0000-0000-0000415E0000}"/>
    <cellStyle name="20% - Accent1 3 3 2 3 2 3 3 2" xfId="24314" xr:uid="{00000000-0005-0000-0000-0000425E0000}"/>
    <cellStyle name="20% - Accent1 3 3 2 3 2 3 4" xfId="24315" xr:uid="{00000000-0005-0000-0000-0000435E0000}"/>
    <cellStyle name="20% - Accent1 3 3 2 3 2 4" xfId="24316" xr:uid="{00000000-0005-0000-0000-0000445E0000}"/>
    <cellStyle name="20% - Accent1 3 3 2 3 2 4 2" xfId="24317" xr:uid="{00000000-0005-0000-0000-0000455E0000}"/>
    <cellStyle name="20% - Accent1 3 3 2 3 2 4 2 2" xfId="24318" xr:uid="{00000000-0005-0000-0000-0000465E0000}"/>
    <cellStyle name="20% - Accent1 3 3 2 3 2 4 2 2 2" xfId="24319" xr:uid="{00000000-0005-0000-0000-0000475E0000}"/>
    <cellStyle name="20% - Accent1 3 3 2 3 2 4 2 3" xfId="24320" xr:uid="{00000000-0005-0000-0000-0000485E0000}"/>
    <cellStyle name="20% - Accent1 3 3 2 3 2 4 3" xfId="24321" xr:uid="{00000000-0005-0000-0000-0000495E0000}"/>
    <cellStyle name="20% - Accent1 3 3 2 3 2 4 3 2" xfId="24322" xr:uid="{00000000-0005-0000-0000-00004A5E0000}"/>
    <cellStyle name="20% - Accent1 3 3 2 3 2 4 4" xfId="24323" xr:uid="{00000000-0005-0000-0000-00004B5E0000}"/>
    <cellStyle name="20% - Accent1 3 3 2 3 2 5" xfId="24324" xr:uid="{00000000-0005-0000-0000-00004C5E0000}"/>
    <cellStyle name="20% - Accent1 3 3 2 3 2 5 2" xfId="24325" xr:uid="{00000000-0005-0000-0000-00004D5E0000}"/>
    <cellStyle name="20% - Accent1 3 3 2 3 2 5 2 2" xfId="24326" xr:uid="{00000000-0005-0000-0000-00004E5E0000}"/>
    <cellStyle name="20% - Accent1 3 3 2 3 2 5 3" xfId="24327" xr:uid="{00000000-0005-0000-0000-00004F5E0000}"/>
    <cellStyle name="20% - Accent1 3 3 2 3 2 6" xfId="24328" xr:uid="{00000000-0005-0000-0000-0000505E0000}"/>
    <cellStyle name="20% - Accent1 3 3 2 3 2 6 2" xfId="24329" xr:uid="{00000000-0005-0000-0000-0000515E0000}"/>
    <cellStyle name="20% - Accent1 3 3 2 3 2 6 2 2" xfId="24330" xr:uid="{00000000-0005-0000-0000-0000525E0000}"/>
    <cellStyle name="20% - Accent1 3 3 2 3 2 6 3" xfId="24331" xr:uid="{00000000-0005-0000-0000-0000535E0000}"/>
    <cellStyle name="20% - Accent1 3 3 2 3 2 7" xfId="24332" xr:uid="{00000000-0005-0000-0000-0000545E0000}"/>
    <cellStyle name="20% - Accent1 3 3 2 3 2 7 2" xfId="24333" xr:uid="{00000000-0005-0000-0000-0000555E0000}"/>
    <cellStyle name="20% - Accent1 3 3 2 3 2 8" xfId="24334" xr:uid="{00000000-0005-0000-0000-0000565E0000}"/>
    <cellStyle name="20% - Accent1 3 3 2 3 2 8 2" xfId="24335" xr:uid="{00000000-0005-0000-0000-0000575E0000}"/>
    <cellStyle name="20% - Accent1 3 3 2 3 2 9" xfId="24336" xr:uid="{00000000-0005-0000-0000-0000585E0000}"/>
    <cellStyle name="20% - Accent1 3 3 2 3 3" xfId="24337" xr:uid="{00000000-0005-0000-0000-0000595E0000}"/>
    <cellStyle name="20% - Accent1 3 3 2 3 3 2" xfId="24338" xr:uid="{00000000-0005-0000-0000-00005A5E0000}"/>
    <cellStyle name="20% - Accent1 3 3 2 3 3 2 2" xfId="24339" xr:uid="{00000000-0005-0000-0000-00005B5E0000}"/>
    <cellStyle name="20% - Accent1 3 3 2 3 3 2 2 2" xfId="24340" xr:uid="{00000000-0005-0000-0000-00005C5E0000}"/>
    <cellStyle name="20% - Accent1 3 3 2 3 3 2 2 2 2" xfId="24341" xr:uid="{00000000-0005-0000-0000-00005D5E0000}"/>
    <cellStyle name="20% - Accent1 3 3 2 3 3 2 2 3" xfId="24342" xr:uid="{00000000-0005-0000-0000-00005E5E0000}"/>
    <cellStyle name="20% - Accent1 3 3 2 3 3 2 3" xfId="24343" xr:uid="{00000000-0005-0000-0000-00005F5E0000}"/>
    <cellStyle name="20% - Accent1 3 3 2 3 3 2 3 2" xfId="24344" xr:uid="{00000000-0005-0000-0000-0000605E0000}"/>
    <cellStyle name="20% - Accent1 3 3 2 3 3 2 4" xfId="24345" xr:uid="{00000000-0005-0000-0000-0000615E0000}"/>
    <cellStyle name="20% - Accent1 3 3 2 3 3 3" xfId="24346" xr:uid="{00000000-0005-0000-0000-0000625E0000}"/>
    <cellStyle name="20% - Accent1 3 3 2 3 3 3 2" xfId="24347" xr:uid="{00000000-0005-0000-0000-0000635E0000}"/>
    <cellStyle name="20% - Accent1 3 3 2 3 3 3 2 2" xfId="24348" xr:uid="{00000000-0005-0000-0000-0000645E0000}"/>
    <cellStyle name="20% - Accent1 3 3 2 3 3 3 2 2 2" xfId="24349" xr:uid="{00000000-0005-0000-0000-0000655E0000}"/>
    <cellStyle name="20% - Accent1 3 3 2 3 3 3 2 3" xfId="24350" xr:uid="{00000000-0005-0000-0000-0000665E0000}"/>
    <cellStyle name="20% - Accent1 3 3 2 3 3 3 3" xfId="24351" xr:uid="{00000000-0005-0000-0000-0000675E0000}"/>
    <cellStyle name="20% - Accent1 3 3 2 3 3 3 3 2" xfId="24352" xr:uid="{00000000-0005-0000-0000-0000685E0000}"/>
    <cellStyle name="20% - Accent1 3 3 2 3 3 3 4" xfId="24353" xr:uid="{00000000-0005-0000-0000-0000695E0000}"/>
    <cellStyle name="20% - Accent1 3 3 2 3 3 4" xfId="24354" xr:uid="{00000000-0005-0000-0000-00006A5E0000}"/>
    <cellStyle name="20% - Accent1 3 3 2 3 3 4 2" xfId="24355" xr:uid="{00000000-0005-0000-0000-00006B5E0000}"/>
    <cellStyle name="20% - Accent1 3 3 2 3 3 4 2 2" xfId="24356" xr:uid="{00000000-0005-0000-0000-00006C5E0000}"/>
    <cellStyle name="20% - Accent1 3 3 2 3 3 4 2 2 2" xfId="24357" xr:uid="{00000000-0005-0000-0000-00006D5E0000}"/>
    <cellStyle name="20% - Accent1 3 3 2 3 3 4 2 3" xfId="24358" xr:uid="{00000000-0005-0000-0000-00006E5E0000}"/>
    <cellStyle name="20% - Accent1 3 3 2 3 3 4 3" xfId="24359" xr:uid="{00000000-0005-0000-0000-00006F5E0000}"/>
    <cellStyle name="20% - Accent1 3 3 2 3 3 4 3 2" xfId="24360" xr:uid="{00000000-0005-0000-0000-0000705E0000}"/>
    <cellStyle name="20% - Accent1 3 3 2 3 3 4 4" xfId="24361" xr:uid="{00000000-0005-0000-0000-0000715E0000}"/>
    <cellStyle name="20% - Accent1 3 3 2 3 3 5" xfId="24362" xr:uid="{00000000-0005-0000-0000-0000725E0000}"/>
    <cellStyle name="20% - Accent1 3 3 2 3 3 5 2" xfId="24363" xr:uid="{00000000-0005-0000-0000-0000735E0000}"/>
    <cellStyle name="20% - Accent1 3 3 2 3 3 5 2 2" xfId="24364" xr:uid="{00000000-0005-0000-0000-0000745E0000}"/>
    <cellStyle name="20% - Accent1 3 3 2 3 3 5 3" xfId="24365" xr:uid="{00000000-0005-0000-0000-0000755E0000}"/>
    <cellStyle name="20% - Accent1 3 3 2 3 3 6" xfId="24366" xr:uid="{00000000-0005-0000-0000-0000765E0000}"/>
    <cellStyle name="20% - Accent1 3 3 2 3 3 6 2" xfId="24367" xr:uid="{00000000-0005-0000-0000-0000775E0000}"/>
    <cellStyle name="20% - Accent1 3 3 2 3 3 6 2 2" xfId="24368" xr:uid="{00000000-0005-0000-0000-0000785E0000}"/>
    <cellStyle name="20% - Accent1 3 3 2 3 3 6 3" xfId="24369" xr:uid="{00000000-0005-0000-0000-0000795E0000}"/>
    <cellStyle name="20% - Accent1 3 3 2 3 3 7" xfId="24370" xr:uid="{00000000-0005-0000-0000-00007A5E0000}"/>
    <cellStyle name="20% - Accent1 3 3 2 3 3 7 2" xfId="24371" xr:uid="{00000000-0005-0000-0000-00007B5E0000}"/>
    <cellStyle name="20% - Accent1 3 3 2 3 3 8" xfId="24372" xr:uid="{00000000-0005-0000-0000-00007C5E0000}"/>
    <cellStyle name="20% - Accent1 3 3 2 3 3 8 2" xfId="24373" xr:uid="{00000000-0005-0000-0000-00007D5E0000}"/>
    <cellStyle name="20% - Accent1 3 3 2 3 3 9" xfId="24374" xr:uid="{00000000-0005-0000-0000-00007E5E0000}"/>
    <cellStyle name="20% - Accent1 3 3 2 3 4" xfId="24375" xr:uid="{00000000-0005-0000-0000-00007F5E0000}"/>
    <cellStyle name="20% - Accent1 3 3 2 3 4 2" xfId="24376" xr:uid="{00000000-0005-0000-0000-0000805E0000}"/>
    <cellStyle name="20% - Accent1 3 3 2 3 4 2 2" xfId="24377" xr:uid="{00000000-0005-0000-0000-0000815E0000}"/>
    <cellStyle name="20% - Accent1 3 3 2 3 4 2 2 2" xfId="24378" xr:uid="{00000000-0005-0000-0000-0000825E0000}"/>
    <cellStyle name="20% - Accent1 3 3 2 3 4 2 3" xfId="24379" xr:uid="{00000000-0005-0000-0000-0000835E0000}"/>
    <cellStyle name="20% - Accent1 3 3 2 3 4 3" xfId="24380" xr:uid="{00000000-0005-0000-0000-0000845E0000}"/>
    <cellStyle name="20% - Accent1 3 3 2 3 4 3 2" xfId="24381" xr:uid="{00000000-0005-0000-0000-0000855E0000}"/>
    <cellStyle name="20% - Accent1 3 3 2 3 4 4" xfId="24382" xr:uid="{00000000-0005-0000-0000-0000865E0000}"/>
    <cellStyle name="20% - Accent1 3 3 2 3 5" xfId="24383" xr:uid="{00000000-0005-0000-0000-0000875E0000}"/>
    <cellStyle name="20% - Accent1 3 3 2 3 5 2" xfId="24384" xr:uid="{00000000-0005-0000-0000-0000885E0000}"/>
    <cellStyle name="20% - Accent1 3 3 2 3 5 2 2" xfId="24385" xr:uid="{00000000-0005-0000-0000-0000895E0000}"/>
    <cellStyle name="20% - Accent1 3 3 2 3 5 2 2 2" xfId="24386" xr:uid="{00000000-0005-0000-0000-00008A5E0000}"/>
    <cellStyle name="20% - Accent1 3 3 2 3 5 2 3" xfId="24387" xr:uid="{00000000-0005-0000-0000-00008B5E0000}"/>
    <cellStyle name="20% - Accent1 3 3 2 3 5 3" xfId="24388" xr:uid="{00000000-0005-0000-0000-00008C5E0000}"/>
    <cellStyle name="20% - Accent1 3 3 2 3 5 3 2" xfId="24389" xr:uid="{00000000-0005-0000-0000-00008D5E0000}"/>
    <cellStyle name="20% - Accent1 3 3 2 3 5 4" xfId="24390" xr:uid="{00000000-0005-0000-0000-00008E5E0000}"/>
    <cellStyle name="20% - Accent1 3 3 2 3 6" xfId="24391" xr:uid="{00000000-0005-0000-0000-00008F5E0000}"/>
    <cellStyle name="20% - Accent1 3 3 2 3 6 2" xfId="24392" xr:uid="{00000000-0005-0000-0000-0000905E0000}"/>
    <cellStyle name="20% - Accent1 3 3 2 3 6 2 2" xfId="24393" xr:uid="{00000000-0005-0000-0000-0000915E0000}"/>
    <cellStyle name="20% - Accent1 3 3 2 3 6 2 2 2" xfId="24394" xr:uid="{00000000-0005-0000-0000-0000925E0000}"/>
    <cellStyle name="20% - Accent1 3 3 2 3 6 2 3" xfId="24395" xr:uid="{00000000-0005-0000-0000-0000935E0000}"/>
    <cellStyle name="20% - Accent1 3 3 2 3 6 3" xfId="24396" xr:uid="{00000000-0005-0000-0000-0000945E0000}"/>
    <cellStyle name="20% - Accent1 3 3 2 3 6 3 2" xfId="24397" xr:uid="{00000000-0005-0000-0000-0000955E0000}"/>
    <cellStyle name="20% - Accent1 3 3 2 3 6 4" xfId="24398" xr:uid="{00000000-0005-0000-0000-0000965E0000}"/>
    <cellStyle name="20% - Accent1 3 3 2 3 7" xfId="24399" xr:uid="{00000000-0005-0000-0000-0000975E0000}"/>
    <cellStyle name="20% - Accent1 3 3 2 3 7 2" xfId="24400" xr:uid="{00000000-0005-0000-0000-0000985E0000}"/>
    <cellStyle name="20% - Accent1 3 3 2 3 7 2 2" xfId="24401" xr:uid="{00000000-0005-0000-0000-0000995E0000}"/>
    <cellStyle name="20% - Accent1 3 3 2 3 7 3" xfId="24402" xr:uid="{00000000-0005-0000-0000-00009A5E0000}"/>
    <cellStyle name="20% - Accent1 3 3 2 3 8" xfId="24403" xr:uid="{00000000-0005-0000-0000-00009B5E0000}"/>
    <cellStyle name="20% - Accent1 3 3 2 3 8 2" xfId="24404" xr:uid="{00000000-0005-0000-0000-00009C5E0000}"/>
    <cellStyle name="20% - Accent1 3 3 2 3 8 2 2" xfId="24405" xr:uid="{00000000-0005-0000-0000-00009D5E0000}"/>
    <cellStyle name="20% - Accent1 3 3 2 3 8 3" xfId="24406" xr:uid="{00000000-0005-0000-0000-00009E5E0000}"/>
    <cellStyle name="20% - Accent1 3 3 2 3 9" xfId="24407" xr:uid="{00000000-0005-0000-0000-00009F5E0000}"/>
    <cellStyle name="20% - Accent1 3 3 2 3 9 2" xfId="24408" xr:uid="{00000000-0005-0000-0000-0000A05E0000}"/>
    <cellStyle name="20% - Accent1 3 3 2 4" xfId="24409" xr:uid="{00000000-0005-0000-0000-0000A15E0000}"/>
    <cellStyle name="20% - Accent1 3 3 2 4 10" xfId="24410" xr:uid="{00000000-0005-0000-0000-0000A25E0000}"/>
    <cellStyle name="20% - Accent1 3 3 2 4 10 2" xfId="24411" xr:uid="{00000000-0005-0000-0000-0000A35E0000}"/>
    <cellStyle name="20% - Accent1 3 3 2 4 11" xfId="24412" xr:uid="{00000000-0005-0000-0000-0000A45E0000}"/>
    <cellStyle name="20% - Accent1 3 3 2 4 2" xfId="24413" xr:uid="{00000000-0005-0000-0000-0000A55E0000}"/>
    <cellStyle name="20% - Accent1 3 3 2 4 2 2" xfId="24414" xr:uid="{00000000-0005-0000-0000-0000A65E0000}"/>
    <cellStyle name="20% - Accent1 3 3 2 4 2 2 2" xfId="24415" xr:uid="{00000000-0005-0000-0000-0000A75E0000}"/>
    <cellStyle name="20% - Accent1 3 3 2 4 2 2 2 2" xfId="24416" xr:uid="{00000000-0005-0000-0000-0000A85E0000}"/>
    <cellStyle name="20% - Accent1 3 3 2 4 2 2 2 2 2" xfId="24417" xr:uid="{00000000-0005-0000-0000-0000A95E0000}"/>
    <cellStyle name="20% - Accent1 3 3 2 4 2 2 2 3" xfId="24418" xr:uid="{00000000-0005-0000-0000-0000AA5E0000}"/>
    <cellStyle name="20% - Accent1 3 3 2 4 2 2 3" xfId="24419" xr:uid="{00000000-0005-0000-0000-0000AB5E0000}"/>
    <cellStyle name="20% - Accent1 3 3 2 4 2 2 3 2" xfId="24420" xr:uid="{00000000-0005-0000-0000-0000AC5E0000}"/>
    <cellStyle name="20% - Accent1 3 3 2 4 2 2 4" xfId="24421" xr:uid="{00000000-0005-0000-0000-0000AD5E0000}"/>
    <cellStyle name="20% - Accent1 3 3 2 4 2 3" xfId="24422" xr:uid="{00000000-0005-0000-0000-0000AE5E0000}"/>
    <cellStyle name="20% - Accent1 3 3 2 4 2 3 2" xfId="24423" xr:uid="{00000000-0005-0000-0000-0000AF5E0000}"/>
    <cellStyle name="20% - Accent1 3 3 2 4 2 3 2 2" xfId="24424" xr:uid="{00000000-0005-0000-0000-0000B05E0000}"/>
    <cellStyle name="20% - Accent1 3 3 2 4 2 3 2 2 2" xfId="24425" xr:uid="{00000000-0005-0000-0000-0000B15E0000}"/>
    <cellStyle name="20% - Accent1 3 3 2 4 2 3 2 3" xfId="24426" xr:uid="{00000000-0005-0000-0000-0000B25E0000}"/>
    <cellStyle name="20% - Accent1 3 3 2 4 2 3 3" xfId="24427" xr:uid="{00000000-0005-0000-0000-0000B35E0000}"/>
    <cellStyle name="20% - Accent1 3 3 2 4 2 3 3 2" xfId="24428" xr:uid="{00000000-0005-0000-0000-0000B45E0000}"/>
    <cellStyle name="20% - Accent1 3 3 2 4 2 3 4" xfId="24429" xr:uid="{00000000-0005-0000-0000-0000B55E0000}"/>
    <cellStyle name="20% - Accent1 3 3 2 4 2 4" xfId="24430" xr:uid="{00000000-0005-0000-0000-0000B65E0000}"/>
    <cellStyle name="20% - Accent1 3 3 2 4 2 4 2" xfId="24431" xr:uid="{00000000-0005-0000-0000-0000B75E0000}"/>
    <cellStyle name="20% - Accent1 3 3 2 4 2 4 2 2" xfId="24432" xr:uid="{00000000-0005-0000-0000-0000B85E0000}"/>
    <cellStyle name="20% - Accent1 3 3 2 4 2 4 2 2 2" xfId="24433" xr:uid="{00000000-0005-0000-0000-0000B95E0000}"/>
    <cellStyle name="20% - Accent1 3 3 2 4 2 4 2 3" xfId="24434" xr:uid="{00000000-0005-0000-0000-0000BA5E0000}"/>
    <cellStyle name="20% - Accent1 3 3 2 4 2 4 3" xfId="24435" xr:uid="{00000000-0005-0000-0000-0000BB5E0000}"/>
    <cellStyle name="20% - Accent1 3 3 2 4 2 4 3 2" xfId="24436" xr:uid="{00000000-0005-0000-0000-0000BC5E0000}"/>
    <cellStyle name="20% - Accent1 3 3 2 4 2 4 4" xfId="24437" xr:uid="{00000000-0005-0000-0000-0000BD5E0000}"/>
    <cellStyle name="20% - Accent1 3 3 2 4 2 5" xfId="24438" xr:uid="{00000000-0005-0000-0000-0000BE5E0000}"/>
    <cellStyle name="20% - Accent1 3 3 2 4 2 5 2" xfId="24439" xr:uid="{00000000-0005-0000-0000-0000BF5E0000}"/>
    <cellStyle name="20% - Accent1 3 3 2 4 2 5 2 2" xfId="24440" xr:uid="{00000000-0005-0000-0000-0000C05E0000}"/>
    <cellStyle name="20% - Accent1 3 3 2 4 2 5 3" xfId="24441" xr:uid="{00000000-0005-0000-0000-0000C15E0000}"/>
    <cellStyle name="20% - Accent1 3 3 2 4 2 6" xfId="24442" xr:uid="{00000000-0005-0000-0000-0000C25E0000}"/>
    <cellStyle name="20% - Accent1 3 3 2 4 2 6 2" xfId="24443" xr:uid="{00000000-0005-0000-0000-0000C35E0000}"/>
    <cellStyle name="20% - Accent1 3 3 2 4 2 6 2 2" xfId="24444" xr:uid="{00000000-0005-0000-0000-0000C45E0000}"/>
    <cellStyle name="20% - Accent1 3 3 2 4 2 6 3" xfId="24445" xr:uid="{00000000-0005-0000-0000-0000C55E0000}"/>
    <cellStyle name="20% - Accent1 3 3 2 4 2 7" xfId="24446" xr:uid="{00000000-0005-0000-0000-0000C65E0000}"/>
    <cellStyle name="20% - Accent1 3 3 2 4 2 7 2" xfId="24447" xr:uid="{00000000-0005-0000-0000-0000C75E0000}"/>
    <cellStyle name="20% - Accent1 3 3 2 4 2 8" xfId="24448" xr:uid="{00000000-0005-0000-0000-0000C85E0000}"/>
    <cellStyle name="20% - Accent1 3 3 2 4 2 8 2" xfId="24449" xr:uid="{00000000-0005-0000-0000-0000C95E0000}"/>
    <cellStyle name="20% - Accent1 3 3 2 4 2 9" xfId="24450" xr:uid="{00000000-0005-0000-0000-0000CA5E0000}"/>
    <cellStyle name="20% - Accent1 3 3 2 4 3" xfId="24451" xr:uid="{00000000-0005-0000-0000-0000CB5E0000}"/>
    <cellStyle name="20% - Accent1 3 3 2 4 3 2" xfId="24452" xr:uid="{00000000-0005-0000-0000-0000CC5E0000}"/>
    <cellStyle name="20% - Accent1 3 3 2 4 3 2 2" xfId="24453" xr:uid="{00000000-0005-0000-0000-0000CD5E0000}"/>
    <cellStyle name="20% - Accent1 3 3 2 4 3 2 2 2" xfId="24454" xr:uid="{00000000-0005-0000-0000-0000CE5E0000}"/>
    <cellStyle name="20% - Accent1 3 3 2 4 3 2 2 2 2" xfId="24455" xr:uid="{00000000-0005-0000-0000-0000CF5E0000}"/>
    <cellStyle name="20% - Accent1 3 3 2 4 3 2 2 3" xfId="24456" xr:uid="{00000000-0005-0000-0000-0000D05E0000}"/>
    <cellStyle name="20% - Accent1 3 3 2 4 3 2 3" xfId="24457" xr:uid="{00000000-0005-0000-0000-0000D15E0000}"/>
    <cellStyle name="20% - Accent1 3 3 2 4 3 2 3 2" xfId="24458" xr:uid="{00000000-0005-0000-0000-0000D25E0000}"/>
    <cellStyle name="20% - Accent1 3 3 2 4 3 2 4" xfId="24459" xr:uid="{00000000-0005-0000-0000-0000D35E0000}"/>
    <cellStyle name="20% - Accent1 3 3 2 4 3 3" xfId="24460" xr:uid="{00000000-0005-0000-0000-0000D45E0000}"/>
    <cellStyle name="20% - Accent1 3 3 2 4 3 3 2" xfId="24461" xr:uid="{00000000-0005-0000-0000-0000D55E0000}"/>
    <cellStyle name="20% - Accent1 3 3 2 4 3 3 2 2" xfId="24462" xr:uid="{00000000-0005-0000-0000-0000D65E0000}"/>
    <cellStyle name="20% - Accent1 3 3 2 4 3 3 2 2 2" xfId="24463" xr:uid="{00000000-0005-0000-0000-0000D75E0000}"/>
    <cellStyle name="20% - Accent1 3 3 2 4 3 3 2 3" xfId="24464" xr:uid="{00000000-0005-0000-0000-0000D85E0000}"/>
    <cellStyle name="20% - Accent1 3 3 2 4 3 3 3" xfId="24465" xr:uid="{00000000-0005-0000-0000-0000D95E0000}"/>
    <cellStyle name="20% - Accent1 3 3 2 4 3 3 3 2" xfId="24466" xr:uid="{00000000-0005-0000-0000-0000DA5E0000}"/>
    <cellStyle name="20% - Accent1 3 3 2 4 3 3 4" xfId="24467" xr:uid="{00000000-0005-0000-0000-0000DB5E0000}"/>
    <cellStyle name="20% - Accent1 3 3 2 4 3 4" xfId="24468" xr:uid="{00000000-0005-0000-0000-0000DC5E0000}"/>
    <cellStyle name="20% - Accent1 3 3 2 4 3 4 2" xfId="24469" xr:uid="{00000000-0005-0000-0000-0000DD5E0000}"/>
    <cellStyle name="20% - Accent1 3 3 2 4 3 4 2 2" xfId="24470" xr:uid="{00000000-0005-0000-0000-0000DE5E0000}"/>
    <cellStyle name="20% - Accent1 3 3 2 4 3 4 2 2 2" xfId="24471" xr:uid="{00000000-0005-0000-0000-0000DF5E0000}"/>
    <cellStyle name="20% - Accent1 3 3 2 4 3 4 2 3" xfId="24472" xr:uid="{00000000-0005-0000-0000-0000E05E0000}"/>
    <cellStyle name="20% - Accent1 3 3 2 4 3 4 3" xfId="24473" xr:uid="{00000000-0005-0000-0000-0000E15E0000}"/>
    <cellStyle name="20% - Accent1 3 3 2 4 3 4 3 2" xfId="24474" xr:uid="{00000000-0005-0000-0000-0000E25E0000}"/>
    <cellStyle name="20% - Accent1 3 3 2 4 3 4 4" xfId="24475" xr:uid="{00000000-0005-0000-0000-0000E35E0000}"/>
    <cellStyle name="20% - Accent1 3 3 2 4 3 5" xfId="24476" xr:uid="{00000000-0005-0000-0000-0000E45E0000}"/>
    <cellStyle name="20% - Accent1 3 3 2 4 3 5 2" xfId="24477" xr:uid="{00000000-0005-0000-0000-0000E55E0000}"/>
    <cellStyle name="20% - Accent1 3 3 2 4 3 5 2 2" xfId="24478" xr:uid="{00000000-0005-0000-0000-0000E65E0000}"/>
    <cellStyle name="20% - Accent1 3 3 2 4 3 5 3" xfId="24479" xr:uid="{00000000-0005-0000-0000-0000E75E0000}"/>
    <cellStyle name="20% - Accent1 3 3 2 4 3 6" xfId="24480" xr:uid="{00000000-0005-0000-0000-0000E85E0000}"/>
    <cellStyle name="20% - Accent1 3 3 2 4 3 6 2" xfId="24481" xr:uid="{00000000-0005-0000-0000-0000E95E0000}"/>
    <cellStyle name="20% - Accent1 3 3 2 4 3 6 2 2" xfId="24482" xr:uid="{00000000-0005-0000-0000-0000EA5E0000}"/>
    <cellStyle name="20% - Accent1 3 3 2 4 3 6 3" xfId="24483" xr:uid="{00000000-0005-0000-0000-0000EB5E0000}"/>
    <cellStyle name="20% - Accent1 3 3 2 4 3 7" xfId="24484" xr:uid="{00000000-0005-0000-0000-0000EC5E0000}"/>
    <cellStyle name="20% - Accent1 3 3 2 4 3 7 2" xfId="24485" xr:uid="{00000000-0005-0000-0000-0000ED5E0000}"/>
    <cellStyle name="20% - Accent1 3 3 2 4 3 8" xfId="24486" xr:uid="{00000000-0005-0000-0000-0000EE5E0000}"/>
    <cellStyle name="20% - Accent1 3 3 2 4 3 8 2" xfId="24487" xr:uid="{00000000-0005-0000-0000-0000EF5E0000}"/>
    <cellStyle name="20% - Accent1 3 3 2 4 3 9" xfId="24488" xr:uid="{00000000-0005-0000-0000-0000F05E0000}"/>
    <cellStyle name="20% - Accent1 3 3 2 4 4" xfId="24489" xr:uid="{00000000-0005-0000-0000-0000F15E0000}"/>
    <cellStyle name="20% - Accent1 3 3 2 4 4 2" xfId="24490" xr:uid="{00000000-0005-0000-0000-0000F25E0000}"/>
    <cellStyle name="20% - Accent1 3 3 2 4 4 2 2" xfId="24491" xr:uid="{00000000-0005-0000-0000-0000F35E0000}"/>
    <cellStyle name="20% - Accent1 3 3 2 4 4 2 2 2" xfId="24492" xr:uid="{00000000-0005-0000-0000-0000F45E0000}"/>
    <cellStyle name="20% - Accent1 3 3 2 4 4 2 3" xfId="24493" xr:uid="{00000000-0005-0000-0000-0000F55E0000}"/>
    <cellStyle name="20% - Accent1 3 3 2 4 4 3" xfId="24494" xr:uid="{00000000-0005-0000-0000-0000F65E0000}"/>
    <cellStyle name="20% - Accent1 3 3 2 4 4 3 2" xfId="24495" xr:uid="{00000000-0005-0000-0000-0000F75E0000}"/>
    <cellStyle name="20% - Accent1 3 3 2 4 4 4" xfId="24496" xr:uid="{00000000-0005-0000-0000-0000F85E0000}"/>
    <cellStyle name="20% - Accent1 3 3 2 4 5" xfId="24497" xr:uid="{00000000-0005-0000-0000-0000F95E0000}"/>
    <cellStyle name="20% - Accent1 3 3 2 4 5 2" xfId="24498" xr:uid="{00000000-0005-0000-0000-0000FA5E0000}"/>
    <cellStyle name="20% - Accent1 3 3 2 4 5 2 2" xfId="24499" xr:uid="{00000000-0005-0000-0000-0000FB5E0000}"/>
    <cellStyle name="20% - Accent1 3 3 2 4 5 2 2 2" xfId="24500" xr:uid="{00000000-0005-0000-0000-0000FC5E0000}"/>
    <cellStyle name="20% - Accent1 3 3 2 4 5 2 3" xfId="24501" xr:uid="{00000000-0005-0000-0000-0000FD5E0000}"/>
    <cellStyle name="20% - Accent1 3 3 2 4 5 3" xfId="24502" xr:uid="{00000000-0005-0000-0000-0000FE5E0000}"/>
    <cellStyle name="20% - Accent1 3 3 2 4 5 3 2" xfId="24503" xr:uid="{00000000-0005-0000-0000-0000FF5E0000}"/>
    <cellStyle name="20% - Accent1 3 3 2 4 5 4" xfId="24504" xr:uid="{00000000-0005-0000-0000-0000005F0000}"/>
    <cellStyle name="20% - Accent1 3 3 2 4 6" xfId="24505" xr:uid="{00000000-0005-0000-0000-0000015F0000}"/>
    <cellStyle name="20% - Accent1 3 3 2 4 6 2" xfId="24506" xr:uid="{00000000-0005-0000-0000-0000025F0000}"/>
    <cellStyle name="20% - Accent1 3 3 2 4 6 2 2" xfId="24507" xr:uid="{00000000-0005-0000-0000-0000035F0000}"/>
    <cellStyle name="20% - Accent1 3 3 2 4 6 2 2 2" xfId="24508" xr:uid="{00000000-0005-0000-0000-0000045F0000}"/>
    <cellStyle name="20% - Accent1 3 3 2 4 6 2 3" xfId="24509" xr:uid="{00000000-0005-0000-0000-0000055F0000}"/>
    <cellStyle name="20% - Accent1 3 3 2 4 6 3" xfId="24510" xr:uid="{00000000-0005-0000-0000-0000065F0000}"/>
    <cellStyle name="20% - Accent1 3 3 2 4 6 3 2" xfId="24511" xr:uid="{00000000-0005-0000-0000-0000075F0000}"/>
    <cellStyle name="20% - Accent1 3 3 2 4 6 4" xfId="24512" xr:uid="{00000000-0005-0000-0000-0000085F0000}"/>
    <cellStyle name="20% - Accent1 3 3 2 4 7" xfId="24513" xr:uid="{00000000-0005-0000-0000-0000095F0000}"/>
    <cellStyle name="20% - Accent1 3 3 2 4 7 2" xfId="24514" xr:uid="{00000000-0005-0000-0000-00000A5F0000}"/>
    <cellStyle name="20% - Accent1 3 3 2 4 7 2 2" xfId="24515" xr:uid="{00000000-0005-0000-0000-00000B5F0000}"/>
    <cellStyle name="20% - Accent1 3 3 2 4 7 3" xfId="24516" xr:uid="{00000000-0005-0000-0000-00000C5F0000}"/>
    <cellStyle name="20% - Accent1 3 3 2 4 8" xfId="24517" xr:uid="{00000000-0005-0000-0000-00000D5F0000}"/>
    <cellStyle name="20% - Accent1 3 3 2 4 8 2" xfId="24518" xr:uid="{00000000-0005-0000-0000-00000E5F0000}"/>
    <cellStyle name="20% - Accent1 3 3 2 4 8 2 2" xfId="24519" xr:uid="{00000000-0005-0000-0000-00000F5F0000}"/>
    <cellStyle name="20% - Accent1 3 3 2 4 8 3" xfId="24520" xr:uid="{00000000-0005-0000-0000-0000105F0000}"/>
    <cellStyle name="20% - Accent1 3 3 2 4 9" xfId="24521" xr:uid="{00000000-0005-0000-0000-0000115F0000}"/>
    <cellStyle name="20% - Accent1 3 3 2 4 9 2" xfId="24522" xr:uid="{00000000-0005-0000-0000-0000125F0000}"/>
    <cellStyle name="20% - Accent1 3 3 2 5" xfId="24523" xr:uid="{00000000-0005-0000-0000-0000135F0000}"/>
    <cellStyle name="20% - Accent1 3 3 2 5 10" xfId="24524" xr:uid="{00000000-0005-0000-0000-0000145F0000}"/>
    <cellStyle name="20% - Accent1 3 3 2 5 10 2" xfId="24525" xr:uid="{00000000-0005-0000-0000-0000155F0000}"/>
    <cellStyle name="20% - Accent1 3 3 2 5 11" xfId="24526" xr:uid="{00000000-0005-0000-0000-0000165F0000}"/>
    <cellStyle name="20% - Accent1 3 3 2 5 2" xfId="24527" xr:uid="{00000000-0005-0000-0000-0000175F0000}"/>
    <cellStyle name="20% - Accent1 3 3 2 5 2 2" xfId="24528" xr:uid="{00000000-0005-0000-0000-0000185F0000}"/>
    <cellStyle name="20% - Accent1 3 3 2 5 2 2 2" xfId="24529" xr:uid="{00000000-0005-0000-0000-0000195F0000}"/>
    <cellStyle name="20% - Accent1 3 3 2 5 2 2 2 2" xfId="24530" xr:uid="{00000000-0005-0000-0000-00001A5F0000}"/>
    <cellStyle name="20% - Accent1 3 3 2 5 2 2 2 2 2" xfId="24531" xr:uid="{00000000-0005-0000-0000-00001B5F0000}"/>
    <cellStyle name="20% - Accent1 3 3 2 5 2 2 2 3" xfId="24532" xr:uid="{00000000-0005-0000-0000-00001C5F0000}"/>
    <cellStyle name="20% - Accent1 3 3 2 5 2 2 3" xfId="24533" xr:uid="{00000000-0005-0000-0000-00001D5F0000}"/>
    <cellStyle name="20% - Accent1 3 3 2 5 2 2 3 2" xfId="24534" xr:uid="{00000000-0005-0000-0000-00001E5F0000}"/>
    <cellStyle name="20% - Accent1 3 3 2 5 2 2 4" xfId="24535" xr:uid="{00000000-0005-0000-0000-00001F5F0000}"/>
    <cellStyle name="20% - Accent1 3 3 2 5 2 3" xfId="24536" xr:uid="{00000000-0005-0000-0000-0000205F0000}"/>
    <cellStyle name="20% - Accent1 3 3 2 5 2 3 2" xfId="24537" xr:uid="{00000000-0005-0000-0000-0000215F0000}"/>
    <cellStyle name="20% - Accent1 3 3 2 5 2 3 2 2" xfId="24538" xr:uid="{00000000-0005-0000-0000-0000225F0000}"/>
    <cellStyle name="20% - Accent1 3 3 2 5 2 3 2 2 2" xfId="24539" xr:uid="{00000000-0005-0000-0000-0000235F0000}"/>
    <cellStyle name="20% - Accent1 3 3 2 5 2 3 2 3" xfId="24540" xr:uid="{00000000-0005-0000-0000-0000245F0000}"/>
    <cellStyle name="20% - Accent1 3 3 2 5 2 3 3" xfId="24541" xr:uid="{00000000-0005-0000-0000-0000255F0000}"/>
    <cellStyle name="20% - Accent1 3 3 2 5 2 3 3 2" xfId="24542" xr:uid="{00000000-0005-0000-0000-0000265F0000}"/>
    <cellStyle name="20% - Accent1 3 3 2 5 2 3 4" xfId="24543" xr:uid="{00000000-0005-0000-0000-0000275F0000}"/>
    <cellStyle name="20% - Accent1 3 3 2 5 2 4" xfId="24544" xr:uid="{00000000-0005-0000-0000-0000285F0000}"/>
    <cellStyle name="20% - Accent1 3 3 2 5 2 4 2" xfId="24545" xr:uid="{00000000-0005-0000-0000-0000295F0000}"/>
    <cellStyle name="20% - Accent1 3 3 2 5 2 4 2 2" xfId="24546" xr:uid="{00000000-0005-0000-0000-00002A5F0000}"/>
    <cellStyle name="20% - Accent1 3 3 2 5 2 4 2 2 2" xfId="24547" xr:uid="{00000000-0005-0000-0000-00002B5F0000}"/>
    <cellStyle name="20% - Accent1 3 3 2 5 2 4 2 3" xfId="24548" xr:uid="{00000000-0005-0000-0000-00002C5F0000}"/>
    <cellStyle name="20% - Accent1 3 3 2 5 2 4 3" xfId="24549" xr:uid="{00000000-0005-0000-0000-00002D5F0000}"/>
    <cellStyle name="20% - Accent1 3 3 2 5 2 4 3 2" xfId="24550" xr:uid="{00000000-0005-0000-0000-00002E5F0000}"/>
    <cellStyle name="20% - Accent1 3 3 2 5 2 4 4" xfId="24551" xr:uid="{00000000-0005-0000-0000-00002F5F0000}"/>
    <cellStyle name="20% - Accent1 3 3 2 5 2 5" xfId="24552" xr:uid="{00000000-0005-0000-0000-0000305F0000}"/>
    <cellStyle name="20% - Accent1 3 3 2 5 2 5 2" xfId="24553" xr:uid="{00000000-0005-0000-0000-0000315F0000}"/>
    <cellStyle name="20% - Accent1 3 3 2 5 2 5 2 2" xfId="24554" xr:uid="{00000000-0005-0000-0000-0000325F0000}"/>
    <cellStyle name="20% - Accent1 3 3 2 5 2 5 3" xfId="24555" xr:uid="{00000000-0005-0000-0000-0000335F0000}"/>
    <cellStyle name="20% - Accent1 3 3 2 5 2 6" xfId="24556" xr:uid="{00000000-0005-0000-0000-0000345F0000}"/>
    <cellStyle name="20% - Accent1 3 3 2 5 2 6 2" xfId="24557" xr:uid="{00000000-0005-0000-0000-0000355F0000}"/>
    <cellStyle name="20% - Accent1 3 3 2 5 2 6 2 2" xfId="24558" xr:uid="{00000000-0005-0000-0000-0000365F0000}"/>
    <cellStyle name="20% - Accent1 3 3 2 5 2 6 3" xfId="24559" xr:uid="{00000000-0005-0000-0000-0000375F0000}"/>
    <cellStyle name="20% - Accent1 3 3 2 5 2 7" xfId="24560" xr:uid="{00000000-0005-0000-0000-0000385F0000}"/>
    <cellStyle name="20% - Accent1 3 3 2 5 2 7 2" xfId="24561" xr:uid="{00000000-0005-0000-0000-0000395F0000}"/>
    <cellStyle name="20% - Accent1 3 3 2 5 2 8" xfId="24562" xr:uid="{00000000-0005-0000-0000-00003A5F0000}"/>
    <cellStyle name="20% - Accent1 3 3 2 5 2 8 2" xfId="24563" xr:uid="{00000000-0005-0000-0000-00003B5F0000}"/>
    <cellStyle name="20% - Accent1 3 3 2 5 2 9" xfId="24564" xr:uid="{00000000-0005-0000-0000-00003C5F0000}"/>
    <cellStyle name="20% - Accent1 3 3 2 5 3" xfId="24565" xr:uid="{00000000-0005-0000-0000-00003D5F0000}"/>
    <cellStyle name="20% - Accent1 3 3 2 5 3 2" xfId="24566" xr:uid="{00000000-0005-0000-0000-00003E5F0000}"/>
    <cellStyle name="20% - Accent1 3 3 2 5 3 2 2" xfId="24567" xr:uid="{00000000-0005-0000-0000-00003F5F0000}"/>
    <cellStyle name="20% - Accent1 3 3 2 5 3 2 2 2" xfId="24568" xr:uid="{00000000-0005-0000-0000-0000405F0000}"/>
    <cellStyle name="20% - Accent1 3 3 2 5 3 2 2 2 2" xfId="24569" xr:uid="{00000000-0005-0000-0000-0000415F0000}"/>
    <cellStyle name="20% - Accent1 3 3 2 5 3 2 2 3" xfId="24570" xr:uid="{00000000-0005-0000-0000-0000425F0000}"/>
    <cellStyle name="20% - Accent1 3 3 2 5 3 2 3" xfId="24571" xr:uid="{00000000-0005-0000-0000-0000435F0000}"/>
    <cellStyle name="20% - Accent1 3 3 2 5 3 2 3 2" xfId="24572" xr:uid="{00000000-0005-0000-0000-0000445F0000}"/>
    <cellStyle name="20% - Accent1 3 3 2 5 3 2 4" xfId="24573" xr:uid="{00000000-0005-0000-0000-0000455F0000}"/>
    <cellStyle name="20% - Accent1 3 3 2 5 3 3" xfId="24574" xr:uid="{00000000-0005-0000-0000-0000465F0000}"/>
    <cellStyle name="20% - Accent1 3 3 2 5 3 3 2" xfId="24575" xr:uid="{00000000-0005-0000-0000-0000475F0000}"/>
    <cellStyle name="20% - Accent1 3 3 2 5 3 3 2 2" xfId="24576" xr:uid="{00000000-0005-0000-0000-0000485F0000}"/>
    <cellStyle name="20% - Accent1 3 3 2 5 3 3 2 2 2" xfId="24577" xr:uid="{00000000-0005-0000-0000-0000495F0000}"/>
    <cellStyle name="20% - Accent1 3 3 2 5 3 3 2 3" xfId="24578" xr:uid="{00000000-0005-0000-0000-00004A5F0000}"/>
    <cellStyle name="20% - Accent1 3 3 2 5 3 3 3" xfId="24579" xr:uid="{00000000-0005-0000-0000-00004B5F0000}"/>
    <cellStyle name="20% - Accent1 3 3 2 5 3 3 3 2" xfId="24580" xr:uid="{00000000-0005-0000-0000-00004C5F0000}"/>
    <cellStyle name="20% - Accent1 3 3 2 5 3 3 4" xfId="24581" xr:uid="{00000000-0005-0000-0000-00004D5F0000}"/>
    <cellStyle name="20% - Accent1 3 3 2 5 3 4" xfId="24582" xr:uid="{00000000-0005-0000-0000-00004E5F0000}"/>
    <cellStyle name="20% - Accent1 3 3 2 5 3 4 2" xfId="24583" xr:uid="{00000000-0005-0000-0000-00004F5F0000}"/>
    <cellStyle name="20% - Accent1 3 3 2 5 3 4 2 2" xfId="24584" xr:uid="{00000000-0005-0000-0000-0000505F0000}"/>
    <cellStyle name="20% - Accent1 3 3 2 5 3 4 2 2 2" xfId="24585" xr:uid="{00000000-0005-0000-0000-0000515F0000}"/>
    <cellStyle name="20% - Accent1 3 3 2 5 3 4 2 3" xfId="24586" xr:uid="{00000000-0005-0000-0000-0000525F0000}"/>
    <cellStyle name="20% - Accent1 3 3 2 5 3 4 3" xfId="24587" xr:uid="{00000000-0005-0000-0000-0000535F0000}"/>
    <cellStyle name="20% - Accent1 3 3 2 5 3 4 3 2" xfId="24588" xr:uid="{00000000-0005-0000-0000-0000545F0000}"/>
    <cellStyle name="20% - Accent1 3 3 2 5 3 4 4" xfId="24589" xr:uid="{00000000-0005-0000-0000-0000555F0000}"/>
    <cellStyle name="20% - Accent1 3 3 2 5 3 5" xfId="24590" xr:uid="{00000000-0005-0000-0000-0000565F0000}"/>
    <cellStyle name="20% - Accent1 3 3 2 5 3 5 2" xfId="24591" xr:uid="{00000000-0005-0000-0000-0000575F0000}"/>
    <cellStyle name="20% - Accent1 3 3 2 5 3 5 2 2" xfId="24592" xr:uid="{00000000-0005-0000-0000-0000585F0000}"/>
    <cellStyle name="20% - Accent1 3 3 2 5 3 5 3" xfId="24593" xr:uid="{00000000-0005-0000-0000-0000595F0000}"/>
    <cellStyle name="20% - Accent1 3 3 2 5 3 6" xfId="24594" xr:uid="{00000000-0005-0000-0000-00005A5F0000}"/>
    <cellStyle name="20% - Accent1 3 3 2 5 3 6 2" xfId="24595" xr:uid="{00000000-0005-0000-0000-00005B5F0000}"/>
    <cellStyle name="20% - Accent1 3 3 2 5 3 6 2 2" xfId="24596" xr:uid="{00000000-0005-0000-0000-00005C5F0000}"/>
    <cellStyle name="20% - Accent1 3 3 2 5 3 6 3" xfId="24597" xr:uid="{00000000-0005-0000-0000-00005D5F0000}"/>
    <cellStyle name="20% - Accent1 3 3 2 5 3 7" xfId="24598" xr:uid="{00000000-0005-0000-0000-00005E5F0000}"/>
    <cellStyle name="20% - Accent1 3 3 2 5 3 7 2" xfId="24599" xr:uid="{00000000-0005-0000-0000-00005F5F0000}"/>
    <cellStyle name="20% - Accent1 3 3 2 5 3 8" xfId="24600" xr:uid="{00000000-0005-0000-0000-0000605F0000}"/>
    <cellStyle name="20% - Accent1 3 3 2 5 3 8 2" xfId="24601" xr:uid="{00000000-0005-0000-0000-0000615F0000}"/>
    <cellStyle name="20% - Accent1 3 3 2 5 3 9" xfId="24602" xr:uid="{00000000-0005-0000-0000-0000625F0000}"/>
    <cellStyle name="20% - Accent1 3 3 2 5 4" xfId="24603" xr:uid="{00000000-0005-0000-0000-0000635F0000}"/>
    <cellStyle name="20% - Accent1 3 3 2 5 4 2" xfId="24604" xr:uid="{00000000-0005-0000-0000-0000645F0000}"/>
    <cellStyle name="20% - Accent1 3 3 2 5 4 2 2" xfId="24605" xr:uid="{00000000-0005-0000-0000-0000655F0000}"/>
    <cellStyle name="20% - Accent1 3 3 2 5 4 2 2 2" xfId="24606" xr:uid="{00000000-0005-0000-0000-0000665F0000}"/>
    <cellStyle name="20% - Accent1 3 3 2 5 4 2 3" xfId="24607" xr:uid="{00000000-0005-0000-0000-0000675F0000}"/>
    <cellStyle name="20% - Accent1 3 3 2 5 4 3" xfId="24608" xr:uid="{00000000-0005-0000-0000-0000685F0000}"/>
    <cellStyle name="20% - Accent1 3 3 2 5 4 3 2" xfId="24609" xr:uid="{00000000-0005-0000-0000-0000695F0000}"/>
    <cellStyle name="20% - Accent1 3 3 2 5 4 4" xfId="24610" xr:uid="{00000000-0005-0000-0000-00006A5F0000}"/>
    <cellStyle name="20% - Accent1 3 3 2 5 5" xfId="24611" xr:uid="{00000000-0005-0000-0000-00006B5F0000}"/>
    <cellStyle name="20% - Accent1 3 3 2 5 5 2" xfId="24612" xr:uid="{00000000-0005-0000-0000-00006C5F0000}"/>
    <cellStyle name="20% - Accent1 3 3 2 5 5 2 2" xfId="24613" xr:uid="{00000000-0005-0000-0000-00006D5F0000}"/>
    <cellStyle name="20% - Accent1 3 3 2 5 5 2 2 2" xfId="24614" xr:uid="{00000000-0005-0000-0000-00006E5F0000}"/>
    <cellStyle name="20% - Accent1 3 3 2 5 5 2 3" xfId="24615" xr:uid="{00000000-0005-0000-0000-00006F5F0000}"/>
    <cellStyle name="20% - Accent1 3 3 2 5 5 3" xfId="24616" xr:uid="{00000000-0005-0000-0000-0000705F0000}"/>
    <cellStyle name="20% - Accent1 3 3 2 5 5 3 2" xfId="24617" xr:uid="{00000000-0005-0000-0000-0000715F0000}"/>
    <cellStyle name="20% - Accent1 3 3 2 5 5 4" xfId="24618" xr:uid="{00000000-0005-0000-0000-0000725F0000}"/>
    <cellStyle name="20% - Accent1 3 3 2 5 6" xfId="24619" xr:uid="{00000000-0005-0000-0000-0000735F0000}"/>
    <cellStyle name="20% - Accent1 3 3 2 5 6 2" xfId="24620" xr:uid="{00000000-0005-0000-0000-0000745F0000}"/>
    <cellStyle name="20% - Accent1 3 3 2 5 6 2 2" xfId="24621" xr:uid="{00000000-0005-0000-0000-0000755F0000}"/>
    <cellStyle name="20% - Accent1 3 3 2 5 6 2 2 2" xfId="24622" xr:uid="{00000000-0005-0000-0000-0000765F0000}"/>
    <cellStyle name="20% - Accent1 3 3 2 5 6 2 3" xfId="24623" xr:uid="{00000000-0005-0000-0000-0000775F0000}"/>
    <cellStyle name="20% - Accent1 3 3 2 5 6 3" xfId="24624" xr:uid="{00000000-0005-0000-0000-0000785F0000}"/>
    <cellStyle name="20% - Accent1 3 3 2 5 6 3 2" xfId="24625" xr:uid="{00000000-0005-0000-0000-0000795F0000}"/>
    <cellStyle name="20% - Accent1 3 3 2 5 6 4" xfId="24626" xr:uid="{00000000-0005-0000-0000-00007A5F0000}"/>
    <cellStyle name="20% - Accent1 3 3 2 5 7" xfId="24627" xr:uid="{00000000-0005-0000-0000-00007B5F0000}"/>
    <cellStyle name="20% - Accent1 3 3 2 5 7 2" xfId="24628" xr:uid="{00000000-0005-0000-0000-00007C5F0000}"/>
    <cellStyle name="20% - Accent1 3 3 2 5 7 2 2" xfId="24629" xr:uid="{00000000-0005-0000-0000-00007D5F0000}"/>
    <cellStyle name="20% - Accent1 3 3 2 5 7 3" xfId="24630" xr:uid="{00000000-0005-0000-0000-00007E5F0000}"/>
    <cellStyle name="20% - Accent1 3 3 2 5 8" xfId="24631" xr:uid="{00000000-0005-0000-0000-00007F5F0000}"/>
    <cellStyle name="20% - Accent1 3 3 2 5 8 2" xfId="24632" xr:uid="{00000000-0005-0000-0000-0000805F0000}"/>
    <cellStyle name="20% - Accent1 3 3 2 5 8 2 2" xfId="24633" xr:uid="{00000000-0005-0000-0000-0000815F0000}"/>
    <cellStyle name="20% - Accent1 3 3 2 5 8 3" xfId="24634" xr:uid="{00000000-0005-0000-0000-0000825F0000}"/>
    <cellStyle name="20% - Accent1 3 3 2 5 9" xfId="24635" xr:uid="{00000000-0005-0000-0000-0000835F0000}"/>
    <cellStyle name="20% - Accent1 3 3 2 5 9 2" xfId="24636" xr:uid="{00000000-0005-0000-0000-0000845F0000}"/>
    <cellStyle name="20% - Accent1 3 3 2 6" xfId="24637" xr:uid="{00000000-0005-0000-0000-0000855F0000}"/>
    <cellStyle name="20% - Accent1 3 3 2 6 2" xfId="24638" xr:uid="{00000000-0005-0000-0000-0000865F0000}"/>
    <cellStyle name="20% - Accent1 3 3 2 6 2 2" xfId="24639" xr:uid="{00000000-0005-0000-0000-0000875F0000}"/>
    <cellStyle name="20% - Accent1 3 3 2 6 2 2 2" xfId="24640" xr:uid="{00000000-0005-0000-0000-0000885F0000}"/>
    <cellStyle name="20% - Accent1 3 3 2 6 2 2 2 2" xfId="24641" xr:uid="{00000000-0005-0000-0000-0000895F0000}"/>
    <cellStyle name="20% - Accent1 3 3 2 6 2 2 3" xfId="24642" xr:uid="{00000000-0005-0000-0000-00008A5F0000}"/>
    <cellStyle name="20% - Accent1 3 3 2 6 2 3" xfId="24643" xr:uid="{00000000-0005-0000-0000-00008B5F0000}"/>
    <cellStyle name="20% - Accent1 3 3 2 6 2 3 2" xfId="24644" xr:uid="{00000000-0005-0000-0000-00008C5F0000}"/>
    <cellStyle name="20% - Accent1 3 3 2 6 2 4" xfId="24645" xr:uid="{00000000-0005-0000-0000-00008D5F0000}"/>
    <cellStyle name="20% - Accent1 3 3 2 6 3" xfId="24646" xr:uid="{00000000-0005-0000-0000-00008E5F0000}"/>
    <cellStyle name="20% - Accent1 3 3 2 6 3 2" xfId="24647" xr:uid="{00000000-0005-0000-0000-00008F5F0000}"/>
    <cellStyle name="20% - Accent1 3 3 2 6 3 2 2" xfId="24648" xr:uid="{00000000-0005-0000-0000-0000905F0000}"/>
    <cellStyle name="20% - Accent1 3 3 2 6 3 2 2 2" xfId="24649" xr:uid="{00000000-0005-0000-0000-0000915F0000}"/>
    <cellStyle name="20% - Accent1 3 3 2 6 3 2 3" xfId="24650" xr:uid="{00000000-0005-0000-0000-0000925F0000}"/>
    <cellStyle name="20% - Accent1 3 3 2 6 3 3" xfId="24651" xr:uid="{00000000-0005-0000-0000-0000935F0000}"/>
    <cellStyle name="20% - Accent1 3 3 2 6 3 3 2" xfId="24652" xr:uid="{00000000-0005-0000-0000-0000945F0000}"/>
    <cellStyle name="20% - Accent1 3 3 2 6 3 4" xfId="24653" xr:uid="{00000000-0005-0000-0000-0000955F0000}"/>
    <cellStyle name="20% - Accent1 3 3 2 6 4" xfId="24654" xr:uid="{00000000-0005-0000-0000-0000965F0000}"/>
    <cellStyle name="20% - Accent1 3 3 2 6 4 2" xfId="24655" xr:uid="{00000000-0005-0000-0000-0000975F0000}"/>
    <cellStyle name="20% - Accent1 3 3 2 6 4 2 2" xfId="24656" xr:uid="{00000000-0005-0000-0000-0000985F0000}"/>
    <cellStyle name="20% - Accent1 3 3 2 6 4 2 2 2" xfId="24657" xr:uid="{00000000-0005-0000-0000-0000995F0000}"/>
    <cellStyle name="20% - Accent1 3 3 2 6 4 2 3" xfId="24658" xr:uid="{00000000-0005-0000-0000-00009A5F0000}"/>
    <cellStyle name="20% - Accent1 3 3 2 6 4 3" xfId="24659" xr:uid="{00000000-0005-0000-0000-00009B5F0000}"/>
    <cellStyle name="20% - Accent1 3 3 2 6 4 3 2" xfId="24660" xr:uid="{00000000-0005-0000-0000-00009C5F0000}"/>
    <cellStyle name="20% - Accent1 3 3 2 6 4 4" xfId="24661" xr:uid="{00000000-0005-0000-0000-00009D5F0000}"/>
    <cellStyle name="20% - Accent1 3 3 2 6 5" xfId="24662" xr:uid="{00000000-0005-0000-0000-00009E5F0000}"/>
    <cellStyle name="20% - Accent1 3 3 2 6 5 2" xfId="24663" xr:uid="{00000000-0005-0000-0000-00009F5F0000}"/>
    <cellStyle name="20% - Accent1 3 3 2 6 5 2 2" xfId="24664" xr:uid="{00000000-0005-0000-0000-0000A05F0000}"/>
    <cellStyle name="20% - Accent1 3 3 2 6 5 3" xfId="24665" xr:uid="{00000000-0005-0000-0000-0000A15F0000}"/>
    <cellStyle name="20% - Accent1 3 3 2 6 6" xfId="24666" xr:uid="{00000000-0005-0000-0000-0000A25F0000}"/>
    <cellStyle name="20% - Accent1 3 3 2 6 6 2" xfId="24667" xr:uid="{00000000-0005-0000-0000-0000A35F0000}"/>
    <cellStyle name="20% - Accent1 3 3 2 6 6 2 2" xfId="24668" xr:uid="{00000000-0005-0000-0000-0000A45F0000}"/>
    <cellStyle name="20% - Accent1 3 3 2 6 6 3" xfId="24669" xr:uid="{00000000-0005-0000-0000-0000A55F0000}"/>
    <cellStyle name="20% - Accent1 3 3 2 6 7" xfId="24670" xr:uid="{00000000-0005-0000-0000-0000A65F0000}"/>
    <cellStyle name="20% - Accent1 3 3 2 6 7 2" xfId="24671" xr:uid="{00000000-0005-0000-0000-0000A75F0000}"/>
    <cellStyle name="20% - Accent1 3 3 2 6 8" xfId="24672" xr:uid="{00000000-0005-0000-0000-0000A85F0000}"/>
    <cellStyle name="20% - Accent1 3 3 2 6 8 2" xfId="24673" xr:uid="{00000000-0005-0000-0000-0000A95F0000}"/>
    <cellStyle name="20% - Accent1 3 3 2 6 9" xfId="24674" xr:uid="{00000000-0005-0000-0000-0000AA5F0000}"/>
    <cellStyle name="20% - Accent1 3 3 2 7" xfId="24675" xr:uid="{00000000-0005-0000-0000-0000AB5F0000}"/>
    <cellStyle name="20% - Accent1 3 3 2 7 2" xfId="24676" xr:uid="{00000000-0005-0000-0000-0000AC5F0000}"/>
    <cellStyle name="20% - Accent1 3 3 2 7 2 2" xfId="24677" xr:uid="{00000000-0005-0000-0000-0000AD5F0000}"/>
    <cellStyle name="20% - Accent1 3 3 2 7 2 2 2" xfId="24678" xr:uid="{00000000-0005-0000-0000-0000AE5F0000}"/>
    <cellStyle name="20% - Accent1 3 3 2 7 2 2 2 2" xfId="24679" xr:uid="{00000000-0005-0000-0000-0000AF5F0000}"/>
    <cellStyle name="20% - Accent1 3 3 2 7 2 2 3" xfId="24680" xr:uid="{00000000-0005-0000-0000-0000B05F0000}"/>
    <cellStyle name="20% - Accent1 3 3 2 7 2 3" xfId="24681" xr:uid="{00000000-0005-0000-0000-0000B15F0000}"/>
    <cellStyle name="20% - Accent1 3 3 2 7 2 3 2" xfId="24682" xr:uid="{00000000-0005-0000-0000-0000B25F0000}"/>
    <cellStyle name="20% - Accent1 3 3 2 7 2 4" xfId="24683" xr:uid="{00000000-0005-0000-0000-0000B35F0000}"/>
    <cellStyle name="20% - Accent1 3 3 2 7 3" xfId="24684" xr:uid="{00000000-0005-0000-0000-0000B45F0000}"/>
    <cellStyle name="20% - Accent1 3 3 2 7 3 2" xfId="24685" xr:uid="{00000000-0005-0000-0000-0000B55F0000}"/>
    <cellStyle name="20% - Accent1 3 3 2 7 3 2 2" xfId="24686" xr:uid="{00000000-0005-0000-0000-0000B65F0000}"/>
    <cellStyle name="20% - Accent1 3 3 2 7 3 2 2 2" xfId="24687" xr:uid="{00000000-0005-0000-0000-0000B75F0000}"/>
    <cellStyle name="20% - Accent1 3 3 2 7 3 2 3" xfId="24688" xr:uid="{00000000-0005-0000-0000-0000B85F0000}"/>
    <cellStyle name="20% - Accent1 3 3 2 7 3 3" xfId="24689" xr:uid="{00000000-0005-0000-0000-0000B95F0000}"/>
    <cellStyle name="20% - Accent1 3 3 2 7 3 3 2" xfId="24690" xr:uid="{00000000-0005-0000-0000-0000BA5F0000}"/>
    <cellStyle name="20% - Accent1 3 3 2 7 3 4" xfId="24691" xr:uid="{00000000-0005-0000-0000-0000BB5F0000}"/>
    <cellStyle name="20% - Accent1 3 3 2 7 4" xfId="24692" xr:uid="{00000000-0005-0000-0000-0000BC5F0000}"/>
    <cellStyle name="20% - Accent1 3 3 2 7 4 2" xfId="24693" xr:uid="{00000000-0005-0000-0000-0000BD5F0000}"/>
    <cellStyle name="20% - Accent1 3 3 2 7 4 2 2" xfId="24694" xr:uid="{00000000-0005-0000-0000-0000BE5F0000}"/>
    <cellStyle name="20% - Accent1 3 3 2 7 4 2 2 2" xfId="24695" xr:uid="{00000000-0005-0000-0000-0000BF5F0000}"/>
    <cellStyle name="20% - Accent1 3 3 2 7 4 2 3" xfId="24696" xr:uid="{00000000-0005-0000-0000-0000C05F0000}"/>
    <cellStyle name="20% - Accent1 3 3 2 7 4 3" xfId="24697" xr:uid="{00000000-0005-0000-0000-0000C15F0000}"/>
    <cellStyle name="20% - Accent1 3 3 2 7 4 3 2" xfId="24698" xr:uid="{00000000-0005-0000-0000-0000C25F0000}"/>
    <cellStyle name="20% - Accent1 3 3 2 7 4 4" xfId="24699" xr:uid="{00000000-0005-0000-0000-0000C35F0000}"/>
    <cellStyle name="20% - Accent1 3 3 2 7 5" xfId="24700" xr:uid="{00000000-0005-0000-0000-0000C45F0000}"/>
    <cellStyle name="20% - Accent1 3 3 2 7 5 2" xfId="24701" xr:uid="{00000000-0005-0000-0000-0000C55F0000}"/>
    <cellStyle name="20% - Accent1 3 3 2 7 5 2 2" xfId="24702" xr:uid="{00000000-0005-0000-0000-0000C65F0000}"/>
    <cellStyle name="20% - Accent1 3 3 2 7 5 3" xfId="24703" xr:uid="{00000000-0005-0000-0000-0000C75F0000}"/>
    <cellStyle name="20% - Accent1 3 3 2 7 6" xfId="24704" xr:uid="{00000000-0005-0000-0000-0000C85F0000}"/>
    <cellStyle name="20% - Accent1 3 3 2 7 6 2" xfId="24705" xr:uid="{00000000-0005-0000-0000-0000C95F0000}"/>
    <cellStyle name="20% - Accent1 3 3 2 7 6 2 2" xfId="24706" xr:uid="{00000000-0005-0000-0000-0000CA5F0000}"/>
    <cellStyle name="20% - Accent1 3 3 2 7 6 3" xfId="24707" xr:uid="{00000000-0005-0000-0000-0000CB5F0000}"/>
    <cellStyle name="20% - Accent1 3 3 2 7 7" xfId="24708" xr:uid="{00000000-0005-0000-0000-0000CC5F0000}"/>
    <cellStyle name="20% - Accent1 3 3 2 7 7 2" xfId="24709" xr:uid="{00000000-0005-0000-0000-0000CD5F0000}"/>
    <cellStyle name="20% - Accent1 3 3 2 7 8" xfId="24710" xr:uid="{00000000-0005-0000-0000-0000CE5F0000}"/>
    <cellStyle name="20% - Accent1 3 3 2 7 8 2" xfId="24711" xr:uid="{00000000-0005-0000-0000-0000CF5F0000}"/>
    <cellStyle name="20% - Accent1 3 3 2 7 9" xfId="24712" xr:uid="{00000000-0005-0000-0000-0000D05F0000}"/>
    <cellStyle name="20% - Accent1 3 3 2 8" xfId="24713" xr:uid="{00000000-0005-0000-0000-0000D15F0000}"/>
    <cellStyle name="20% - Accent1 3 3 2 8 2" xfId="24714" xr:uid="{00000000-0005-0000-0000-0000D25F0000}"/>
    <cellStyle name="20% - Accent1 3 3 2 8 2 2" xfId="24715" xr:uid="{00000000-0005-0000-0000-0000D35F0000}"/>
    <cellStyle name="20% - Accent1 3 3 2 8 2 2 2" xfId="24716" xr:uid="{00000000-0005-0000-0000-0000D45F0000}"/>
    <cellStyle name="20% - Accent1 3 3 2 8 2 3" xfId="24717" xr:uid="{00000000-0005-0000-0000-0000D55F0000}"/>
    <cellStyle name="20% - Accent1 3 3 2 8 3" xfId="24718" xr:uid="{00000000-0005-0000-0000-0000D65F0000}"/>
    <cellStyle name="20% - Accent1 3 3 2 8 3 2" xfId="24719" xr:uid="{00000000-0005-0000-0000-0000D75F0000}"/>
    <cellStyle name="20% - Accent1 3 3 2 8 4" xfId="24720" xr:uid="{00000000-0005-0000-0000-0000D85F0000}"/>
    <cellStyle name="20% - Accent1 3 3 2 9" xfId="24721" xr:uid="{00000000-0005-0000-0000-0000D95F0000}"/>
    <cellStyle name="20% - Accent1 3 3 2 9 2" xfId="24722" xr:uid="{00000000-0005-0000-0000-0000DA5F0000}"/>
    <cellStyle name="20% - Accent1 3 3 2 9 2 2" xfId="24723" xr:uid="{00000000-0005-0000-0000-0000DB5F0000}"/>
    <cellStyle name="20% - Accent1 3 3 2 9 2 2 2" xfId="24724" xr:uid="{00000000-0005-0000-0000-0000DC5F0000}"/>
    <cellStyle name="20% - Accent1 3 3 2 9 2 3" xfId="24725" xr:uid="{00000000-0005-0000-0000-0000DD5F0000}"/>
    <cellStyle name="20% - Accent1 3 3 2 9 3" xfId="24726" xr:uid="{00000000-0005-0000-0000-0000DE5F0000}"/>
    <cellStyle name="20% - Accent1 3 3 2 9 3 2" xfId="24727" xr:uid="{00000000-0005-0000-0000-0000DF5F0000}"/>
    <cellStyle name="20% - Accent1 3 3 2 9 4" xfId="24728" xr:uid="{00000000-0005-0000-0000-0000E05F0000}"/>
    <cellStyle name="20% - Accent1 3 3 3" xfId="24729" xr:uid="{00000000-0005-0000-0000-0000E15F0000}"/>
    <cellStyle name="20% - Accent1 3 3 3 10" xfId="24730" xr:uid="{00000000-0005-0000-0000-0000E25F0000}"/>
    <cellStyle name="20% - Accent1 3 3 3 10 2" xfId="24731" xr:uid="{00000000-0005-0000-0000-0000E35F0000}"/>
    <cellStyle name="20% - Accent1 3 3 3 10 2 2" xfId="24732" xr:uid="{00000000-0005-0000-0000-0000E45F0000}"/>
    <cellStyle name="20% - Accent1 3 3 3 10 3" xfId="24733" xr:uid="{00000000-0005-0000-0000-0000E55F0000}"/>
    <cellStyle name="20% - Accent1 3 3 3 11" xfId="24734" xr:uid="{00000000-0005-0000-0000-0000E65F0000}"/>
    <cellStyle name="20% - Accent1 3 3 3 11 2" xfId="24735" xr:uid="{00000000-0005-0000-0000-0000E75F0000}"/>
    <cellStyle name="20% - Accent1 3 3 3 11 2 2" xfId="24736" xr:uid="{00000000-0005-0000-0000-0000E85F0000}"/>
    <cellStyle name="20% - Accent1 3 3 3 11 3" xfId="24737" xr:uid="{00000000-0005-0000-0000-0000E95F0000}"/>
    <cellStyle name="20% - Accent1 3 3 3 12" xfId="24738" xr:uid="{00000000-0005-0000-0000-0000EA5F0000}"/>
    <cellStyle name="20% - Accent1 3 3 3 12 2" xfId="24739" xr:uid="{00000000-0005-0000-0000-0000EB5F0000}"/>
    <cellStyle name="20% - Accent1 3 3 3 13" xfId="24740" xr:uid="{00000000-0005-0000-0000-0000EC5F0000}"/>
    <cellStyle name="20% - Accent1 3 3 3 13 2" xfId="24741" xr:uid="{00000000-0005-0000-0000-0000ED5F0000}"/>
    <cellStyle name="20% - Accent1 3 3 3 14" xfId="24742" xr:uid="{00000000-0005-0000-0000-0000EE5F0000}"/>
    <cellStyle name="20% - Accent1 3 3 3 2" xfId="24743" xr:uid="{00000000-0005-0000-0000-0000EF5F0000}"/>
    <cellStyle name="20% - Accent1 3 3 3 2 10" xfId="24744" xr:uid="{00000000-0005-0000-0000-0000F05F0000}"/>
    <cellStyle name="20% - Accent1 3 3 3 2 10 2" xfId="24745" xr:uid="{00000000-0005-0000-0000-0000F15F0000}"/>
    <cellStyle name="20% - Accent1 3 3 3 2 11" xfId="24746" xr:uid="{00000000-0005-0000-0000-0000F25F0000}"/>
    <cellStyle name="20% - Accent1 3 3 3 2 2" xfId="24747" xr:uid="{00000000-0005-0000-0000-0000F35F0000}"/>
    <cellStyle name="20% - Accent1 3 3 3 2 2 2" xfId="24748" xr:uid="{00000000-0005-0000-0000-0000F45F0000}"/>
    <cellStyle name="20% - Accent1 3 3 3 2 2 2 2" xfId="24749" xr:uid="{00000000-0005-0000-0000-0000F55F0000}"/>
    <cellStyle name="20% - Accent1 3 3 3 2 2 2 2 2" xfId="24750" xr:uid="{00000000-0005-0000-0000-0000F65F0000}"/>
    <cellStyle name="20% - Accent1 3 3 3 2 2 2 2 2 2" xfId="24751" xr:uid="{00000000-0005-0000-0000-0000F75F0000}"/>
    <cellStyle name="20% - Accent1 3 3 3 2 2 2 2 3" xfId="24752" xr:uid="{00000000-0005-0000-0000-0000F85F0000}"/>
    <cellStyle name="20% - Accent1 3 3 3 2 2 2 3" xfId="24753" xr:uid="{00000000-0005-0000-0000-0000F95F0000}"/>
    <cellStyle name="20% - Accent1 3 3 3 2 2 2 3 2" xfId="24754" xr:uid="{00000000-0005-0000-0000-0000FA5F0000}"/>
    <cellStyle name="20% - Accent1 3 3 3 2 2 2 4" xfId="24755" xr:uid="{00000000-0005-0000-0000-0000FB5F0000}"/>
    <cellStyle name="20% - Accent1 3 3 3 2 2 3" xfId="24756" xr:uid="{00000000-0005-0000-0000-0000FC5F0000}"/>
    <cellStyle name="20% - Accent1 3 3 3 2 2 3 2" xfId="24757" xr:uid="{00000000-0005-0000-0000-0000FD5F0000}"/>
    <cellStyle name="20% - Accent1 3 3 3 2 2 3 2 2" xfId="24758" xr:uid="{00000000-0005-0000-0000-0000FE5F0000}"/>
    <cellStyle name="20% - Accent1 3 3 3 2 2 3 2 2 2" xfId="24759" xr:uid="{00000000-0005-0000-0000-0000FF5F0000}"/>
    <cellStyle name="20% - Accent1 3 3 3 2 2 3 2 3" xfId="24760" xr:uid="{00000000-0005-0000-0000-000000600000}"/>
    <cellStyle name="20% - Accent1 3 3 3 2 2 3 3" xfId="24761" xr:uid="{00000000-0005-0000-0000-000001600000}"/>
    <cellStyle name="20% - Accent1 3 3 3 2 2 3 3 2" xfId="24762" xr:uid="{00000000-0005-0000-0000-000002600000}"/>
    <cellStyle name="20% - Accent1 3 3 3 2 2 3 4" xfId="24763" xr:uid="{00000000-0005-0000-0000-000003600000}"/>
    <cellStyle name="20% - Accent1 3 3 3 2 2 4" xfId="24764" xr:uid="{00000000-0005-0000-0000-000004600000}"/>
    <cellStyle name="20% - Accent1 3 3 3 2 2 4 2" xfId="24765" xr:uid="{00000000-0005-0000-0000-000005600000}"/>
    <cellStyle name="20% - Accent1 3 3 3 2 2 4 2 2" xfId="24766" xr:uid="{00000000-0005-0000-0000-000006600000}"/>
    <cellStyle name="20% - Accent1 3 3 3 2 2 4 2 2 2" xfId="24767" xr:uid="{00000000-0005-0000-0000-000007600000}"/>
    <cellStyle name="20% - Accent1 3 3 3 2 2 4 2 3" xfId="24768" xr:uid="{00000000-0005-0000-0000-000008600000}"/>
    <cellStyle name="20% - Accent1 3 3 3 2 2 4 3" xfId="24769" xr:uid="{00000000-0005-0000-0000-000009600000}"/>
    <cellStyle name="20% - Accent1 3 3 3 2 2 4 3 2" xfId="24770" xr:uid="{00000000-0005-0000-0000-00000A600000}"/>
    <cellStyle name="20% - Accent1 3 3 3 2 2 4 4" xfId="24771" xr:uid="{00000000-0005-0000-0000-00000B600000}"/>
    <cellStyle name="20% - Accent1 3 3 3 2 2 5" xfId="24772" xr:uid="{00000000-0005-0000-0000-00000C600000}"/>
    <cellStyle name="20% - Accent1 3 3 3 2 2 5 2" xfId="24773" xr:uid="{00000000-0005-0000-0000-00000D600000}"/>
    <cellStyle name="20% - Accent1 3 3 3 2 2 5 2 2" xfId="24774" xr:uid="{00000000-0005-0000-0000-00000E600000}"/>
    <cellStyle name="20% - Accent1 3 3 3 2 2 5 3" xfId="24775" xr:uid="{00000000-0005-0000-0000-00000F600000}"/>
    <cellStyle name="20% - Accent1 3 3 3 2 2 6" xfId="24776" xr:uid="{00000000-0005-0000-0000-000010600000}"/>
    <cellStyle name="20% - Accent1 3 3 3 2 2 6 2" xfId="24777" xr:uid="{00000000-0005-0000-0000-000011600000}"/>
    <cellStyle name="20% - Accent1 3 3 3 2 2 6 2 2" xfId="24778" xr:uid="{00000000-0005-0000-0000-000012600000}"/>
    <cellStyle name="20% - Accent1 3 3 3 2 2 6 3" xfId="24779" xr:uid="{00000000-0005-0000-0000-000013600000}"/>
    <cellStyle name="20% - Accent1 3 3 3 2 2 7" xfId="24780" xr:uid="{00000000-0005-0000-0000-000014600000}"/>
    <cellStyle name="20% - Accent1 3 3 3 2 2 7 2" xfId="24781" xr:uid="{00000000-0005-0000-0000-000015600000}"/>
    <cellStyle name="20% - Accent1 3 3 3 2 2 8" xfId="24782" xr:uid="{00000000-0005-0000-0000-000016600000}"/>
    <cellStyle name="20% - Accent1 3 3 3 2 2 8 2" xfId="24783" xr:uid="{00000000-0005-0000-0000-000017600000}"/>
    <cellStyle name="20% - Accent1 3 3 3 2 2 9" xfId="24784" xr:uid="{00000000-0005-0000-0000-000018600000}"/>
    <cellStyle name="20% - Accent1 3 3 3 2 3" xfId="24785" xr:uid="{00000000-0005-0000-0000-000019600000}"/>
    <cellStyle name="20% - Accent1 3 3 3 2 3 2" xfId="24786" xr:uid="{00000000-0005-0000-0000-00001A600000}"/>
    <cellStyle name="20% - Accent1 3 3 3 2 3 2 2" xfId="24787" xr:uid="{00000000-0005-0000-0000-00001B600000}"/>
    <cellStyle name="20% - Accent1 3 3 3 2 3 2 2 2" xfId="24788" xr:uid="{00000000-0005-0000-0000-00001C600000}"/>
    <cellStyle name="20% - Accent1 3 3 3 2 3 2 2 2 2" xfId="24789" xr:uid="{00000000-0005-0000-0000-00001D600000}"/>
    <cellStyle name="20% - Accent1 3 3 3 2 3 2 2 3" xfId="24790" xr:uid="{00000000-0005-0000-0000-00001E600000}"/>
    <cellStyle name="20% - Accent1 3 3 3 2 3 2 3" xfId="24791" xr:uid="{00000000-0005-0000-0000-00001F600000}"/>
    <cellStyle name="20% - Accent1 3 3 3 2 3 2 3 2" xfId="24792" xr:uid="{00000000-0005-0000-0000-000020600000}"/>
    <cellStyle name="20% - Accent1 3 3 3 2 3 2 4" xfId="24793" xr:uid="{00000000-0005-0000-0000-000021600000}"/>
    <cellStyle name="20% - Accent1 3 3 3 2 3 3" xfId="24794" xr:uid="{00000000-0005-0000-0000-000022600000}"/>
    <cellStyle name="20% - Accent1 3 3 3 2 3 3 2" xfId="24795" xr:uid="{00000000-0005-0000-0000-000023600000}"/>
    <cellStyle name="20% - Accent1 3 3 3 2 3 3 2 2" xfId="24796" xr:uid="{00000000-0005-0000-0000-000024600000}"/>
    <cellStyle name="20% - Accent1 3 3 3 2 3 3 2 2 2" xfId="24797" xr:uid="{00000000-0005-0000-0000-000025600000}"/>
    <cellStyle name="20% - Accent1 3 3 3 2 3 3 2 3" xfId="24798" xr:uid="{00000000-0005-0000-0000-000026600000}"/>
    <cellStyle name="20% - Accent1 3 3 3 2 3 3 3" xfId="24799" xr:uid="{00000000-0005-0000-0000-000027600000}"/>
    <cellStyle name="20% - Accent1 3 3 3 2 3 3 3 2" xfId="24800" xr:uid="{00000000-0005-0000-0000-000028600000}"/>
    <cellStyle name="20% - Accent1 3 3 3 2 3 3 4" xfId="24801" xr:uid="{00000000-0005-0000-0000-000029600000}"/>
    <cellStyle name="20% - Accent1 3 3 3 2 3 4" xfId="24802" xr:uid="{00000000-0005-0000-0000-00002A600000}"/>
    <cellStyle name="20% - Accent1 3 3 3 2 3 4 2" xfId="24803" xr:uid="{00000000-0005-0000-0000-00002B600000}"/>
    <cellStyle name="20% - Accent1 3 3 3 2 3 4 2 2" xfId="24804" xr:uid="{00000000-0005-0000-0000-00002C600000}"/>
    <cellStyle name="20% - Accent1 3 3 3 2 3 4 2 2 2" xfId="24805" xr:uid="{00000000-0005-0000-0000-00002D600000}"/>
    <cellStyle name="20% - Accent1 3 3 3 2 3 4 2 3" xfId="24806" xr:uid="{00000000-0005-0000-0000-00002E600000}"/>
    <cellStyle name="20% - Accent1 3 3 3 2 3 4 3" xfId="24807" xr:uid="{00000000-0005-0000-0000-00002F600000}"/>
    <cellStyle name="20% - Accent1 3 3 3 2 3 4 3 2" xfId="24808" xr:uid="{00000000-0005-0000-0000-000030600000}"/>
    <cellStyle name="20% - Accent1 3 3 3 2 3 4 4" xfId="24809" xr:uid="{00000000-0005-0000-0000-000031600000}"/>
    <cellStyle name="20% - Accent1 3 3 3 2 3 5" xfId="24810" xr:uid="{00000000-0005-0000-0000-000032600000}"/>
    <cellStyle name="20% - Accent1 3 3 3 2 3 5 2" xfId="24811" xr:uid="{00000000-0005-0000-0000-000033600000}"/>
    <cellStyle name="20% - Accent1 3 3 3 2 3 5 2 2" xfId="24812" xr:uid="{00000000-0005-0000-0000-000034600000}"/>
    <cellStyle name="20% - Accent1 3 3 3 2 3 5 3" xfId="24813" xr:uid="{00000000-0005-0000-0000-000035600000}"/>
    <cellStyle name="20% - Accent1 3 3 3 2 3 6" xfId="24814" xr:uid="{00000000-0005-0000-0000-000036600000}"/>
    <cellStyle name="20% - Accent1 3 3 3 2 3 6 2" xfId="24815" xr:uid="{00000000-0005-0000-0000-000037600000}"/>
    <cellStyle name="20% - Accent1 3 3 3 2 3 6 2 2" xfId="24816" xr:uid="{00000000-0005-0000-0000-000038600000}"/>
    <cellStyle name="20% - Accent1 3 3 3 2 3 6 3" xfId="24817" xr:uid="{00000000-0005-0000-0000-000039600000}"/>
    <cellStyle name="20% - Accent1 3 3 3 2 3 7" xfId="24818" xr:uid="{00000000-0005-0000-0000-00003A600000}"/>
    <cellStyle name="20% - Accent1 3 3 3 2 3 7 2" xfId="24819" xr:uid="{00000000-0005-0000-0000-00003B600000}"/>
    <cellStyle name="20% - Accent1 3 3 3 2 3 8" xfId="24820" xr:uid="{00000000-0005-0000-0000-00003C600000}"/>
    <cellStyle name="20% - Accent1 3 3 3 2 3 8 2" xfId="24821" xr:uid="{00000000-0005-0000-0000-00003D600000}"/>
    <cellStyle name="20% - Accent1 3 3 3 2 3 9" xfId="24822" xr:uid="{00000000-0005-0000-0000-00003E600000}"/>
    <cellStyle name="20% - Accent1 3 3 3 2 4" xfId="24823" xr:uid="{00000000-0005-0000-0000-00003F600000}"/>
    <cellStyle name="20% - Accent1 3 3 3 2 4 2" xfId="24824" xr:uid="{00000000-0005-0000-0000-000040600000}"/>
    <cellStyle name="20% - Accent1 3 3 3 2 4 2 2" xfId="24825" xr:uid="{00000000-0005-0000-0000-000041600000}"/>
    <cellStyle name="20% - Accent1 3 3 3 2 4 2 2 2" xfId="24826" xr:uid="{00000000-0005-0000-0000-000042600000}"/>
    <cellStyle name="20% - Accent1 3 3 3 2 4 2 3" xfId="24827" xr:uid="{00000000-0005-0000-0000-000043600000}"/>
    <cellStyle name="20% - Accent1 3 3 3 2 4 3" xfId="24828" xr:uid="{00000000-0005-0000-0000-000044600000}"/>
    <cellStyle name="20% - Accent1 3 3 3 2 4 3 2" xfId="24829" xr:uid="{00000000-0005-0000-0000-000045600000}"/>
    <cellStyle name="20% - Accent1 3 3 3 2 4 4" xfId="24830" xr:uid="{00000000-0005-0000-0000-000046600000}"/>
    <cellStyle name="20% - Accent1 3 3 3 2 5" xfId="24831" xr:uid="{00000000-0005-0000-0000-000047600000}"/>
    <cellStyle name="20% - Accent1 3 3 3 2 5 2" xfId="24832" xr:uid="{00000000-0005-0000-0000-000048600000}"/>
    <cellStyle name="20% - Accent1 3 3 3 2 5 2 2" xfId="24833" xr:uid="{00000000-0005-0000-0000-000049600000}"/>
    <cellStyle name="20% - Accent1 3 3 3 2 5 2 2 2" xfId="24834" xr:uid="{00000000-0005-0000-0000-00004A600000}"/>
    <cellStyle name="20% - Accent1 3 3 3 2 5 2 3" xfId="24835" xr:uid="{00000000-0005-0000-0000-00004B600000}"/>
    <cellStyle name="20% - Accent1 3 3 3 2 5 3" xfId="24836" xr:uid="{00000000-0005-0000-0000-00004C600000}"/>
    <cellStyle name="20% - Accent1 3 3 3 2 5 3 2" xfId="24837" xr:uid="{00000000-0005-0000-0000-00004D600000}"/>
    <cellStyle name="20% - Accent1 3 3 3 2 5 4" xfId="24838" xr:uid="{00000000-0005-0000-0000-00004E600000}"/>
    <cellStyle name="20% - Accent1 3 3 3 2 6" xfId="24839" xr:uid="{00000000-0005-0000-0000-00004F600000}"/>
    <cellStyle name="20% - Accent1 3 3 3 2 6 2" xfId="24840" xr:uid="{00000000-0005-0000-0000-000050600000}"/>
    <cellStyle name="20% - Accent1 3 3 3 2 6 2 2" xfId="24841" xr:uid="{00000000-0005-0000-0000-000051600000}"/>
    <cellStyle name="20% - Accent1 3 3 3 2 6 2 2 2" xfId="24842" xr:uid="{00000000-0005-0000-0000-000052600000}"/>
    <cellStyle name="20% - Accent1 3 3 3 2 6 2 3" xfId="24843" xr:uid="{00000000-0005-0000-0000-000053600000}"/>
    <cellStyle name="20% - Accent1 3 3 3 2 6 3" xfId="24844" xr:uid="{00000000-0005-0000-0000-000054600000}"/>
    <cellStyle name="20% - Accent1 3 3 3 2 6 3 2" xfId="24845" xr:uid="{00000000-0005-0000-0000-000055600000}"/>
    <cellStyle name="20% - Accent1 3 3 3 2 6 4" xfId="24846" xr:uid="{00000000-0005-0000-0000-000056600000}"/>
    <cellStyle name="20% - Accent1 3 3 3 2 7" xfId="24847" xr:uid="{00000000-0005-0000-0000-000057600000}"/>
    <cellStyle name="20% - Accent1 3 3 3 2 7 2" xfId="24848" xr:uid="{00000000-0005-0000-0000-000058600000}"/>
    <cellStyle name="20% - Accent1 3 3 3 2 7 2 2" xfId="24849" xr:uid="{00000000-0005-0000-0000-000059600000}"/>
    <cellStyle name="20% - Accent1 3 3 3 2 7 3" xfId="24850" xr:uid="{00000000-0005-0000-0000-00005A600000}"/>
    <cellStyle name="20% - Accent1 3 3 3 2 8" xfId="24851" xr:uid="{00000000-0005-0000-0000-00005B600000}"/>
    <cellStyle name="20% - Accent1 3 3 3 2 8 2" xfId="24852" xr:uid="{00000000-0005-0000-0000-00005C600000}"/>
    <cellStyle name="20% - Accent1 3 3 3 2 8 2 2" xfId="24853" xr:uid="{00000000-0005-0000-0000-00005D600000}"/>
    <cellStyle name="20% - Accent1 3 3 3 2 8 3" xfId="24854" xr:uid="{00000000-0005-0000-0000-00005E600000}"/>
    <cellStyle name="20% - Accent1 3 3 3 2 9" xfId="24855" xr:uid="{00000000-0005-0000-0000-00005F600000}"/>
    <cellStyle name="20% - Accent1 3 3 3 2 9 2" xfId="24856" xr:uid="{00000000-0005-0000-0000-000060600000}"/>
    <cellStyle name="20% - Accent1 3 3 3 3" xfId="24857" xr:uid="{00000000-0005-0000-0000-000061600000}"/>
    <cellStyle name="20% - Accent1 3 3 3 3 10" xfId="24858" xr:uid="{00000000-0005-0000-0000-000062600000}"/>
    <cellStyle name="20% - Accent1 3 3 3 3 10 2" xfId="24859" xr:uid="{00000000-0005-0000-0000-000063600000}"/>
    <cellStyle name="20% - Accent1 3 3 3 3 11" xfId="24860" xr:uid="{00000000-0005-0000-0000-000064600000}"/>
    <cellStyle name="20% - Accent1 3 3 3 3 2" xfId="24861" xr:uid="{00000000-0005-0000-0000-000065600000}"/>
    <cellStyle name="20% - Accent1 3 3 3 3 2 2" xfId="24862" xr:uid="{00000000-0005-0000-0000-000066600000}"/>
    <cellStyle name="20% - Accent1 3 3 3 3 2 2 2" xfId="24863" xr:uid="{00000000-0005-0000-0000-000067600000}"/>
    <cellStyle name="20% - Accent1 3 3 3 3 2 2 2 2" xfId="24864" xr:uid="{00000000-0005-0000-0000-000068600000}"/>
    <cellStyle name="20% - Accent1 3 3 3 3 2 2 2 2 2" xfId="24865" xr:uid="{00000000-0005-0000-0000-000069600000}"/>
    <cellStyle name="20% - Accent1 3 3 3 3 2 2 2 3" xfId="24866" xr:uid="{00000000-0005-0000-0000-00006A600000}"/>
    <cellStyle name="20% - Accent1 3 3 3 3 2 2 3" xfId="24867" xr:uid="{00000000-0005-0000-0000-00006B600000}"/>
    <cellStyle name="20% - Accent1 3 3 3 3 2 2 3 2" xfId="24868" xr:uid="{00000000-0005-0000-0000-00006C600000}"/>
    <cellStyle name="20% - Accent1 3 3 3 3 2 2 4" xfId="24869" xr:uid="{00000000-0005-0000-0000-00006D600000}"/>
    <cellStyle name="20% - Accent1 3 3 3 3 2 3" xfId="24870" xr:uid="{00000000-0005-0000-0000-00006E600000}"/>
    <cellStyle name="20% - Accent1 3 3 3 3 2 3 2" xfId="24871" xr:uid="{00000000-0005-0000-0000-00006F600000}"/>
    <cellStyle name="20% - Accent1 3 3 3 3 2 3 2 2" xfId="24872" xr:uid="{00000000-0005-0000-0000-000070600000}"/>
    <cellStyle name="20% - Accent1 3 3 3 3 2 3 2 2 2" xfId="24873" xr:uid="{00000000-0005-0000-0000-000071600000}"/>
    <cellStyle name="20% - Accent1 3 3 3 3 2 3 2 3" xfId="24874" xr:uid="{00000000-0005-0000-0000-000072600000}"/>
    <cellStyle name="20% - Accent1 3 3 3 3 2 3 3" xfId="24875" xr:uid="{00000000-0005-0000-0000-000073600000}"/>
    <cellStyle name="20% - Accent1 3 3 3 3 2 3 3 2" xfId="24876" xr:uid="{00000000-0005-0000-0000-000074600000}"/>
    <cellStyle name="20% - Accent1 3 3 3 3 2 3 4" xfId="24877" xr:uid="{00000000-0005-0000-0000-000075600000}"/>
    <cellStyle name="20% - Accent1 3 3 3 3 2 4" xfId="24878" xr:uid="{00000000-0005-0000-0000-000076600000}"/>
    <cellStyle name="20% - Accent1 3 3 3 3 2 4 2" xfId="24879" xr:uid="{00000000-0005-0000-0000-000077600000}"/>
    <cellStyle name="20% - Accent1 3 3 3 3 2 4 2 2" xfId="24880" xr:uid="{00000000-0005-0000-0000-000078600000}"/>
    <cellStyle name="20% - Accent1 3 3 3 3 2 4 2 2 2" xfId="24881" xr:uid="{00000000-0005-0000-0000-000079600000}"/>
    <cellStyle name="20% - Accent1 3 3 3 3 2 4 2 3" xfId="24882" xr:uid="{00000000-0005-0000-0000-00007A600000}"/>
    <cellStyle name="20% - Accent1 3 3 3 3 2 4 3" xfId="24883" xr:uid="{00000000-0005-0000-0000-00007B600000}"/>
    <cellStyle name="20% - Accent1 3 3 3 3 2 4 3 2" xfId="24884" xr:uid="{00000000-0005-0000-0000-00007C600000}"/>
    <cellStyle name="20% - Accent1 3 3 3 3 2 4 4" xfId="24885" xr:uid="{00000000-0005-0000-0000-00007D600000}"/>
    <cellStyle name="20% - Accent1 3 3 3 3 2 5" xfId="24886" xr:uid="{00000000-0005-0000-0000-00007E600000}"/>
    <cellStyle name="20% - Accent1 3 3 3 3 2 5 2" xfId="24887" xr:uid="{00000000-0005-0000-0000-00007F600000}"/>
    <cellStyle name="20% - Accent1 3 3 3 3 2 5 2 2" xfId="24888" xr:uid="{00000000-0005-0000-0000-000080600000}"/>
    <cellStyle name="20% - Accent1 3 3 3 3 2 5 3" xfId="24889" xr:uid="{00000000-0005-0000-0000-000081600000}"/>
    <cellStyle name="20% - Accent1 3 3 3 3 2 6" xfId="24890" xr:uid="{00000000-0005-0000-0000-000082600000}"/>
    <cellStyle name="20% - Accent1 3 3 3 3 2 6 2" xfId="24891" xr:uid="{00000000-0005-0000-0000-000083600000}"/>
    <cellStyle name="20% - Accent1 3 3 3 3 2 6 2 2" xfId="24892" xr:uid="{00000000-0005-0000-0000-000084600000}"/>
    <cellStyle name="20% - Accent1 3 3 3 3 2 6 3" xfId="24893" xr:uid="{00000000-0005-0000-0000-000085600000}"/>
    <cellStyle name="20% - Accent1 3 3 3 3 2 7" xfId="24894" xr:uid="{00000000-0005-0000-0000-000086600000}"/>
    <cellStyle name="20% - Accent1 3 3 3 3 2 7 2" xfId="24895" xr:uid="{00000000-0005-0000-0000-000087600000}"/>
    <cellStyle name="20% - Accent1 3 3 3 3 2 8" xfId="24896" xr:uid="{00000000-0005-0000-0000-000088600000}"/>
    <cellStyle name="20% - Accent1 3 3 3 3 2 8 2" xfId="24897" xr:uid="{00000000-0005-0000-0000-000089600000}"/>
    <cellStyle name="20% - Accent1 3 3 3 3 2 9" xfId="24898" xr:uid="{00000000-0005-0000-0000-00008A600000}"/>
    <cellStyle name="20% - Accent1 3 3 3 3 3" xfId="24899" xr:uid="{00000000-0005-0000-0000-00008B600000}"/>
    <cellStyle name="20% - Accent1 3 3 3 3 3 2" xfId="24900" xr:uid="{00000000-0005-0000-0000-00008C600000}"/>
    <cellStyle name="20% - Accent1 3 3 3 3 3 2 2" xfId="24901" xr:uid="{00000000-0005-0000-0000-00008D600000}"/>
    <cellStyle name="20% - Accent1 3 3 3 3 3 2 2 2" xfId="24902" xr:uid="{00000000-0005-0000-0000-00008E600000}"/>
    <cellStyle name="20% - Accent1 3 3 3 3 3 2 2 2 2" xfId="24903" xr:uid="{00000000-0005-0000-0000-00008F600000}"/>
    <cellStyle name="20% - Accent1 3 3 3 3 3 2 2 3" xfId="24904" xr:uid="{00000000-0005-0000-0000-000090600000}"/>
    <cellStyle name="20% - Accent1 3 3 3 3 3 2 3" xfId="24905" xr:uid="{00000000-0005-0000-0000-000091600000}"/>
    <cellStyle name="20% - Accent1 3 3 3 3 3 2 3 2" xfId="24906" xr:uid="{00000000-0005-0000-0000-000092600000}"/>
    <cellStyle name="20% - Accent1 3 3 3 3 3 2 4" xfId="24907" xr:uid="{00000000-0005-0000-0000-000093600000}"/>
    <cellStyle name="20% - Accent1 3 3 3 3 3 3" xfId="24908" xr:uid="{00000000-0005-0000-0000-000094600000}"/>
    <cellStyle name="20% - Accent1 3 3 3 3 3 3 2" xfId="24909" xr:uid="{00000000-0005-0000-0000-000095600000}"/>
    <cellStyle name="20% - Accent1 3 3 3 3 3 3 2 2" xfId="24910" xr:uid="{00000000-0005-0000-0000-000096600000}"/>
    <cellStyle name="20% - Accent1 3 3 3 3 3 3 2 2 2" xfId="24911" xr:uid="{00000000-0005-0000-0000-000097600000}"/>
    <cellStyle name="20% - Accent1 3 3 3 3 3 3 2 3" xfId="24912" xr:uid="{00000000-0005-0000-0000-000098600000}"/>
    <cellStyle name="20% - Accent1 3 3 3 3 3 3 3" xfId="24913" xr:uid="{00000000-0005-0000-0000-000099600000}"/>
    <cellStyle name="20% - Accent1 3 3 3 3 3 3 3 2" xfId="24914" xr:uid="{00000000-0005-0000-0000-00009A600000}"/>
    <cellStyle name="20% - Accent1 3 3 3 3 3 3 4" xfId="24915" xr:uid="{00000000-0005-0000-0000-00009B600000}"/>
    <cellStyle name="20% - Accent1 3 3 3 3 3 4" xfId="24916" xr:uid="{00000000-0005-0000-0000-00009C600000}"/>
    <cellStyle name="20% - Accent1 3 3 3 3 3 4 2" xfId="24917" xr:uid="{00000000-0005-0000-0000-00009D600000}"/>
    <cellStyle name="20% - Accent1 3 3 3 3 3 4 2 2" xfId="24918" xr:uid="{00000000-0005-0000-0000-00009E600000}"/>
    <cellStyle name="20% - Accent1 3 3 3 3 3 4 2 2 2" xfId="24919" xr:uid="{00000000-0005-0000-0000-00009F600000}"/>
    <cellStyle name="20% - Accent1 3 3 3 3 3 4 2 3" xfId="24920" xr:uid="{00000000-0005-0000-0000-0000A0600000}"/>
    <cellStyle name="20% - Accent1 3 3 3 3 3 4 3" xfId="24921" xr:uid="{00000000-0005-0000-0000-0000A1600000}"/>
    <cellStyle name="20% - Accent1 3 3 3 3 3 4 3 2" xfId="24922" xr:uid="{00000000-0005-0000-0000-0000A2600000}"/>
    <cellStyle name="20% - Accent1 3 3 3 3 3 4 4" xfId="24923" xr:uid="{00000000-0005-0000-0000-0000A3600000}"/>
    <cellStyle name="20% - Accent1 3 3 3 3 3 5" xfId="24924" xr:uid="{00000000-0005-0000-0000-0000A4600000}"/>
    <cellStyle name="20% - Accent1 3 3 3 3 3 5 2" xfId="24925" xr:uid="{00000000-0005-0000-0000-0000A5600000}"/>
    <cellStyle name="20% - Accent1 3 3 3 3 3 5 2 2" xfId="24926" xr:uid="{00000000-0005-0000-0000-0000A6600000}"/>
    <cellStyle name="20% - Accent1 3 3 3 3 3 5 3" xfId="24927" xr:uid="{00000000-0005-0000-0000-0000A7600000}"/>
    <cellStyle name="20% - Accent1 3 3 3 3 3 6" xfId="24928" xr:uid="{00000000-0005-0000-0000-0000A8600000}"/>
    <cellStyle name="20% - Accent1 3 3 3 3 3 6 2" xfId="24929" xr:uid="{00000000-0005-0000-0000-0000A9600000}"/>
    <cellStyle name="20% - Accent1 3 3 3 3 3 6 2 2" xfId="24930" xr:uid="{00000000-0005-0000-0000-0000AA600000}"/>
    <cellStyle name="20% - Accent1 3 3 3 3 3 6 3" xfId="24931" xr:uid="{00000000-0005-0000-0000-0000AB600000}"/>
    <cellStyle name="20% - Accent1 3 3 3 3 3 7" xfId="24932" xr:uid="{00000000-0005-0000-0000-0000AC600000}"/>
    <cellStyle name="20% - Accent1 3 3 3 3 3 7 2" xfId="24933" xr:uid="{00000000-0005-0000-0000-0000AD600000}"/>
    <cellStyle name="20% - Accent1 3 3 3 3 3 8" xfId="24934" xr:uid="{00000000-0005-0000-0000-0000AE600000}"/>
    <cellStyle name="20% - Accent1 3 3 3 3 3 8 2" xfId="24935" xr:uid="{00000000-0005-0000-0000-0000AF600000}"/>
    <cellStyle name="20% - Accent1 3 3 3 3 3 9" xfId="24936" xr:uid="{00000000-0005-0000-0000-0000B0600000}"/>
    <cellStyle name="20% - Accent1 3 3 3 3 4" xfId="24937" xr:uid="{00000000-0005-0000-0000-0000B1600000}"/>
    <cellStyle name="20% - Accent1 3 3 3 3 4 2" xfId="24938" xr:uid="{00000000-0005-0000-0000-0000B2600000}"/>
    <cellStyle name="20% - Accent1 3 3 3 3 4 2 2" xfId="24939" xr:uid="{00000000-0005-0000-0000-0000B3600000}"/>
    <cellStyle name="20% - Accent1 3 3 3 3 4 2 2 2" xfId="24940" xr:uid="{00000000-0005-0000-0000-0000B4600000}"/>
    <cellStyle name="20% - Accent1 3 3 3 3 4 2 3" xfId="24941" xr:uid="{00000000-0005-0000-0000-0000B5600000}"/>
    <cellStyle name="20% - Accent1 3 3 3 3 4 3" xfId="24942" xr:uid="{00000000-0005-0000-0000-0000B6600000}"/>
    <cellStyle name="20% - Accent1 3 3 3 3 4 3 2" xfId="24943" xr:uid="{00000000-0005-0000-0000-0000B7600000}"/>
    <cellStyle name="20% - Accent1 3 3 3 3 4 4" xfId="24944" xr:uid="{00000000-0005-0000-0000-0000B8600000}"/>
    <cellStyle name="20% - Accent1 3 3 3 3 5" xfId="24945" xr:uid="{00000000-0005-0000-0000-0000B9600000}"/>
    <cellStyle name="20% - Accent1 3 3 3 3 5 2" xfId="24946" xr:uid="{00000000-0005-0000-0000-0000BA600000}"/>
    <cellStyle name="20% - Accent1 3 3 3 3 5 2 2" xfId="24947" xr:uid="{00000000-0005-0000-0000-0000BB600000}"/>
    <cellStyle name="20% - Accent1 3 3 3 3 5 2 2 2" xfId="24948" xr:uid="{00000000-0005-0000-0000-0000BC600000}"/>
    <cellStyle name="20% - Accent1 3 3 3 3 5 2 3" xfId="24949" xr:uid="{00000000-0005-0000-0000-0000BD600000}"/>
    <cellStyle name="20% - Accent1 3 3 3 3 5 3" xfId="24950" xr:uid="{00000000-0005-0000-0000-0000BE600000}"/>
    <cellStyle name="20% - Accent1 3 3 3 3 5 3 2" xfId="24951" xr:uid="{00000000-0005-0000-0000-0000BF600000}"/>
    <cellStyle name="20% - Accent1 3 3 3 3 5 4" xfId="24952" xr:uid="{00000000-0005-0000-0000-0000C0600000}"/>
    <cellStyle name="20% - Accent1 3 3 3 3 6" xfId="24953" xr:uid="{00000000-0005-0000-0000-0000C1600000}"/>
    <cellStyle name="20% - Accent1 3 3 3 3 6 2" xfId="24954" xr:uid="{00000000-0005-0000-0000-0000C2600000}"/>
    <cellStyle name="20% - Accent1 3 3 3 3 6 2 2" xfId="24955" xr:uid="{00000000-0005-0000-0000-0000C3600000}"/>
    <cellStyle name="20% - Accent1 3 3 3 3 6 2 2 2" xfId="24956" xr:uid="{00000000-0005-0000-0000-0000C4600000}"/>
    <cellStyle name="20% - Accent1 3 3 3 3 6 2 3" xfId="24957" xr:uid="{00000000-0005-0000-0000-0000C5600000}"/>
    <cellStyle name="20% - Accent1 3 3 3 3 6 3" xfId="24958" xr:uid="{00000000-0005-0000-0000-0000C6600000}"/>
    <cellStyle name="20% - Accent1 3 3 3 3 6 3 2" xfId="24959" xr:uid="{00000000-0005-0000-0000-0000C7600000}"/>
    <cellStyle name="20% - Accent1 3 3 3 3 6 4" xfId="24960" xr:uid="{00000000-0005-0000-0000-0000C8600000}"/>
    <cellStyle name="20% - Accent1 3 3 3 3 7" xfId="24961" xr:uid="{00000000-0005-0000-0000-0000C9600000}"/>
    <cellStyle name="20% - Accent1 3 3 3 3 7 2" xfId="24962" xr:uid="{00000000-0005-0000-0000-0000CA600000}"/>
    <cellStyle name="20% - Accent1 3 3 3 3 7 2 2" xfId="24963" xr:uid="{00000000-0005-0000-0000-0000CB600000}"/>
    <cellStyle name="20% - Accent1 3 3 3 3 7 3" xfId="24964" xr:uid="{00000000-0005-0000-0000-0000CC600000}"/>
    <cellStyle name="20% - Accent1 3 3 3 3 8" xfId="24965" xr:uid="{00000000-0005-0000-0000-0000CD600000}"/>
    <cellStyle name="20% - Accent1 3 3 3 3 8 2" xfId="24966" xr:uid="{00000000-0005-0000-0000-0000CE600000}"/>
    <cellStyle name="20% - Accent1 3 3 3 3 8 2 2" xfId="24967" xr:uid="{00000000-0005-0000-0000-0000CF600000}"/>
    <cellStyle name="20% - Accent1 3 3 3 3 8 3" xfId="24968" xr:uid="{00000000-0005-0000-0000-0000D0600000}"/>
    <cellStyle name="20% - Accent1 3 3 3 3 9" xfId="24969" xr:uid="{00000000-0005-0000-0000-0000D1600000}"/>
    <cellStyle name="20% - Accent1 3 3 3 3 9 2" xfId="24970" xr:uid="{00000000-0005-0000-0000-0000D2600000}"/>
    <cellStyle name="20% - Accent1 3 3 3 4" xfId="24971" xr:uid="{00000000-0005-0000-0000-0000D3600000}"/>
    <cellStyle name="20% - Accent1 3 3 3 4 10" xfId="24972" xr:uid="{00000000-0005-0000-0000-0000D4600000}"/>
    <cellStyle name="20% - Accent1 3 3 3 4 10 2" xfId="24973" xr:uid="{00000000-0005-0000-0000-0000D5600000}"/>
    <cellStyle name="20% - Accent1 3 3 3 4 11" xfId="24974" xr:uid="{00000000-0005-0000-0000-0000D6600000}"/>
    <cellStyle name="20% - Accent1 3 3 3 4 2" xfId="24975" xr:uid="{00000000-0005-0000-0000-0000D7600000}"/>
    <cellStyle name="20% - Accent1 3 3 3 4 2 2" xfId="24976" xr:uid="{00000000-0005-0000-0000-0000D8600000}"/>
    <cellStyle name="20% - Accent1 3 3 3 4 2 2 2" xfId="24977" xr:uid="{00000000-0005-0000-0000-0000D9600000}"/>
    <cellStyle name="20% - Accent1 3 3 3 4 2 2 2 2" xfId="24978" xr:uid="{00000000-0005-0000-0000-0000DA600000}"/>
    <cellStyle name="20% - Accent1 3 3 3 4 2 2 2 2 2" xfId="24979" xr:uid="{00000000-0005-0000-0000-0000DB600000}"/>
    <cellStyle name="20% - Accent1 3 3 3 4 2 2 2 3" xfId="24980" xr:uid="{00000000-0005-0000-0000-0000DC600000}"/>
    <cellStyle name="20% - Accent1 3 3 3 4 2 2 3" xfId="24981" xr:uid="{00000000-0005-0000-0000-0000DD600000}"/>
    <cellStyle name="20% - Accent1 3 3 3 4 2 2 3 2" xfId="24982" xr:uid="{00000000-0005-0000-0000-0000DE600000}"/>
    <cellStyle name="20% - Accent1 3 3 3 4 2 2 4" xfId="24983" xr:uid="{00000000-0005-0000-0000-0000DF600000}"/>
    <cellStyle name="20% - Accent1 3 3 3 4 2 3" xfId="24984" xr:uid="{00000000-0005-0000-0000-0000E0600000}"/>
    <cellStyle name="20% - Accent1 3 3 3 4 2 3 2" xfId="24985" xr:uid="{00000000-0005-0000-0000-0000E1600000}"/>
    <cellStyle name="20% - Accent1 3 3 3 4 2 3 2 2" xfId="24986" xr:uid="{00000000-0005-0000-0000-0000E2600000}"/>
    <cellStyle name="20% - Accent1 3 3 3 4 2 3 2 2 2" xfId="24987" xr:uid="{00000000-0005-0000-0000-0000E3600000}"/>
    <cellStyle name="20% - Accent1 3 3 3 4 2 3 2 3" xfId="24988" xr:uid="{00000000-0005-0000-0000-0000E4600000}"/>
    <cellStyle name="20% - Accent1 3 3 3 4 2 3 3" xfId="24989" xr:uid="{00000000-0005-0000-0000-0000E5600000}"/>
    <cellStyle name="20% - Accent1 3 3 3 4 2 3 3 2" xfId="24990" xr:uid="{00000000-0005-0000-0000-0000E6600000}"/>
    <cellStyle name="20% - Accent1 3 3 3 4 2 3 4" xfId="24991" xr:uid="{00000000-0005-0000-0000-0000E7600000}"/>
    <cellStyle name="20% - Accent1 3 3 3 4 2 4" xfId="24992" xr:uid="{00000000-0005-0000-0000-0000E8600000}"/>
    <cellStyle name="20% - Accent1 3 3 3 4 2 4 2" xfId="24993" xr:uid="{00000000-0005-0000-0000-0000E9600000}"/>
    <cellStyle name="20% - Accent1 3 3 3 4 2 4 2 2" xfId="24994" xr:uid="{00000000-0005-0000-0000-0000EA600000}"/>
    <cellStyle name="20% - Accent1 3 3 3 4 2 4 2 2 2" xfId="24995" xr:uid="{00000000-0005-0000-0000-0000EB600000}"/>
    <cellStyle name="20% - Accent1 3 3 3 4 2 4 2 3" xfId="24996" xr:uid="{00000000-0005-0000-0000-0000EC600000}"/>
    <cellStyle name="20% - Accent1 3 3 3 4 2 4 3" xfId="24997" xr:uid="{00000000-0005-0000-0000-0000ED600000}"/>
    <cellStyle name="20% - Accent1 3 3 3 4 2 4 3 2" xfId="24998" xr:uid="{00000000-0005-0000-0000-0000EE600000}"/>
    <cellStyle name="20% - Accent1 3 3 3 4 2 4 4" xfId="24999" xr:uid="{00000000-0005-0000-0000-0000EF600000}"/>
    <cellStyle name="20% - Accent1 3 3 3 4 2 5" xfId="25000" xr:uid="{00000000-0005-0000-0000-0000F0600000}"/>
    <cellStyle name="20% - Accent1 3 3 3 4 2 5 2" xfId="25001" xr:uid="{00000000-0005-0000-0000-0000F1600000}"/>
    <cellStyle name="20% - Accent1 3 3 3 4 2 5 2 2" xfId="25002" xr:uid="{00000000-0005-0000-0000-0000F2600000}"/>
    <cellStyle name="20% - Accent1 3 3 3 4 2 5 3" xfId="25003" xr:uid="{00000000-0005-0000-0000-0000F3600000}"/>
    <cellStyle name="20% - Accent1 3 3 3 4 2 6" xfId="25004" xr:uid="{00000000-0005-0000-0000-0000F4600000}"/>
    <cellStyle name="20% - Accent1 3 3 3 4 2 6 2" xfId="25005" xr:uid="{00000000-0005-0000-0000-0000F5600000}"/>
    <cellStyle name="20% - Accent1 3 3 3 4 2 6 2 2" xfId="25006" xr:uid="{00000000-0005-0000-0000-0000F6600000}"/>
    <cellStyle name="20% - Accent1 3 3 3 4 2 6 3" xfId="25007" xr:uid="{00000000-0005-0000-0000-0000F7600000}"/>
    <cellStyle name="20% - Accent1 3 3 3 4 2 7" xfId="25008" xr:uid="{00000000-0005-0000-0000-0000F8600000}"/>
    <cellStyle name="20% - Accent1 3 3 3 4 2 7 2" xfId="25009" xr:uid="{00000000-0005-0000-0000-0000F9600000}"/>
    <cellStyle name="20% - Accent1 3 3 3 4 2 8" xfId="25010" xr:uid="{00000000-0005-0000-0000-0000FA600000}"/>
    <cellStyle name="20% - Accent1 3 3 3 4 2 8 2" xfId="25011" xr:uid="{00000000-0005-0000-0000-0000FB600000}"/>
    <cellStyle name="20% - Accent1 3 3 3 4 2 9" xfId="25012" xr:uid="{00000000-0005-0000-0000-0000FC600000}"/>
    <cellStyle name="20% - Accent1 3 3 3 4 3" xfId="25013" xr:uid="{00000000-0005-0000-0000-0000FD600000}"/>
    <cellStyle name="20% - Accent1 3 3 3 4 3 2" xfId="25014" xr:uid="{00000000-0005-0000-0000-0000FE600000}"/>
    <cellStyle name="20% - Accent1 3 3 3 4 3 2 2" xfId="25015" xr:uid="{00000000-0005-0000-0000-0000FF600000}"/>
    <cellStyle name="20% - Accent1 3 3 3 4 3 2 2 2" xfId="25016" xr:uid="{00000000-0005-0000-0000-000000610000}"/>
    <cellStyle name="20% - Accent1 3 3 3 4 3 2 2 2 2" xfId="25017" xr:uid="{00000000-0005-0000-0000-000001610000}"/>
    <cellStyle name="20% - Accent1 3 3 3 4 3 2 2 3" xfId="25018" xr:uid="{00000000-0005-0000-0000-000002610000}"/>
    <cellStyle name="20% - Accent1 3 3 3 4 3 2 3" xfId="25019" xr:uid="{00000000-0005-0000-0000-000003610000}"/>
    <cellStyle name="20% - Accent1 3 3 3 4 3 2 3 2" xfId="25020" xr:uid="{00000000-0005-0000-0000-000004610000}"/>
    <cellStyle name="20% - Accent1 3 3 3 4 3 2 4" xfId="25021" xr:uid="{00000000-0005-0000-0000-000005610000}"/>
    <cellStyle name="20% - Accent1 3 3 3 4 3 3" xfId="25022" xr:uid="{00000000-0005-0000-0000-000006610000}"/>
    <cellStyle name="20% - Accent1 3 3 3 4 3 3 2" xfId="25023" xr:uid="{00000000-0005-0000-0000-000007610000}"/>
    <cellStyle name="20% - Accent1 3 3 3 4 3 3 2 2" xfId="25024" xr:uid="{00000000-0005-0000-0000-000008610000}"/>
    <cellStyle name="20% - Accent1 3 3 3 4 3 3 2 2 2" xfId="25025" xr:uid="{00000000-0005-0000-0000-000009610000}"/>
    <cellStyle name="20% - Accent1 3 3 3 4 3 3 2 3" xfId="25026" xr:uid="{00000000-0005-0000-0000-00000A610000}"/>
    <cellStyle name="20% - Accent1 3 3 3 4 3 3 3" xfId="25027" xr:uid="{00000000-0005-0000-0000-00000B610000}"/>
    <cellStyle name="20% - Accent1 3 3 3 4 3 3 3 2" xfId="25028" xr:uid="{00000000-0005-0000-0000-00000C610000}"/>
    <cellStyle name="20% - Accent1 3 3 3 4 3 3 4" xfId="25029" xr:uid="{00000000-0005-0000-0000-00000D610000}"/>
    <cellStyle name="20% - Accent1 3 3 3 4 3 4" xfId="25030" xr:uid="{00000000-0005-0000-0000-00000E610000}"/>
    <cellStyle name="20% - Accent1 3 3 3 4 3 4 2" xfId="25031" xr:uid="{00000000-0005-0000-0000-00000F610000}"/>
    <cellStyle name="20% - Accent1 3 3 3 4 3 4 2 2" xfId="25032" xr:uid="{00000000-0005-0000-0000-000010610000}"/>
    <cellStyle name="20% - Accent1 3 3 3 4 3 4 2 2 2" xfId="25033" xr:uid="{00000000-0005-0000-0000-000011610000}"/>
    <cellStyle name="20% - Accent1 3 3 3 4 3 4 2 3" xfId="25034" xr:uid="{00000000-0005-0000-0000-000012610000}"/>
    <cellStyle name="20% - Accent1 3 3 3 4 3 4 3" xfId="25035" xr:uid="{00000000-0005-0000-0000-000013610000}"/>
    <cellStyle name="20% - Accent1 3 3 3 4 3 4 3 2" xfId="25036" xr:uid="{00000000-0005-0000-0000-000014610000}"/>
    <cellStyle name="20% - Accent1 3 3 3 4 3 4 4" xfId="25037" xr:uid="{00000000-0005-0000-0000-000015610000}"/>
    <cellStyle name="20% - Accent1 3 3 3 4 3 5" xfId="25038" xr:uid="{00000000-0005-0000-0000-000016610000}"/>
    <cellStyle name="20% - Accent1 3 3 3 4 3 5 2" xfId="25039" xr:uid="{00000000-0005-0000-0000-000017610000}"/>
    <cellStyle name="20% - Accent1 3 3 3 4 3 5 2 2" xfId="25040" xr:uid="{00000000-0005-0000-0000-000018610000}"/>
    <cellStyle name="20% - Accent1 3 3 3 4 3 5 3" xfId="25041" xr:uid="{00000000-0005-0000-0000-000019610000}"/>
    <cellStyle name="20% - Accent1 3 3 3 4 3 6" xfId="25042" xr:uid="{00000000-0005-0000-0000-00001A610000}"/>
    <cellStyle name="20% - Accent1 3 3 3 4 3 6 2" xfId="25043" xr:uid="{00000000-0005-0000-0000-00001B610000}"/>
    <cellStyle name="20% - Accent1 3 3 3 4 3 6 2 2" xfId="25044" xr:uid="{00000000-0005-0000-0000-00001C610000}"/>
    <cellStyle name="20% - Accent1 3 3 3 4 3 6 3" xfId="25045" xr:uid="{00000000-0005-0000-0000-00001D610000}"/>
    <cellStyle name="20% - Accent1 3 3 3 4 3 7" xfId="25046" xr:uid="{00000000-0005-0000-0000-00001E610000}"/>
    <cellStyle name="20% - Accent1 3 3 3 4 3 7 2" xfId="25047" xr:uid="{00000000-0005-0000-0000-00001F610000}"/>
    <cellStyle name="20% - Accent1 3 3 3 4 3 8" xfId="25048" xr:uid="{00000000-0005-0000-0000-000020610000}"/>
    <cellStyle name="20% - Accent1 3 3 3 4 3 8 2" xfId="25049" xr:uid="{00000000-0005-0000-0000-000021610000}"/>
    <cellStyle name="20% - Accent1 3 3 3 4 3 9" xfId="25050" xr:uid="{00000000-0005-0000-0000-000022610000}"/>
    <cellStyle name="20% - Accent1 3 3 3 4 4" xfId="25051" xr:uid="{00000000-0005-0000-0000-000023610000}"/>
    <cellStyle name="20% - Accent1 3 3 3 4 4 2" xfId="25052" xr:uid="{00000000-0005-0000-0000-000024610000}"/>
    <cellStyle name="20% - Accent1 3 3 3 4 4 2 2" xfId="25053" xr:uid="{00000000-0005-0000-0000-000025610000}"/>
    <cellStyle name="20% - Accent1 3 3 3 4 4 2 2 2" xfId="25054" xr:uid="{00000000-0005-0000-0000-000026610000}"/>
    <cellStyle name="20% - Accent1 3 3 3 4 4 2 3" xfId="25055" xr:uid="{00000000-0005-0000-0000-000027610000}"/>
    <cellStyle name="20% - Accent1 3 3 3 4 4 3" xfId="25056" xr:uid="{00000000-0005-0000-0000-000028610000}"/>
    <cellStyle name="20% - Accent1 3 3 3 4 4 3 2" xfId="25057" xr:uid="{00000000-0005-0000-0000-000029610000}"/>
    <cellStyle name="20% - Accent1 3 3 3 4 4 4" xfId="25058" xr:uid="{00000000-0005-0000-0000-00002A610000}"/>
    <cellStyle name="20% - Accent1 3 3 3 4 5" xfId="25059" xr:uid="{00000000-0005-0000-0000-00002B610000}"/>
    <cellStyle name="20% - Accent1 3 3 3 4 5 2" xfId="25060" xr:uid="{00000000-0005-0000-0000-00002C610000}"/>
    <cellStyle name="20% - Accent1 3 3 3 4 5 2 2" xfId="25061" xr:uid="{00000000-0005-0000-0000-00002D610000}"/>
    <cellStyle name="20% - Accent1 3 3 3 4 5 2 2 2" xfId="25062" xr:uid="{00000000-0005-0000-0000-00002E610000}"/>
    <cellStyle name="20% - Accent1 3 3 3 4 5 2 3" xfId="25063" xr:uid="{00000000-0005-0000-0000-00002F610000}"/>
    <cellStyle name="20% - Accent1 3 3 3 4 5 3" xfId="25064" xr:uid="{00000000-0005-0000-0000-000030610000}"/>
    <cellStyle name="20% - Accent1 3 3 3 4 5 3 2" xfId="25065" xr:uid="{00000000-0005-0000-0000-000031610000}"/>
    <cellStyle name="20% - Accent1 3 3 3 4 5 4" xfId="25066" xr:uid="{00000000-0005-0000-0000-000032610000}"/>
    <cellStyle name="20% - Accent1 3 3 3 4 6" xfId="25067" xr:uid="{00000000-0005-0000-0000-000033610000}"/>
    <cellStyle name="20% - Accent1 3 3 3 4 6 2" xfId="25068" xr:uid="{00000000-0005-0000-0000-000034610000}"/>
    <cellStyle name="20% - Accent1 3 3 3 4 6 2 2" xfId="25069" xr:uid="{00000000-0005-0000-0000-000035610000}"/>
    <cellStyle name="20% - Accent1 3 3 3 4 6 2 2 2" xfId="25070" xr:uid="{00000000-0005-0000-0000-000036610000}"/>
    <cellStyle name="20% - Accent1 3 3 3 4 6 2 3" xfId="25071" xr:uid="{00000000-0005-0000-0000-000037610000}"/>
    <cellStyle name="20% - Accent1 3 3 3 4 6 3" xfId="25072" xr:uid="{00000000-0005-0000-0000-000038610000}"/>
    <cellStyle name="20% - Accent1 3 3 3 4 6 3 2" xfId="25073" xr:uid="{00000000-0005-0000-0000-000039610000}"/>
    <cellStyle name="20% - Accent1 3 3 3 4 6 4" xfId="25074" xr:uid="{00000000-0005-0000-0000-00003A610000}"/>
    <cellStyle name="20% - Accent1 3 3 3 4 7" xfId="25075" xr:uid="{00000000-0005-0000-0000-00003B610000}"/>
    <cellStyle name="20% - Accent1 3 3 3 4 7 2" xfId="25076" xr:uid="{00000000-0005-0000-0000-00003C610000}"/>
    <cellStyle name="20% - Accent1 3 3 3 4 7 2 2" xfId="25077" xr:uid="{00000000-0005-0000-0000-00003D610000}"/>
    <cellStyle name="20% - Accent1 3 3 3 4 7 3" xfId="25078" xr:uid="{00000000-0005-0000-0000-00003E610000}"/>
    <cellStyle name="20% - Accent1 3 3 3 4 8" xfId="25079" xr:uid="{00000000-0005-0000-0000-00003F610000}"/>
    <cellStyle name="20% - Accent1 3 3 3 4 8 2" xfId="25080" xr:uid="{00000000-0005-0000-0000-000040610000}"/>
    <cellStyle name="20% - Accent1 3 3 3 4 8 2 2" xfId="25081" xr:uid="{00000000-0005-0000-0000-000041610000}"/>
    <cellStyle name="20% - Accent1 3 3 3 4 8 3" xfId="25082" xr:uid="{00000000-0005-0000-0000-000042610000}"/>
    <cellStyle name="20% - Accent1 3 3 3 4 9" xfId="25083" xr:uid="{00000000-0005-0000-0000-000043610000}"/>
    <cellStyle name="20% - Accent1 3 3 3 4 9 2" xfId="25084" xr:uid="{00000000-0005-0000-0000-000044610000}"/>
    <cellStyle name="20% - Accent1 3 3 3 5" xfId="25085" xr:uid="{00000000-0005-0000-0000-000045610000}"/>
    <cellStyle name="20% - Accent1 3 3 3 5 2" xfId="25086" xr:uid="{00000000-0005-0000-0000-000046610000}"/>
    <cellStyle name="20% - Accent1 3 3 3 5 2 2" xfId="25087" xr:uid="{00000000-0005-0000-0000-000047610000}"/>
    <cellStyle name="20% - Accent1 3 3 3 5 2 2 2" xfId="25088" xr:uid="{00000000-0005-0000-0000-000048610000}"/>
    <cellStyle name="20% - Accent1 3 3 3 5 2 2 2 2" xfId="25089" xr:uid="{00000000-0005-0000-0000-000049610000}"/>
    <cellStyle name="20% - Accent1 3 3 3 5 2 2 3" xfId="25090" xr:uid="{00000000-0005-0000-0000-00004A610000}"/>
    <cellStyle name="20% - Accent1 3 3 3 5 2 3" xfId="25091" xr:uid="{00000000-0005-0000-0000-00004B610000}"/>
    <cellStyle name="20% - Accent1 3 3 3 5 2 3 2" xfId="25092" xr:uid="{00000000-0005-0000-0000-00004C610000}"/>
    <cellStyle name="20% - Accent1 3 3 3 5 2 4" xfId="25093" xr:uid="{00000000-0005-0000-0000-00004D610000}"/>
    <cellStyle name="20% - Accent1 3 3 3 5 3" xfId="25094" xr:uid="{00000000-0005-0000-0000-00004E610000}"/>
    <cellStyle name="20% - Accent1 3 3 3 5 3 2" xfId="25095" xr:uid="{00000000-0005-0000-0000-00004F610000}"/>
    <cellStyle name="20% - Accent1 3 3 3 5 3 2 2" xfId="25096" xr:uid="{00000000-0005-0000-0000-000050610000}"/>
    <cellStyle name="20% - Accent1 3 3 3 5 3 2 2 2" xfId="25097" xr:uid="{00000000-0005-0000-0000-000051610000}"/>
    <cellStyle name="20% - Accent1 3 3 3 5 3 2 3" xfId="25098" xr:uid="{00000000-0005-0000-0000-000052610000}"/>
    <cellStyle name="20% - Accent1 3 3 3 5 3 3" xfId="25099" xr:uid="{00000000-0005-0000-0000-000053610000}"/>
    <cellStyle name="20% - Accent1 3 3 3 5 3 3 2" xfId="25100" xr:uid="{00000000-0005-0000-0000-000054610000}"/>
    <cellStyle name="20% - Accent1 3 3 3 5 3 4" xfId="25101" xr:uid="{00000000-0005-0000-0000-000055610000}"/>
    <cellStyle name="20% - Accent1 3 3 3 5 4" xfId="25102" xr:uid="{00000000-0005-0000-0000-000056610000}"/>
    <cellStyle name="20% - Accent1 3 3 3 5 4 2" xfId="25103" xr:uid="{00000000-0005-0000-0000-000057610000}"/>
    <cellStyle name="20% - Accent1 3 3 3 5 4 2 2" xfId="25104" xr:uid="{00000000-0005-0000-0000-000058610000}"/>
    <cellStyle name="20% - Accent1 3 3 3 5 4 2 2 2" xfId="25105" xr:uid="{00000000-0005-0000-0000-000059610000}"/>
    <cellStyle name="20% - Accent1 3 3 3 5 4 2 3" xfId="25106" xr:uid="{00000000-0005-0000-0000-00005A610000}"/>
    <cellStyle name="20% - Accent1 3 3 3 5 4 3" xfId="25107" xr:uid="{00000000-0005-0000-0000-00005B610000}"/>
    <cellStyle name="20% - Accent1 3 3 3 5 4 3 2" xfId="25108" xr:uid="{00000000-0005-0000-0000-00005C610000}"/>
    <cellStyle name="20% - Accent1 3 3 3 5 4 4" xfId="25109" xr:uid="{00000000-0005-0000-0000-00005D610000}"/>
    <cellStyle name="20% - Accent1 3 3 3 5 5" xfId="25110" xr:uid="{00000000-0005-0000-0000-00005E610000}"/>
    <cellStyle name="20% - Accent1 3 3 3 5 5 2" xfId="25111" xr:uid="{00000000-0005-0000-0000-00005F610000}"/>
    <cellStyle name="20% - Accent1 3 3 3 5 5 2 2" xfId="25112" xr:uid="{00000000-0005-0000-0000-000060610000}"/>
    <cellStyle name="20% - Accent1 3 3 3 5 5 3" xfId="25113" xr:uid="{00000000-0005-0000-0000-000061610000}"/>
    <cellStyle name="20% - Accent1 3 3 3 5 6" xfId="25114" xr:uid="{00000000-0005-0000-0000-000062610000}"/>
    <cellStyle name="20% - Accent1 3 3 3 5 6 2" xfId="25115" xr:uid="{00000000-0005-0000-0000-000063610000}"/>
    <cellStyle name="20% - Accent1 3 3 3 5 6 2 2" xfId="25116" xr:uid="{00000000-0005-0000-0000-000064610000}"/>
    <cellStyle name="20% - Accent1 3 3 3 5 6 3" xfId="25117" xr:uid="{00000000-0005-0000-0000-000065610000}"/>
    <cellStyle name="20% - Accent1 3 3 3 5 7" xfId="25118" xr:uid="{00000000-0005-0000-0000-000066610000}"/>
    <cellStyle name="20% - Accent1 3 3 3 5 7 2" xfId="25119" xr:uid="{00000000-0005-0000-0000-000067610000}"/>
    <cellStyle name="20% - Accent1 3 3 3 5 8" xfId="25120" xr:uid="{00000000-0005-0000-0000-000068610000}"/>
    <cellStyle name="20% - Accent1 3 3 3 5 8 2" xfId="25121" xr:uid="{00000000-0005-0000-0000-000069610000}"/>
    <cellStyle name="20% - Accent1 3 3 3 5 9" xfId="25122" xr:uid="{00000000-0005-0000-0000-00006A610000}"/>
    <cellStyle name="20% - Accent1 3 3 3 6" xfId="25123" xr:uid="{00000000-0005-0000-0000-00006B610000}"/>
    <cellStyle name="20% - Accent1 3 3 3 6 2" xfId="25124" xr:uid="{00000000-0005-0000-0000-00006C610000}"/>
    <cellStyle name="20% - Accent1 3 3 3 6 2 2" xfId="25125" xr:uid="{00000000-0005-0000-0000-00006D610000}"/>
    <cellStyle name="20% - Accent1 3 3 3 6 2 2 2" xfId="25126" xr:uid="{00000000-0005-0000-0000-00006E610000}"/>
    <cellStyle name="20% - Accent1 3 3 3 6 2 2 2 2" xfId="25127" xr:uid="{00000000-0005-0000-0000-00006F610000}"/>
    <cellStyle name="20% - Accent1 3 3 3 6 2 2 3" xfId="25128" xr:uid="{00000000-0005-0000-0000-000070610000}"/>
    <cellStyle name="20% - Accent1 3 3 3 6 2 3" xfId="25129" xr:uid="{00000000-0005-0000-0000-000071610000}"/>
    <cellStyle name="20% - Accent1 3 3 3 6 2 3 2" xfId="25130" xr:uid="{00000000-0005-0000-0000-000072610000}"/>
    <cellStyle name="20% - Accent1 3 3 3 6 2 4" xfId="25131" xr:uid="{00000000-0005-0000-0000-000073610000}"/>
    <cellStyle name="20% - Accent1 3 3 3 6 3" xfId="25132" xr:uid="{00000000-0005-0000-0000-000074610000}"/>
    <cellStyle name="20% - Accent1 3 3 3 6 3 2" xfId="25133" xr:uid="{00000000-0005-0000-0000-000075610000}"/>
    <cellStyle name="20% - Accent1 3 3 3 6 3 2 2" xfId="25134" xr:uid="{00000000-0005-0000-0000-000076610000}"/>
    <cellStyle name="20% - Accent1 3 3 3 6 3 2 2 2" xfId="25135" xr:uid="{00000000-0005-0000-0000-000077610000}"/>
    <cellStyle name="20% - Accent1 3 3 3 6 3 2 3" xfId="25136" xr:uid="{00000000-0005-0000-0000-000078610000}"/>
    <cellStyle name="20% - Accent1 3 3 3 6 3 3" xfId="25137" xr:uid="{00000000-0005-0000-0000-000079610000}"/>
    <cellStyle name="20% - Accent1 3 3 3 6 3 3 2" xfId="25138" xr:uid="{00000000-0005-0000-0000-00007A610000}"/>
    <cellStyle name="20% - Accent1 3 3 3 6 3 4" xfId="25139" xr:uid="{00000000-0005-0000-0000-00007B610000}"/>
    <cellStyle name="20% - Accent1 3 3 3 6 4" xfId="25140" xr:uid="{00000000-0005-0000-0000-00007C610000}"/>
    <cellStyle name="20% - Accent1 3 3 3 6 4 2" xfId="25141" xr:uid="{00000000-0005-0000-0000-00007D610000}"/>
    <cellStyle name="20% - Accent1 3 3 3 6 4 2 2" xfId="25142" xr:uid="{00000000-0005-0000-0000-00007E610000}"/>
    <cellStyle name="20% - Accent1 3 3 3 6 4 2 2 2" xfId="25143" xr:uid="{00000000-0005-0000-0000-00007F610000}"/>
    <cellStyle name="20% - Accent1 3 3 3 6 4 2 3" xfId="25144" xr:uid="{00000000-0005-0000-0000-000080610000}"/>
    <cellStyle name="20% - Accent1 3 3 3 6 4 3" xfId="25145" xr:uid="{00000000-0005-0000-0000-000081610000}"/>
    <cellStyle name="20% - Accent1 3 3 3 6 4 3 2" xfId="25146" xr:uid="{00000000-0005-0000-0000-000082610000}"/>
    <cellStyle name="20% - Accent1 3 3 3 6 4 4" xfId="25147" xr:uid="{00000000-0005-0000-0000-000083610000}"/>
    <cellStyle name="20% - Accent1 3 3 3 6 5" xfId="25148" xr:uid="{00000000-0005-0000-0000-000084610000}"/>
    <cellStyle name="20% - Accent1 3 3 3 6 5 2" xfId="25149" xr:uid="{00000000-0005-0000-0000-000085610000}"/>
    <cellStyle name="20% - Accent1 3 3 3 6 5 2 2" xfId="25150" xr:uid="{00000000-0005-0000-0000-000086610000}"/>
    <cellStyle name="20% - Accent1 3 3 3 6 5 3" xfId="25151" xr:uid="{00000000-0005-0000-0000-000087610000}"/>
    <cellStyle name="20% - Accent1 3 3 3 6 6" xfId="25152" xr:uid="{00000000-0005-0000-0000-000088610000}"/>
    <cellStyle name="20% - Accent1 3 3 3 6 6 2" xfId="25153" xr:uid="{00000000-0005-0000-0000-000089610000}"/>
    <cellStyle name="20% - Accent1 3 3 3 6 6 2 2" xfId="25154" xr:uid="{00000000-0005-0000-0000-00008A610000}"/>
    <cellStyle name="20% - Accent1 3 3 3 6 6 3" xfId="25155" xr:uid="{00000000-0005-0000-0000-00008B610000}"/>
    <cellStyle name="20% - Accent1 3 3 3 6 7" xfId="25156" xr:uid="{00000000-0005-0000-0000-00008C610000}"/>
    <cellStyle name="20% - Accent1 3 3 3 6 7 2" xfId="25157" xr:uid="{00000000-0005-0000-0000-00008D610000}"/>
    <cellStyle name="20% - Accent1 3 3 3 6 8" xfId="25158" xr:uid="{00000000-0005-0000-0000-00008E610000}"/>
    <cellStyle name="20% - Accent1 3 3 3 6 8 2" xfId="25159" xr:uid="{00000000-0005-0000-0000-00008F610000}"/>
    <cellStyle name="20% - Accent1 3 3 3 6 9" xfId="25160" xr:uid="{00000000-0005-0000-0000-000090610000}"/>
    <cellStyle name="20% - Accent1 3 3 3 7" xfId="25161" xr:uid="{00000000-0005-0000-0000-000091610000}"/>
    <cellStyle name="20% - Accent1 3 3 3 7 2" xfId="25162" xr:uid="{00000000-0005-0000-0000-000092610000}"/>
    <cellStyle name="20% - Accent1 3 3 3 7 2 2" xfId="25163" xr:uid="{00000000-0005-0000-0000-000093610000}"/>
    <cellStyle name="20% - Accent1 3 3 3 7 2 2 2" xfId="25164" xr:uid="{00000000-0005-0000-0000-000094610000}"/>
    <cellStyle name="20% - Accent1 3 3 3 7 2 3" xfId="25165" xr:uid="{00000000-0005-0000-0000-000095610000}"/>
    <cellStyle name="20% - Accent1 3 3 3 7 3" xfId="25166" xr:uid="{00000000-0005-0000-0000-000096610000}"/>
    <cellStyle name="20% - Accent1 3 3 3 7 3 2" xfId="25167" xr:uid="{00000000-0005-0000-0000-000097610000}"/>
    <cellStyle name="20% - Accent1 3 3 3 7 4" xfId="25168" xr:uid="{00000000-0005-0000-0000-000098610000}"/>
    <cellStyle name="20% - Accent1 3 3 3 8" xfId="25169" xr:uid="{00000000-0005-0000-0000-000099610000}"/>
    <cellStyle name="20% - Accent1 3 3 3 8 2" xfId="25170" xr:uid="{00000000-0005-0000-0000-00009A610000}"/>
    <cellStyle name="20% - Accent1 3 3 3 8 2 2" xfId="25171" xr:uid="{00000000-0005-0000-0000-00009B610000}"/>
    <cellStyle name="20% - Accent1 3 3 3 8 2 2 2" xfId="25172" xr:uid="{00000000-0005-0000-0000-00009C610000}"/>
    <cellStyle name="20% - Accent1 3 3 3 8 2 3" xfId="25173" xr:uid="{00000000-0005-0000-0000-00009D610000}"/>
    <cellStyle name="20% - Accent1 3 3 3 8 3" xfId="25174" xr:uid="{00000000-0005-0000-0000-00009E610000}"/>
    <cellStyle name="20% - Accent1 3 3 3 8 3 2" xfId="25175" xr:uid="{00000000-0005-0000-0000-00009F610000}"/>
    <cellStyle name="20% - Accent1 3 3 3 8 4" xfId="25176" xr:uid="{00000000-0005-0000-0000-0000A0610000}"/>
    <cellStyle name="20% - Accent1 3 3 3 9" xfId="25177" xr:uid="{00000000-0005-0000-0000-0000A1610000}"/>
    <cellStyle name="20% - Accent1 3 3 3 9 2" xfId="25178" xr:uid="{00000000-0005-0000-0000-0000A2610000}"/>
    <cellStyle name="20% - Accent1 3 3 3 9 2 2" xfId="25179" xr:uid="{00000000-0005-0000-0000-0000A3610000}"/>
    <cellStyle name="20% - Accent1 3 3 3 9 2 2 2" xfId="25180" xr:uid="{00000000-0005-0000-0000-0000A4610000}"/>
    <cellStyle name="20% - Accent1 3 3 3 9 2 3" xfId="25181" xr:uid="{00000000-0005-0000-0000-0000A5610000}"/>
    <cellStyle name="20% - Accent1 3 3 3 9 3" xfId="25182" xr:uid="{00000000-0005-0000-0000-0000A6610000}"/>
    <cellStyle name="20% - Accent1 3 3 3 9 3 2" xfId="25183" xr:uid="{00000000-0005-0000-0000-0000A7610000}"/>
    <cellStyle name="20% - Accent1 3 3 3 9 4" xfId="25184" xr:uid="{00000000-0005-0000-0000-0000A8610000}"/>
    <cellStyle name="20% - Accent1 3 3 4" xfId="25185" xr:uid="{00000000-0005-0000-0000-0000A9610000}"/>
    <cellStyle name="20% - Accent1 3 3 4 10" xfId="25186" xr:uid="{00000000-0005-0000-0000-0000AA610000}"/>
    <cellStyle name="20% - Accent1 3 3 4 10 2" xfId="25187" xr:uid="{00000000-0005-0000-0000-0000AB610000}"/>
    <cellStyle name="20% - Accent1 3 3 4 11" xfId="25188" xr:uid="{00000000-0005-0000-0000-0000AC610000}"/>
    <cellStyle name="20% - Accent1 3 3 4 2" xfId="25189" xr:uid="{00000000-0005-0000-0000-0000AD610000}"/>
    <cellStyle name="20% - Accent1 3 3 4 2 2" xfId="25190" xr:uid="{00000000-0005-0000-0000-0000AE610000}"/>
    <cellStyle name="20% - Accent1 3 3 4 2 2 2" xfId="25191" xr:uid="{00000000-0005-0000-0000-0000AF610000}"/>
    <cellStyle name="20% - Accent1 3 3 4 2 2 2 2" xfId="25192" xr:uid="{00000000-0005-0000-0000-0000B0610000}"/>
    <cellStyle name="20% - Accent1 3 3 4 2 2 2 2 2" xfId="25193" xr:uid="{00000000-0005-0000-0000-0000B1610000}"/>
    <cellStyle name="20% - Accent1 3 3 4 2 2 2 3" xfId="25194" xr:uid="{00000000-0005-0000-0000-0000B2610000}"/>
    <cellStyle name="20% - Accent1 3 3 4 2 2 3" xfId="25195" xr:uid="{00000000-0005-0000-0000-0000B3610000}"/>
    <cellStyle name="20% - Accent1 3 3 4 2 2 3 2" xfId="25196" xr:uid="{00000000-0005-0000-0000-0000B4610000}"/>
    <cellStyle name="20% - Accent1 3 3 4 2 2 4" xfId="25197" xr:uid="{00000000-0005-0000-0000-0000B5610000}"/>
    <cellStyle name="20% - Accent1 3 3 4 2 3" xfId="25198" xr:uid="{00000000-0005-0000-0000-0000B6610000}"/>
    <cellStyle name="20% - Accent1 3 3 4 2 3 2" xfId="25199" xr:uid="{00000000-0005-0000-0000-0000B7610000}"/>
    <cellStyle name="20% - Accent1 3 3 4 2 3 2 2" xfId="25200" xr:uid="{00000000-0005-0000-0000-0000B8610000}"/>
    <cellStyle name="20% - Accent1 3 3 4 2 3 2 2 2" xfId="25201" xr:uid="{00000000-0005-0000-0000-0000B9610000}"/>
    <cellStyle name="20% - Accent1 3 3 4 2 3 2 3" xfId="25202" xr:uid="{00000000-0005-0000-0000-0000BA610000}"/>
    <cellStyle name="20% - Accent1 3 3 4 2 3 3" xfId="25203" xr:uid="{00000000-0005-0000-0000-0000BB610000}"/>
    <cellStyle name="20% - Accent1 3 3 4 2 3 3 2" xfId="25204" xr:uid="{00000000-0005-0000-0000-0000BC610000}"/>
    <cellStyle name="20% - Accent1 3 3 4 2 3 4" xfId="25205" xr:uid="{00000000-0005-0000-0000-0000BD610000}"/>
    <cellStyle name="20% - Accent1 3 3 4 2 4" xfId="25206" xr:uid="{00000000-0005-0000-0000-0000BE610000}"/>
    <cellStyle name="20% - Accent1 3 3 4 2 4 2" xfId="25207" xr:uid="{00000000-0005-0000-0000-0000BF610000}"/>
    <cellStyle name="20% - Accent1 3 3 4 2 4 2 2" xfId="25208" xr:uid="{00000000-0005-0000-0000-0000C0610000}"/>
    <cellStyle name="20% - Accent1 3 3 4 2 4 2 2 2" xfId="25209" xr:uid="{00000000-0005-0000-0000-0000C1610000}"/>
    <cellStyle name="20% - Accent1 3 3 4 2 4 2 3" xfId="25210" xr:uid="{00000000-0005-0000-0000-0000C2610000}"/>
    <cellStyle name="20% - Accent1 3 3 4 2 4 3" xfId="25211" xr:uid="{00000000-0005-0000-0000-0000C3610000}"/>
    <cellStyle name="20% - Accent1 3 3 4 2 4 3 2" xfId="25212" xr:uid="{00000000-0005-0000-0000-0000C4610000}"/>
    <cellStyle name="20% - Accent1 3 3 4 2 4 4" xfId="25213" xr:uid="{00000000-0005-0000-0000-0000C5610000}"/>
    <cellStyle name="20% - Accent1 3 3 4 2 5" xfId="25214" xr:uid="{00000000-0005-0000-0000-0000C6610000}"/>
    <cellStyle name="20% - Accent1 3 3 4 2 5 2" xfId="25215" xr:uid="{00000000-0005-0000-0000-0000C7610000}"/>
    <cellStyle name="20% - Accent1 3 3 4 2 5 2 2" xfId="25216" xr:uid="{00000000-0005-0000-0000-0000C8610000}"/>
    <cellStyle name="20% - Accent1 3 3 4 2 5 3" xfId="25217" xr:uid="{00000000-0005-0000-0000-0000C9610000}"/>
    <cellStyle name="20% - Accent1 3 3 4 2 6" xfId="25218" xr:uid="{00000000-0005-0000-0000-0000CA610000}"/>
    <cellStyle name="20% - Accent1 3 3 4 2 6 2" xfId="25219" xr:uid="{00000000-0005-0000-0000-0000CB610000}"/>
    <cellStyle name="20% - Accent1 3 3 4 2 6 2 2" xfId="25220" xr:uid="{00000000-0005-0000-0000-0000CC610000}"/>
    <cellStyle name="20% - Accent1 3 3 4 2 6 3" xfId="25221" xr:uid="{00000000-0005-0000-0000-0000CD610000}"/>
    <cellStyle name="20% - Accent1 3 3 4 2 7" xfId="25222" xr:uid="{00000000-0005-0000-0000-0000CE610000}"/>
    <cellStyle name="20% - Accent1 3 3 4 2 7 2" xfId="25223" xr:uid="{00000000-0005-0000-0000-0000CF610000}"/>
    <cellStyle name="20% - Accent1 3 3 4 2 8" xfId="25224" xr:uid="{00000000-0005-0000-0000-0000D0610000}"/>
    <cellStyle name="20% - Accent1 3 3 4 2 8 2" xfId="25225" xr:uid="{00000000-0005-0000-0000-0000D1610000}"/>
    <cellStyle name="20% - Accent1 3 3 4 2 9" xfId="25226" xr:uid="{00000000-0005-0000-0000-0000D2610000}"/>
    <cellStyle name="20% - Accent1 3 3 4 3" xfId="25227" xr:uid="{00000000-0005-0000-0000-0000D3610000}"/>
    <cellStyle name="20% - Accent1 3 3 4 3 2" xfId="25228" xr:uid="{00000000-0005-0000-0000-0000D4610000}"/>
    <cellStyle name="20% - Accent1 3 3 4 3 2 2" xfId="25229" xr:uid="{00000000-0005-0000-0000-0000D5610000}"/>
    <cellStyle name="20% - Accent1 3 3 4 3 2 2 2" xfId="25230" xr:uid="{00000000-0005-0000-0000-0000D6610000}"/>
    <cellStyle name="20% - Accent1 3 3 4 3 2 2 2 2" xfId="25231" xr:uid="{00000000-0005-0000-0000-0000D7610000}"/>
    <cellStyle name="20% - Accent1 3 3 4 3 2 2 3" xfId="25232" xr:uid="{00000000-0005-0000-0000-0000D8610000}"/>
    <cellStyle name="20% - Accent1 3 3 4 3 2 3" xfId="25233" xr:uid="{00000000-0005-0000-0000-0000D9610000}"/>
    <cellStyle name="20% - Accent1 3 3 4 3 2 3 2" xfId="25234" xr:uid="{00000000-0005-0000-0000-0000DA610000}"/>
    <cellStyle name="20% - Accent1 3 3 4 3 2 4" xfId="25235" xr:uid="{00000000-0005-0000-0000-0000DB610000}"/>
    <cellStyle name="20% - Accent1 3 3 4 3 3" xfId="25236" xr:uid="{00000000-0005-0000-0000-0000DC610000}"/>
    <cellStyle name="20% - Accent1 3 3 4 3 3 2" xfId="25237" xr:uid="{00000000-0005-0000-0000-0000DD610000}"/>
    <cellStyle name="20% - Accent1 3 3 4 3 3 2 2" xfId="25238" xr:uid="{00000000-0005-0000-0000-0000DE610000}"/>
    <cellStyle name="20% - Accent1 3 3 4 3 3 2 2 2" xfId="25239" xr:uid="{00000000-0005-0000-0000-0000DF610000}"/>
    <cellStyle name="20% - Accent1 3 3 4 3 3 2 3" xfId="25240" xr:uid="{00000000-0005-0000-0000-0000E0610000}"/>
    <cellStyle name="20% - Accent1 3 3 4 3 3 3" xfId="25241" xr:uid="{00000000-0005-0000-0000-0000E1610000}"/>
    <cellStyle name="20% - Accent1 3 3 4 3 3 3 2" xfId="25242" xr:uid="{00000000-0005-0000-0000-0000E2610000}"/>
    <cellStyle name="20% - Accent1 3 3 4 3 3 4" xfId="25243" xr:uid="{00000000-0005-0000-0000-0000E3610000}"/>
    <cellStyle name="20% - Accent1 3 3 4 3 4" xfId="25244" xr:uid="{00000000-0005-0000-0000-0000E4610000}"/>
    <cellStyle name="20% - Accent1 3 3 4 3 4 2" xfId="25245" xr:uid="{00000000-0005-0000-0000-0000E5610000}"/>
    <cellStyle name="20% - Accent1 3 3 4 3 4 2 2" xfId="25246" xr:uid="{00000000-0005-0000-0000-0000E6610000}"/>
    <cellStyle name="20% - Accent1 3 3 4 3 4 2 2 2" xfId="25247" xr:uid="{00000000-0005-0000-0000-0000E7610000}"/>
    <cellStyle name="20% - Accent1 3 3 4 3 4 2 3" xfId="25248" xr:uid="{00000000-0005-0000-0000-0000E8610000}"/>
    <cellStyle name="20% - Accent1 3 3 4 3 4 3" xfId="25249" xr:uid="{00000000-0005-0000-0000-0000E9610000}"/>
    <cellStyle name="20% - Accent1 3 3 4 3 4 3 2" xfId="25250" xr:uid="{00000000-0005-0000-0000-0000EA610000}"/>
    <cellStyle name="20% - Accent1 3 3 4 3 4 4" xfId="25251" xr:uid="{00000000-0005-0000-0000-0000EB610000}"/>
    <cellStyle name="20% - Accent1 3 3 4 3 5" xfId="25252" xr:uid="{00000000-0005-0000-0000-0000EC610000}"/>
    <cellStyle name="20% - Accent1 3 3 4 3 5 2" xfId="25253" xr:uid="{00000000-0005-0000-0000-0000ED610000}"/>
    <cellStyle name="20% - Accent1 3 3 4 3 5 2 2" xfId="25254" xr:uid="{00000000-0005-0000-0000-0000EE610000}"/>
    <cellStyle name="20% - Accent1 3 3 4 3 5 3" xfId="25255" xr:uid="{00000000-0005-0000-0000-0000EF610000}"/>
    <cellStyle name="20% - Accent1 3 3 4 3 6" xfId="25256" xr:uid="{00000000-0005-0000-0000-0000F0610000}"/>
    <cellStyle name="20% - Accent1 3 3 4 3 6 2" xfId="25257" xr:uid="{00000000-0005-0000-0000-0000F1610000}"/>
    <cellStyle name="20% - Accent1 3 3 4 3 6 2 2" xfId="25258" xr:uid="{00000000-0005-0000-0000-0000F2610000}"/>
    <cellStyle name="20% - Accent1 3 3 4 3 6 3" xfId="25259" xr:uid="{00000000-0005-0000-0000-0000F3610000}"/>
    <cellStyle name="20% - Accent1 3 3 4 3 7" xfId="25260" xr:uid="{00000000-0005-0000-0000-0000F4610000}"/>
    <cellStyle name="20% - Accent1 3 3 4 3 7 2" xfId="25261" xr:uid="{00000000-0005-0000-0000-0000F5610000}"/>
    <cellStyle name="20% - Accent1 3 3 4 3 8" xfId="25262" xr:uid="{00000000-0005-0000-0000-0000F6610000}"/>
    <cellStyle name="20% - Accent1 3 3 4 3 8 2" xfId="25263" xr:uid="{00000000-0005-0000-0000-0000F7610000}"/>
    <cellStyle name="20% - Accent1 3 3 4 3 9" xfId="25264" xr:uid="{00000000-0005-0000-0000-0000F8610000}"/>
    <cellStyle name="20% - Accent1 3 3 4 4" xfId="25265" xr:uid="{00000000-0005-0000-0000-0000F9610000}"/>
    <cellStyle name="20% - Accent1 3 3 4 4 2" xfId="25266" xr:uid="{00000000-0005-0000-0000-0000FA610000}"/>
    <cellStyle name="20% - Accent1 3 3 4 4 2 2" xfId="25267" xr:uid="{00000000-0005-0000-0000-0000FB610000}"/>
    <cellStyle name="20% - Accent1 3 3 4 4 2 2 2" xfId="25268" xr:uid="{00000000-0005-0000-0000-0000FC610000}"/>
    <cellStyle name="20% - Accent1 3 3 4 4 2 3" xfId="25269" xr:uid="{00000000-0005-0000-0000-0000FD610000}"/>
    <cellStyle name="20% - Accent1 3 3 4 4 3" xfId="25270" xr:uid="{00000000-0005-0000-0000-0000FE610000}"/>
    <cellStyle name="20% - Accent1 3 3 4 4 3 2" xfId="25271" xr:uid="{00000000-0005-0000-0000-0000FF610000}"/>
    <cellStyle name="20% - Accent1 3 3 4 4 4" xfId="25272" xr:uid="{00000000-0005-0000-0000-000000620000}"/>
    <cellStyle name="20% - Accent1 3 3 4 5" xfId="25273" xr:uid="{00000000-0005-0000-0000-000001620000}"/>
    <cellStyle name="20% - Accent1 3 3 4 5 2" xfId="25274" xr:uid="{00000000-0005-0000-0000-000002620000}"/>
    <cellStyle name="20% - Accent1 3 3 4 5 2 2" xfId="25275" xr:uid="{00000000-0005-0000-0000-000003620000}"/>
    <cellStyle name="20% - Accent1 3 3 4 5 2 2 2" xfId="25276" xr:uid="{00000000-0005-0000-0000-000004620000}"/>
    <cellStyle name="20% - Accent1 3 3 4 5 2 3" xfId="25277" xr:uid="{00000000-0005-0000-0000-000005620000}"/>
    <cellStyle name="20% - Accent1 3 3 4 5 3" xfId="25278" xr:uid="{00000000-0005-0000-0000-000006620000}"/>
    <cellStyle name="20% - Accent1 3 3 4 5 3 2" xfId="25279" xr:uid="{00000000-0005-0000-0000-000007620000}"/>
    <cellStyle name="20% - Accent1 3 3 4 5 4" xfId="25280" xr:uid="{00000000-0005-0000-0000-000008620000}"/>
    <cellStyle name="20% - Accent1 3 3 4 6" xfId="25281" xr:uid="{00000000-0005-0000-0000-000009620000}"/>
    <cellStyle name="20% - Accent1 3 3 4 6 2" xfId="25282" xr:uid="{00000000-0005-0000-0000-00000A620000}"/>
    <cellStyle name="20% - Accent1 3 3 4 6 2 2" xfId="25283" xr:uid="{00000000-0005-0000-0000-00000B620000}"/>
    <cellStyle name="20% - Accent1 3 3 4 6 2 2 2" xfId="25284" xr:uid="{00000000-0005-0000-0000-00000C620000}"/>
    <cellStyle name="20% - Accent1 3 3 4 6 2 3" xfId="25285" xr:uid="{00000000-0005-0000-0000-00000D620000}"/>
    <cellStyle name="20% - Accent1 3 3 4 6 3" xfId="25286" xr:uid="{00000000-0005-0000-0000-00000E620000}"/>
    <cellStyle name="20% - Accent1 3 3 4 6 3 2" xfId="25287" xr:uid="{00000000-0005-0000-0000-00000F620000}"/>
    <cellStyle name="20% - Accent1 3 3 4 6 4" xfId="25288" xr:uid="{00000000-0005-0000-0000-000010620000}"/>
    <cellStyle name="20% - Accent1 3 3 4 7" xfId="25289" xr:uid="{00000000-0005-0000-0000-000011620000}"/>
    <cellStyle name="20% - Accent1 3 3 4 7 2" xfId="25290" xr:uid="{00000000-0005-0000-0000-000012620000}"/>
    <cellStyle name="20% - Accent1 3 3 4 7 2 2" xfId="25291" xr:uid="{00000000-0005-0000-0000-000013620000}"/>
    <cellStyle name="20% - Accent1 3 3 4 7 3" xfId="25292" xr:uid="{00000000-0005-0000-0000-000014620000}"/>
    <cellStyle name="20% - Accent1 3 3 4 8" xfId="25293" xr:uid="{00000000-0005-0000-0000-000015620000}"/>
    <cellStyle name="20% - Accent1 3 3 4 8 2" xfId="25294" xr:uid="{00000000-0005-0000-0000-000016620000}"/>
    <cellStyle name="20% - Accent1 3 3 4 8 2 2" xfId="25295" xr:uid="{00000000-0005-0000-0000-000017620000}"/>
    <cellStyle name="20% - Accent1 3 3 4 8 3" xfId="25296" xr:uid="{00000000-0005-0000-0000-000018620000}"/>
    <cellStyle name="20% - Accent1 3 3 4 9" xfId="25297" xr:uid="{00000000-0005-0000-0000-000019620000}"/>
    <cellStyle name="20% - Accent1 3 3 4 9 2" xfId="25298" xr:uid="{00000000-0005-0000-0000-00001A620000}"/>
    <cellStyle name="20% - Accent1 3 3 5" xfId="25299" xr:uid="{00000000-0005-0000-0000-00001B620000}"/>
    <cellStyle name="20% - Accent1 3 3 5 10" xfId="25300" xr:uid="{00000000-0005-0000-0000-00001C620000}"/>
    <cellStyle name="20% - Accent1 3 3 5 10 2" xfId="25301" xr:uid="{00000000-0005-0000-0000-00001D620000}"/>
    <cellStyle name="20% - Accent1 3 3 5 11" xfId="25302" xr:uid="{00000000-0005-0000-0000-00001E620000}"/>
    <cellStyle name="20% - Accent1 3 3 5 2" xfId="25303" xr:uid="{00000000-0005-0000-0000-00001F620000}"/>
    <cellStyle name="20% - Accent1 3 3 5 2 2" xfId="25304" xr:uid="{00000000-0005-0000-0000-000020620000}"/>
    <cellStyle name="20% - Accent1 3 3 5 2 2 2" xfId="25305" xr:uid="{00000000-0005-0000-0000-000021620000}"/>
    <cellStyle name="20% - Accent1 3 3 5 2 2 2 2" xfId="25306" xr:uid="{00000000-0005-0000-0000-000022620000}"/>
    <cellStyle name="20% - Accent1 3 3 5 2 2 2 2 2" xfId="25307" xr:uid="{00000000-0005-0000-0000-000023620000}"/>
    <cellStyle name="20% - Accent1 3 3 5 2 2 2 3" xfId="25308" xr:uid="{00000000-0005-0000-0000-000024620000}"/>
    <cellStyle name="20% - Accent1 3 3 5 2 2 3" xfId="25309" xr:uid="{00000000-0005-0000-0000-000025620000}"/>
    <cellStyle name="20% - Accent1 3 3 5 2 2 3 2" xfId="25310" xr:uid="{00000000-0005-0000-0000-000026620000}"/>
    <cellStyle name="20% - Accent1 3 3 5 2 2 4" xfId="25311" xr:uid="{00000000-0005-0000-0000-000027620000}"/>
    <cellStyle name="20% - Accent1 3 3 5 2 3" xfId="25312" xr:uid="{00000000-0005-0000-0000-000028620000}"/>
    <cellStyle name="20% - Accent1 3 3 5 2 3 2" xfId="25313" xr:uid="{00000000-0005-0000-0000-000029620000}"/>
    <cellStyle name="20% - Accent1 3 3 5 2 3 2 2" xfId="25314" xr:uid="{00000000-0005-0000-0000-00002A620000}"/>
    <cellStyle name="20% - Accent1 3 3 5 2 3 2 2 2" xfId="25315" xr:uid="{00000000-0005-0000-0000-00002B620000}"/>
    <cellStyle name="20% - Accent1 3 3 5 2 3 2 3" xfId="25316" xr:uid="{00000000-0005-0000-0000-00002C620000}"/>
    <cellStyle name="20% - Accent1 3 3 5 2 3 3" xfId="25317" xr:uid="{00000000-0005-0000-0000-00002D620000}"/>
    <cellStyle name="20% - Accent1 3 3 5 2 3 3 2" xfId="25318" xr:uid="{00000000-0005-0000-0000-00002E620000}"/>
    <cellStyle name="20% - Accent1 3 3 5 2 3 4" xfId="25319" xr:uid="{00000000-0005-0000-0000-00002F620000}"/>
    <cellStyle name="20% - Accent1 3 3 5 2 4" xfId="25320" xr:uid="{00000000-0005-0000-0000-000030620000}"/>
    <cellStyle name="20% - Accent1 3 3 5 2 4 2" xfId="25321" xr:uid="{00000000-0005-0000-0000-000031620000}"/>
    <cellStyle name="20% - Accent1 3 3 5 2 4 2 2" xfId="25322" xr:uid="{00000000-0005-0000-0000-000032620000}"/>
    <cellStyle name="20% - Accent1 3 3 5 2 4 2 2 2" xfId="25323" xr:uid="{00000000-0005-0000-0000-000033620000}"/>
    <cellStyle name="20% - Accent1 3 3 5 2 4 2 3" xfId="25324" xr:uid="{00000000-0005-0000-0000-000034620000}"/>
    <cellStyle name="20% - Accent1 3 3 5 2 4 3" xfId="25325" xr:uid="{00000000-0005-0000-0000-000035620000}"/>
    <cellStyle name="20% - Accent1 3 3 5 2 4 3 2" xfId="25326" xr:uid="{00000000-0005-0000-0000-000036620000}"/>
    <cellStyle name="20% - Accent1 3 3 5 2 4 4" xfId="25327" xr:uid="{00000000-0005-0000-0000-000037620000}"/>
    <cellStyle name="20% - Accent1 3 3 5 2 5" xfId="25328" xr:uid="{00000000-0005-0000-0000-000038620000}"/>
    <cellStyle name="20% - Accent1 3 3 5 2 5 2" xfId="25329" xr:uid="{00000000-0005-0000-0000-000039620000}"/>
    <cellStyle name="20% - Accent1 3 3 5 2 5 2 2" xfId="25330" xr:uid="{00000000-0005-0000-0000-00003A620000}"/>
    <cellStyle name="20% - Accent1 3 3 5 2 5 3" xfId="25331" xr:uid="{00000000-0005-0000-0000-00003B620000}"/>
    <cellStyle name="20% - Accent1 3 3 5 2 6" xfId="25332" xr:uid="{00000000-0005-0000-0000-00003C620000}"/>
    <cellStyle name="20% - Accent1 3 3 5 2 6 2" xfId="25333" xr:uid="{00000000-0005-0000-0000-00003D620000}"/>
    <cellStyle name="20% - Accent1 3 3 5 2 6 2 2" xfId="25334" xr:uid="{00000000-0005-0000-0000-00003E620000}"/>
    <cellStyle name="20% - Accent1 3 3 5 2 6 3" xfId="25335" xr:uid="{00000000-0005-0000-0000-00003F620000}"/>
    <cellStyle name="20% - Accent1 3 3 5 2 7" xfId="25336" xr:uid="{00000000-0005-0000-0000-000040620000}"/>
    <cellStyle name="20% - Accent1 3 3 5 2 7 2" xfId="25337" xr:uid="{00000000-0005-0000-0000-000041620000}"/>
    <cellStyle name="20% - Accent1 3 3 5 2 8" xfId="25338" xr:uid="{00000000-0005-0000-0000-000042620000}"/>
    <cellStyle name="20% - Accent1 3 3 5 2 8 2" xfId="25339" xr:uid="{00000000-0005-0000-0000-000043620000}"/>
    <cellStyle name="20% - Accent1 3 3 5 2 9" xfId="25340" xr:uid="{00000000-0005-0000-0000-000044620000}"/>
    <cellStyle name="20% - Accent1 3 3 5 3" xfId="25341" xr:uid="{00000000-0005-0000-0000-000045620000}"/>
    <cellStyle name="20% - Accent1 3 3 5 3 2" xfId="25342" xr:uid="{00000000-0005-0000-0000-000046620000}"/>
    <cellStyle name="20% - Accent1 3 3 5 3 2 2" xfId="25343" xr:uid="{00000000-0005-0000-0000-000047620000}"/>
    <cellStyle name="20% - Accent1 3 3 5 3 2 2 2" xfId="25344" xr:uid="{00000000-0005-0000-0000-000048620000}"/>
    <cellStyle name="20% - Accent1 3 3 5 3 2 2 2 2" xfId="25345" xr:uid="{00000000-0005-0000-0000-000049620000}"/>
    <cellStyle name="20% - Accent1 3 3 5 3 2 2 3" xfId="25346" xr:uid="{00000000-0005-0000-0000-00004A620000}"/>
    <cellStyle name="20% - Accent1 3 3 5 3 2 3" xfId="25347" xr:uid="{00000000-0005-0000-0000-00004B620000}"/>
    <cellStyle name="20% - Accent1 3 3 5 3 2 3 2" xfId="25348" xr:uid="{00000000-0005-0000-0000-00004C620000}"/>
    <cellStyle name="20% - Accent1 3 3 5 3 2 4" xfId="25349" xr:uid="{00000000-0005-0000-0000-00004D620000}"/>
    <cellStyle name="20% - Accent1 3 3 5 3 3" xfId="25350" xr:uid="{00000000-0005-0000-0000-00004E620000}"/>
    <cellStyle name="20% - Accent1 3 3 5 3 3 2" xfId="25351" xr:uid="{00000000-0005-0000-0000-00004F620000}"/>
    <cellStyle name="20% - Accent1 3 3 5 3 3 2 2" xfId="25352" xr:uid="{00000000-0005-0000-0000-000050620000}"/>
    <cellStyle name="20% - Accent1 3 3 5 3 3 2 2 2" xfId="25353" xr:uid="{00000000-0005-0000-0000-000051620000}"/>
    <cellStyle name="20% - Accent1 3 3 5 3 3 2 3" xfId="25354" xr:uid="{00000000-0005-0000-0000-000052620000}"/>
    <cellStyle name="20% - Accent1 3 3 5 3 3 3" xfId="25355" xr:uid="{00000000-0005-0000-0000-000053620000}"/>
    <cellStyle name="20% - Accent1 3 3 5 3 3 3 2" xfId="25356" xr:uid="{00000000-0005-0000-0000-000054620000}"/>
    <cellStyle name="20% - Accent1 3 3 5 3 3 4" xfId="25357" xr:uid="{00000000-0005-0000-0000-000055620000}"/>
    <cellStyle name="20% - Accent1 3 3 5 3 4" xfId="25358" xr:uid="{00000000-0005-0000-0000-000056620000}"/>
    <cellStyle name="20% - Accent1 3 3 5 3 4 2" xfId="25359" xr:uid="{00000000-0005-0000-0000-000057620000}"/>
    <cellStyle name="20% - Accent1 3 3 5 3 4 2 2" xfId="25360" xr:uid="{00000000-0005-0000-0000-000058620000}"/>
    <cellStyle name="20% - Accent1 3 3 5 3 4 2 2 2" xfId="25361" xr:uid="{00000000-0005-0000-0000-000059620000}"/>
    <cellStyle name="20% - Accent1 3 3 5 3 4 2 3" xfId="25362" xr:uid="{00000000-0005-0000-0000-00005A620000}"/>
    <cellStyle name="20% - Accent1 3 3 5 3 4 3" xfId="25363" xr:uid="{00000000-0005-0000-0000-00005B620000}"/>
    <cellStyle name="20% - Accent1 3 3 5 3 4 3 2" xfId="25364" xr:uid="{00000000-0005-0000-0000-00005C620000}"/>
    <cellStyle name="20% - Accent1 3 3 5 3 4 4" xfId="25365" xr:uid="{00000000-0005-0000-0000-00005D620000}"/>
    <cellStyle name="20% - Accent1 3 3 5 3 5" xfId="25366" xr:uid="{00000000-0005-0000-0000-00005E620000}"/>
    <cellStyle name="20% - Accent1 3 3 5 3 5 2" xfId="25367" xr:uid="{00000000-0005-0000-0000-00005F620000}"/>
    <cellStyle name="20% - Accent1 3 3 5 3 5 2 2" xfId="25368" xr:uid="{00000000-0005-0000-0000-000060620000}"/>
    <cellStyle name="20% - Accent1 3 3 5 3 5 3" xfId="25369" xr:uid="{00000000-0005-0000-0000-000061620000}"/>
    <cellStyle name="20% - Accent1 3 3 5 3 6" xfId="25370" xr:uid="{00000000-0005-0000-0000-000062620000}"/>
    <cellStyle name="20% - Accent1 3 3 5 3 6 2" xfId="25371" xr:uid="{00000000-0005-0000-0000-000063620000}"/>
    <cellStyle name="20% - Accent1 3 3 5 3 6 2 2" xfId="25372" xr:uid="{00000000-0005-0000-0000-000064620000}"/>
    <cellStyle name="20% - Accent1 3 3 5 3 6 3" xfId="25373" xr:uid="{00000000-0005-0000-0000-000065620000}"/>
    <cellStyle name="20% - Accent1 3 3 5 3 7" xfId="25374" xr:uid="{00000000-0005-0000-0000-000066620000}"/>
    <cellStyle name="20% - Accent1 3 3 5 3 7 2" xfId="25375" xr:uid="{00000000-0005-0000-0000-000067620000}"/>
    <cellStyle name="20% - Accent1 3 3 5 3 8" xfId="25376" xr:uid="{00000000-0005-0000-0000-000068620000}"/>
    <cellStyle name="20% - Accent1 3 3 5 3 8 2" xfId="25377" xr:uid="{00000000-0005-0000-0000-000069620000}"/>
    <cellStyle name="20% - Accent1 3 3 5 3 9" xfId="25378" xr:uid="{00000000-0005-0000-0000-00006A620000}"/>
    <cellStyle name="20% - Accent1 3 3 5 4" xfId="25379" xr:uid="{00000000-0005-0000-0000-00006B620000}"/>
    <cellStyle name="20% - Accent1 3 3 5 4 2" xfId="25380" xr:uid="{00000000-0005-0000-0000-00006C620000}"/>
    <cellStyle name="20% - Accent1 3 3 5 4 2 2" xfId="25381" xr:uid="{00000000-0005-0000-0000-00006D620000}"/>
    <cellStyle name="20% - Accent1 3 3 5 4 2 2 2" xfId="25382" xr:uid="{00000000-0005-0000-0000-00006E620000}"/>
    <cellStyle name="20% - Accent1 3 3 5 4 2 3" xfId="25383" xr:uid="{00000000-0005-0000-0000-00006F620000}"/>
    <cellStyle name="20% - Accent1 3 3 5 4 3" xfId="25384" xr:uid="{00000000-0005-0000-0000-000070620000}"/>
    <cellStyle name="20% - Accent1 3 3 5 4 3 2" xfId="25385" xr:uid="{00000000-0005-0000-0000-000071620000}"/>
    <cellStyle name="20% - Accent1 3 3 5 4 4" xfId="25386" xr:uid="{00000000-0005-0000-0000-000072620000}"/>
    <cellStyle name="20% - Accent1 3 3 5 5" xfId="25387" xr:uid="{00000000-0005-0000-0000-000073620000}"/>
    <cellStyle name="20% - Accent1 3 3 5 5 2" xfId="25388" xr:uid="{00000000-0005-0000-0000-000074620000}"/>
    <cellStyle name="20% - Accent1 3 3 5 5 2 2" xfId="25389" xr:uid="{00000000-0005-0000-0000-000075620000}"/>
    <cellStyle name="20% - Accent1 3 3 5 5 2 2 2" xfId="25390" xr:uid="{00000000-0005-0000-0000-000076620000}"/>
    <cellStyle name="20% - Accent1 3 3 5 5 2 3" xfId="25391" xr:uid="{00000000-0005-0000-0000-000077620000}"/>
    <cellStyle name="20% - Accent1 3 3 5 5 3" xfId="25392" xr:uid="{00000000-0005-0000-0000-000078620000}"/>
    <cellStyle name="20% - Accent1 3 3 5 5 3 2" xfId="25393" xr:uid="{00000000-0005-0000-0000-000079620000}"/>
    <cellStyle name="20% - Accent1 3 3 5 5 4" xfId="25394" xr:uid="{00000000-0005-0000-0000-00007A620000}"/>
    <cellStyle name="20% - Accent1 3 3 5 6" xfId="25395" xr:uid="{00000000-0005-0000-0000-00007B620000}"/>
    <cellStyle name="20% - Accent1 3 3 5 6 2" xfId="25396" xr:uid="{00000000-0005-0000-0000-00007C620000}"/>
    <cellStyle name="20% - Accent1 3 3 5 6 2 2" xfId="25397" xr:uid="{00000000-0005-0000-0000-00007D620000}"/>
    <cellStyle name="20% - Accent1 3 3 5 6 2 2 2" xfId="25398" xr:uid="{00000000-0005-0000-0000-00007E620000}"/>
    <cellStyle name="20% - Accent1 3 3 5 6 2 3" xfId="25399" xr:uid="{00000000-0005-0000-0000-00007F620000}"/>
    <cellStyle name="20% - Accent1 3 3 5 6 3" xfId="25400" xr:uid="{00000000-0005-0000-0000-000080620000}"/>
    <cellStyle name="20% - Accent1 3 3 5 6 3 2" xfId="25401" xr:uid="{00000000-0005-0000-0000-000081620000}"/>
    <cellStyle name="20% - Accent1 3 3 5 6 4" xfId="25402" xr:uid="{00000000-0005-0000-0000-000082620000}"/>
    <cellStyle name="20% - Accent1 3 3 5 7" xfId="25403" xr:uid="{00000000-0005-0000-0000-000083620000}"/>
    <cellStyle name="20% - Accent1 3 3 5 7 2" xfId="25404" xr:uid="{00000000-0005-0000-0000-000084620000}"/>
    <cellStyle name="20% - Accent1 3 3 5 7 2 2" xfId="25405" xr:uid="{00000000-0005-0000-0000-000085620000}"/>
    <cellStyle name="20% - Accent1 3 3 5 7 3" xfId="25406" xr:uid="{00000000-0005-0000-0000-000086620000}"/>
    <cellStyle name="20% - Accent1 3 3 5 8" xfId="25407" xr:uid="{00000000-0005-0000-0000-000087620000}"/>
    <cellStyle name="20% - Accent1 3 3 5 8 2" xfId="25408" xr:uid="{00000000-0005-0000-0000-000088620000}"/>
    <cellStyle name="20% - Accent1 3 3 5 8 2 2" xfId="25409" xr:uid="{00000000-0005-0000-0000-000089620000}"/>
    <cellStyle name="20% - Accent1 3 3 5 8 3" xfId="25410" xr:uid="{00000000-0005-0000-0000-00008A620000}"/>
    <cellStyle name="20% - Accent1 3 3 5 9" xfId="25411" xr:uid="{00000000-0005-0000-0000-00008B620000}"/>
    <cellStyle name="20% - Accent1 3 3 5 9 2" xfId="25412" xr:uid="{00000000-0005-0000-0000-00008C620000}"/>
    <cellStyle name="20% - Accent1 3 3 6" xfId="25413" xr:uid="{00000000-0005-0000-0000-00008D620000}"/>
    <cellStyle name="20% - Accent1 3 3 6 10" xfId="25414" xr:uid="{00000000-0005-0000-0000-00008E620000}"/>
    <cellStyle name="20% - Accent1 3 3 6 10 2" xfId="25415" xr:uid="{00000000-0005-0000-0000-00008F620000}"/>
    <cellStyle name="20% - Accent1 3 3 6 11" xfId="25416" xr:uid="{00000000-0005-0000-0000-000090620000}"/>
    <cellStyle name="20% - Accent1 3 3 6 2" xfId="25417" xr:uid="{00000000-0005-0000-0000-000091620000}"/>
    <cellStyle name="20% - Accent1 3 3 6 2 2" xfId="25418" xr:uid="{00000000-0005-0000-0000-000092620000}"/>
    <cellStyle name="20% - Accent1 3 3 6 2 2 2" xfId="25419" xr:uid="{00000000-0005-0000-0000-000093620000}"/>
    <cellStyle name="20% - Accent1 3 3 6 2 2 2 2" xfId="25420" xr:uid="{00000000-0005-0000-0000-000094620000}"/>
    <cellStyle name="20% - Accent1 3 3 6 2 2 2 2 2" xfId="25421" xr:uid="{00000000-0005-0000-0000-000095620000}"/>
    <cellStyle name="20% - Accent1 3 3 6 2 2 2 3" xfId="25422" xr:uid="{00000000-0005-0000-0000-000096620000}"/>
    <cellStyle name="20% - Accent1 3 3 6 2 2 3" xfId="25423" xr:uid="{00000000-0005-0000-0000-000097620000}"/>
    <cellStyle name="20% - Accent1 3 3 6 2 2 3 2" xfId="25424" xr:uid="{00000000-0005-0000-0000-000098620000}"/>
    <cellStyle name="20% - Accent1 3 3 6 2 2 4" xfId="25425" xr:uid="{00000000-0005-0000-0000-000099620000}"/>
    <cellStyle name="20% - Accent1 3 3 6 2 3" xfId="25426" xr:uid="{00000000-0005-0000-0000-00009A620000}"/>
    <cellStyle name="20% - Accent1 3 3 6 2 3 2" xfId="25427" xr:uid="{00000000-0005-0000-0000-00009B620000}"/>
    <cellStyle name="20% - Accent1 3 3 6 2 3 2 2" xfId="25428" xr:uid="{00000000-0005-0000-0000-00009C620000}"/>
    <cellStyle name="20% - Accent1 3 3 6 2 3 2 2 2" xfId="25429" xr:uid="{00000000-0005-0000-0000-00009D620000}"/>
    <cellStyle name="20% - Accent1 3 3 6 2 3 2 3" xfId="25430" xr:uid="{00000000-0005-0000-0000-00009E620000}"/>
    <cellStyle name="20% - Accent1 3 3 6 2 3 3" xfId="25431" xr:uid="{00000000-0005-0000-0000-00009F620000}"/>
    <cellStyle name="20% - Accent1 3 3 6 2 3 3 2" xfId="25432" xr:uid="{00000000-0005-0000-0000-0000A0620000}"/>
    <cellStyle name="20% - Accent1 3 3 6 2 3 4" xfId="25433" xr:uid="{00000000-0005-0000-0000-0000A1620000}"/>
    <cellStyle name="20% - Accent1 3 3 6 2 4" xfId="25434" xr:uid="{00000000-0005-0000-0000-0000A2620000}"/>
    <cellStyle name="20% - Accent1 3 3 6 2 4 2" xfId="25435" xr:uid="{00000000-0005-0000-0000-0000A3620000}"/>
    <cellStyle name="20% - Accent1 3 3 6 2 4 2 2" xfId="25436" xr:uid="{00000000-0005-0000-0000-0000A4620000}"/>
    <cellStyle name="20% - Accent1 3 3 6 2 4 2 2 2" xfId="25437" xr:uid="{00000000-0005-0000-0000-0000A5620000}"/>
    <cellStyle name="20% - Accent1 3 3 6 2 4 2 3" xfId="25438" xr:uid="{00000000-0005-0000-0000-0000A6620000}"/>
    <cellStyle name="20% - Accent1 3 3 6 2 4 3" xfId="25439" xr:uid="{00000000-0005-0000-0000-0000A7620000}"/>
    <cellStyle name="20% - Accent1 3 3 6 2 4 3 2" xfId="25440" xr:uid="{00000000-0005-0000-0000-0000A8620000}"/>
    <cellStyle name="20% - Accent1 3 3 6 2 4 4" xfId="25441" xr:uid="{00000000-0005-0000-0000-0000A9620000}"/>
    <cellStyle name="20% - Accent1 3 3 6 2 5" xfId="25442" xr:uid="{00000000-0005-0000-0000-0000AA620000}"/>
    <cellStyle name="20% - Accent1 3 3 6 2 5 2" xfId="25443" xr:uid="{00000000-0005-0000-0000-0000AB620000}"/>
    <cellStyle name="20% - Accent1 3 3 6 2 5 2 2" xfId="25444" xr:uid="{00000000-0005-0000-0000-0000AC620000}"/>
    <cellStyle name="20% - Accent1 3 3 6 2 5 3" xfId="25445" xr:uid="{00000000-0005-0000-0000-0000AD620000}"/>
    <cellStyle name="20% - Accent1 3 3 6 2 6" xfId="25446" xr:uid="{00000000-0005-0000-0000-0000AE620000}"/>
    <cellStyle name="20% - Accent1 3 3 6 2 6 2" xfId="25447" xr:uid="{00000000-0005-0000-0000-0000AF620000}"/>
    <cellStyle name="20% - Accent1 3 3 6 2 6 2 2" xfId="25448" xr:uid="{00000000-0005-0000-0000-0000B0620000}"/>
    <cellStyle name="20% - Accent1 3 3 6 2 6 3" xfId="25449" xr:uid="{00000000-0005-0000-0000-0000B1620000}"/>
    <cellStyle name="20% - Accent1 3 3 6 2 7" xfId="25450" xr:uid="{00000000-0005-0000-0000-0000B2620000}"/>
    <cellStyle name="20% - Accent1 3 3 6 2 7 2" xfId="25451" xr:uid="{00000000-0005-0000-0000-0000B3620000}"/>
    <cellStyle name="20% - Accent1 3 3 6 2 8" xfId="25452" xr:uid="{00000000-0005-0000-0000-0000B4620000}"/>
    <cellStyle name="20% - Accent1 3 3 6 2 8 2" xfId="25453" xr:uid="{00000000-0005-0000-0000-0000B5620000}"/>
    <cellStyle name="20% - Accent1 3 3 6 2 9" xfId="25454" xr:uid="{00000000-0005-0000-0000-0000B6620000}"/>
    <cellStyle name="20% - Accent1 3 3 6 3" xfId="25455" xr:uid="{00000000-0005-0000-0000-0000B7620000}"/>
    <cellStyle name="20% - Accent1 3 3 6 3 2" xfId="25456" xr:uid="{00000000-0005-0000-0000-0000B8620000}"/>
    <cellStyle name="20% - Accent1 3 3 6 3 2 2" xfId="25457" xr:uid="{00000000-0005-0000-0000-0000B9620000}"/>
    <cellStyle name="20% - Accent1 3 3 6 3 2 2 2" xfId="25458" xr:uid="{00000000-0005-0000-0000-0000BA620000}"/>
    <cellStyle name="20% - Accent1 3 3 6 3 2 2 2 2" xfId="25459" xr:uid="{00000000-0005-0000-0000-0000BB620000}"/>
    <cellStyle name="20% - Accent1 3 3 6 3 2 2 3" xfId="25460" xr:uid="{00000000-0005-0000-0000-0000BC620000}"/>
    <cellStyle name="20% - Accent1 3 3 6 3 2 3" xfId="25461" xr:uid="{00000000-0005-0000-0000-0000BD620000}"/>
    <cellStyle name="20% - Accent1 3 3 6 3 2 3 2" xfId="25462" xr:uid="{00000000-0005-0000-0000-0000BE620000}"/>
    <cellStyle name="20% - Accent1 3 3 6 3 2 4" xfId="25463" xr:uid="{00000000-0005-0000-0000-0000BF620000}"/>
    <cellStyle name="20% - Accent1 3 3 6 3 3" xfId="25464" xr:uid="{00000000-0005-0000-0000-0000C0620000}"/>
    <cellStyle name="20% - Accent1 3 3 6 3 3 2" xfId="25465" xr:uid="{00000000-0005-0000-0000-0000C1620000}"/>
    <cellStyle name="20% - Accent1 3 3 6 3 3 2 2" xfId="25466" xr:uid="{00000000-0005-0000-0000-0000C2620000}"/>
    <cellStyle name="20% - Accent1 3 3 6 3 3 2 2 2" xfId="25467" xr:uid="{00000000-0005-0000-0000-0000C3620000}"/>
    <cellStyle name="20% - Accent1 3 3 6 3 3 2 3" xfId="25468" xr:uid="{00000000-0005-0000-0000-0000C4620000}"/>
    <cellStyle name="20% - Accent1 3 3 6 3 3 3" xfId="25469" xr:uid="{00000000-0005-0000-0000-0000C5620000}"/>
    <cellStyle name="20% - Accent1 3 3 6 3 3 3 2" xfId="25470" xr:uid="{00000000-0005-0000-0000-0000C6620000}"/>
    <cellStyle name="20% - Accent1 3 3 6 3 3 4" xfId="25471" xr:uid="{00000000-0005-0000-0000-0000C7620000}"/>
    <cellStyle name="20% - Accent1 3 3 6 3 4" xfId="25472" xr:uid="{00000000-0005-0000-0000-0000C8620000}"/>
    <cellStyle name="20% - Accent1 3 3 6 3 4 2" xfId="25473" xr:uid="{00000000-0005-0000-0000-0000C9620000}"/>
    <cellStyle name="20% - Accent1 3 3 6 3 4 2 2" xfId="25474" xr:uid="{00000000-0005-0000-0000-0000CA620000}"/>
    <cellStyle name="20% - Accent1 3 3 6 3 4 2 2 2" xfId="25475" xr:uid="{00000000-0005-0000-0000-0000CB620000}"/>
    <cellStyle name="20% - Accent1 3 3 6 3 4 2 3" xfId="25476" xr:uid="{00000000-0005-0000-0000-0000CC620000}"/>
    <cellStyle name="20% - Accent1 3 3 6 3 4 3" xfId="25477" xr:uid="{00000000-0005-0000-0000-0000CD620000}"/>
    <cellStyle name="20% - Accent1 3 3 6 3 4 3 2" xfId="25478" xr:uid="{00000000-0005-0000-0000-0000CE620000}"/>
    <cellStyle name="20% - Accent1 3 3 6 3 4 4" xfId="25479" xr:uid="{00000000-0005-0000-0000-0000CF620000}"/>
    <cellStyle name="20% - Accent1 3 3 6 3 5" xfId="25480" xr:uid="{00000000-0005-0000-0000-0000D0620000}"/>
    <cellStyle name="20% - Accent1 3 3 6 3 5 2" xfId="25481" xr:uid="{00000000-0005-0000-0000-0000D1620000}"/>
    <cellStyle name="20% - Accent1 3 3 6 3 5 2 2" xfId="25482" xr:uid="{00000000-0005-0000-0000-0000D2620000}"/>
    <cellStyle name="20% - Accent1 3 3 6 3 5 3" xfId="25483" xr:uid="{00000000-0005-0000-0000-0000D3620000}"/>
    <cellStyle name="20% - Accent1 3 3 6 3 6" xfId="25484" xr:uid="{00000000-0005-0000-0000-0000D4620000}"/>
    <cellStyle name="20% - Accent1 3 3 6 3 6 2" xfId="25485" xr:uid="{00000000-0005-0000-0000-0000D5620000}"/>
    <cellStyle name="20% - Accent1 3 3 6 3 6 2 2" xfId="25486" xr:uid="{00000000-0005-0000-0000-0000D6620000}"/>
    <cellStyle name="20% - Accent1 3 3 6 3 6 3" xfId="25487" xr:uid="{00000000-0005-0000-0000-0000D7620000}"/>
    <cellStyle name="20% - Accent1 3 3 6 3 7" xfId="25488" xr:uid="{00000000-0005-0000-0000-0000D8620000}"/>
    <cellStyle name="20% - Accent1 3 3 6 3 7 2" xfId="25489" xr:uid="{00000000-0005-0000-0000-0000D9620000}"/>
    <cellStyle name="20% - Accent1 3 3 6 3 8" xfId="25490" xr:uid="{00000000-0005-0000-0000-0000DA620000}"/>
    <cellStyle name="20% - Accent1 3 3 6 3 8 2" xfId="25491" xr:uid="{00000000-0005-0000-0000-0000DB620000}"/>
    <cellStyle name="20% - Accent1 3 3 6 3 9" xfId="25492" xr:uid="{00000000-0005-0000-0000-0000DC620000}"/>
    <cellStyle name="20% - Accent1 3 3 6 4" xfId="25493" xr:uid="{00000000-0005-0000-0000-0000DD620000}"/>
    <cellStyle name="20% - Accent1 3 3 6 4 2" xfId="25494" xr:uid="{00000000-0005-0000-0000-0000DE620000}"/>
    <cellStyle name="20% - Accent1 3 3 6 4 2 2" xfId="25495" xr:uid="{00000000-0005-0000-0000-0000DF620000}"/>
    <cellStyle name="20% - Accent1 3 3 6 4 2 2 2" xfId="25496" xr:uid="{00000000-0005-0000-0000-0000E0620000}"/>
    <cellStyle name="20% - Accent1 3 3 6 4 2 3" xfId="25497" xr:uid="{00000000-0005-0000-0000-0000E1620000}"/>
    <cellStyle name="20% - Accent1 3 3 6 4 3" xfId="25498" xr:uid="{00000000-0005-0000-0000-0000E2620000}"/>
    <cellStyle name="20% - Accent1 3 3 6 4 3 2" xfId="25499" xr:uid="{00000000-0005-0000-0000-0000E3620000}"/>
    <cellStyle name="20% - Accent1 3 3 6 4 4" xfId="25500" xr:uid="{00000000-0005-0000-0000-0000E4620000}"/>
    <cellStyle name="20% - Accent1 3 3 6 5" xfId="25501" xr:uid="{00000000-0005-0000-0000-0000E5620000}"/>
    <cellStyle name="20% - Accent1 3 3 6 5 2" xfId="25502" xr:uid="{00000000-0005-0000-0000-0000E6620000}"/>
    <cellStyle name="20% - Accent1 3 3 6 5 2 2" xfId="25503" xr:uid="{00000000-0005-0000-0000-0000E7620000}"/>
    <cellStyle name="20% - Accent1 3 3 6 5 2 2 2" xfId="25504" xr:uid="{00000000-0005-0000-0000-0000E8620000}"/>
    <cellStyle name="20% - Accent1 3 3 6 5 2 3" xfId="25505" xr:uid="{00000000-0005-0000-0000-0000E9620000}"/>
    <cellStyle name="20% - Accent1 3 3 6 5 3" xfId="25506" xr:uid="{00000000-0005-0000-0000-0000EA620000}"/>
    <cellStyle name="20% - Accent1 3 3 6 5 3 2" xfId="25507" xr:uid="{00000000-0005-0000-0000-0000EB620000}"/>
    <cellStyle name="20% - Accent1 3 3 6 5 4" xfId="25508" xr:uid="{00000000-0005-0000-0000-0000EC620000}"/>
    <cellStyle name="20% - Accent1 3 3 6 6" xfId="25509" xr:uid="{00000000-0005-0000-0000-0000ED620000}"/>
    <cellStyle name="20% - Accent1 3 3 6 6 2" xfId="25510" xr:uid="{00000000-0005-0000-0000-0000EE620000}"/>
    <cellStyle name="20% - Accent1 3 3 6 6 2 2" xfId="25511" xr:uid="{00000000-0005-0000-0000-0000EF620000}"/>
    <cellStyle name="20% - Accent1 3 3 6 6 2 2 2" xfId="25512" xr:uid="{00000000-0005-0000-0000-0000F0620000}"/>
    <cellStyle name="20% - Accent1 3 3 6 6 2 3" xfId="25513" xr:uid="{00000000-0005-0000-0000-0000F1620000}"/>
    <cellStyle name="20% - Accent1 3 3 6 6 3" xfId="25514" xr:uid="{00000000-0005-0000-0000-0000F2620000}"/>
    <cellStyle name="20% - Accent1 3 3 6 6 3 2" xfId="25515" xr:uid="{00000000-0005-0000-0000-0000F3620000}"/>
    <cellStyle name="20% - Accent1 3 3 6 6 4" xfId="25516" xr:uid="{00000000-0005-0000-0000-0000F4620000}"/>
    <cellStyle name="20% - Accent1 3 3 6 7" xfId="25517" xr:uid="{00000000-0005-0000-0000-0000F5620000}"/>
    <cellStyle name="20% - Accent1 3 3 6 7 2" xfId="25518" xr:uid="{00000000-0005-0000-0000-0000F6620000}"/>
    <cellStyle name="20% - Accent1 3 3 6 7 2 2" xfId="25519" xr:uid="{00000000-0005-0000-0000-0000F7620000}"/>
    <cellStyle name="20% - Accent1 3 3 6 7 3" xfId="25520" xr:uid="{00000000-0005-0000-0000-0000F8620000}"/>
    <cellStyle name="20% - Accent1 3 3 6 8" xfId="25521" xr:uid="{00000000-0005-0000-0000-0000F9620000}"/>
    <cellStyle name="20% - Accent1 3 3 6 8 2" xfId="25522" xr:uid="{00000000-0005-0000-0000-0000FA620000}"/>
    <cellStyle name="20% - Accent1 3 3 6 8 2 2" xfId="25523" xr:uid="{00000000-0005-0000-0000-0000FB620000}"/>
    <cellStyle name="20% - Accent1 3 3 6 8 3" xfId="25524" xr:uid="{00000000-0005-0000-0000-0000FC620000}"/>
    <cellStyle name="20% - Accent1 3 3 6 9" xfId="25525" xr:uid="{00000000-0005-0000-0000-0000FD620000}"/>
    <cellStyle name="20% - Accent1 3 3 6 9 2" xfId="25526" xr:uid="{00000000-0005-0000-0000-0000FE620000}"/>
    <cellStyle name="20% - Accent1 3 3 7" xfId="25527" xr:uid="{00000000-0005-0000-0000-0000FF620000}"/>
    <cellStyle name="20% - Accent1 3 3 7 2" xfId="25528" xr:uid="{00000000-0005-0000-0000-000000630000}"/>
    <cellStyle name="20% - Accent1 3 3 7 2 2" xfId="25529" xr:uid="{00000000-0005-0000-0000-000001630000}"/>
    <cellStyle name="20% - Accent1 3 3 7 2 2 2" xfId="25530" xr:uid="{00000000-0005-0000-0000-000002630000}"/>
    <cellStyle name="20% - Accent1 3 3 7 2 2 2 2" xfId="25531" xr:uid="{00000000-0005-0000-0000-000003630000}"/>
    <cellStyle name="20% - Accent1 3 3 7 2 2 3" xfId="25532" xr:uid="{00000000-0005-0000-0000-000004630000}"/>
    <cellStyle name="20% - Accent1 3 3 7 2 3" xfId="25533" xr:uid="{00000000-0005-0000-0000-000005630000}"/>
    <cellStyle name="20% - Accent1 3 3 7 2 3 2" xfId="25534" xr:uid="{00000000-0005-0000-0000-000006630000}"/>
    <cellStyle name="20% - Accent1 3 3 7 2 4" xfId="25535" xr:uid="{00000000-0005-0000-0000-000007630000}"/>
    <cellStyle name="20% - Accent1 3 3 7 3" xfId="25536" xr:uid="{00000000-0005-0000-0000-000008630000}"/>
    <cellStyle name="20% - Accent1 3 3 7 3 2" xfId="25537" xr:uid="{00000000-0005-0000-0000-000009630000}"/>
    <cellStyle name="20% - Accent1 3 3 7 3 2 2" xfId="25538" xr:uid="{00000000-0005-0000-0000-00000A630000}"/>
    <cellStyle name="20% - Accent1 3 3 7 3 2 2 2" xfId="25539" xr:uid="{00000000-0005-0000-0000-00000B630000}"/>
    <cellStyle name="20% - Accent1 3 3 7 3 2 3" xfId="25540" xr:uid="{00000000-0005-0000-0000-00000C630000}"/>
    <cellStyle name="20% - Accent1 3 3 7 3 3" xfId="25541" xr:uid="{00000000-0005-0000-0000-00000D630000}"/>
    <cellStyle name="20% - Accent1 3 3 7 3 3 2" xfId="25542" xr:uid="{00000000-0005-0000-0000-00000E630000}"/>
    <cellStyle name="20% - Accent1 3 3 7 3 4" xfId="25543" xr:uid="{00000000-0005-0000-0000-00000F630000}"/>
    <cellStyle name="20% - Accent1 3 3 7 4" xfId="25544" xr:uid="{00000000-0005-0000-0000-000010630000}"/>
    <cellStyle name="20% - Accent1 3 3 7 4 2" xfId="25545" xr:uid="{00000000-0005-0000-0000-000011630000}"/>
    <cellStyle name="20% - Accent1 3 3 7 4 2 2" xfId="25546" xr:uid="{00000000-0005-0000-0000-000012630000}"/>
    <cellStyle name="20% - Accent1 3 3 7 4 2 2 2" xfId="25547" xr:uid="{00000000-0005-0000-0000-000013630000}"/>
    <cellStyle name="20% - Accent1 3 3 7 4 2 3" xfId="25548" xr:uid="{00000000-0005-0000-0000-000014630000}"/>
    <cellStyle name="20% - Accent1 3 3 7 4 3" xfId="25549" xr:uid="{00000000-0005-0000-0000-000015630000}"/>
    <cellStyle name="20% - Accent1 3 3 7 4 3 2" xfId="25550" xr:uid="{00000000-0005-0000-0000-000016630000}"/>
    <cellStyle name="20% - Accent1 3 3 7 4 4" xfId="25551" xr:uid="{00000000-0005-0000-0000-000017630000}"/>
    <cellStyle name="20% - Accent1 3 3 7 5" xfId="25552" xr:uid="{00000000-0005-0000-0000-000018630000}"/>
    <cellStyle name="20% - Accent1 3 3 7 5 2" xfId="25553" xr:uid="{00000000-0005-0000-0000-000019630000}"/>
    <cellStyle name="20% - Accent1 3 3 7 5 2 2" xfId="25554" xr:uid="{00000000-0005-0000-0000-00001A630000}"/>
    <cellStyle name="20% - Accent1 3 3 7 5 3" xfId="25555" xr:uid="{00000000-0005-0000-0000-00001B630000}"/>
    <cellStyle name="20% - Accent1 3 3 7 6" xfId="25556" xr:uid="{00000000-0005-0000-0000-00001C630000}"/>
    <cellStyle name="20% - Accent1 3 3 7 6 2" xfId="25557" xr:uid="{00000000-0005-0000-0000-00001D630000}"/>
    <cellStyle name="20% - Accent1 3 3 7 6 2 2" xfId="25558" xr:uid="{00000000-0005-0000-0000-00001E630000}"/>
    <cellStyle name="20% - Accent1 3 3 7 6 3" xfId="25559" xr:uid="{00000000-0005-0000-0000-00001F630000}"/>
    <cellStyle name="20% - Accent1 3 3 7 7" xfId="25560" xr:uid="{00000000-0005-0000-0000-000020630000}"/>
    <cellStyle name="20% - Accent1 3 3 7 7 2" xfId="25561" xr:uid="{00000000-0005-0000-0000-000021630000}"/>
    <cellStyle name="20% - Accent1 3 3 7 8" xfId="25562" xr:uid="{00000000-0005-0000-0000-000022630000}"/>
    <cellStyle name="20% - Accent1 3 3 7 8 2" xfId="25563" xr:uid="{00000000-0005-0000-0000-000023630000}"/>
    <cellStyle name="20% - Accent1 3 3 7 9" xfId="25564" xr:uid="{00000000-0005-0000-0000-000024630000}"/>
    <cellStyle name="20% - Accent1 3 3 8" xfId="25565" xr:uid="{00000000-0005-0000-0000-000025630000}"/>
    <cellStyle name="20% - Accent1 3 3 8 2" xfId="25566" xr:uid="{00000000-0005-0000-0000-000026630000}"/>
    <cellStyle name="20% - Accent1 3 3 8 2 2" xfId="25567" xr:uid="{00000000-0005-0000-0000-000027630000}"/>
    <cellStyle name="20% - Accent1 3 3 8 2 2 2" xfId="25568" xr:uid="{00000000-0005-0000-0000-000028630000}"/>
    <cellStyle name="20% - Accent1 3 3 8 2 2 2 2" xfId="25569" xr:uid="{00000000-0005-0000-0000-000029630000}"/>
    <cellStyle name="20% - Accent1 3 3 8 2 2 3" xfId="25570" xr:uid="{00000000-0005-0000-0000-00002A630000}"/>
    <cellStyle name="20% - Accent1 3 3 8 2 3" xfId="25571" xr:uid="{00000000-0005-0000-0000-00002B630000}"/>
    <cellStyle name="20% - Accent1 3 3 8 2 3 2" xfId="25572" xr:uid="{00000000-0005-0000-0000-00002C630000}"/>
    <cellStyle name="20% - Accent1 3 3 8 2 4" xfId="25573" xr:uid="{00000000-0005-0000-0000-00002D630000}"/>
    <cellStyle name="20% - Accent1 3 3 8 3" xfId="25574" xr:uid="{00000000-0005-0000-0000-00002E630000}"/>
    <cellStyle name="20% - Accent1 3 3 8 3 2" xfId="25575" xr:uid="{00000000-0005-0000-0000-00002F630000}"/>
    <cellStyle name="20% - Accent1 3 3 8 3 2 2" xfId="25576" xr:uid="{00000000-0005-0000-0000-000030630000}"/>
    <cellStyle name="20% - Accent1 3 3 8 3 2 2 2" xfId="25577" xr:uid="{00000000-0005-0000-0000-000031630000}"/>
    <cellStyle name="20% - Accent1 3 3 8 3 2 3" xfId="25578" xr:uid="{00000000-0005-0000-0000-000032630000}"/>
    <cellStyle name="20% - Accent1 3 3 8 3 3" xfId="25579" xr:uid="{00000000-0005-0000-0000-000033630000}"/>
    <cellStyle name="20% - Accent1 3 3 8 3 3 2" xfId="25580" xr:uid="{00000000-0005-0000-0000-000034630000}"/>
    <cellStyle name="20% - Accent1 3 3 8 3 4" xfId="25581" xr:uid="{00000000-0005-0000-0000-000035630000}"/>
    <cellStyle name="20% - Accent1 3 3 8 4" xfId="25582" xr:uid="{00000000-0005-0000-0000-000036630000}"/>
    <cellStyle name="20% - Accent1 3 3 8 4 2" xfId="25583" xr:uid="{00000000-0005-0000-0000-000037630000}"/>
    <cellStyle name="20% - Accent1 3 3 8 4 2 2" xfId="25584" xr:uid="{00000000-0005-0000-0000-000038630000}"/>
    <cellStyle name="20% - Accent1 3 3 8 4 2 2 2" xfId="25585" xr:uid="{00000000-0005-0000-0000-000039630000}"/>
    <cellStyle name="20% - Accent1 3 3 8 4 2 3" xfId="25586" xr:uid="{00000000-0005-0000-0000-00003A630000}"/>
    <cellStyle name="20% - Accent1 3 3 8 4 3" xfId="25587" xr:uid="{00000000-0005-0000-0000-00003B630000}"/>
    <cellStyle name="20% - Accent1 3 3 8 4 3 2" xfId="25588" xr:uid="{00000000-0005-0000-0000-00003C630000}"/>
    <cellStyle name="20% - Accent1 3 3 8 4 4" xfId="25589" xr:uid="{00000000-0005-0000-0000-00003D630000}"/>
    <cellStyle name="20% - Accent1 3 3 8 5" xfId="25590" xr:uid="{00000000-0005-0000-0000-00003E630000}"/>
    <cellStyle name="20% - Accent1 3 3 8 5 2" xfId="25591" xr:uid="{00000000-0005-0000-0000-00003F630000}"/>
    <cellStyle name="20% - Accent1 3 3 8 5 2 2" xfId="25592" xr:uid="{00000000-0005-0000-0000-000040630000}"/>
    <cellStyle name="20% - Accent1 3 3 8 5 3" xfId="25593" xr:uid="{00000000-0005-0000-0000-000041630000}"/>
    <cellStyle name="20% - Accent1 3 3 8 6" xfId="25594" xr:uid="{00000000-0005-0000-0000-000042630000}"/>
    <cellStyle name="20% - Accent1 3 3 8 6 2" xfId="25595" xr:uid="{00000000-0005-0000-0000-000043630000}"/>
    <cellStyle name="20% - Accent1 3 3 8 6 2 2" xfId="25596" xr:uid="{00000000-0005-0000-0000-000044630000}"/>
    <cellStyle name="20% - Accent1 3 3 8 6 3" xfId="25597" xr:uid="{00000000-0005-0000-0000-000045630000}"/>
    <cellStyle name="20% - Accent1 3 3 8 7" xfId="25598" xr:uid="{00000000-0005-0000-0000-000046630000}"/>
    <cellStyle name="20% - Accent1 3 3 8 7 2" xfId="25599" xr:uid="{00000000-0005-0000-0000-000047630000}"/>
    <cellStyle name="20% - Accent1 3 3 8 8" xfId="25600" xr:uid="{00000000-0005-0000-0000-000048630000}"/>
    <cellStyle name="20% - Accent1 3 3 8 8 2" xfId="25601" xr:uid="{00000000-0005-0000-0000-000049630000}"/>
    <cellStyle name="20% - Accent1 3 3 8 9" xfId="25602" xr:uid="{00000000-0005-0000-0000-00004A630000}"/>
    <cellStyle name="20% - Accent1 3 3 9" xfId="25603" xr:uid="{00000000-0005-0000-0000-00004B630000}"/>
    <cellStyle name="20% - Accent1 3 3 9 2" xfId="25604" xr:uid="{00000000-0005-0000-0000-00004C630000}"/>
    <cellStyle name="20% - Accent1 3 3 9 2 2" xfId="25605" xr:uid="{00000000-0005-0000-0000-00004D630000}"/>
    <cellStyle name="20% - Accent1 3 3 9 2 2 2" xfId="25606" xr:uid="{00000000-0005-0000-0000-00004E630000}"/>
    <cellStyle name="20% - Accent1 3 3 9 2 3" xfId="25607" xr:uid="{00000000-0005-0000-0000-00004F630000}"/>
    <cellStyle name="20% - Accent1 3 3 9 3" xfId="25608" xr:uid="{00000000-0005-0000-0000-000050630000}"/>
    <cellStyle name="20% - Accent1 3 3 9 3 2" xfId="25609" xr:uid="{00000000-0005-0000-0000-000051630000}"/>
    <cellStyle name="20% - Accent1 3 3 9 4" xfId="25610" xr:uid="{00000000-0005-0000-0000-000052630000}"/>
    <cellStyle name="20% - Accent1 3 4" xfId="25611" xr:uid="{00000000-0005-0000-0000-000053630000}"/>
    <cellStyle name="20% - Accent1 3 4 10" xfId="25612" xr:uid="{00000000-0005-0000-0000-000054630000}"/>
    <cellStyle name="20% - Accent1 3 4 10 2" xfId="25613" xr:uid="{00000000-0005-0000-0000-000055630000}"/>
    <cellStyle name="20% - Accent1 3 4 10 2 2" xfId="25614" xr:uid="{00000000-0005-0000-0000-000056630000}"/>
    <cellStyle name="20% - Accent1 3 4 10 2 2 2" xfId="25615" xr:uid="{00000000-0005-0000-0000-000057630000}"/>
    <cellStyle name="20% - Accent1 3 4 10 2 3" xfId="25616" xr:uid="{00000000-0005-0000-0000-000058630000}"/>
    <cellStyle name="20% - Accent1 3 4 10 3" xfId="25617" xr:uid="{00000000-0005-0000-0000-000059630000}"/>
    <cellStyle name="20% - Accent1 3 4 10 3 2" xfId="25618" xr:uid="{00000000-0005-0000-0000-00005A630000}"/>
    <cellStyle name="20% - Accent1 3 4 10 4" xfId="25619" xr:uid="{00000000-0005-0000-0000-00005B630000}"/>
    <cellStyle name="20% - Accent1 3 4 11" xfId="25620" xr:uid="{00000000-0005-0000-0000-00005C630000}"/>
    <cellStyle name="20% - Accent1 3 4 11 2" xfId="25621" xr:uid="{00000000-0005-0000-0000-00005D630000}"/>
    <cellStyle name="20% - Accent1 3 4 11 2 2" xfId="25622" xr:uid="{00000000-0005-0000-0000-00005E630000}"/>
    <cellStyle name="20% - Accent1 3 4 11 2 2 2" xfId="25623" xr:uid="{00000000-0005-0000-0000-00005F630000}"/>
    <cellStyle name="20% - Accent1 3 4 11 2 3" xfId="25624" xr:uid="{00000000-0005-0000-0000-000060630000}"/>
    <cellStyle name="20% - Accent1 3 4 11 3" xfId="25625" xr:uid="{00000000-0005-0000-0000-000061630000}"/>
    <cellStyle name="20% - Accent1 3 4 11 3 2" xfId="25626" xr:uid="{00000000-0005-0000-0000-000062630000}"/>
    <cellStyle name="20% - Accent1 3 4 11 4" xfId="25627" xr:uid="{00000000-0005-0000-0000-000063630000}"/>
    <cellStyle name="20% - Accent1 3 4 12" xfId="25628" xr:uid="{00000000-0005-0000-0000-000064630000}"/>
    <cellStyle name="20% - Accent1 3 4 12 2" xfId="25629" xr:uid="{00000000-0005-0000-0000-000065630000}"/>
    <cellStyle name="20% - Accent1 3 4 12 2 2" xfId="25630" xr:uid="{00000000-0005-0000-0000-000066630000}"/>
    <cellStyle name="20% - Accent1 3 4 12 3" xfId="25631" xr:uid="{00000000-0005-0000-0000-000067630000}"/>
    <cellStyle name="20% - Accent1 3 4 13" xfId="25632" xr:uid="{00000000-0005-0000-0000-000068630000}"/>
    <cellStyle name="20% - Accent1 3 4 13 2" xfId="25633" xr:uid="{00000000-0005-0000-0000-000069630000}"/>
    <cellStyle name="20% - Accent1 3 4 13 2 2" xfId="25634" xr:uid="{00000000-0005-0000-0000-00006A630000}"/>
    <cellStyle name="20% - Accent1 3 4 13 3" xfId="25635" xr:uid="{00000000-0005-0000-0000-00006B630000}"/>
    <cellStyle name="20% - Accent1 3 4 14" xfId="25636" xr:uid="{00000000-0005-0000-0000-00006C630000}"/>
    <cellStyle name="20% - Accent1 3 4 14 2" xfId="25637" xr:uid="{00000000-0005-0000-0000-00006D630000}"/>
    <cellStyle name="20% - Accent1 3 4 15" xfId="25638" xr:uid="{00000000-0005-0000-0000-00006E630000}"/>
    <cellStyle name="20% - Accent1 3 4 15 2" xfId="25639" xr:uid="{00000000-0005-0000-0000-00006F630000}"/>
    <cellStyle name="20% - Accent1 3 4 16" xfId="25640" xr:uid="{00000000-0005-0000-0000-000070630000}"/>
    <cellStyle name="20% - Accent1 3 4 2" xfId="25641" xr:uid="{00000000-0005-0000-0000-000071630000}"/>
    <cellStyle name="20% - Accent1 3 4 2 10" xfId="25642" xr:uid="{00000000-0005-0000-0000-000072630000}"/>
    <cellStyle name="20% - Accent1 3 4 2 10 2" xfId="25643" xr:uid="{00000000-0005-0000-0000-000073630000}"/>
    <cellStyle name="20% - Accent1 3 4 2 10 2 2" xfId="25644" xr:uid="{00000000-0005-0000-0000-000074630000}"/>
    <cellStyle name="20% - Accent1 3 4 2 10 2 2 2" xfId="25645" xr:uid="{00000000-0005-0000-0000-000075630000}"/>
    <cellStyle name="20% - Accent1 3 4 2 10 2 3" xfId="25646" xr:uid="{00000000-0005-0000-0000-000076630000}"/>
    <cellStyle name="20% - Accent1 3 4 2 10 3" xfId="25647" xr:uid="{00000000-0005-0000-0000-000077630000}"/>
    <cellStyle name="20% - Accent1 3 4 2 10 3 2" xfId="25648" xr:uid="{00000000-0005-0000-0000-000078630000}"/>
    <cellStyle name="20% - Accent1 3 4 2 10 4" xfId="25649" xr:uid="{00000000-0005-0000-0000-000079630000}"/>
    <cellStyle name="20% - Accent1 3 4 2 11" xfId="25650" xr:uid="{00000000-0005-0000-0000-00007A630000}"/>
    <cellStyle name="20% - Accent1 3 4 2 11 2" xfId="25651" xr:uid="{00000000-0005-0000-0000-00007B630000}"/>
    <cellStyle name="20% - Accent1 3 4 2 11 2 2" xfId="25652" xr:uid="{00000000-0005-0000-0000-00007C630000}"/>
    <cellStyle name="20% - Accent1 3 4 2 11 3" xfId="25653" xr:uid="{00000000-0005-0000-0000-00007D630000}"/>
    <cellStyle name="20% - Accent1 3 4 2 12" xfId="25654" xr:uid="{00000000-0005-0000-0000-00007E630000}"/>
    <cellStyle name="20% - Accent1 3 4 2 12 2" xfId="25655" xr:uid="{00000000-0005-0000-0000-00007F630000}"/>
    <cellStyle name="20% - Accent1 3 4 2 12 2 2" xfId="25656" xr:uid="{00000000-0005-0000-0000-000080630000}"/>
    <cellStyle name="20% - Accent1 3 4 2 12 3" xfId="25657" xr:uid="{00000000-0005-0000-0000-000081630000}"/>
    <cellStyle name="20% - Accent1 3 4 2 13" xfId="25658" xr:uid="{00000000-0005-0000-0000-000082630000}"/>
    <cellStyle name="20% - Accent1 3 4 2 13 2" xfId="25659" xr:uid="{00000000-0005-0000-0000-000083630000}"/>
    <cellStyle name="20% - Accent1 3 4 2 14" xfId="25660" xr:uid="{00000000-0005-0000-0000-000084630000}"/>
    <cellStyle name="20% - Accent1 3 4 2 14 2" xfId="25661" xr:uid="{00000000-0005-0000-0000-000085630000}"/>
    <cellStyle name="20% - Accent1 3 4 2 15" xfId="25662" xr:uid="{00000000-0005-0000-0000-000086630000}"/>
    <cellStyle name="20% - Accent1 3 4 2 2" xfId="25663" xr:uid="{00000000-0005-0000-0000-000087630000}"/>
    <cellStyle name="20% - Accent1 3 4 2 2 10" xfId="25664" xr:uid="{00000000-0005-0000-0000-000088630000}"/>
    <cellStyle name="20% - Accent1 3 4 2 2 10 2" xfId="25665" xr:uid="{00000000-0005-0000-0000-000089630000}"/>
    <cellStyle name="20% - Accent1 3 4 2 2 10 2 2" xfId="25666" xr:uid="{00000000-0005-0000-0000-00008A630000}"/>
    <cellStyle name="20% - Accent1 3 4 2 2 10 3" xfId="25667" xr:uid="{00000000-0005-0000-0000-00008B630000}"/>
    <cellStyle name="20% - Accent1 3 4 2 2 11" xfId="25668" xr:uid="{00000000-0005-0000-0000-00008C630000}"/>
    <cellStyle name="20% - Accent1 3 4 2 2 11 2" xfId="25669" xr:uid="{00000000-0005-0000-0000-00008D630000}"/>
    <cellStyle name="20% - Accent1 3 4 2 2 11 2 2" xfId="25670" xr:uid="{00000000-0005-0000-0000-00008E630000}"/>
    <cellStyle name="20% - Accent1 3 4 2 2 11 3" xfId="25671" xr:uid="{00000000-0005-0000-0000-00008F630000}"/>
    <cellStyle name="20% - Accent1 3 4 2 2 12" xfId="25672" xr:uid="{00000000-0005-0000-0000-000090630000}"/>
    <cellStyle name="20% - Accent1 3 4 2 2 12 2" xfId="25673" xr:uid="{00000000-0005-0000-0000-000091630000}"/>
    <cellStyle name="20% - Accent1 3 4 2 2 13" xfId="25674" xr:uid="{00000000-0005-0000-0000-000092630000}"/>
    <cellStyle name="20% - Accent1 3 4 2 2 13 2" xfId="25675" xr:uid="{00000000-0005-0000-0000-000093630000}"/>
    <cellStyle name="20% - Accent1 3 4 2 2 14" xfId="25676" xr:uid="{00000000-0005-0000-0000-000094630000}"/>
    <cellStyle name="20% - Accent1 3 4 2 2 2" xfId="25677" xr:uid="{00000000-0005-0000-0000-000095630000}"/>
    <cellStyle name="20% - Accent1 3 4 2 2 2 10" xfId="25678" xr:uid="{00000000-0005-0000-0000-000096630000}"/>
    <cellStyle name="20% - Accent1 3 4 2 2 2 10 2" xfId="25679" xr:uid="{00000000-0005-0000-0000-000097630000}"/>
    <cellStyle name="20% - Accent1 3 4 2 2 2 11" xfId="25680" xr:uid="{00000000-0005-0000-0000-000098630000}"/>
    <cellStyle name="20% - Accent1 3 4 2 2 2 2" xfId="25681" xr:uid="{00000000-0005-0000-0000-000099630000}"/>
    <cellStyle name="20% - Accent1 3 4 2 2 2 2 2" xfId="25682" xr:uid="{00000000-0005-0000-0000-00009A630000}"/>
    <cellStyle name="20% - Accent1 3 4 2 2 2 2 2 2" xfId="25683" xr:uid="{00000000-0005-0000-0000-00009B630000}"/>
    <cellStyle name="20% - Accent1 3 4 2 2 2 2 2 2 2" xfId="25684" xr:uid="{00000000-0005-0000-0000-00009C630000}"/>
    <cellStyle name="20% - Accent1 3 4 2 2 2 2 2 2 2 2" xfId="25685" xr:uid="{00000000-0005-0000-0000-00009D630000}"/>
    <cellStyle name="20% - Accent1 3 4 2 2 2 2 2 2 3" xfId="25686" xr:uid="{00000000-0005-0000-0000-00009E630000}"/>
    <cellStyle name="20% - Accent1 3 4 2 2 2 2 2 3" xfId="25687" xr:uid="{00000000-0005-0000-0000-00009F630000}"/>
    <cellStyle name="20% - Accent1 3 4 2 2 2 2 2 3 2" xfId="25688" xr:uid="{00000000-0005-0000-0000-0000A0630000}"/>
    <cellStyle name="20% - Accent1 3 4 2 2 2 2 2 4" xfId="25689" xr:uid="{00000000-0005-0000-0000-0000A1630000}"/>
    <cellStyle name="20% - Accent1 3 4 2 2 2 2 3" xfId="25690" xr:uid="{00000000-0005-0000-0000-0000A2630000}"/>
    <cellStyle name="20% - Accent1 3 4 2 2 2 2 3 2" xfId="25691" xr:uid="{00000000-0005-0000-0000-0000A3630000}"/>
    <cellStyle name="20% - Accent1 3 4 2 2 2 2 3 2 2" xfId="25692" xr:uid="{00000000-0005-0000-0000-0000A4630000}"/>
    <cellStyle name="20% - Accent1 3 4 2 2 2 2 3 2 2 2" xfId="25693" xr:uid="{00000000-0005-0000-0000-0000A5630000}"/>
    <cellStyle name="20% - Accent1 3 4 2 2 2 2 3 2 3" xfId="25694" xr:uid="{00000000-0005-0000-0000-0000A6630000}"/>
    <cellStyle name="20% - Accent1 3 4 2 2 2 2 3 3" xfId="25695" xr:uid="{00000000-0005-0000-0000-0000A7630000}"/>
    <cellStyle name="20% - Accent1 3 4 2 2 2 2 3 3 2" xfId="25696" xr:uid="{00000000-0005-0000-0000-0000A8630000}"/>
    <cellStyle name="20% - Accent1 3 4 2 2 2 2 3 4" xfId="25697" xr:uid="{00000000-0005-0000-0000-0000A9630000}"/>
    <cellStyle name="20% - Accent1 3 4 2 2 2 2 4" xfId="25698" xr:uid="{00000000-0005-0000-0000-0000AA630000}"/>
    <cellStyle name="20% - Accent1 3 4 2 2 2 2 4 2" xfId="25699" xr:uid="{00000000-0005-0000-0000-0000AB630000}"/>
    <cellStyle name="20% - Accent1 3 4 2 2 2 2 4 2 2" xfId="25700" xr:uid="{00000000-0005-0000-0000-0000AC630000}"/>
    <cellStyle name="20% - Accent1 3 4 2 2 2 2 4 2 2 2" xfId="25701" xr:uid="{00000000-0005-0000-0000-0000AD630000}"/>
    <cellStyle name="20% - Accent1 3 4 2 2 2 2 4 2 3" xfId="25702" xr:uid="{00000000-0005-0000-0000-0000AE630000}"/>
    <cellStyle name="20% - Accent1 3 4 2 2 2 2 4 3" xfId="25703" xr:uid="{00000000-0005-0000-0000-0000AF630000}"/>
    <cellStyle name="20% - Accent1 3 4 2 2 2 2 4 3 2" xfId="25704" xr:uid="{00000000-0005-0000-0000-0000B0630000}"/>
    <cellStyle name="20% - Accent1 3 4 2 2 2 2 4 4" xfId="25705" xr:uid="{00000000-0005-0000-0000-0000B1630000}"/>
    <cellStyle name="20% - Accent1 3 4 2 2 2 2 5" xfId="25706" xr:uid="{00000000-0005-0000-0000-0000B2630000}"/>
    <cellStyle name="20% - Accent1 3 4 2 2 2 2 5 2" xfId="25707" xr:uid="{00000000-0005-0000-0000-0000B3630000}"/>
    <cellStyle name="20% - Accent1 3 4 2 2 2 2 5 2 2" xfId="25708" xr:uid="{00000000-0005-0000-0000-0000B4630000}"/>
    <cellStyle name="20% - Accent1 3 4 2 2 2 2 5 3" xfId="25709" xr:uid="{00000000-0005-0000-0000-0000B5630000}"/>
    <cellStyle name="20% - Accent1 3 4 2 2 2 2 6" xfId="25710" xr:uid="{00000000-0005-0000-0000-0000B6630000}"/>
    <cellStyle name="20% - Accent1 3 4 2 2 2 2 6 2" xfId="25711" xr:uid="{00000000-0005-0000-0000-0000B7630000}"/>
    <cellStyle name="20% - Accent1 3 4 2 2 2 2 6 2 2" xfId="25712" xr:uid="{00000000-0005-0000-0000-0000B8630000}"/>
    <cellStyle name="20% - Accent1 3 4 2 2 2 2 6 3" xfId="25713" xr:uid="{00000000-0005-0000-0000-0000B9630000}"/>
    <cellStyle name="20% - Accent1 3 4 2 2 2 2 7" xfId="25714" xr:uid="{00000000-0005-0000-0000-0000BA630000}"/>
    <cellStyle name="20% - Accent1 3 4 2 2 2 2 7 2" xfId="25715" xr:uid="{00000000-0005-0000-0000-0000BB630000}"/>
    <cellStyle name="20% - Accent1 3 4 2 2 2 2 8" xfId="25716" xr:uid="{00000000-0005-0000-0000-0000BC630000}"/>
    <cellStyle name="20% - Accent1 3 4 2 2 2 2 8 2" xfId="25717" xr:uid="{00000000-0005-0000-0000-0000BD630000}"/>
    <cellStyle name="20% - Accent1 3 4 2 2 2 2 9" xfId="25718" xr:uid="{00000000-0005-0000-0000-0000BE630000}"/>
    <cellStyle name="20% - Accent1 3 4 2 2 2 3" xfId="25719" xr:uid="{00000000-0005-0000-0000-0000BF630000}"/>
    <cellStyle name="20% - Accent1 3 4 2 2 2 3 2" xfId="25720" xr:uid="{00000000-0005-0000-0000-0000C0630000}"/>
    <cellStyle name="20% - Accent1 3 4 2 2 2 3 2 2" xfId="25721" xr:uid="{00000000-0005-0000-0000-0000C1630000}"/>
    <cellStyle name="20% - Accent1 3 4 2 2 2 3 2 2 2" xfId="25722" xr:uid="{00000000-0005-0000-0000-0000C2630000}"/>
    <cellStyle name="20% - Accent1 3 4 2 2 2 3 2 2 2 2" xfId="25723" xr:uid="{00000000-0005-0000-0000-0000C3630000}"/>
    <cellStyle name="20% - Accent1 3 4 2 2 2 3 2 2 3" xfId="25724" xr:uid="{00000000-0005-0000-0000-0000C4630000}"/>
    <cellStyle name="20% - Accent1 3 4 2 2 2 3 2 3" xfId="25725" xr:uid="{00000000-0005-0000-0000-0000C5630000}"/>
    <cellStyle name="20% - Accent1 3 4 2 2 2 3 2 3 2" xfId="25726" xr:uid="{00000000-0005-0000-0000-0000C6630000}"/>
    <cellStyle name="20% - Accent1 3 4 2 2 2 3 2 4" xfId="25727" xr:uid="{00000000-0005-0000-0000-0000C7630000}"/>
    <cellStyle name="20% - Accent1 3 4 2 2 2 3 3" xfId="25728" xr:uid="{00000000-0005-0000-0000-0000C8630000}"/>
    <cellStyle name="20% - Accent1 3 4 2 2 2 3 3 2" xfId="25729" xr:uid="{00000000-0005-0000-0000-0000C9630000}"/>
    <cellStyle name="20% - Accent1 3 4 2 2 2 3 3 2 2" xfId="25730" xr:uid="{00000000-0005-0000-0000-0000CA630000}"/>
    <cellStyle name="20% - Accent1 3 4 2 2 2 3 3 2 2 2" xfId="25731" xr:uid="{00000000-0005-0000-0000-0000CB630000}"/>
    <cellStyle name="20% - Accent1 3 4 2 2 2 3 3 2 3" xfId="25732" xr:uid="{00000000-0005-0000-0000-0000CC630000}"/>
    <cellStyle name="20% - Accent1 3 4 2 2 2 3 3 3" xfId="25733" xr:uid="{00000000-0005-0000-0000-0000CD630000}"/>
    <cellStyle name="20% - Accent1 3 4 2 2 2 3 3 3 2" xfId="25734" xr:uid="{00000000-0005-0000-0000-0000CE630000}"/>
    <cellStyle name="20% - Accent1 3 4 2 2 2 3 3 4" xfId="25735" xr:uid="{00000000-0005-0000-0000-0000CF630000}"/>
    <cellStyle name="20% - Accent1 3 4 2 2 2 3 4" xfId="25736" xr:uid="{00000000-0005-0000-0000-0000D0630000}"/>
    <cellStyle name="20% - Accent1 3 4 2 2 2 3 4 2" xfId="25737" xr:uid="{00000000-0005-0000-0000-0000D1630000}"/>
    <cellStyle name="20% - Accent1 3 4 2 2 2 3 4 2 2" xfId="25738" xr:uid="{00000000-0005-0000-0000-0000D2630000}"/>
    <cellStyle name="20% - Accent1 3 4 2 2 2 3 4 2 2 2" xfId="25739" xr:uid="{00000000-0005-0000-0000-0000D3630000}"/>
    <cellStyle name="20% - Accent1 3 4 2 2 2 3 4 2 3" xfId="25740" xr:uid="{00000000-0005-0000-0000-0000D4630000}"/>
    <cellStyle name="20% - Accent1 3 4 2 2 2 3 4 3" xfId="25741" xr:uid="{00000000-0005-0000-0000-0000D5630000}"/>
    <cellStyle name="20% - Accent1 3 4 2 2 2 3 4 3 2" xfId="25742" xr:uid="{00000000-0005-0000-0000-0000D6630000}"/>
    <cellStyle name="20% - Accent1 3 4 2 2 2 3 4 4" xfId="25743" xr:uid="{00000000-0005-0000-0000-0000D7630000}"/>
    <cellStyle name="20% - Accent1 3 4 2 2 2 3 5" xfId="25744" xr:uid="{00000000-0005-0000-0000-0000D8630000}"/>
    <cellStyle name="20% - Accent1 3 4 2 2 2 3 5 2" xfId="25745" xr:uid="{00000000-0005-0000-0000-0000D9630000}"/>
    <cellStyle name="20% - Accent1 3 4 2 2 2 3 5 2 2" xfId="25746" xr:uid="{00000000-0005-0000-0000-0000DA630000}"/>
    <cellStyle name="20% - Accent1 3 4 2 2 2 3 5 3" xfId="25747" xr:uid="{00000000-0005-0000-0000-0000DB630000}"/>
    <cellStyle name="20% - Accent1 3 4 2 2 2 3 6" xfId="25748" xr:uid="{00000000-0005-0000-0000-0000DC630000}"/>
    <cellStyle name="20% - Accent1 3 4 2 2 2 3 6 2" xfId="25749" xr:uid="{00000000-0005-0000-0000-0000DD630000}"/>
    <cellStyle name="20% - Accent1 3 4 2 2 2 3 6 2 2" xfId="25750" xr:uid="{00000000-0005-0000-0000-0000DE630000}"/>
    <cellStyle name="20% - Accent1 3 4 2 2 2 3 6 3" xfId="25751" xr:uid="{00000000-0005-0000-0000-0000DF630000}"/>
    <cellStyle name="20% - Accent1 3 4 2 2 2 3 7" xfId="25752" xr:uid="{00000000-0005-0000-0000-0000E0630000}"/>
    <cellStyle name="20% - Accent1 3 4 2 2 2 3 7 2" xfId="25753" xr:uid="{00000000-0005-0000-0000-0000E1630000}"/>
    <cellStyle name="20% - Accent1 3 4 2 2 2 3 8" xfId="25754" xr:uid="{00000000-0005-0000-0000-0000E2630000}"/>
    <cellStyle name="20% - Accent1 3 4 2 2 2 3 8 2" xfId="25755" xr:uid="{00000000-0005-0000-0000-0000E3630000}"/>
    <cellStyle name="20% - Accent1 3 4 2 2 2 3 9" xfId="25756" xr:uid="{00000000-0005-0000-0000-0000E4630000}"/>
    <cellStyle name="20% - Accent1 3 4 2 2 2 4" xfId="25757" xr:uid="{00000000-0005-0000-0000-0000E5630000}"/>
    <cellStyle name="20% - Accent1 3 4 2 2 2 4 2" xfId="25758" xr:uid="{00000000-0005-0000-0000-0000E6630000}"/>
    <cellStyle name="20% - Accent1 3 4 2 2 2 4 2 2" xfId="25759" xr:uid="{00000000-0005-0000-0000-0000E7630000}"/>
    <cellStyle name="20% - Accent1 3 4 2 2 2 4 2 2 2" xfId="25760" xr:uid="{00000000-0005-0000-0000-0000E8630000}"/>
    <cellStyle name="20% - Accent1 3 4 2 2 2 4 2 3" xfId="25761" xr:uid="{00000000-0005-0000-0000-0000E9630000}"/>
    <cellStyle name="20% - Accent1 3 4 2 2 2 4 3" xfId="25762" xr:uid="{00000000-0005-0000-0000-0000EA630000}"/>
    <cellStyle name="20% - Accent1 3 4 2 2 2 4 3 2" xfId="25763" xr:uid="{00000000-0005-0000-0000-0000EB630000}"/>
    <cellStyle name="20% - Accent1 3 4 2 2 2 4 4" xfId="25764" xr:uid="{00000000-0005-0000-0000-0000EC630000}"/>
    <cellStyle name="20% - Accent1 3 4 2 2 2 5" xfId="25765" xr:uid="{00000000-0005-0000-0000-0000ED630000}"/>
    <cellStyle name="20% - Accent1 3 4 2 2 2 5 2" xfId="25766" xr:uid="{00000000-0005-0000-0000-0000EE630000}"/>
    <cellStyle name="20% - Accent1 3 4 2 2 2 5 2 2" xfId="25767" xr:uid="{00000000-0005-0000-0000-0000EF630000}"/>
    <cellStyle name="20% - Accent1 3 4 2 2 2 5 2 2 2" xfId="25768" xr:uid="{00000000-0005-0000-0000-0000F0630000}"/>
    <cellStyle name="20% - Accent1 3 4 2 2 2 5 2 3" xfId="25769" xr:uid="{00000000-0005-0000-0000-0000F1630000}"/>
    <cellStyle name="20% - Accent1 3 4 2 2 2 5 3" xfId="25770" xr:uid="{00000000-0005-0000-0000-0000F2630000}"/>
    <cellStyle name="20% - Accent1 3 4 2 2 2 5 3 2" xfId="25771" xr:uid="{00000000-0005-0000-0000-0000F3630000}"/>
    <cellStyle name="20% - Accent1 3 4 2 2 2 5 4" xfId="25772" xr:uid="{00000000-0005-0000-0000-0000F4630000}"/>
    <cellStyle name="20% - Accent1 3 4 2 2 2 6" xfId="25773" xr:uid="{00000000-0005-0000-0000-0000F5630000}"/>
    <cellStyle name="20% - Accent1 3 4 2 2 2 6 2" xfId="25774" xr:uid="{00000000-0005-0000-0000-0000F6630000}"/>
    <cellStyle name="20% - Accent1 3 4 2 2 2 6 2 2" xfId="25775" xr:uid="{00000000-0005-0000-0000-0000F7630000}"/>
    <cellStyle name="20% - Accent1 3 4 2 2 2 6 2 2 2" xfId="25776" xr:uid="{00000000-0005-0000-0000-0000F8630000}"/>
    <cellStyle name="20% - Accent1 3 4 2 2 2 6 2 3" xfId="25777" xr:uid="{00000000-0005-0000-0000-0000F9630000}"/>
    <cellStyle name="20% - Accent1 3 4 2 2 2 6 3" xfId="25778" xr:uid="{00000000-0005-0000-0000-0000FA630000}"/>
    <cellStyle name="20% - Accent1 3 4 2 2 2 6 3 2" xfId="25779" xr:uid="{00000000-0005-0000-0000-0000FB630000}"/>
    <cellStyle name="20% - Accent1 3 4 2 2 2 6 4" xfId="25780" xr:uid="{00000000-0005-0000-0000-0000FC630000}"/>
    <cellStyle name="20% - Accent1 3 4 2 2 2 7" xfId="25781" xr:uid="{00000000-0005-0000-0000-0000FD630000}"/>
    <cellStyle name="20% - Accent1 3 4 2 2 2 7 2" xfId="25782" xr:uid="{00000000-0005-0000-0000-0000FE630000}"/>
    <cellStyle name="20% - Accent1 3 4 2 2 2 7 2 2" xfId="25783" xr:uid="{00000000-0005-0000-0000-0000FF630000}"/>
    <cellStyle name="20% - Accent1 3 4 2 2 2 7 3" xfId="25784" xr:uid="{00000000-0005-0000-0000-000000640000}"/>
    <cellStyle name="20% - Accent1 3 4 2 2 2 8" xfId="25785" xr:uid="{00000000-0005-0000-0000-000001640000}"/>
    <cellStyle name="20% - Accent1 3 4 2 2 2 8 2" xfId="25786" xr:uid="{00000000-0005-0000-0000-000002640000}"/>
    <cellStyle name="20% - Accent1 3 4 2 2 2 8 2 2" xfId="25787" xr:uid="{00000000-0005-0000-0000-000003640000}"/>
    <cellStyle name="20% - Accent1 3 4 2 2 2 8 3" xfId="25788" xr:uid="{00000000-0005-0000-0000-000004640000}"/>
    <cellStyle name="20% - Accent1 3 4 2 2 2 9" xfId="25789" xr:uid="{00000000-0005-0000-0000-000005640000}"/>
    <cellStyle name="20% - Accent1 3 4 2 2 2 9 2" xfId="25790" xr:uid="{00000000-0005-0000-0000-000006640000}"/>
    <cellStyle name="20% - Accent1 3 4 2 2 3" xfId="25791" xr:uid="{00000000-0005-0000-0000-000007640000}"/>
    <cellStyle name="20% - Accent1 3 4 2 2 3 10" xfId="25792" xr:uid="{00000000-0005-0000-0000-000008640000}"/>
    <cellStyle name="20% - Accent1 3 4 2 2 3 10 2" xfId="25793" xr:uid="{00000000-0005-0000-0000-000009640000}"/>
    <cellStyle name="20% - Accent1 3 4 2 2 3 11" xfId="25794" xr:uid="{00000000-0005-0000-0000-00000A640000}"/>
    <cellStyle name="20% - Accent1 3 4 2 2 3 2" xfId="25795" xr:uid="{00000000-0005-0000-0000-00000B640000}"/>
    <cellStyle name="20% - Accent1 3 4 2 2 3 2 2" xfId="25796" xr:uid="{00000000-0005-0000-0000-00000C640000}"/>
    <cellStyle name="20% - Accent1 3 4 2 2 3 2 2 2" xfId="25797" xr:uid="{00000000-0005-0000-0000-00000D640000}"/>
    <cellStyle name="20% - Accent1 3 4 2 2 3 2 2 2 2" xfId="25798" xr:uid="{00000000-0005-0000-0000-00000E640000}"/>
    <cellStyle name="20% - Accent1 3 4 2 2 3 2 2 2 2 2" xfId="25799" xr:uid="{00000000-0005-0000-0000-00000F640000}"/>
    <cellStyle name="20% - Accent1 3 4 2 2 3 2 2 2 3" xfId="25800" xr:uid="{00000000-0005-0000-0000-000010640000}"/>
    <cellStyle name="20% - Accent1 3 4 2 2 3 2 2 3" xfId="25801" xr:uid="{00000000-0005-0000-0000-000011640000}"/>
    <cellStyle name="20% - Accent1 3 4 2 2 3 2 2 3 2" xfId="25802" xr:uid="{00000000-0005-0000-0000-000012640000}"/>
    <cellStyle name="20% - Accent1 3 4 2 2 3 2 2 4" xfId="25803" xr:uid="{00000000-0005-0000-0000-000013640000}"/>
    <cellStyle name="20% - Accent1 3 4 2 2 3 2 3" xfId="25804" xr:uid="{00000000-0005-0000-0000-000014640000}"/>
    <cellStyle name="20% - Accent1 3 4 2 2 3 2 3 2" xfId="25805" xr:uid="{00000000-0005-0000-0000-000015640000}"/>
    <cellStyle name="20% - Accent1 3 4 2 2 3 2 3 2 2" xfId="25806" xr:uid="{00000000-0005-0000-0000-000016640000}"/>
    <cellStyle name="20% - Accent1 3 4 2 2 3 2 3 2 2 2" xfId="25807" xr:uid="{00000000-0005-0000-0000-000017640000}"/>
    <cellStyle name="20% - Accent1 3 4 2 2 3 2 3 2 3" xfId="25808" xr:uid="{00000000-0005-0000-0000-000018640000}"/>
    <cellStyle name="20% - Accent1 3 4 2 2 3 2 3 3" xfId="25809" xr:uid="{00000000-0005-0000-0000-000019640000}"/>
    <cellStyle name="20% - Accent1 3 4 2 2 3 2 3 3 2" xfId="25810" xr:uid="{00000000-0005-0000-0000-00001A640000}"/>
    <cellStyle name="20% - Accent1 3 4 2 2 3 2 3 4" xfId="25811" xr:uid="{00000000-0005-0000-0000-00001B640000}"/>
    <cellStyle name="20% - Accent1 3 4 2 2 3 2 4" xfId="25812" xr:uid="{00000000-0005-0000-0000-00001C640000}"/>
    <cellStyle name="20% - Accent1 3 4 2 2 3 2 4 2" xfId="25813" xr:uid="{00000000-0005-0000-0000-00001D640000}"/>
    <cellStyle name="20% - Accent1 3 4 2 2 3 2 4 2 2" xfId="25814" xr:uid="{00000000-0005-0000-0000-00001E640000}"/>
    <cellStyle name="20% - Accent1 3 4 2 2 3 2 4 2 2 2" xfId="25815" xr:uid="{00000000-0005-0000-0000-00001F640000}"/>
    <cellStyle name="20% - Accent1 3 4 2 2 3 2 4 2 3" xfId="25816" xr:uid="{00000000-0005-0000-0000-000020640000}"/>
    <cellStyle name="20% - Accent1 3 4 2 2 3 2 4 3" xfId="25817" xr:uid="{00000000-0005-0000-0000-000021640000}"/>
    <cellStyle name="20% - Accent1 3 4 2 2 3 2 4 3 2" xfId="25818" xr:uid="{00000000-0005-0000-0000-000022640000}"/>
    <cellStyle name="20% - Accent1 3 4 2 2 3 2 4 4" xfId="25819" xr:uid="{00000000-0005-0000-0000-000023640000}"/>
    <cellStyle name="20% - Accent1 3 4 2 2 3 2 5" xfId="25820" xr:uid="{00000000-0005-0000-0000-000024640000}"/>
    <cellStyle name="20% - Accent1 3 4 2 2 3 2 5 2" xfId="25821" xr:uid="{00000000-0005-0000-0000-000025640000}"/>
    <cellStyle name="20% - Accent1 3 4 2 2 3 2 5 2 2" xfId="25822" xr:uid="{00000000-0005-0000-0000-000026640000}"/>
    <cellStyle name="20% - Accent1 3 4 2 2 3 2 5 3" xfId="25823" xr:uid="{00000000-0005-0000-0000-000027640000}"/>
    <cellStyle name="20% - Accent1 3 4 2 2 3 2 6" xfId="25824" xr:uid="{00000000-0005-0000-0000-000028640000}"/>
    <cellStyle name="20% - Accent1 3 4 2 2 3 2 6 2" xfId="25825" xr:uid="{00000000-0005-0000-0000-000029640000}"/>
    <cellStyle name="20% - Accent1 3 4 2 2 3 2 6 2 2" xfId="25826" xr:uid="{00000000-0005-0000-0000-00002A640000}"/>
    <cellStyle name="20% - Accent1 3 4 2 2 3 2 6 3" xfId="25827" xr:uid="{00000000-0005-0000-0000-00002B640000}"/>
    <cellStyle name="20% - Accent1 3 4 2 2 3 2 7" xfId="25828" xr:uid="{00000000-0005-0000-0000-00002C640000}"/>
    <cellStyle name="20% - Accent1 3 4 2 2 3 2 7 2" xfId="25829" xr:uid="{00000000-0005-0000-0000-00002D640000}"/>
    <cellStyle name="20% - Accent1 3 4 2 2 3 2 8" xfId="25830" xr:uid="{00000000-0005-0000-0000-00002E640000}"/>
    <cellStyle name="20% - Accent1 3 4 2 2 3 2 8 2" xfId="25831" xr:uid="{00000000-0005-0000-0000-00002F640000}"/>
    <cellStyle name="20% - Accent1 3 4 2 2 3 2 9" xfId="25832" xr:uid="{00000000-0005-0000-0000-000030640000}"/>
    <cellStyle name="20% - Accent1 3 4 2 2 3 3" xfId="25833" xr:uid="{00000000-0005-0000-0000-000031640000}"/>
    <cellStyle name="20% - Accent1 3 4 2 2 3 3 2" xfId="25834" xr:uid="{00000000-0005-0000-0000-000032640000}"/>
    <cellStyle name="20% - Accent1 3 4 2 2 3 3 2 2" xfId="25835" xr:uid="{00000000-0005-0000-0000-000033640000}"/>
    <cellStyle name="20% - Accent1 3 4 2 2 3 3 2 2 2" xfId="25836" xr:uid="{00000000-0005-0000-0000-000034640000}"/>
    <cellStyle name="20% - Accent1 3 4 2 2 3 3 2 2 2 2" xfId="25837" xr:uid="{00000000-0005-0000-0000-000035640000}"/>
    <cellStyle name="20% - Accent1 3 4 2 2 3 3 2 2 3" xfId="25838" xr:uid="{00000000-0005-0000-0000-000036640000}"/>
    <cellStyle name="20% - Accent1 3 4 2 2 3 3 2 3" xfId="25839" xr:uid="{00000000-0005-0000-0000-000037640000}"/>
    <cellStyle name="20% - Accent1 3 4 2 2 3 3 2 3 2" xfId="25840" xr:uid="{00000000-0005-0000-0000-000038640000}"/>
    <cellStyle name="20% - Accent1 3 4 2 2 3 3 2 4" xfId="25841" xr:uid="{00000000-0005-0000-0000-000039640000}"/>
    <cellStyle name="20% - Accent1 3 4 2 2 3 3 3" xfId="25842" xr:uid="{00000000-0005-0000-0000-00003A640000}"/>
    <cellStyle name="20% - Accent1 3 4 2 2 3 3 3 2" xfId="25843" xr:uid="{00000000-0005-0000-0000-00003B640000}"/>
    <cellStyle name="20% - Accent1 3 4 2 2 3 3 3 2 2" xfId="25844" xr:uid="{00000000-0005-0000-0000-00003C640000}"/>
    <cellStyle name="20% - Accent1 3 4 2 2 3 3 3 2 2 2" xfId="25845" xr:uid="{00000000-0005-0000-0000-00003D640000}"/>
    <cellStyle name="20% - Accent1 3 4 2 2 3 3 3 2 3" xfId="25846" xr:uid="{00000000-0005-0000-0000-00003E640000}"/>
    <cellStyle name="20% - Accent1 3 4 2 2 3 3 3 3" xfId="25847" xr:uid="{00000000-0005-0000-0000-00003F640000}"/>
    <cellStyle name="20% - Accent1 3 4 2 2 3 3 3 3 2" xfId="25848" xr:uid="{00000000-0005-0000-0000-000040640000}"/>
    <cellStyle name="20% - Accent1 3 4 2 2 3 3 3 4" xfId="25849" xr:uid="{00000000-0005-0000-0000-000041640000}"/>
    <cellStyle name="20% - Accent1 3 4 2 2 3 3 4" xfId="25850" xr:uid="{00000000-0005-0000-0000-000042640000}"/>
    <cellStyle name="20% - Accent1 3 4 2 2 3 3 4 2" xfId="25851" xr:uid="{00000000-0005-0000-0000-000043640000}"/>
    <cellStyle name="20% - Accent1 3 4 2 2 3 3 4 2 2" xfId="25852" xr:uid="{00000000-0005-0000-0000-000044640000}"/>
    <cellStyle name="20% - Accent1 3 4 2 2 3 3 4 2 2 2" xfId="25853" xr:uid="{00000000-0005-0000-0000-000045640000}"/>
    <cellStyle name="20% - Accent1 3 4 2 2 3 3 4 2 3" xfId="25854" xr:uid="{00000000-0005-0000-0000-000046640000}"/>
    <cellStyle name="20% - Accent1 3 4 2 2 3 3 4 3" xfId="25855" xr:uid="{00000000-0005-0000-0000-000047640000}"/>
    <cellStyle name="20% - Accent1 3 4 2 2 3 3 4 3 2" xfId="25856" xr:uid="{00000000-0005-0000-0000-000048640000}"/>
    <cellStyle name="20% - Accent1 3 4 2 2 3 3 4 4" xfId="25857" xr:uid="{00000000-0005-0000-0000-000049640000}"/>
    <cellStyle name="20% - Accent1 3 4 2 2 3 3 5" xfId="25858" xr:uid="{00000000-0005-0000-0000-00004A640000}"/>
    <cellStyle name="20% - Accent1 3 4 2 2 3 3 5 2" xfId="25859" xr:uid="{00000000-0005-0000-0000-00004B640000}"/>
    <cellStyle name="20% - Accent1 3 4 2 2 3 3 5 2 2" xfId="25860" xr:uid="{00000000-0005-0000-0000-00004C640000}"/>
    <cellStyle name="20% - Accent1 3 4 2 2 3 3 5 3" xfId="25861" xr:uid="{00000000-0005-0000-0000-00004D640000}"/>
    <cellStyle name="20% - Accent1 3 4 2 2 3 3 6" xfId="25862" xr:uid="{00000000-0005-0000-0000-00004E640000}"/>
    <cellStyle name="20% - Accent1 3 4 2 2 3 3 6 2" xfId="25863" xr:uid="{00000000-0005-0000-0000-00004F640000}"/>
    <cellStyle name="20% - Accent1 3 4 2 2 3 3 6 2 2" xfId="25864" xr:uid="{00000000-0005-0000-0000-000050640000}"/>
    <cellStyle name="20% - Accent1 3 4 2 2 3 3 6 3" xfId="25865" xr:uid="{00000000-0005-0000-0000-000051640000}"/>
    <cellStyle name="20% - Accent1 3 4 2 2 3 3 7" xfId="25866" xr:uid="{00000000-0005-0000-0000-000052640000}"/>
    <cellStyle name="20% - Accent1 3 4 2 2 3 3 7 2" xfId="25867" xr:uid="{00000000-0005-0000-0000-000053640000}"/>
    <cellStyle name="20% - Accent1 3 4 2 2 3 3 8" xfId="25868" xr:uid="{00000000-0005-0000-0000-000054640000}"/>
    <cellStyle name="20% - Accent1 3 4 2 2 3 3 8 2" xfId="25869" xr:uid="{00000000-0005-0000-0000-000055640000}"/>
    <cellStyle name="20% - Accent1 3 4 2 2 3 3 9" xfId="25870" xr:uid="{00000000-0005-0000-0000-000056640000}"/>
    <cellStyle name="20% - Accent1 3 4 2 2 3 4" xfId="25871" xr:uid="{00000000-0005-0000-0000-000057640000}"/>
    <cellStyle name="20% - Accent1 3 4 2 2 3 4 2" xfId="25872" xr:uid="{00000000-0005-0000-0000-000058640000}"/>
    <cellStyle name="20% - Accent1 3 4 2 2 3 4 2 2" xfId="25873" xr:uid="{00000000-0005-0000-0000-000059640000}"/>
    <cellStyle name="20% - Accent1 3 4 2 2 3 4 2 2 2" xfId="25874" xr:uid="{00000000-0005-0000-0000-00005A640000}"/>
    <cellStyle name="20% - Accent1 3 4 2 2 3 4 2 3" xfId="25875" xr:uid="{00000000-0005-0000-0000-00005B640000}"/>
    <cellStyle name="20% - Accent1 3 4 2 2 3 4 3" xfId="25876" xr:uid="{00000000-0005-0000-0000-00005C640000}"/>
    <cellStyle name="20% - Accent1 3 4 2 2 3 4 3 2" xfId="25877" xr:uid="{00000000-0005-0000-0000-00005D640000}"/>
    <cellStyle name="20% - Accent1 3 4 2 2 3 4 4" xfId="25878" xr:uid="{00000000-0005-0000-0000-00005E640000}"/>
    <cellStyle name="20% - Accent1 3 4 2 2 3 5" xfId="25879" xr:uid="{00000000-0005-0000-0000-00005F640000}"/>
    <cellStyle name="20% - Accent1 3 4 2 2 3 5 2" xfId="25880" xr:uid="{00000000-0005-0000-0000-000060640000}"/>
    <cellStyle name="20% - Accent1 3 4 2 2 3 5 2 2" xfId="25881" xr:uid="{00000000-0005-0000-0000-000061640000}"/>
    <cellStyle name="20% - Accent1 3 4 2 2 3 5 2 2 2" xfId="25882" xr:uid="{00000000-0005-0000-0000-000062640000}"/>
    <cellStyle name="20% - Accent1 3 4 2 2 3 5 2 3" xfId="25883" xr:uid="{00000000-0005-0000-0000-000063640000}"/>
    <cellStyle name="20% - Accent1 3 4 2 2 3 5 3" xfId="25884" xr:uid="{00000000-0005-0000-0000-000064640000}"/>
    <cellStyle name="20% - Accent1 3 4 2 2 3 5 3 2" xfId="25885" xr:uid="{00000000-0005-0000-0000-000065640000}"/>
    <cellStyle name="20% - Accent1 3 4 2 2 3 5 4" xfId="25886" xr:uid="{00000000-0005-0000-0000-000066640000}"/>
    <cellStyle name="20% - Accent1 3 4 2 2 3 6" xfId="25887" xr:uid="{00000000-0005-0000-0000-000067640000}"/>
    <cellStyle name="20% - Accent1 3 4 2 2 3 6 2" xfId="25888" xr:uid="{00000000-0005-0000-0000-000068640000}"/>
    <cellStyle name="20% - Accent1 3 4 2 2 3 6 2 2" xfId="25889" xr:uid="{00000000-0005-0000-0000-000069640000}"/>
    <cellStyle name="20% - Accent1 3 4 2 2 3 6 2 2 2" xfId="25890" xr:uid="{00000000-0005-0000-0000-00006A640000}"/>
    <cellStyle name="20% - Accent1 3 4 2 2 3 6 2 3" xfId="25891" xr:uid="{00000000-0005-0000-0000-00006B640000}"/>
    <cellStyle name="20% - Accent1 3 4 2 2 3 6 3" xfId="25892" xr:uid="{00000000-0005-0000-0000-00006C640000}"/>
    <cellStyle name="20% - Accent1 3 4 2 2 3 6 3 2" xfId="25893" xr:uid="{00000000-0005-0000-0000-00006D640000}"/>
    <cellStyle name="20% - Accent1 3 4 2 2 3 6 4" xfId="25894" xr:uid="{00000000-0005-0000-0000-00006E640000}"/>
    <cellStyle name="20% - Accent1 3 4 2 2 3 7" xfId="25895" xr:uid="{00000000-0005-0000-0000-00006F640000}"/>
    <cellStyle name="20% - Accent1 3 4 2 2 3 7 2" xfId="25896" xr:uid="{00000000-0005-0000-0000-000070640000}"/>
    <cellStyle name="20% - Accent1 3 4 2 2 3 7 2 2" xfId="25897" xr:uid="{00000000-0005-0000-0000-000071640000}"/>
    <cellStyle name="20% - Accent1 3 4 2 2 3 7 3" xfId="25898" xr:uid="{00000000-0005-0000-0000-000072640000}"/>
    <cellStyle name="20% - Accent1 3 4 2 2 3 8" xfId="25899" xr:uid="{00000000-0005-0000-0000-000073640000}"/>
    <cellStyle name="20% - Accent1 3 4 2 2 3 8 2" xfId="25900" xr:uid="{00000000-0005-0000-0000-000074640000}"/>
    <cellStyle name="20% - Accent1 3 4 2 2 3 8 2 2" xfId="25901" xr:uid="{00000000-0005-0000-0000-000075640000}"/>
    <cellStyle name="20% - Accent1 3 4 2 2 3 8 3" xfId="25902" xr:uid="{00000000-0005-0000-0000-000076640000}"/>
    <cellStyle name="20% - Accent1 3 4 2 2 3 9" xfId="25903" xr:uid="{00000000-0005-0000-0000-000077640000}"/>
    <cellStyle name="20% - Accent1 3 4 2 2 3 9 2" xfId="25904" xr:uid="{00000000-0005-0000-0000-000078640000}"/>
    <cellStyle name="20% - Accent1 3 4 2 2 4" xfId="25905" xr:uid="{00000000-0005-0000-0000-000079640000}"/>
    <cellStyle name="20% - Accent1 3 4 2 2 4 10" xfId="25906" xr:uid="{00000000-0005-0000-0000-00007A640000}"/>
    <cellStyle name="20% - Accent1 3 4 2 2 4 10 2" xfId="25907" xr:uid="{00000000-0005-0000-0000-00007B640000}"/>
    <cellStyle name="20% - Accent1 3 4 2 2 4 11" xfId="25908" xr:uid="{00000000-0005-0000-0000-00007C640000}"/>
    <cellStyle name="20% - Accent1 3 4 2 2 4 2" xfId="25909" xr:uid="{00000000-0005-0000-0000-00007D640000}"/>
    <cellStyle name="20% - Accent1 3 4 2 2 4 2 2" xfId="25910" xr:uid="{00000000-0005-0000-0000-00007E640000}"/>
    <cellStyle name="20% - Accent1 3 4 2 2 4 2 2 2" xfId="25911" xr:uid="{00000000-0005-0000-0000-00007F640000}"/>
    <cellStyle name="20% - Accent1 3 4 2 2 4 2 2 2 2" xfId="25912" xr:uid="{00000000-0005-0000-0000-000080640000}"/>
    <cellStyle name="20% - Accent1 3 4 2 2 4 2 2 2 2 2" xfId="25913" xr:uid="{00000000-0005-0000-0000-000081640000}"/>
    <cellStyle name="20% - Accent1 3 4 2 2 4 2 2 2 3" xfId="25914" xr:uid="{00000000-0005-0000-0000-000082640000}"/>
    <cellStyle name="20% - Accent1 3 4 2 2 4 2 2 3" xfId="25915" xr:uid="{00000000-0005-0000-0000-000083640000}"/>
    <cellStyle name="20% - Accent1 3 4 2 2 4 2 2 3 2" xfId="25916" xr:uid="{00000000-0005-0000-0000-000084640000}"/>
    <cellStyle name="20% - Accent1 3 4 2 2 4 2 2 4" xfId="25917" xr:uid="{00000000-0005-0000-0000-000085640000}"/>
    <cellStyle name="20% - Accent1 3 4 2 2 4 2 3" xfId="25918" xr:uid="{00000000-0005-0000-0000-000086640000}"/>
    <cellStyle name="20% - Accent1 3 4 2 2 4 2 3 2" xfId="25919" xr:uid="{00000000-0005-0000-0000-000087640000}"/>
    <cellStyle name="20% - Accent1 3 4 2 2 4 2 3 2 2" xfId="25920" xr:uid="{00000000-0005-0000-0000-000088640000}"/>
    <cellStyle name="20% - Accent1 3 4 2 2 4 2 3 2 2 2" xfId="25921" xr:uid="{00000000-0005-0000-0000-000089640000}"/>
    <cellStyle name="20% - Accent1 3 4 2 2 4 2 3 2 3" xfId="25922" xr:uid="{00000000-0005-0000-0000-00008A640000}"/>
    <cellStyle name="20% - Accent1 3 4 2 2 4 2 3 3" xfId="25923" xr:uid="{00000000-0005-0000-0000-00008B640000}"/>
    <cellStyle name="20% - Accent1 3 4 2 2 4 2 3 3 2" xfId="25924" xr:uid="{00000000-0005-0000-0000-00008C640000}"/>
    <cellStyle name="20% - Accent1 3 4 2 2 4 2 3 4" xfId="25925" xr:uid="{00000000-0005-0000-0000-00008D640000}"/>
    <cellStyle name="20% - Accent1 3 4 2 2 4 2 4" xfId="25926" xr:uid="{00000000-0005-0000-0000-00008E640000}"/>
    <cellStyle name="20% - Accent1 3 4 2 2 4 2 4 2" xfId="25927" xr:uid="{00000000-0005-0000-0000-00008F640000}"/>
    <cellStyle name="20% - Accent1 3 4 2 2 4 2 4 2 2" xfId="25928" xr:uid="{00000000-0005-0000-0000-000090640000}"/>
    <cellStyle name="20% - Accent1 3 4 2 2 4 2 4 2 2 2" xfId="25929" xr:uid="{00000000-0005-0000-0000-000091640000}"/>
    <cellStyle name="20% - Accent1 3 4 2 2 4 2 4 2 3" xfId="25930" xr:uid="{00000000-0005-0000-0000-000092640000}"/>
    <cellStyle name="20% - Accent1 3 4 2 2 4 2 4 3" xfId="25931" xr:uid="{00000000-0005-0000-0000-000093640000}"/>
    <cellStyle name="20% - Accent1 3 4 2 2 4 2 4 3 2" xfId="25932" xr:uid="{00000000-0005-0000-0000-000094640000}"/>
    <cellStyle name="20% - Accent1 3 4 2 2 4 2 4 4" xfId="25933" xr:uid="{00000000-0005-0000-0000-000095640000}"/>
    <cellStyle name="20% - Accent1 3 4 2 2 4 2 5" xfId="25934" xr:uid="{00000000-0005-0000-0000-000096640000}"/>
    <cellStyle name="20% - Accent1 3 4 2 2 4 2 5 2" xfId="25935" xr:uid="{00000000-0005-0000-0000-000097640000}"/>
    <cellStyle name="20% - Accent1 3 4 2 2 4 2 5 2 2" xfId="25936" xr:uid="{00000000-0005-0000-0000-000098640000}"/>
    <cellStyle name="20% - Accent1 3 4 2 2 4 2 5 3" xfId="25937" xr:uid="{00000000-0005-0000-0000-000099640000}"/>
    <cellStyle name="20% - Accent1 3 4 2 2 4 2 6" xfId="25938" xr:uid="{00000000-0005-0000-0000-00009A640000}"/>
    <cellStyle name="20% - Accent1 3 4 2 2 4 2 6 2" xfId="25939" xr:uid="{00000000-0005-0000-0000-00009B640000}"/>
    <cellStyle name="20% - Accent1 3 4 2 2 4 2 6 2 2" xfId="25940" xr:uid="{00000000-0005-0000-0000-00009C640000}"/>
    <cellStyle name="20% - Accent1 3 4 2 2 4 2 6 3" xfId="25941" xr:uid="{00000000-0005-0000-0000-00009D640000}"/>
    <cellStyle name="20% - Accent1 3 4 2 2 4 2 7" xfId="25942" xr:uid="{00000000-0005-0000-0000-00009E640000}"/>
    <cellStyle name="20% - Accent1 3 4 2 2 4 2 7 2" xfId="25943" xr:uid="{00000000-0005-0000-0000-00009F640000}"/>
    <cellStyle name="20% - Accent1 3 4 2 2 4 2 8" xfId="25944" xr:uid="{00000000-0005-0000-0000-0000A0640000}"/>
    <cellStyle name="20% - Accent1 3 4 2 2 4 2 8 2" xfId="25945" xr:uid="{00000000-0005-0000-0000-0000A1640000}"/>
    <cellStyle name="20% - Accent1 3 4 2 2 4 2 9" xfId="25946" xr:uid="{00000000-0005-0000-0000-0000A2640000}"/>
    <cellStyle name="20% - Accent1 3 4 2 2 4 3" xfId="25947" xr:uid="{00000000-0005-0000-0000-0000A3640000}"/>
    <cellStyle name="20% - Accent1 3 4 2 2 4 3 2" xfId="25948" xr:uid="{00000000-0005-0000-0000-0000A4640000}"/>
    <cellStyle name="20% - Accent1 3 4 2 2 4 3 2 2" xfId="25949" xr:uid="{00000000-0005-0000-0000-0000A5640000}"/>
    <cellStyle name="20% - Accent1 3 4 2 2 4 3 2 2 2" xfId="25950" xr:uid="{00000000-0005-0000-0000-0000A6640000}"/>
    <cellStyle name="20% - Accent1 3 4 2 2 4 3 2 2 2 2" xfId="25951" xr:uid="{00000000-0005-0000-0000-0000A7640000}"/>
    <cellStyle name="20% - Accent1 3 4 2 2 4 3 2 2 3" xfId="25952" xr:uid="{00000000-0005-0000-0000-0000A8640000}"/>
    <cellStyle name="20% - Accent1 3 4 2 2 4 3 2 3" xfId="25953" xr:uid="{00000000-0005-0000-0000-0000A9640000}"/>
    <cellStyle name="20% - Accent1 3 4 2 2 4 3 2 3 2" xfId="25954" xr:uid="{00000000-0005-0000-0000-0000AA640000}"/>
    <cellStyle name="20% - Accent1 3 4 2 2 4 3 2 4" xfId="25955" xr:uid="{00000000-0005-0000-0000-0000AB640000}"/>
    <cellStyle name="20% - Accent1 3 4 2 2 4 3 3" xfId="25956" xr:uid="{00000000-0005-0000-0000-0000AC640000}"/>
    <cellStyle name="20% - Accent1 3 4 2 2 4 3 3 2" xfId="25957" xr:uid="{00000000-0005-0000-0000-0000AD640000}"/>
    <cellStyle name="20% - Accent1 3 4 2 2 4 3 3 2 2" xfId="25958" xr:uid="{00000000-0005-0000-0000-0000AE640000}"/>
    <cellStyle name="20% - Accent1 3 4 2 2 4 3 3 2 2 2" xfId="25959" xr:uid="{00000000-0005-0000-0000-0000AF640000}"/>
    <cellStyle name="20% - Accent1 3 4 2 2 4 3 3 2 3" xfId="25960" xr:uid="{00000000-0005-0000-0000-0000B0640000}"/>
    <cellStyle name="20% - Accent1 3 4 2 2 4 3 3 3" xfId="25961" xr:uid="{00000000-0005-0000-0000-0000B1640000}"/>
    <cellStyle name="20% - Accent1 3 4 2 2 4 3 3 3 2" xfId="25962" xr:uid="{00000000-0005-0000-0000-0000B2640000}"/>
    <cellStyle name="20% - Accent1 3 4 2 2 4 3 3 4" xfId="25963" xr:uid="{00000000-0005-0000-0000-0000B3640000}"/>
    <cellStyle name="20% - Accent1 3 4 2 2 4 3 4" xfId="25964" xr:uid="{00000000-0005-0000-0000-0000B4640000}"/>
    <cellStyle name="20% - Accent1 3 4 2 2 4 3 4 2" xfId="25965" xr:uid="{00000000-0005-0000-0000-0000B5640000}"/>
    <cellStyle name="20% - Accent1 3 4 2 2 4 3 4 2 2" xfId="25966" xr:uid="{00000000-0005-0000-0000-0000B6640000}"/>
    <cellStyle name="20% - Accent1 3 4 2 2 4 3 4 2 2 2" xfId="25967" xr:uid="{00000000-0005-0000-0000-0000B7640000}"/>
    <cellStyle name="20% - Accent1 3 4 2 2 4 3 4 2 3" xfId="25968" xr:uid="{00000000-0005-0000-0000-0000B8640000}"/>
    <cellStyle name="20% - Accent1 3 4 2 2 4 3 4 3" xfId="25969" xr:uid="{00000000-0005-0000-0000-0000B9640000}"/>
    <cellStyle name="20% - Accent1 3 4 2 2 4 3 4 3 2" xfId="25970" xr:uid="{00000000-0005-0000-0000-0000BA640000}"/>
    <cellStyle name="20% - Accent1 3 4 2 2 4 3 4 4" xfId="25971" xr:uid="{00000000-0005-0000-0000-0000BB640000}"/>
    <cellStyle name="20% - Accent1 3 4 2 2 4 3 5" xfId="25972" xr:uid="{00000000-0005-0000-0000-0000BC640000}"/>
    <cellStyle name="20% - Accent1 3 4 2 2 4 3 5 2" xfId="25973" xr:uid="{00000000-0005-0000-0000-0000BD640000}"/>
    <cellStyle name="20% - Accent1 3 4 2 2 4 3 5 2 2" xfId="25974" xr:uid="{00000000-0005-0000-0000-0000BE640000}"/>
    <cellStyle name="20% - Accent1 3 4 2 2 4 3 5 3" xfId="25975" xr:uid="{00000000-0005-0000-0000-0000BF640000}"/>
    <cellStyle name="20% - Accent1 3 4 2 2 4 3 6" xfId="25976" xr:uid="{00000000-0005-0000-0000-0000C0640000}"/>
    <cellStyle name="20% - Accent1 3 4 2 2 4 3 6 2" xfId="25977" xr:uid="{00000000-0005-0000-0000-0000C1640000}"/>
    <cellStyle name="20% - Accent1 3 4 2 2 4 3 6 2 2" xfId="25978" xr:uid="{00000000-0005-0000-0000-0000C2640000}"/>
    <cellStyle name="20% - Accent1 3 4 2 2 4 3 6 3" xfId="25979" xr:uid="{00000000-0005-0000-0000-0000C3640000}"/>
    <cellStyle name="20% - Accent1 3 4 2 2 4 3 7" xfId="25980" xr:uid="{00000000-0005-0000-0000-0000C4640000}"/>
    <cellStyle name="20% - Accent1 3 4 2 2 4 3 7 2" xfId="25981" xr:uid="{00000000-0005-0000-0000-0000C5640000}"/>
    <cellStyle name="20% - Accent1 3 4 2 2 4 3 8" xfId="25982" xr:uid="{00000000-0005-0000-0000-0000C6640000}"/>
    <cellStyle name="20% - Accent1 3 4 2 2 4 3 8 2" xfId="25983" xr:uid="{00000000-0005-0000-0000-0000C7640000}"/>
    <cellStyle name="20% - Accent1 3 4 2 2 4 3 9" xfId="25984" xr:uid="{00000000-0005-0000-0000-0000C8640000}"/>
    <cellStyle name="20% - Accent1 3 4 2 2 4 4" xfId="25985" xr:uid="{00000000-0005-0000-0000-0000C9640000}"/>
    <cellStyle name="20% - Accent1 3 4 2 2 4 4 2" xfId="25986" xr:uid="{00000000-0005-0000-0000-0000CA640000}"/>
    <cellStyle name="20% - Accent1 3 4 2 2 4 4 2 2" xfId="25987" xr:uid="{00000000-0005-0000-0000-0000CB640000}"/>
    <cellStyle name="20% - Accent1 3 4 2 2 4 4 2 2 2" xfId="25988" xr:uid="{00000000-0005-0000-0000-0000CC640000}"/>
    <cellStyle name="20% - Accent1 3 4 2 2 4 4 2 3" xfId="25989" xr:uid="{00000000-0005-0000-0000-0000CD640000}"/>
    <cellStyle name="20% - Accent1 3 4 2 2 4 4 3" xfId="25990" xr:uid="{00000000-0005-0000-0000-0000CE640000}"/>
    <cellStyle name="20% - Accent1 3 4 2 2 4 4 3 2" xfId="25991" xr:uid="{00000000-0005-0000-0000-0000CF640000}"/>
    <cellStyle name="20% - Accent1 3 4 2 2 4 4 4" xfId="25992" xr:uid="{00000000-0005-0000-0000-0000D0640000}"/>
    <cellStyle name="20% - Accent1 3 4 2 2 4 5" xfId="25993" xr:uid="{00000000-0005-0000-0000-0000D1640000}"/>
    <cellStyle name="20% - Accent1 3 4 2 2 4 5 2" xfId="25994" xr:uid="{00000000-0005-0000-0000-0000D2640000}"/>
    <cellStyle name="20% - Accent1 3 4 2 2 4 5 2 2" xfId="25995" xr:uid="{00000000-0005-0000-0000-0000D3640000}"/>
    <cellStyle name="20% - Accent1 3 4 2 2 4 5 2 2 2" xfId="25996" xr:uid="{00000000-0005-0000-0000-0000D4640000}"/>
    <cellStyle name="20% - Accent1 3 4 2 2 4 5 2 3" xfId="25997" xr:uid="{00000000-0005-0000-0000-0000D5640000}"/>
    <cellStyle name="20% - Accent1 3 4 2 2 4 5 3" xfId="25998" xr:uid="{00000000-0005-0000-0000-0000D6640000}"/>
    <cellStyle name="20% - Accent1 3 4 2 2 4 5 3 2" xfId="25999" xr:uid="{00000000-0005-0000-0000-0000D7640000}"/>
    <cellStyle name="20% - Accent1 3 4 2 2 4 5 4" xfId="26000" xr:uid="{00000000-0005-0000-0000-0000D8640000}"/>
    <cellStyle name="20% - Accent1 3 4 2 2 4 6" xfId="26001" xr:uid="{00000000-0005-0000-0000-0000D9640000}"/>
    <cellStyle name="20% - Accent1 3 4 2 2 4 6 2" xfId="26002" xr:uid="{00000000-0005-0000-0000-0000DA640000}"/>
    <cellStyle name="20% - Accent1 3 4 2 2 4 6 2 2" xfId="26003" xr:uid="{00000000-0005-0000-0000-0000DB640000}"/>
    <cellStyle name="20% - Accent1 3 4 2 2 4 6 2 2 2" xfId="26004" xr:uid="{00000000-0005-0000-0000-0000DC640000}"/>
    <cellStyle name="20% - Accent1 3 4 2 2 4 6 2 3" xfId="26005" xr:uid="{00000000-0005-0000-0000-0000DD640000}"/>
    <cellStyle name="20% - Accent1 3 4 2 2 4 6 3" xfId="26006" xr:uid="{00000000-0005-0000-0000-0000DE640000}"/>
    <cellStyle name="20% - Accent1 3 4 2 2 4 6 3 2" xfId="26007" xr:uid="{00000000-0005-0000-0000-0000DF640000}"/>
    <cellStyle name="20% - Accent1 3 4 2 2 4 6 4" xfId="26008" xr:uid="{00000000-0005-0000-0000-0000E0640000}"/>
    <cellStyle name="20% - Accent1 3 4 2 2 4 7" xfId="26009" xr:uid="{00000000-0005-0000-0000-0000E1640000}"/>
    <cellStyle name="20% - Accent1 3 4 2 2 4 7 2" xfId="26010" xr:uid="{00000000-0005-0000-0000-0000E2640000}"/>
    <cellStyle name="20% - Accent1 3 4 2 2 4 7 2 2" xfId="26011" xr:uid="{00000000-0005-0000-0000-0000E3640000}"/>
    <cellStyle name="20% - Accent1 3 4 2 2 4 7 3" xfId="26012" xr:uid="{00000000-0005-0000-0000-0000E4640000}"/>
    <cellStyle name="20% - Accent1 3 4 2 2 4 8" xfId="26013" xr:uid="{00000000-0005-0000-0000-0000E5640000}"/>
    <cellStyle name="20% - Accent1 3 4 2 2 4 8 2" xfId="26014" xr:uid="{00000000-0005-0000-0000-0000E6640000}"/>
    <cellStyle name="20% - Accent1 3 4 2 2 4 8 2 2" xfId="26015" xr:uid="{00000000-0005-0000-0000-0000E7640000}"/>
    <cellStyle name="20% - Accent1 3 4 2 2 4 8 3" xfId="26016" xr:uid="{00000000-0005-0000-0000-0000E8640000}"/>
    <cellStyle name="20% - Accent1 3 4 2 2 4 9" xfId="26017" xr:uid="{00000000-0005-0000-0000-0000E9640000}"/>
    <cellStyle name="20% - Accent1 3 4 2 2 4 9 2" xfId="26018" xr:uid="{00000000-0005-0000-0000-0000EA640000}"/>
    <cellStyle name="20% - Accent1 3 4 2 2 5" xfId="26019" xr:uid="{00000000-0005-0000-0000-0000EB640000}"/>
    <cellStyle name="20% - Accent1 3 4 2 2 5 2" xfId="26020" xr:uid="{00000000-0005-0000-0000-0000EC640000}"/>
    <cellStyle name="20% - Accent1 3 4 2 2 5 2 2" xfId="26021" xr:uid="{00000000-0005-0000-0000-0000ED640000}"/>
    <cellStyle name="20% - Accent1 3 4 2 2 5 2 2 2" xfId="26022" xr:uid="{00000000-0005-0000-0000-0000EE640000}"/>
    <cellStyle name="20% - Accent1 3 4 2 2 5 2 2 2 2" xfId="26023" xr:uid="{00000000-0005-0000-0000-0000EF640000}"/>
    <cellStyle name="20% - Accent1 3 4 2 2 5 2 2 3" xfId="26024" xr:uid="{00000000-0005-0000-0000-0000F0640000}"/>
    <cellStyle name="20% - Accent1 3 4 2 2 5 2 3" xfId="26025" xr:uid="{00000000-0005-0000-0000-0000F1640000}"/>
    <cellStyle name="20% - Accent1 3 4 2 2 5 2 3 2" xfId="26026" xr:uid="{00000000-0005-0000-0000-0000F2640000}"/>
    <cellStyle name="20% - Accent1 3 4 2 2 5 2 4" xfId="26027" xr:uid="{00000000-0005-0000-0000-0000F3640000}"/>
    <cellStyle name="20% - Accent1 3 4 2 2 5 3" xfId="26028" xr:uid="{00000000-0005-0000-0000-0000F4640000}"/>
    <cellStyle name="20% - Accent1 3 4 2 2 5 3 2" xfId="26029" xr:uid="{00000000-0005-0000-0000-0000F5640000}"/>
    <cellStyle name="20% - Accent1 3 4 2 2 5 3 2 2" xfId="26030" xr:uid="{00000000-0005-0000-0000-0000F6640000}"/>
    <cellStyle name="20% - Accent1 3 4 2 2 5 3 2 2 2" xfId="26031" xr:uid="{00000000-0005-0000-0000-0000F7640000}"/>
    <cellStyle name="20% - Accent1 3 4 2 2 5 3 2 3" xfId="26032" xr:uid="{00000000-0005-0000-0000-0000F8640000}"/>
    <cellStyle name="20% - Accent1 3 4 2 2 5 3 3" xfId="26033" xr:uid="{00000000-0005-0000-0000-0000F9640000}"/>
    <cellStyle name="20% - Accent1 3 4 2 2 5 3 3 2" xfId="26034" xr:uid="{00000000-0005-0000-0000-0000FA640000}"/>
    <cellStyle name="20% - Accent1 3 4 2 2 5 3 4" xfId="26035" xr:uid="{00000000-0005-0000-0000-0000FB640000}"/>
    <cellStyle name="20% - Accent1 3 4 2 2 5 4" xfId="26036" xr:uid="{00000000-0005-0000-0000-0000FC640000}"/>
    <cellStyle name="20% - Accent1 3 4 2 2 5 4 2" xfId="26037" xr:uid="{00000000-0005-0000-0000-0000FD640000}"/>
    <cellStyle name="20% - Accent1 3 4 2 2 5 4 2 2" xfId="26038" xr:uid="{00000000-0005-0000-0000-0000FE640000}"/>
    <cellStyle name="20% - Accent1 3 4 2 2 5 4 2 2 2" xfId="26039" xr:uid="{00000000-0005-0000-0000-0000FF640000}"/>
    <cellStyle name="20% - Accent1 3 4 2 2 5 4 2 3" xfId="26040" xr:uid="{00000000-0005-0000-0000-000000650000}"/>
    <cellStyle name="20% - Accent1 3 4 2 2 5 4 3" xfId="26041" xr:uid="{00000000-0005-0000-0000-000001650000}"/>
    <cellStyle name="20% - Accent1 3 4 2 2 5 4 3 2" xfId="26042" xr:uid="{00000000-0005-0000-0000-000002650000}"/>
    <cellStyle name="20% - Accent1 3 4 2 2 5 4 4" xfId="26043" xr:uid="{00000000-0005-0000-0000-000003650000}"/>
    <cellStyle name="20% - Accent1 3 4 2 2 5 5" xfId="26044" xr:uid="{00000000-0005-0000-0000-000004650000}"/>
    <cellStyle name="20% - Accent1 3 4 2 2 5 5 2" xfId="26045" xr:uid="{00000000-0005-0000-0000-000005650000}"/>
    <cellStyle name="20% - Accent1 3 4 2 2 5 5 2 2" xfId="26046" xr:uid="{00000000-0005-0000-0000-000006650000}"/>
    <cellStyle name="20% - Accent1 3 4 2 2 5 5 3" xfId="26047" xr:uid="{00000000-0005-0000-0000-000007650000}"/>
    <cellStyle name="20% - Accent1 3 4 2 2 5 6" xfId="26048" xr:uid="{00000000-0005-0000-0000-000008650000}"/>
    <cellStyle name="20% - Accent1 3 4 2 2 5 6 2" xfId="26049" xr:uid="{00000000-0005-0000-0000-000009650000}"/>
    <cellStyle name="20% - Accent1 3 4 2 2 5 6 2 2" xfId="26050" xr:uid="{00000000-0005-0000-0000-00000A650000}"/>
    <cellStyle name="20% - Accent1 3 4 2 2 5 6 3" xfId="26051" xr:uid="{00000000-0005-0000-0000-00000B650000}"/>
    <cellStyle name="20% - Accent1 3 4 2 2 5 7" xfId="26052" xr:uid="{00000000-0005-0000-0000-00000C650000}"/>
    <cellStyle name="20% - Accent1 3 4 2 2 5 7 2" xfId="26053" xr:uid="{00000000-0005-0000-0000-00000D650000}"/>
    <cellStyle name="20% - Accent1 3 4 2 2 5 8" xfId="26054" xr:uid="{00000000-0005-0000-0000-00000E650000}"/>
    <cellStyle name="20% - Accent1 3 4 2 2 5 8 2" xfId="26055" xr:uid="{00000000-0005-0000-0000-00000F650000}"/>
    <cellStyle name="20% - Accent1 3 4 2 2 5 9" xfId="26056" xr:uid="{00000000-0005-0000-0000-000010650000}"/>
    <cellStyle name="20% - Accent1 3 4 2 2 6" xfId="26057" xr:uid="{00000000-0005-0000-0000-000011650000}"/>
    <cellStyle name="20% - Accent1 3 4 2 2 6 2" xfId="26058" xr:uid="{00000000-0005-0000-0000-000012650000}"/>
    <cellStyle name="20% - Accent1 3 4 2 2 6 2 2" xfId="26059" xr:uid="{00000000-0005-0000-0000-000013650000}"/>
    <cellStyle name="20% - Accent1 3 4 2 2 6 2 2 2" xfId="26060" xr:uid="{00000000-0005-0000-0000-000014650000}"/>
    <cellStyle name="20% - Accent1 3 4 2 2 6 2 2 2 2" xfId="26061" xr:uid="{00000000-0005-0000-0000-000015650000}"/>
    <cellStyle name="20% - Accent1 3 4 2 2 6 2 2 3" xfId="26062" xr:uid="{00000000-0005-0000-0000-000016650000}"/>
    <cellStyle name="20% - Accent1 3 4 2 2 6 2 3" xfId="26063" xr:uid="{00000000-0005-0000-0000-000017650000}"/>
    <cellStyle name="20% - Accent1 3 4 2 2 6 2 3 2" xfId="26064" xr:uid="{00000000-0005-0000-0000-000018650000}"/>
    <cellStyle name="20% - Accent1 3 4 2 2 6 2 4" xfId="26065" xr:uid="{00000000-0005-0000-0000-000019650000}"/>
    <cellStyle name="20% - Accent1 3 4 2 2 6 3" xfId="26066" xr:uid="{00000000-0005-0000-0000-00001A650000}"/>
    <cellStyle name="20% - Accent1 3 4 2 2 6 3 2" xfId="26067" xr:uid="{00000000-0005-0000-0000-00001B650000}"/>
    <cellStyle name="20% - Accent1 3 4 2 2 6 3 2 2" xfId="26068" xr:uid="{00000000-0005-0000-0000-00001C650000}"/>
    <cellStyle name="20% - Accent1 3 4 2 2 6 3 2 2 2" xfId="26069" xr:uid="{00000000-0005-0000-0000-00001D650000}"/>
    <cellStyle name="20% - Accent1 3 4 2 2 6 3 2 3" xfId="26070" xr:uid="{00000000-0005-0000-0000-00001E650000}"/>
    <cellStyle name="20% - Accent1 3 4 2 2 6 3 3" xfId="26071" xr:uid="{00000000-0005-0000-0000-00001F650000}"/>
    <cellStyle name="20% - Accent1 3 4 2 2 6 3 3 2" xfId="26072" xr:uid="{00000000-0005-0000-0000-000020650000}"/>
    <cellStyle name="20% - Accent1 3 4 2 2 6 3 4" xfId="26073" xr:uid="{00000000-0005-0000-0000-000021650000}"/>
    <cellStyle name="20% - Accent1 3 4 2 2 6 4" xfId="26074" xr:uid="{00000000-0005-0000-0000-000022650000}"/>
    <cellStyle name="20% - Accent1 3 4 2 2 6 4 2" xfId="26075" xr:uid="{00000000-0005-0000-0000-000023650000}"/>
    <cellStyle name="20% - Accent1 3 4 2 2 6 4 2 2" xfId="26076" xr:uid="{00000000-0005-0000-0000-000024650000}"/>
    <cellStyle name="20% - Accent1 3 4 2 2 6 4 2 2 2" xfId="26077" xr:uid="{00000000-0005-0000-0000-000025650000}"/>
    <cellStyle name="20% - Accent1 3 4 2 2 6 4 2 3" xfId="26078" xr:uid="{00000000-0005-0000-0000-000026650000}"/>
    <cellStyle name="20% - Accent1 3 4 2 2 6 4 3" xfId="26079" xr:uid="{00000000-0005-0000-0000-000027650000}"/>
    <cellStyle name="20% - Accent1 3 4 2 2 6 4 3 2" xfId="26080" xr:uid="{00000000-0005-0000-0000-000028650000}"/>
    <cellStyle name="20% - Accent1 3 4 2 2 6 4 4" xfId="26081" xr:uid="{00000000-0005-0000-0000-000029650000}"/>
    <cellStyle name="20% - Accent1 3 4 2 2 6 5" xfId="26082" xr:uid="{00000000-0005-0000-0000-00002A650000}"/>
    <cellStyle name="20% - Accent1 3 4 2 2 6 5 2" xfId="26083" xr:uid="{00000000-0005-0000-0000-00002B650000}"/>
    <cellStyle name="20% - Accent1 3 4 2 2 6 5 2 2" xfId="26084" xr:uid="{00000000-0005-0000-0000-00002C650000}"/>
    <cellStyle name="20% - Accent1 3 4 2 2 6 5 3" xfId="26085" xr:uid="{00000000-0005-0000-0000-00002D650000}"/>
    <cellStyle name="20% - Accent1 3 4 2 2 6 6" xfId="26086" xr:uid="{00000000-0005-0000-0000-00002E650000}"/>
    <cellStyle name="20% - Accent1 3 4 2 2 6 6 2" xfId="26087" xr:uid="{00000000-0005-0000-0000-00002F650000}"/>
    <cellStyle name="20% - Accent1 3 4 2 2 6 6 2 2" xfId="26088" xr:uid="{00000000-0005-0000-0000-000030650000}"/>
    <cellStyle name="20% - Accent1 3 4 2 2 6 6 3" xfId="26089" xr:uid="{00000000-0005-0000-0000-000031650000}"/>
    <cellStyle name="20% - Accent1 3 4 2 2 6 7" xfId="26090" xr:uid="{00000000-0005-0000-0000-000032650000}"/>
    <cellStyle name="20% - Accent1 3 4 2 2 6 7 2" xfId="26091" xr:uid="{00000000-0005-0000-0000-000033650000}"/>
    <cellStyle name="20% - Accent1 3 4 2 2 6 8" xfId="26092" xr:uid="{00000000-0005-0000-0000-000034650000}"/>
    <cellStyle name="20% - Accent1 3 4 2 2 6 8 2" xfId="26093" xr:uid="{00000000-0005-0000-0000-000035650000}"/>
    <cellStyle name="20% - Accent1 3 4 2 2 6 9" xfId="26094" xr:uid="{00000000-0005-0000-0000-000036650000}"/>
    <cellStyle name="20% - Accent1 3 4 2 2 7" xfId="26095" xr:uid="{00000000-0005-0000-0000-000037650000}"/>
    <cellStyle name="20% - Accent1 3 4 2 2 7 2" xfId="26096" xr:uid="{00000000-0005-0000-0000-000038650000}"/>
    <cellStyle name="20% - Accent1 3 4 2 2 7 2 2" xfId="26097" xr:uid="{00000000-0005-0000-0000-000039650000}"/>
    <cellStyle name="20% - Accent1 3 4 2 2 7 2 2 2" xfId="26098" xr:uid="{00000000-0005-0000-0000-00003A650000}"/>
    <cellStyle name="20% - Accent1 3 4 2 2 7 2 3" xfId="26099" xr:uid="{00000000-0005-0000-0000-00003B650000}"/>
    <cellStyle name="20% - Accent1 3 4 2 2 7 3" xfId="26100" xr:uid="{00000000-0005-0000-0000-00003C650000}"/>
    <cellStyle name="20% - Accent1 3 4 2 2 7 3 2" xfId="26101" xr:uid="{00000000-0005-0000-0000-00003D650000}"/>
    <cellStyle name="20% - Accent1 3 4 2 2 7 4" xfId="26102" xr:uid="{00000000-0005-0000-0000-00003E650000}"/>
    <cellStyle name="20% - Accent1 3 4 2 2 8" xfId="26103" xr:uid="{00000000-0005-0000-0000-00003F650000}"/>
    <cellStyle name="20% - Accent1 3 4 2 2 8 2" xfId="26104" xr:uid="{00000000-0005-0000-0000-000040650000}"/>
    <cellStyle name="20% - Accent1 3 4 2 2 8 2 2" xfId="26105" xr:uid="{00000000-0005-0000-0000-000041650000}"/>
    <cellStyle name="20% - Accent1 3 4 2 2 8 2 2 2" xfId="26106" xr:uid="{00000000-0005-0000-0000-000042650000}"/>
    <cellStyle name="20% - Accent1 3 4 2 2 8 2 3" xfId="26107" xr:uid="{00000000-0005-0000-0000-000043650000}"/>
    <cellStyle name="20% - Accent1 3 4 2 2 8 3" xfId="26108" xr:uid="{00000000-0005-0000-0000-000044650000}"/>
    <cellStyle name="20% - Accent1 3 4 2 2 8 3 2" xfId="26109" xr:uid="{00000000-0005-0000-0000-000045650000}"/>
    <cellStyle name="20% - Accent1 3 4 2 2 8 4" xfId="26110" xr:uid="{00000000-0005-0000-0000-000046650000}"/>
    <cellStyle name="20% - Accent1 3 4 2 2 9" xfId="26111" xr:uid="{00000000-0005-0000-0000-000047650000}"/>
    <cellStyle name="20% - Accent1 3 4 2 2 9 2" xfId="26112" xr:uid="{00000000-0005-0000-0000-000048650000}"/>
    <cellStyle name="20% - Accent1 3 4 2 2 9 2 2" xfId="26113" xr:uid="{00000000-0005-0000-0000-000049650000}"/>
    <cellStyle name="20% - Accent1 3 4 2 2 9 2 2 2" xfId="26114" xr:uid="{00000000-0005-0000-0000-00004A650000}"/>
    <cellStyle name="20% - Accent1 3 4 2 2 9 2 3" xfId="26115" xr:uid="{00000000-0005-0000-0000-00004B650000}"/>
    <cellStyle name="20% - Accent1 3 4 2 2 9 3" xfId="26116" xr:uid="{00000000-0005-0000-0000-00004C650000}"/>
    <cellStyle name="20% - Accent1 3 4 2 2 9 3 2" xfId="26117" xr:uid="{00000000-0005-0000-0000-00004D650000}"/>
    <cellStyle name="20% - Accent1 3 4 2 2 9 4" xfId="26118" xr:uid="{00000000-0005-0000-0000-00004E650000}"/>
    <cellStyle name="20% - Accent1 3 4 2 3" xfId="26119" xr:uid="{00000000-0005-0000-0000-00004F650000}"/>
    <cellStyle name="20% - Accent1 3 4 2 3 10" xfId="26120" xr:uid="{00000000-0005-0000-0000-000050650000}"/>
    <cellStyle name="20% - Accent1 3 4 2 3 10 2" xfId="26121" xr:uid="{00000000-0005-0000-0000-000051650000}"/>
    <cellStyle name="20% - Accent1 3 4 2 3 11" xfId="26122" xr:uid="{00000000-0005-0000-0000-000052650000}"/>
    <cellStyle name="20% - Accent1 3 4 2 3 2" xfId="26123" xr:uid="{00000000-0005-0000-0000-000053650000}"/>
    <cellStyle name="20% - Accent1 3 4 2 3 2 2" xfId="26124" xr:uid="{00000000-0005-0000-0000-000054650000}"/>
    <cellStyle name="20% - Accent1 3 4 2 3 2 2 2" xfId="26125" xr:uid="{00000000-0005-0000-0000-000055650000}"/>
    <cellStyle name="20% - Accent1 3 4 2 3 2 2 2 2" xfId="26126" xr:uid="{00000000-0005-0000-0000-000056650000}"/>
    <cellStyle name="20% - Accent1 3 4 2 3 2 2 2 2 2" xfId="26127" xr:uid="{00000000-0005-0000-0000-000057650000}"/>
    <cellStyle name="20% - Accent1 3 4 2 3 2 2 2 3" xfId="26128" xr:uid="{00000000-0005-0000-0000-000058650000}"/>
    <cellStyle name="20% - Accent1 3 4 2 3 2 2 3" xfId="26129" xr:uid="{00000000-0005-0000-0000-000059650000}"/>
    <cellStyle name="20% - Accent1 3 4 2 3 2 2 3 2" xfId="26130" xr:uid="{00000000-0005-0000-0000-00005A650000}"/>
    <cellStyle name="20% - Accent1 3 4 2 3 2 2 4" xfId="26131" xr:uid="{00000000-0005-0000-0000-00005B650000}"/>
    <cellStyle name="20% - Accent1 3 4 2 3 2 3" xfId="26132" xr:uid="{00000000-0005-0000-0000-00005C650000}"/>
    <cellStyle name="20% - Accent1 3 4 2 3 2 3 2" xfId="26133" xr:uid="{00000000-0005-0000-0000-00005D650000}"/>
    <cellStyle name="20% - Accent1 3 4 2 3 2 3 2 2" xfId="26134" xr:uid="{00000000-0005-0000-0000-00005E650000}"/>
    <cellStyle name="20% - Accent1 3 4 2 3 2 3 2 2 2" xfId="26135" xr:uid="{00000000-0005-0000-0000-00005F650000}"/>
    <cellStyle name="20% - Accent1 3 4 2 3 2 3 2 3" xfId="26136" xr:uid="{00000000-0005-0000-0000-000060650000}"/>
    <cellStyle name="20% - Accent1 3 4 2 3 2 3 3" xfId="26137" xr:uid="{00000000-0005-0000-0000-000061650000}"/>
    <cellStyle name="20% - Accent1 3 4 2 3 2 3 3 2" xfId="26138" xr:uid="{00000000-0005-0000-0000-000062650000}"/>
    <cellStyle name="20% - Accent1 3 4 2 3 2 3 4" xfId="26139" xr:uid="{00000000-0005-0000-0000-000063650000}"/>
    <cellStyle name="20% - Accent1 3 4 2 3 2 4" xfId="26140" xr:uid="{00000000-0005-0000-0000-000064650000}"/>
    <cellStyle name="20% - Accent1 3 4 2 3 2 4 2" xfId="26141" xr:uid="{00000000-0005-0000-0000-000065650000}"/>
    <cellStyle name="20% - Accent1 3 4 2 3 2 4 2 2" xfId="26142" xr:uid="{00000000-0005-0000-0000-000066650000}"/>
    <cellStyle name="20% - Accent1 3 4 2 3 2 4 2 2 2" xfId="26143" xr:uid="{00000000-0005-0000-0000-000067650000}"/>
    <cellStyle name="20% - Accent1 3 4 2 3 2 4 2 3" xfId="26144" xr:uid="{00000000-0005-0000-0000-000068650000}"/>
    <cellStyle name="20% - Accent1 3 4 2 3 2 4 3" xfId="26145" xr:uid="{00000000-0005-0000-0000-000069650000}"/>
    <cellStyle name="20% - Accent1 3 4 2 3 2 4 3 2" xfId="26146" xr:uid="{00000000-0005-0000-0000-00006A650000}"/>
    <cellStyle name="20% - Accent1 3 4 2 3 2 4 4" xfId="26147" xr:uid="{00000000-0005-0000-0000-00006B650000}"/>
    <cellStyle name="20% - Accent1 3 4 2 3 2 5" xfId="26148" xr:uid="{00000000-0005-0000-0000-00006C650000}"/>
    <cellStyle name="20% - Accent1 3 4 2 3 2 5 2" xfId="26149" xr:uid="{00000000-0005-0000-0000-00006D650000}"/>
    <cellStyle name="20% - Accent1 3 4 2 3 2 5 2 2" xfId="26150" xr:uid="{00000000-0005-0000-0000-00006E650000}"/>
    <cellStyle name="20% - Accent1 3 4 2 3 2 5 3" xfId="26151" xr:uid="{00000000-0005-0000-0000-00006F650000}"/>
    <cellStyle name="20% - Accent1 3 4 2 3 2 6" xfId="26152" xr:uid="{00000000-0005-0000-0000-000070650000}"/>
    <cellStyle name="20% - Accent1 3 4 2 3 2 6 2" xfId="26153" xr:uid="{00000000-0005-0000-0000-000071650000}"/>
    <cellStyle name="20% - Accent1 3 4 2 3 2 6 2 2" xfId="26154" xr:uid="{00000000-0005-0000-0000-000072650000}"/>
    <cellStyle name="20% - Accent1 3 4 2 3 2 6 3" xfId="26155" xr:uid="{00000000-0005-0000-0000-000073650000}"/>
    <cellStyle name="20% - Accent1 3 4 2 3 2 7" xfId="26156" xr:uid="{00000000-0005-0000-0000-000074650000}"/>
    <cellStyle name="20% - Accent1 3 4 2 3 2 7 2" xfId="26157" xr:uid="{00000000-0005-0000-0000-000075650000}"/>
    <cellStyle name="20% - Accent1 3 4 2 3 2 8" xfId="26158" xr:uid="{00000000-0005-0000-0000-000076650000}"/>
    <cellStyle name="20% - Accent1 3 4 2 3 2 8 2" xfId="26159" xr:uid="{00000000-0005-0000-0000-000077650000}"/>
    <cellStyle name="20% - Accent1 3 4 2 3 2 9" xfId="26160" xr:uid="{00000000-0005-0000-0000-000078650000}"/>
    <cellStyle name="20% - Accent1 3 4 2 3 3" xfId="26161" xr:uid="{00000000-0005-0000-0000-000079650000}"/>
    <cellStyle name="20% - Accent1 3 4 2 3 3 2" xfId="26162" xr:uid="{00000000-0005-0000-0000-00007A650000}"/>
    <cellStyle name="20% - Accent1 3 4 2 3 3 2 2" xfId="26163" xr:uid="{00000000-0005-0000-0000-00007B650000}"/>
    <cellStyle name="20% - Accent1 3 4 2 3 3 2 2 2" xfId="26164" xr:uid="{00000000-0005-0000-0000-00007C650000}"/>
    <cellStyle name="20% - Accent1 3 4 2 3 3 2 2 2 2" xfId="26165" xr:uid="{00000000-0005-0000-0000-00007D650000}"/>
    <cellStyle name="20% - Accent1 3 4 2 3 3 2 2 3" xfId="26166" xr:uid="{00000000-0005-0000-0000-00007E650000}"/>
    <cellStyle name="20% - Accent1 3 4 2 3 3 2 3" xfId="26167" xr:uid="{00000000-0005-0000-0000-00007F650000}"/>
    <cellStyle name="20% - Accent1 3 4 2 3 3 2 3 2" xfId="26168" xr:uid="{00000000-0005-0000-0000-000080650000}"/>
    <cellStyle name="20% - Accent1 3 4 2 3 3 2 4" xfId="26169" xr:uid="{00000000-0005-0000-0000-000081650000}"/>
    <cellStyle name="20% - Accent1 3 4 2 3 3 3" xfId="26170" xr:uid="{00000000-0005-0000-0000-000082650000}"/>
    <cellStyle name="20% - Accent1 3 4 2 3 3 3 2" xfId="26171" xr:uid="{00000000-0005-0000-0000-000083650000}"/>
    <cellStyle name="20% - Accent1 3 4 2 3 3 3 2 2" xfId="26172" xr:uid="{00000000-0005-0000-0000-000084650000}"/>
    <cellStyle name="20% - Accent1 3 4 2 3 3 3 2 2 2" xfId="26173" xr:uid="{00000000-0005-0000-0000-000085650000}"/>
    <cellStyle name="20% - Accent1 3 4 2 3 3 3 2 3" xfId="26174" xr:uid="{00000000-0005-0000-0000-000086650000}"/>
    <cellStyle name="20% - Accent1 3 4 2 3 3 3 3" xfId="26175" xr:uid="{00000000-0005-0000-0000-000087650000}"/>
    <cellStyle name="20% - Accent1 3 4 2 3 3 3 3 2" xfId="26176" xr:uid="{00000000-0005-0000-0000-000088650000}"/>
    <cellStyle name="20% - Accent1 3 4 2 3 3 3 4" xfId="26177" xr:uid="{00000000-0005-0000-0000-000089650000}"/>
    <cellStyle name="20% - Accent1 3 4 2 3 3 4" xfId="26178" xr:uid="{00000000-0005-0000-0000-00008A650000}"/>
    <cellStyle name="20% - Accent1 3 4 2 3 3 4 2" xfId="26179" xr:uid="{00000000-0005-0000-0000-00008B650000}"/>
    <cellStyle name="20% - Accent1 3 4 2 3 3 4 2 2" xfId="26180" xr:uid="{00000000-0005-0000-0000-00008C650000}"/>
    <cellStyle name="20% - Accent1 3 4 2 3 3 4 2 2 2" xfId="26181" xr:uid="{00000000-0005-0000-0000-00008D650000}"/>
    <cellStyle name="20% - Accent1 3 4 2 3 3 4 2 3" xfId="26182" xr:uid="{00000000-0005-0000-0000-00008E650000}"/>
    <cellStyle name="20% - Accent1 3 4 2 3 3 4 3" xfId="26183" xr:uid="{00000000-0005-0000-0000-00008F650000}"/>
    <cellStyle name="20% - Accent1 3 4 2 3 3 4 3 2" xfId="26184" xr:uid="{00000000-0005-0000-0000-000090650000}"/>
    <cellStyle name="20% - Accent1 3 4 2 3 3 4 4" xfId="26185" xr:uid="{00000000-0005-0000-0000-000091650000}"/>
    <cellStyle name="20% - Accent1 3 4 2 3 3 5" xfId="26186" xr:uid="{00000000-0005-0000-0000-000092650000}"/>
    <cellStyle name="20% - Accent1 3 4 2 3 3 5 2" xfId="26187" xr:uid="{00000000-0005-0000-0000-000093650000}"/>
    <cellStyle name="20% - Accent1 3 4 2 3 3 5 2 2" xfId="26188" xr:uid="{00000000-0005-0000-0000-000094650000}"/>
    <cellStyle name="20% - Accent1 3 4 2 3 3 5 3" xfId="26189" xr:uid="{00000000-0005-0000-0000-000095650000}"/>
    <cellStyle name="20% - Accent1 3 4 2 3 3 6" xfId="26190" xr:uid="{00000000-0005-0000-0000-000096650000}"/>
    <cellStyle name="20% - Accent1 3 4 2 3 3 6 2" xfId="26191" xr:uid="{00000000-0005-0000-0000-000097650000}"/>
    <cellStyle name="20% - Accent1 3 4 2 3 3 6 2 2" xfId="26192" xr:uid="{00000000-0005-0000-0000-000098650000}"/>
    <cellStyle name="20% - Accent1 3 4 2 3 3 6 3" xfId="26193" xr:uid="{00000000-0005-0000-0000-000099650000}"/>
    <cellStyle name="20% - Accent1 3 4 2 3 3 7" xfId="26194" xr:uid="{00000000-0005-0000-0000-00009A650000}"/>
    <cellStyle name="20% - Accent1 3 4 2 3 3 7 2" xfId="26195" xr:uid="{00000000-0005-0000-0000-00009B650000}"/>
    <cellStyle name="20% - Accent1 3 4 2 3 3 8" xfId="26196" xr:uid="{00000000-0005-0000-0000-00009C650000}"/>
    <cellStyle name="20% - Accent1 3 4 2 3 3 8 2" xfId="26197" xr:uid="{00000000-0005-0000-0000-00009D650000}"/>
    <cellStyle name="20% - Accent1 3 4 2 3 3 9" xfId="26198" xr:uid="{00000000-0005-0000-0000-00009E650000}"/>
    <cellStyle name="20% - Accent1 3 4 2 3 4" xfId="26199" xr:uid="{00000000-0005-0000-0000-00009F650000}"/>
    <cellStyle name="20% - Accent1 3 4 2 3 4 2" xfId="26200" xr:uid="{00000000-0005-0000-0000-0000A0650000}"/>
    <cellStyle name="20% - Accent1 3 4 2 3 4 2 2" xfId="26201" xr:uid="{00000000-0005-0000-0000-0000A1650000}"/>
    <cellStyle name="20% - Accent1 3 4 2 3 4 2 2 2" xfId="26202" xr:uid="{00000000-0005-0000-0000-0000A2650000}"/>
    <cellStyle name="20% - Accent1 3 4 2 3 4 2 3" xfId="26203" xr:uid="{00000000-0005-0000-0000-0000A3650000}"/>
    <cellStyle name="20% - Accent1 3 4 2 3 4 3" xfId="26204" xr:uid="{00000000-0005-0000-0000-0000A4650000}"/>
    <cellStyle name="20% - Accent1 3 4 2 3 4 3 2" xfId="26205" xr:uid="{00000000-0005-0000-0000-0000A5650000}"/>
    <cellStyle name="20% - Accent1 3 4 2 3 4 4" xfId="26206" xr:uid="{00000000-0005-0000-0000-0000A6650000}"/>
    <cellStyle name="20% - Accent1 3 4 2 3 5" xfId="26207" xr:uid="{00000000-0005-0000-0000-0000A7650000}"/>
    <cellStyle name="20% - Accent1 3 4 2 3 5 2" xfId="26208" xr:uid="{00000000-0005-0000-0000-0000A8650000}"/>
    <cellStyle name="20% - Accent1 3 4 2 3 5 2 2" xfId="26209" xr:uid="{00000000-0005-0000-0000-0000A9650000}"/>
    <cellStyle name="20% - Accent1 3 4 2 3 5 2 2 2" xfId="26210" xr:uid="{00000000-0005-0000-0000-0000AA650000}"/>
    <cellStyle name="20% - Accent1 3 4 2 3 5 2 3" xfId="26211" xr:uid="{00000000-0005-0000-0000-0000AB650000}"/>
    <cellStyle name="20% - Accent1 3 4 2 3 5 3" xfId="26212" xr:uid="{00000000-0005-0000-0000-0000AC650000}"/>
    <cellStyle name="20% - Accent1 3 4 2 3 5 3 2" xfId="26213" xr:uid="{00000000-0005-0000-0000-0000AD650000}"/>
    <cellStyle name="20% - Accent1 3 4 2 3 5 4" xfId="26214" xr:uid="{00000000-0005-0000-0000-0000AE650000}"/>
    <cellStyle name="20% - Accent1 3 4 2 3 6" xfId="26215" xr:uid="{00000000-0005-0000-0000-0000AF650000}"/>
    <cellStyle name="20% - Accent1 3 4 2 3 6 2" xfId="26216" xr:uid="{00000000-0005-0000-0000-0000B0650000}"/>
    <cellStyle name="20% - Accent1 3 4 2 3 6 2 2" xfId="26217" xr:uid="{00000000-0005-0000-0000-0000B1650000}"/>
    <cellStyle name="20% - Accent1 3 4 2 3 6 2 2 2" xfId="26218" xr:uid="{00000000-0005-0000-0000-0000B2650000}"/>
    <cellStyle name="20% - Accent1 3 4 2 3 6 2 3" xfId="26219" xr:uid="{00000000-0005-0000-0000-0000B3650000}"/>
    <cellStyle name="20% - Accent1 3 4 2 3 6 3" xfId="26220" xr:uid="{00000000-0005-0000-0000-0000B4650000}"/>
    <cellStyle name="20% - Accent1 3 4 2 3 6 3 2" xfId="26221" xr:uid="{00000000-0005-0000-0000-0000B5650000}"/>
    <cellStyle name="20% - Accent1 3 4 2 3 6 4" xfId="26222" xr:uid="{00000000-0005-0000-0000-0000B6650000}"/>
    <cellStyle name="20% - Accent1 3 4 2 3 7" xfId="26223" xr:uid="{00000000-0005-0000-0000-0000B7650000}"/>
    <cellStyle name="20% - Accent1 3 4 2 3 7 2" xfId="26224" xr:uid="{00000000-0005-0000-0000-0000B8650000}"/>
    <cellStyle name="20% - Accent1 3 4 2 3 7 2 2" xfId="26225" xr:uid="{00000000-0005-0000-0000-0000B9650000}"/>
    <cellStyle name="20% - Accent1 3 4 2 3 7 3" xfId="26226" xr:uid="{00000000-0005-0000-0000-0000BA650000}"/>
    <cellStyle name="20% - Accent1 3 4 2 3 8" xfId="26227" xr:uid="{00000000-0005-0000-0000-0000BB650000}"/>
    <cellStyle name="20% - Accent1 3 4 2 3 8 2" xfId="26228" xr:uid="{00000000-0005-0000-0000-0000BC650000}"/>
    <cellStyle name="20% - Accent1 3 4 2 3 8 2 2" xfId="26229" xr:uid="{00000000-0005-0000-0000-0000BD650000}"/>
    <cellStyle name="20% - Accent1 3 4 2 3 8 3" xfId="26230" xr:uid="{00000000-0005-0000-0000-0000BE650000}"/>
    <cellStyle name="20% - Accent1 3 4 2 3 9" xfId="26231" xr:uid="{00000000-0005-0000-0000-0000BF650000}"/>
    <cellStyle name="20% - Accent1 3 4 2 3 9 2" xfId="26232" xr:uid="{00000000-0005-0000-0000-0000C0650000}"/>
    <cellStyle name="20% - Accent1 3 4 2 4" xfId="26233" xr:uid="{00000000-0005-0000-0000-0000C1650000}"/>
    <cellStyle name="20% - Accent1 3 4 2 4 10" xfId="26234" xr:uid="{00000000-0005-0000-0000-0000C2650000}"/>
    <cellStyle name="20% - Accent1 3 4 2 4 10 2" xfId="26235" xr:uid="{00000000-0005-0000-0000-0000C3650000}"/>
    <cellStyle name="20% - Accent1 3 4 2 4 11" xfId="26236" xr:uid="{00000000-0005-0000-0000-0000C4650000}"/>
    <cellStyle name="20% - Accent1 3 4 2 4 2" xfId="26237" xr:uid="{00000000-0005-0000-0000-0000C5650000}"/>
    <cellStyle name="20% - Accent1 3 4 2 4 2 2" xfId="26238" xr:uid="{00000000-0005-0000-0000-0000C6650000}"/>
    <cellStyle name="20% - Accent1 3 4 2 4 2 2 2" xfId="26239" xr:uid="{00000000-0005-0000-0000-0000C7650000}"/>
    <cellStyle name="20% - Accent1 3 4 2 4 2 2 2 2" xfId="26240" xr:uid="{00000000-0005-0000-0000-0000C8650000}"/>
    <cellStyle name="20% - Accent1 3 4 2 4 2 2 2 2 2" xfId="26241" xr:uid="{00000000-0005-0000-0000-0000C9650000}"/>
    <cellStyle name="20% - Accent1 3 4 2 4 2 2 2 3" xfId="26242" xr:uid="{00000000-0005-0000-0000-0000CA650000}"/>
    <cellStyle name="20% - Accent1 3 4 2 4 2 2 3" xfId="26243" xr:uid="{00000000-0005-0000-0000-0000CB650000}"/>
    <cellStyle name="20% - Accent1 3 4 2 4 2 2 3 2" xfId="26244" xr:uid="{00000000-0005-0000-0000-0000CC650000}"/>
    <cellStyle name="20% - Accent1 3 4 2 4 2 2 4" xfId="26245" xr:uid="{00000000-0005-0000-0000-0000CD650000}"/>
    <cellStyle name="20% - Accent1 3 4 2 4 2 3" xfId="26246" xr:uid="{00000000-0005-0000-0000-0000CE650000}"/>
    <cellStyle name="20% - Accent1 3 4 2 4 2 3 2" xfId="26247" xr:uid="{00000000-0005-0000-0000-0000CF650000}"/>
    <cellStyle name="20% - Accent1 3 4 2 4 2 3 2 2" xfId="26248" xr:uid="{00000000-0005-0000-0000-0000D0650000}"/>
    <cellStyle name="20% - Accent1 3 4 2 4 2 3 2 2 2" xfId="26249" xr:uid="{00000000-0005-0000-0000-0000D1650000}"/>
    <cellStyle name="20% - Accent1 3 4 2 4 2 3 2 3" xfId="26250" xr:uid="{00000000-0005-0000-0000-0000D2650000}"/>
    <cellStyle name="20% - Accent1 3 4 2 4 2 3 3" xfId="26251" xr:uid="{00000000-0005-0000-0000-0000D3650000}"/>
    <cellStyle name="20% - Accent1 3 4 2 4 2 3 3 2" xfId="26252" xr:uid="{00000000-0005-0000-0000-0000D4650000}"/>
    <cellStyle name="20% - Accent1 3 4 2 4 2 3 4" xfId="26253" xr:uid="{00000000-0005-0000-0000-0000D5650000}"/>
    <cellStyle name="20% - Accent1 3 4 2 4 2 4" xfId="26254" xr:uid="{00000000-0005-0000-0000-0000D6650000}"/>
    <cellStyle name="20% - Accent1 3 4 2 4 2 4 2" xfId="26255" xr:uid="{00000000-0005-0000-0000-0000D7650000}"/>
    <cellStyle name="20% - Accent1 3 4 2 4 2 4 2 2" xfId="26256" xr:uid="{00000000-0005-0000-0000-0000D8650000}"/>
    <cellStyle name="20% - Accent1 3 4 2 4 2 4 2 2 2" xfId="26257" xr:uid="{00000000-0005-0000-0000-0000D9650000}"/>
    <cellStyle name="20% - Accent1 3 4 2 4 2 4 2 3" xfId="26258" xr:uid="{00000000-0005-0000-0000-0000DA650000}"/>
    <cellStyle name="20% - Accent1 3 4 2 4 2 4 3" xfId="26259" xr:uid="{00000000-0005-0000-0000-0000DB650000}"/>
    <cellStyle name="20% - Accent1 3 4 2 4 2 4 3 2" xfId="26260" xr:uid="{00000000-0005-0000-0000-0000DC650000}"/>
    <cellStyle name="20% - Accent1 3 4 2 4 2 4 4" xfId="26261" xr:uid="{00000000-0005-0000-0000-0000DD650000}"/>
    <cellStyle name="20% - Accent1 3 4 2 4 2 5" xfId="26262" xr:uid="{00000000-0005-0000-0000-0000DE650000}"/>
    <cellStyle name="20% - Accent1 3 4 2 4 2 5 2" xfId="26263" xr:uid="{00000000-0005-0000-0000-0000DF650000}"/>
    <cellStyle name="20% - Accent1 3 4 2 4 2 5 2 2" xfId="26264" xr:uid="{00000000-0005-0000-0000-0000E0650000}"/>
    <cellStyle name="20% - Accent1 3 4 2 4 2 5 3" xfId="26265" xr:uid="{00000000-0005-0000-0000-0000E1650000}"/>
    <cellStyle name="20% - Accent1 3 4 2 4 2 6" xfId="26266" xr:uid="{00000000-0005-0000-0000-0000E2650000}"/>
    <cellStyle name="20% - Accent1 3 4 2 4 2 6 2" xfId="26267" xr:uid="{00000000-0005-0000-0000-0000E3650000}"/>
    <cellStyle name="20% - Accent1 3 4 2 4 2 6 2 2" xfId="26268" xr:uid="{00000000-0005-0000-0000-0000E4650000}"/>
    <cellStyle name="20% - Accent1 3 4 2 4 2 6 3" xfId="26269" xr:uid="{00000000-0005-0000-0000-0000E5650000}"/>
    <cellStyle name="20% - Accent1 3 4 2 4 2 7" xfId="26270" xr:uid="{00000000-0005-0000-0000-0000E6650000}"/>
    <cellStyle name="20% - Accent1 3 4 2 4 2 7 2" xfId="26271" xr:uid="{00000000-0005-0000-0000-0000E7650000}"/>
    <cellStyle name="20% - Accent1 3 4 2 4 2 8" xfId="26272" xr:uid="{00000000-0005-0000-0000-0000E8650000}"/>
    <cellStyle name="20% - Accent1 3 4 2 4 2 8 2" xfId="26273" xr:uid="{00000000-0005-0000-0000-0000E9650000}"/>
    <cellStyle name="20% - Accent1 3 4 2 4 2 9" xfId="26274" xr:uid="{00000000-0005-0000-0000-0000EA650000}"/>
    <cellStyle name="20% - Accent1 3 4 2 4 3" xfId="26275" xr:uid="{00000000-0005-0000-0000-0000EB650000}"/>
    <cellStyle name="20% - Accent1 3 4 2 4 3 2" xfId="26276" xr:uid="{00000000-0005-0000-0000-0000EC650000}"/>
    <cellStyle name="20% - Accent1 3 4 2 4 3 2 2" xfId="26277" xr:uid="{00000000-0005-0000-0000-0000ED650000}"/>
    <cellStyle name="20% - Accent1 3 4 2 4 3 2 2 2" xfId="26278" xr:uid="{00000000-0005-0000-0000-0000EE650000}"/>
    <cellStyle name="20% - Accent1 3 4 2 4 3 2 2 2 2" xfId="26279" xr:uid="{00000000-0005-0000-0000-0000EF650000}"/>
    <cellStyle name="20% - Accent1 3 4 2 4 3 2 2 3" xfId="26280" xr:uid="{00000000-0005-0000-0000-0000F0650000}"/>
    <cellStyle name="20% - Accent1 3 4 2 4 3 2 3" xfId="26281" xr:uid="{00000000-0005-0000-0000-0000F1650000}"/>
    <cellStyle name="20% - Accent1 3 4 2 4 3 2 3 2" xfId="26282" xr:uid="{00000000-0005-0000-0000-0000F2650000}"/>
    <cellStyle name="20% - Accent1 3 4 2 4 3 2 4" xfId="26283" xr:uid="{00000000-0005-0000-0000-0000F3650000}"/>
    <cellStyle name="20% - Accent1 3 4 2 4 3 3" xfId="26284" xr:uid="{00000000-0005-0000-0000-0000F4650000}"/>
    <cellStyle name="20% - Accent1 3 4 2 4 3 3 2" xfId="26285" xr:uid="{00000000-0005-0000-0000-0000F5650000}"/>
    <cellStyle name="20% - Accent1 3 4 2 4 3 3 2 2" xfId="26286" xr:uid="{00000000-0005-0000-0000-0000F6650000}"/>
    <cellStyle name="20% - Accent1 3 4 2 4 3 3 2 2 2" xfId="26287" xr:uid="{00000000-0005-0000-0000-0000F7650000}"/>
    <cellStyle name="20% - Accent1 3 4 2 4 3 3 2 3" xfId="26288" xr:uid="{00000000-0005-0000-0000-0000F8650000}"/>
    <cellStyle name="20% - Accent1 3 4 2 4 3 3 3" xfId="26289" xr:uid="{00000000-0005-0000-0000-0000F9650000}"/>
    <cellStyle name="20% - Accent1 3 4 2 4 3 3 3 2" xfId="26290" xr:uid="{00000000-0005-0000-0000-0000FA650000}"/>
    <cellStyle name="20% - Accent1 3 4 2 4 3 3 4" xfId="26291" xr:uid="{00000000-0005-0000-0000-0000FB650000}"/>
    <cellStyle name="20% - Accent1 3 4 2 4 3 4" xfId="26292" xr:uid="{00000000-0005-0000-0000-0000FC650000}"/>
    <cellStyle name="20% - Accent1 3 4 2 4 3 4 2" xfId="26293" xr:uid="{00000000-0005-0000-0000-0000FD650000}"/>
    <cellStyle name="20% - Accent1 3 4 2 4 3 4 2 2" xfId="26294" xr:uid="{00000000-0005-0000-0000-0000FE650000}"/>
    <cellStyle name="20% - Accent1 3 4 2 4 3 4 2 2 2" xfId="26295" xr:uid="{00000000-0005-0000-0000-0000FF650000}"/>
    <cellStyle name="20% - Accent1 3 4 2 4 3 4 2 3" xfId="26296" xr:uid="{00000000-0005-0000-0000-000000660000}"/>
    <cellStyle name="20% - Accent1 3 4 2 4 3 4 3" xfId="26297" xr:uid="{00000000-0005-0000-0000-000001660000}"/>
    <cellStyle name="20% - Accent1 3 4 2 4 3 4 3 2" xfId="26298" xr:uid="{00000000-0005-0000-0000-000002660000}"/>
    <cellStyle name="20% - Accent1 3 4 2 4 3 4 4" xfId="26299" xr:uid="{00000000-0005-0000-0000-000003660000}"/>
    <cellStyle name="20% - Accent1 3 4 2 4 3 5" xfId="26300" xr:uid="{00000000-0005-0000-0000-000004660000}"/>
    <cellStyle name="20% - Accent1 3 4 2 4 3 5 2" xfId="26301" xr:uid="{00000000-0005-0000-0000-000005660000}"/>
    <cellStyle name="20% - Accent1 3 4 2 4 3 5 2 2" xfId="26302" xr:uid="{00000000-0005-0000-0000-000006660000}"/>
    <cellStyle name="20% - Accent1 3 4 2 4 3 5 3" xfId="26303" xr:uid="{00000000-0005-0000-0000-000007660000}"/>
    <cellStyle name="20% - Accent1 3 4 2 4 3 6" xfId="26304" xr:uid="{00000000-0005-0000-0000-000008660000}"/>
    <cellStyle name="20% - Accent1 3 4 2 4 3 6 2" xfId="26305" xr:uid="{00000000-0005-0000-0000-000009660000}"/>
    <cellStyle name="20% - Accent1 3 4 2 4 3 6 2 2" xfId="26306" xr:uid="{00000000-0005-0000-0000-00000A660000}"/>
    <cellStyle name="20% - Accent1 3 4 2 4 3 6 3" xfId="26307" xr:uid="{00000000-0005-0000-0000-00000B660000}"/>
    <cellStyle name="20% - Accent1 3 4 2 4 3 7" xfId="26308" xr:uid="{00000000-0005-0000-0000-00000C660000}"/>
    <cellStyle name="20% - Accent1 3 4 2 4 3 7 2" xfId="26309" xr:uid="{00000000-0005-0000-0000-00000D660000}"/>
    <cellStyle name="20% - Accent1 3 4 2 4 3 8" xfId="26310" xr:uid="{00000000-0005-0000-0000-00000E660000}"/>
    <cellStyle name="20% - Accent1 3 4 2 4 3 8 2" xfId="26311" xr:uid="{00000000-0005-0000-0000-00000F660000}"/>
    <cellStyle name="20% - Accent1 3 4 2 4 3 9" xfId="26312" xr:uid="{00000000-0005-0000-0000-000010660000}"/>
    <cellStyle name="20% - Accent1 3 4 2 4 4" xfId="26313" xr:uid="{00000000-0005-0000-0000-000011660000}"/>
    <cellStyle name="20% - Accent1 3 4 2 4 4 2" xfId="26314" xr:uid="{00000000-0005-0000-0000-000012660000}"/>
    <cellStyle name="20% - Accent1 3 4 2 4 4 2 2" xfId="26315" xr:uid="{00000000-0005-0000-0000-000013660000}"/>
    <cellStyle name="20% - Accent1 3 4 2 4 4 2 2 2" xfId="26316" xr:uid="{00000000-0005-0000-0000-000014660000}"/>
    <cellStyle name="20% - Accent1 3 4 2 4 4 2 3" xfId="26317" xr:uid="{00000000-0005-0000-0000-000015660000}"/>
    <cellStyle name="20% - Accent1 3 4 2 4 4 3" xfId="26318" xr:uid="{00000000-0005-0000-0000-000016660000}"/>
    <cellStyle name="20% - Accent1 3 4 2 4 4 3 2" xfId="26319" xr:uid="{00000000-0005-0000-0000-000017660000}"/>
    <cellStyle name="20% - Accent1 3 4 2 4 4 4" xfId="26320" xr:uid="{00000000-0005-0000-0000-000018660000}"/>
    <cellStyle name="20% - Accent1 3 4 2 4 5" xfId="26321" xr:uid="{00000000-0005-0000-0000-000019660000}"/>
    <cellStyle name="20% - Accent1 3 4 2 4 5 2" xfId="26322" xr:uid="{00000000-0005-0000-0000-00001A660000}"/>
    <cellStyle name="20% - Accent1 3 4 2 4 5 2 2" xfId="26323" xr:uid="{00000000-0005-0000-0000-00001B660000}"/>
    <cellStyle name="20% - Accent1 3 4 2 4 5 2 2 2" xfId="26324" xr:uid="{00000000-0005-0000-0000-00001C660000}"/>
    <cellStyle name="20% - Accent1 3 4 2 4 5 2 3" xfId="26325" xr:uid="{00000000-0005-0000-0000-00001D660000}"/>
    <cellStyle name="20% - Accent1 3 4 2 4 5 3" xfId="26326" xr:uid="{00000000-0005-0000-0000-00001E660000}"/>
    <cellStyle name="20% - Accent1 3 4 2 4 5 3 2" xfId="26327" xr:uid="{00000000-0005-0000-0000-00001F660000}"/>
    <cellStyle name="20% - Accent1 3 4 2 4 5 4" xfId="26328" xr:uid="{00000000-0005-0000-0000-000020660000}"/>
    <cellStyle name="20% - Accent1 3 4 2 4 6" xfId="26329" xr:uid="{00000000-0005-0000-0000-000021660000}"/>
    <cellStyle name="20% - Accent1 3 4 2 4 6 2" xfId="26330" xr:uid="{00000000-0005-0000-0000-000022660000}"/>
    <cellStyle name="20% - Accent1 3 4 2 4 6 2 2" xfId="26331" xr:uid="{00000000-0005-0000-0000-000023660000}"/>
    <cellStyle name="20% - Accent1 3 4 2 4 6 2 2 2" xfId="26332" xr:uid="{00000000-0005-0000-0000-000024660000}"/>
    <cellStyle name="20% - Accent1 3 4 2 4 6 2 3" xfId="26333" xr:uid="{00000000-0005-0000-0000-000025660000}"/>
    <cellStyle name="20% - Accent1 3 4 2 4 6 3" xfId="26334" xr:uid="{00000000-0005-0000-0000-000026660000}"/>
    <cellStyle name="20% - Accent1 3 4 2 4 6 3 2" xfId="26335" xr:uid="{00000000-0005-0000-0000-000027660000}"/>
    <cellStyle name="20% - Accent1 3 4 2 4 6 4" xfId="26336" xr:uid="{00000000-0005-0000-0000-000028660000}"/>
    <cellStyle name="20% - Accent1 3 4 2 4 7" xfId="26337" xr:uid="{00000000-0005-0000-0000-000029660000}"/>
    <cellStyle name="20% - Accent1 3 4 2 4 7 2" xfId="26338" xr:uid="{00000000-0005-0000-0000-00002A660000}"/>
    <cellStyle name="20% - Accent1 3 4 2 4 7 2 2" xfId="26339" xr:uid="{00000000-0005-0000-0000-00002B660000}"/>
    <cellStyle name="20% - Accent1 3 4 2 4 7 3" xfId="26340" xr:uid="{00000000-0005-0000-0000-00002C660000}"/>
    <cellStyle name="20% - Accent1 3 4 2 4 8" xfId="26341" xr:uid="{00000000-0005-0000-0000-00002D660000}"/>
    <cellStyle name="20% - Accent1 3 4 2 4 8 2" xfId="26342" xr:uid="{00000000-0005-0000-0000-00002E660000}"/>
    <cellStyle name="20% - Accent1 3 4 2 4 8 2 2" xfId="26343" xr:uid="{00000000-0005-0000-0000-00002F660000}"/>
    <cellStyle name="20% - Accent1 3 4 2 4 8 3" xfId="26344" xr:uid="{00000000-0005-0000-0000-000030660000}"/>
    <cellStyle name="20% - Accent1 3 4 2 4 9" xfId="26345" xr:uid="{00000000-0005-0000-0000-000031660000}"/>
    <cellStyle name="20% - Accent1 3 4 2 4 9 2" xfId="26346" xr:uid="{00000000-0005-0000-0000-000032660000}"/>
    <cellStyle name="20% - Accent1 3 4 2 5" xfId="26347" xr:uid="{00000000-0005-0000-0000-000033660000}"/>
    <cellStyle name="20% - Accent1 3 4 2 5 10" xfId="26348" xr:uid="{00000000-0005-0000-0000-000034660000}"/>
    <cellStyle name="20% - Accent1 3 4 2 5 10 2" xfId="26349" xr:uid="{00000000-0005-0000-0000-000035660000}"/>
    <cellStyle name="20% - Accent1 3 4 2 5 11" xfId="26350" xr:uid="{00000000-0005-0000-0000-000036660000}"/>
    <cellStyle name="20% - Accent1 3 4 2 5 2" xfId="26351" xr:uid="{00000000-0005-0000-0000-000037660000}"/>
    <cellStyle name="20% - Accent1 3 4 2 5 2 2" xfId="26352" xr:uid="{00000000-0005-0000-0000-000038660000}"/>
    <cellStyle name="20% - Accent1 3 4 2 5 2 2 2" xfId="26353" xr:uid="{00000000-0005-0000-0000-000039660000}"/>
    <cellStyle name="20% - Accent1 3 4 2 5 2 2 2 2" xfId="26354" xr:uid="{00000000-0005-0000-0000-00003A660000}"/>
    <cellStyle name="20% - Accent1 3 4 2 5 2 2 2 2 2" xfId="26355" xr:uid="{00000000-0005-0000-0000-00003B660000}"/>
    <cellStyle name="20% - Accent1 3 4 2 5 2 2 2 3" xfId="26356" xr:uid="{00000000-0005-0000-0000-00003C660000}"/>
    <cellStyle name="20% - Accent1 3 4 2 5 2 2 3" xfId="26357" xr:uid="{00000000-0005-0000-0000-00003D660000}"/>
    <cellStyle name="20% - Accent1 3 4 2 5 2 2 3 2" xfId="26358" xr:uid="{00000000-0005-0000-0000-00003E660000}"/>
    <cellStyle name="20% - Accent1 3 4 2 5 2 2 4" xfId="26359" xr:uid="{00000000-0005-0000-0000-00003F660000}"/>
    <cellStyle name="20% - Accent1 3 4 2 5 2 3" xfId="26360" xr:uid="{00000000-0005-0000-0000-000040660000}"/>
    <cellStyle name="20% - Accent1 3 4 2 5 2 3 2" xfId="26361" xr:uid="{00000000-0005-0000-0000-000041660000}"/>
    <cellStyle name="20% - Accent1 3 4 2 5 2 3 2 2" xfId="26362" xr:uid="{00000000-0005-0000-0000-000042660000}"/>
    <cellStyle name="20% - Accent1 3 4 2 5 2 3 2 2 2" xfId="26363" xr:uid="{00000000-0005-0000-0000-000043660000}"/>
    <cellStyle name="20% - Accent1 3 4 2 5 2 3 2 3" xfId="26364" xr:uid="{00000000-0005-0000-0000-000044660000}"/>
    <cellStyle name="20% - Accent1 3 4 2 5 2 3 3" xfId="26365" xr:uid="{00000000-0005-0000-0000-000045660000}"/>
    <cellStyle name="20% - Accent1 3 4 2 5 2 3 3 2" xfId="26366" xr:uid="{00000000-0005-0000-0000-000046660000}"/>
    <cellStyle name="20% - Accent1 3 4 2 5 2 3 4" xfId="26367" xr:uid="{00000000-0005-0000-0000-000047660000}"/>
    <cellStyle name="20% - Accent1 3 4 2 5 2 4" xfId="26368" xr:uid="{00000000-0005-0000-0000-000048660000}"/>
    <cellStyle name="20% - Accent1 3 4 2 5 2 4 2" xfId="26369" xr:uid="{00000000-0005-0000-0000-000049660000}"/>
    <cellStyle name="20% - Accent1 3 4 2 5 2 4 2 2" xfId="26370" xr:uid="{00000000-0005-0000-0000-00004A660000}"/>
    <cellStyle name="20% - Accent1 3 4 2 5 2 4 2 2 2" xfId="26371" xr:uid="{00000000-0005-0000-0000-00004B660000}"/>
    <cellStyle name="20% - Accent1 3 4 2 5 2 4 2 3" xfId="26372" xr:uid="{00000000-0005-0000-0000-00004C660000}"/>
    <cellStyle name="20% - Accent1 3 4 2 5 2 4 3" xfId="26373" xr:uid="{00000000-0005-0000-0000-00004D660000}"/>
    <cellStyle name="20% - Accent1 3 4 2 5 2 4 3 2" xfId="26374" xr:uid="{00000000-0005-0000-0000-00004E660000}"/>
    <cellStyle name="20% - Accent1 3 4 2 5 2 4 4" xfId="26375" xr:uid="{00000000-0005-0000-0000-00004F660000}"/>
    <cellStyle name="20% - Accent1 3 4 2 5 2 5" xfId="26376" xr:uid="{00000000-0005-0000-0000-000050660000}"/>
    <cellStyle name="20% - Accent1 3 4 2 5 2 5 2" xfId="26377" xr:uid="{00000000-0005-0000-0000-000051660000}"/>
    <cellStyle name="20% - Accent1 3 4 2 5 2 5 2 2" xfId="26378" xr:uid="{00000000-0005-0000-0000-000052660000}"/>
    <cellStyle name="20% - Accent1 3 4 2 5 2 5 3" xfId="26379" xr:uid="{00000000-0005-0000-0000-000053660000}"/>
    <cellStyle name="20% - Accent1 3 4 2 5 2 6" xfId="26380" xr:uid="{00000000-0005-0000-0000-000054660000}"/>
    <cellStyle name="20% - Accent1 3 4 2 5 2 6 2" xfId="26381" xr:uid="{00000000-0005-0000-0000-000055660000}"/>
    <cellStyle name="20% - Accent1 3 4 2 5 2 6 2 2" xfId="26382" xr:uid="{00000000-0005-0000-0000-000056660000}"/>
    <cellStyle name="20% - Accent1 3 4 2 5 2 6 3" xfId="26383" xr:uid="{00000000-0005-0000-0000-000057660000}"/>
    <cellStyle name="20% - Accent1 3 4 2 5 2 7" xfId="26384" xr:uid="{00000000-0005-0000-0000-000058660000}"/>
    <cellStyle name="20% - Accent1 3 4 2 5 2 7 2" xfId="26385" xr:uid="{00000000-0005-0000-0000-000059660000}"/>
    <cellStyle name="20% - Accent1 3 4 2 5 2 8" xfId="26386" xr:uid="{00000000-0005-0000-0000-00005A660000}"/>
    <cellStyle name="20% - Accent1 3 4 2 5 2 8 2" xfId="26387" xr:uid="{00000000-0005-0000-0000-00005B660000}"/>
    <cellStyle name="20% - Accent1 3 4 2 5 2 9" xfId="26388" xr:uid="{00000000-0005-0000-0000-00005C660000}"/>
    <cellStyle name="20% - Accent1 3 4 2 5 3" xfId="26389" xr:uid="{00000000-0005-0000-0000-00005D660000}"/>
    <cellStyle name="20% - Accent1 3 4 2 5 3 2" xfId="26390" xr:uid="{00000000-0005-0000-0000-00005E660000}"/>
    <cellStyle name="20% - Accent1 3 4 2 5 3 2 2" xfId="26391" xr:uid="{00000000-0005-0000-0000-00005F660000}"/>
    <cellStyle name="20% - Accent1 3 4 2 5 3 2 2 2" xfId="26392" xr:uid="{00000000-0005-0000-0000-000060660000}"/>
    <cellStyle name="20% - Accent1 3 4 2 5 3 2 2 2 2" xfId="26393" xr:uid="{00000000-0005-0000-0000-000061660000}"/>
    <cellStyle name="20% - Accent1 3 4 2 5 3 2 2 3" xfId="26394" xr:uid="{00000000-0005-0000-0000-000062660000}"/>
    <cellStyle name="20% - Accent1 3 4 2 5 3 2 3" xfId="26395" xr:uid="{00000000-0005-0000-0000-000063660000}"/>
    <cellStyle name="20% - Accent1 3 4 2 5 3 2 3 2" xfId="26396" xr:uid="{00000000-0005-0000-0000-000064660000}"/>
    <cellStyle name="20% - Accent1 3 4 2 5 3 2 4" xfId="26397" xr:uid="{00000000-0005-0000-0000-000065660000}"/>
    <cellStyle name="20% - Accent1 3 4 2 5 3 3" xfId="26398" xr:uid="{00000000-0005-0000-0000-000066660000}"/>
    <cellStyle name="20% - Accent1 3 4 2 5 3 3 2" xfId="26399" xr:uid="{00000000-0005-0000-0000-000067660000}"/>
    <cellStyle name="20% - Accent1 3 4 2 5 3 3 2 2" xfId="26400" xr:uid="{00000000-0005-0000-0000-000068660000}"/>
    <cellStyle name="20% - Accent1 3 4 2 5 3 3 2 2 2" xfId="26401" xr:uid="{00000000-0005-0000-0000-000069660000}"/>
    <cellStyle name="20% - Accent1 3 4 2 5 3 3 2 3" xfId="26402" xr:uid="{00000000-0005-0000-0000-00006A660000}"/>
    <cellStyle name="20% - Accent1 3 4 2 5 3 3 3" xfId="26403" xr:uid="{00000000-0005-0000-0000-00006B660000}"/>
    <cellStyle name="20% - Accent1 3 4 2 5 3 3 3 2" xfId="26404" xr:uid="{00000000-0005-0000-0000-00006C660000}"/>
    <cellStyle name="20% - Accent1 3 4 2 5 3 3 4" xfId="26405" xr:uid="{00000000-0005-0000-0000-00006D660000}"/>
    <cellStyle name="20% - Accent1 3 4 2 5 3 4" xfId="26406" xr:uid="{00000000-0005-0000-0000-00006E660000}"/>
    <cellStyle name="20% - Accent1 3 4 2 5 3 4 2" xfId="26407" xr:uid="{00000000-0005-0000-0000-00006F660000}"/>
    <cellStyle name="20% - Accent1 3 4 2 5 3 4 2 2" xfId="26408" xr:uid="{00000000-0005-0000-0000-000070660000}"/>
    <cellStyle name="20% - Accent1 3 4 2 5 3 4 2 2 2" xfId="26409" xr:uid="{00000000-0005-0000-0000-000071660000}"/>
    <cellStyle name="20% - Accent1 3 4 2 5 3 4 2 3" xfId="26410" xr:uid="{00000000-0005-0000-0000-000072660000}"/>
    <cellStyle name="20% - Accent1 3 4 2 5 3 4 3" xfId="26411" xr:uid="{00000000-0005-0000-0000-000073660000}"/>
    <cellStyle name="20% - Accent1 3 4 2 5 3 4 3 2" xfId="26412" xr:uid="{00000000-0005-0000-0000-000074660000}"/>
    <cellStyle name="20% - Accent1 3 4 2 5 3 4 4" xfId="26413" xr:uid="{00000000-0005-0000-0000-000075660000}"/>
    <cellStyle name="20% - Accent1 3 4 2 5 3 5" xfId="26414" xr:uid="{00000000-0005-0000-0000-000076660000}"/>
    <cellStyle name="20% - Accent1 3 4 2 5 3 5 2" xfId="26415" xr:uid="{00000000-0005-0000-0000-000077660000}"/>
    <cellStyle name="20% - Accent1 3 4 2 5 3 5 2 2" xfId="26416" xr:uid="{00000000-0005-0000-0000-000078660000}"/>
    <cellStyle name="20% - Accent1 3 4 2 5 3 5 3" xfId="26417" xr:uid="{00000000-0005-0000-0000-000079660000}"/>
    <cellStyle name="20% - Accent1 3 4 2 5 3 6" xfId="26418" xr:uid="{00000000-0005-0000-0000-00007A660000}"/>
    <cellStyle name="20% - Accent1 3 4 2 5 3 6 2" xfId="26419" xr:uid="{00000000-0005-0000-0000-00007B660000}"/>
    <cellStyle name="20% - Accent1 3 4 2 5 3 6 2 2" xfId="26420" xr:uid="{00000000-0005-0000-0000-00007C660000}"/>
    <cellStyle name="20% - Accent1 3 4 2 5 3 6 3" xfId="26421" xr:uid="{00000000-0005-0000-0000-00007D660000}"/>
    <cellStyle name="20% - Accent1 3 4 2 5 3 7" xfId="26422" xr:uid="{00000000-0005-0000-0000-00007E660000}"/>
    <cellStyle name="20% - Accent1 3 4 2 5 3 7 2" xfId="26423" xr:uid="{00000000-0005-0000-0000-00007F660000}"/>
    <cellStyle name="20% - Accent1 3 4 2 5 3 8" xfId="26424" xr:uid="{00000000-0005-0000-0000-000080660000}"/>
    <cellStyle name="20% - Accent1 3 4 2 5 3 8 2" xfId="26425" xr:uid="{00000000-0005-0000-0000-000081660000}"/>
    <cellStyle name="20% - Accent1 3 4 2 5 3 9" xfId="26426" xr:uid="{00000000-0005-0000-0000-000082660000}"/>
    <cellStyle name="20% - Accent1 3 4 2 5 4" xfId="26427" xr:uid="{00000000-0005-0000-0000-000083660000}"/>
    <cellStyle name="20% - Accent1 3 4 2 5 4 2" xfId="26428" xr:uid="{00000000-0005-0000-0000-000084660000}"/>
    <cellStyle name="20% - Accent1 3 4 2 5 4 2 2" xfId="26429" xr:uid="{00000000-0005-0000-0000-000085660000}"/>
    <cellStyle name="20% - Accent1 3 4 2 5 4 2 2 2" xfId="26430" xr:uid="{00000000-0005-0000-0000-000086660000}"/>
    <cellStyle name="20% - Accent1 3 4 2 5 4 2 3" xfId="26431" xr:uid="{00000000-0005-0000-0000-000087660000}"/>
    <cellStyle name="20% - Accent1 3 4 2 5 4 3" xfId="26432" xr:uid="{00000000-0005-0000-0000-000088660000}"/>
    <cellStyle name="20% - Accent1 3 4 2 5 4 3 2" xfId="26433" xr:uid="{00000000-0005-0000-0000-000089660000}"/>
    <cellStyle name="20% - Accent1 3 4 2 5 4 4" xfId="26434" xr:uid="{00000000-0005-0000-0000-00008A660000}"/>
    <cellStyle name="20% - Accent1 3 4 2 5 5" xfId="26435" xr:uid="{00000000-0005-0000-0000-00008B660000}"/>
    <cellStyle name="20% - Accent1 3 4 2 5 5 2" xfId="26436" xr:uid="{00000000-0005-0000-0000-00008C660000}"/>
    <cellStyle name="20% - Accent1 3 4 2 5 5 2 2" xfId="26437" xr:uid="{00000000-0005-0000-0000-00008D660000}"/>
    <cellStyle name="20% - Accent1 3 4 2 5 5 2 2 2" xfId="26438" xr:uid="{00000000-0005-0000-0000-00008E660000}"/>
    <cellStyle name="20% - Accent1 3 4 2 5 5 2 3" xfId="26439" xr:uid="{00000000-0005-0000-0000-00008F660000}"/>
    <cellStyle name="20% - Accent1 3 4 2 5 5 3" xfId="26440" xr:uid="{00000000-0005-0000-0000-000090660000}"/>
    <cellStyle name="20% - Accent1 3 4 2 5 5 3 2" xfId="26441" xr:uid="{00000000-0005-0000-0000-000091660000}"/>
    <cellStyle name="20% - Accent1 3 4 2 5 5 4" xfId="26442" xr:uid="{00000000-0005-0000-0000-000092660000}"/>
    <cellStyle name="20% - Accent1 3 4 2 5 6" xfId="26443" xr:uid="{00000000-0005-0000-0000-000093660000}"/>
    <cellStyle name="20% - Accent1 3 4 2 5 6 2" xfId="26444" xr:uid="{00000000-0005-0000-0000-000094660000}"/>
    <cellStyle name="20% - Accent1 3 4 2 5 6 2 2" xfId="26445" xr:uid="{00000000-0005-0000-0000-000095660000}"/>
    <cellStyle name="20% - Accent1 3 4 2 5 6 2 2 2" xfId="26446" xr:uid="{00000000-0005-0000-0000-000096660000}"/>
    <cellStyle name="20% - Accent1 3 4 2 5 6 2 3" xfId="26447" xr:uid="{00000000-0005-0000-0000-000097660000}"/>
    <cellStyle name="20% - Accent1 3 4 2 5 6 3" xfId="26448" xr:uid="{00000000-0005-0000-0000-000098660000}"/>
    <cellStyle name="20% - Accent1 3 4 2 5 6 3 2" xfId="26449" xr:uid="{00000000-0005-0000-0000-000099660000}"/>
    <cellStyle name="20% - Accent1 3 4 2 5 6 4" xfId="26450" xr:uid="{00000000-0005-0000-0000-00009A660000}"/>
    <cellStyle name="20% - Accent1 3 4 2 5 7" xfId="26451" xr:uid="{00000000-0005-0000-0000-00009B660000}"/>
    <cellStyle name="20% - Accent1 3 4 2 5 7 2" xfId="26452" xr:uid="{00000000-0005-0000-0000-00009C660000}"/>
    <cellStyle name="20% - Accent1 3 4 2 5 7 2 2" xfId="26453" xr:uid="{00000000-0005-0000-0000-00009D660000}"/>
    <cellStyle name="20% - Accent1 3 4 2 5 7 3" xfId="26454" xr:uid="{00000000-0005-0000-0000-00009E660000}"/>
    <cellStyle name="20% - Accent1 3 4 2 5 8" xfId="26455" xr:uid="{00000000-0005-0000-0000-00009F660000}"/>
    <cellStyle name="20% - Accent1 3 4 2 5 8 2" xfId="26456" xr:uid="{00000000-0005-0000-0000-0000A0660000}"/>
    <cellStyle name="20% - Accent1 3 4 2 5 8 2 2" xfId="26457" xr:uid="{00000000-0005-0000-0000-0000A1660000}"/>
    <cellStyle name="20% - Accent1 3 4 2 5 8 3" xfId="26458" xr:uid="{00000000-0005-0000-0000-0000A2660000}"/>
    <cellStyle name="20% - Accent1 3 4 2 5 9" xfId="26459" xr:uid="{00000000-0005-0000-0000-0000A3660000}"/>
    <cellStyle name="20% - Accent1 3 4 2 5 9 2" xfId="26460" xr:uid="{00000000-0005-0000-0000-0000A4660000}"/>
    <cellStyle name="20% - Accent1 3 4 2 6" xfId="26461" xr:uid="{00000000-0005-0000-0000-0000A5660000}"/>
    <cellStyle name="20% - Accent1 3 4 2 6 2" xfId="26462" xr:uid="{00000000-0005-0000-0000-0000A6660000}"/>
    <cellStyle name="20% - Accent1 3 4 2 6 2 2" xfId="26463" xr:uid="{00000000-0005-0000-0000-0000A7660000}"/>
    <cellStyle name="20% - Accent1 3 4 2 6 2 2 2" xfId="26464" xr:uid="{00000000-0005-0000-0000-0000A8660000}"/>
    <cellStyle name="20% - Accent1 3 4 2 6 2 2 2 2" xfId="26465" xr:uid="{00000000-0005-0000-0000-0000A9660000}"/>
    <cellStyle name="20% - Accent1 3 4 2 6 2 2 3" xfId="26466" xr:uid="{00000000-0005-0000-0000-0000AA660000}"/>
    <cellStyle name="20% - Accent1 3 4 2 6 2 3" xfId="26467" xr:uid="{00000000-0005-0000-0000-0000AB660000}"/>
    <cellStyle name="20% - Accent1 3 4 2 6 2 3 2" xfId="26468" xr:uid="{00000000-0005-0000-0000-0000AC660000}"/>
    <cellStyle name="20% - Accent1 3 4 2 6 2 4" xfId="26469" xr:uid="{00000000-0005-0000-0000-0000AD660000}"/>
    <cellStyle name="20% - Accent1 3 4 2 6 3" xfId="26470" xr:uid="{00000000-0005-0000-0000-0000AE660000}"/>
    <cellStyle name="20% - Accent1 3 4 2 6 3 2" xfId="26471" xr:uid="{00000000-0005-0000-0000-0000AF660000}"/>
    <cellStyle name="20% - Accent1 3 4 2 6 3 2 2" xfId="26472" xr:uid="{00000000-0005-0000-0000-0000B0660000}"/>
    <cellStyle name="20% - Accent1 3 4 2 6 3 2 2 2" xfId="26473" xr:uid="{00000000-0005-0000-0000-0000B1660000}"/>
    <cellStyle name="20% - Accent1 3 4 2 6 3 2 3" xfId="26474" xr:uid="{00000000-0005-0000-0000-0000B2660000}"/>
    <cellStyle name="20% - Accent1 3 4 2 6 3 3" xfId="26475" xr:uid="{00000000-0005-0000-0000-0000B3660000}"/>
    <cellStyle name="20% - Accent1 3 4 2 6 3 3 2" xfId="26476" xr:uid="{00000000-0005-0000-0000-0000B4660000}"/>
    <cellStyle name="20% - Accent1 3 4 2 6 3 4" xfId="26477" xr:uid="{00000000-0005-0000-0000-0000B5660000}"/>
    <cellStyle name="20% - Accent1 3 4 2 6 4" xfId="26478" xr:uid="{00000000-0005-0000-0000-0000B6660000}"/>
    <cellStyle name="20% - Accent1 3 4 2 6 4 2" xfId="26479" xr:uid="{00000000-0005-0000-0000-0000B7660000}"/>
    <cellStyle name="20% - Accent1 3 4 2 6 4 2 2" xfId="26480" xr:uid="{00000000-0005-0000-0000-0000B8660000}"/>
    <cellStyle name="20% - Accent1 3 4 2 6 4 2 2 2" xfId="26481" xr:uid="{00000000-0005-0000-0000-0000B9660000}"/>
    <cellStyle name="20% - Accent1 3 4 2 6 4 2 3" xfId="26482" xr:uid="{00000000-0005-0000-0000-0000BA660000}"/>
    <cellStyle name="20% - Accent1 3 4 2 6 4 3" xfId="26483" xr:uid="{00000000-0005-0000-0000-0000BB660000}"/>
    <cellStyle name="20% - Accent1 3 4 2 6 4 3 2" xfId="26484" xr:uid="{00000000-0005-0000-0000-0000BC660000}"/>
    <cellStyle name="20% - Accent1 3 4 2 6 4 4" xfId="26485" xr:uid="{00000000-0005-0000-0000-0000BD660000}"/>
    <cellStyle name="20% - Accent1 3 4 2 6 5" xfId="26486" xr:uid="{00000000-0005-0000-0000-0000BE660000}"/>
    <cellStyle name="20% - Accent1 3 4 2 6 5 2" xfId="26487" xr:uid="{00000000-0005-0000-0000-0000BF660000}"/>
    <cellStyle name="20% - Accent1 3 4 2 6 5 2 2" xfId="26488" xr:uid="{00000000-0005-0000-0000-0000C0660000}"/>
    <cellStyle name="20% - Accent1 3 4 2 6 5 3" xfId="26489" xr:uid="{00000000-0005-0000-0000-0000C1660000}"/>
    <cellStyle name="20% - Accent1 3 4 2 6 6" xfId="26490" xr:uid="{00000000-0005-0000-0000-0000C2660000}"/>
    <cellStyle name="20% - Accent1 3 4 2 6 6 2" xfId="26491" xr:uid="{00000000-0005-0000-0000-0000C3660000}"/>
    <cellStyle name="20% - Accent1 3 4 2 6 6 2 2" xfId="26492" xr:uid="{00000000-0005-0000-0000-0000C4660000}"/>
    <cellStyle name="20% - Accent1 3 4 2 6 6 3" xfId="26493" xr:uid="{00000000-0005-0000-0000-0000C5660000}"/>
    <cellStyle name="20% - Accent1 3 4 2 6 7" xfId="26494" xr:uid="{00000000-0005-0000-0000-0000C6660000}"/>
    <cellStyle name="20% - Accent1 3 4 2 6 7 2" xfId="26495" xr:uid="{00000000-0005-0000-0000-0000C7660000}"/>
    <cellStyle name="20% - Accent1 3 4 2 6 8" xfId="26496" xr:uid="{00000000-0005-0000-0000-0000C8660000}"/>
    <cellStyle name="20% - Accent1 3 4 2 6 8 2" xfId="26497" xr:uid="{00000000-0005-0000-0000-0000C9660000}"/>
    <cellStyle name="20% - Accent1 3 4 2 6 9" xfId="26498" xr:uid="{00000000-0005-0000-0000-0000CA660000}"/>
    <cellStyle name="20% - Accent1 3 4 2 7" xfId="26499" xr:uid="{00000000-0005-0000-0000-0000CB660000}"/>
    <cellStyle name="20% - Accent1 3 4 2 7 2" xfId="26500" xr:uid="{00000000-0005-0000-0000-0000CC660000}"/>
    <cellStyle name="20% - Accent1 3 4 2 7 2 2" xfId="26501" xr:uid="{00000000-0005-0000-0000-0000CD660000}"/>
    <cellStyle name="20% - Accent1 3 4 2 7 2 2 2" xfId="26502" xr:uid="{00000000-0005-0000-0000-0000CE660000}"/>
    <cellStyle name="20% - Accent1 3 4 2 7 2 2 2 2" xfId="26503" xr:uid="{00000000-0005-0000-0000-0000CF660000}"/>
    <cellStyle name="20% - Accent1 3 4 2 7 2 2 3" xfId="26504" xr:uid="{00000000-0005-0000-0000-0000D0660000}"/>
    <cellStyle name="20% - Accent1 3 4 2 7 2 3" xfId="26505" xr:uid="{00000000-0005-0000-0000-0000D1660000}"/>
    <cellStyle name="20% - Accent1 3 4 2 7 2 3 2" xfId="26506" xr:uid="{00000000-0005-0000-0000-0000D2660000}"/>
    <cellStyle name="20% - Accent1 3 4 2 7 2 4" xfId="26507" xr:uid="{00000000-0005-0000-0000-0000D3660000}"/>
    <cellStyle name="20% - Accent1 3 4 2 7 3" xfId="26508" xr:uid="{00000000-0005-0000-0000-0000D4660000}"/>
    <cellStyle name="20% - Accent1 3 4 2 7 3 2" xfId="26509" xr:uid="{00000000-0005-0000-0000-0000D5660000}"/>
    <cellStyle name="20% - Accent1 3 4 2 7 3 2 2" xfId="26510" xr:uid="{00000000-0005-0000-0000-0000D6660000}"/>
    <cellStyle name="20% - Accent1 3 4 2 7 3 2 2 2" xfId="26511" xr:uid="{00000000-0005-0000-0000-0000D7660000}"/>
    <cellStyle name="20% - Accent1 3 4 2 7 3 2 3" xfId="26512" xr:uid="{00000000-0005-0000-0000-0000D8660000}"/>
    <cellStyle name="20% - Accent1 3 4 2 7 3 3" xfId="26513" xr:uid="{00000000-0005-0000-0000-0000D9660000}"/>
    <cellStyle name="20% - Accent1 3 4 2 7 3 3 2" xfId="26514" xr:uid="{00000000-0005-0000-0000-0000DA660000}"/>
    <cellStyle name="20% - Accent1 3 4 2 7 3 4" xfId="26515" xr:uid="{00000000-0005-0000-0000-0000DB660000}"/>
    <cellStyle name="20% - Accent1 3 4 2 7 4" xfId="26516" xr:uid="{00000000-0005-0000-0000-0000DC660000}"/>
    <cellStyle name="20% - Accent1 3 4 2 7 4 2" xfId="26517" xr:uid="{00000000-0005-0000-0000-0000DD660000}"/>
    <cellStyle name="20% - Accent1 3 4 2 7 4 2 2" xfId="26518" xr:uid="{00000000-0005-0000-0000-0000DE660000}"/>
    <cellStyle name="20% - Accent1 3 4 2 7 4 2 2 2" xfId="26519" xr:uid="{00000000-0005-0000-0000-0000DF660000}"/>
    <cellStyle name="20% - Accent1 3 4 2 7 4 2 3" xfId="26520" xr:uid="{00000000-0005-0000-0000-0000E0660000}"/>
    <cellStyle name="20% - Accent1 3 4 2 7 4 3" xfId="26521" xr:uid="{00000000-0005-0000-0000-0000E1660000}"/>
    <cellStyle name="20% - Accent1 3 4 2 7 4 3 2" xfId="26522" xr:uid="{00000000-0005-0000-0000-0000E2660000}"/>
    <cellStyle name="20% - Accent1 3 4 2 7 4 4" xfId="26523" xr:uid="{00000000-0005-0000-0000-0000E3660000}"/>
    <cellStyle name="20% - Accent1 3 4 2 7 5" xfId="26524" xr:uid="{00000000-0005-0000-0000-0000E4660000}"/>
    <cellStyle name="20% - Accent1 3 4 2 7 5 2" xfId="26525" xr:uid="{00000000-0005-0000-0000-0000E5660000}"/>
    <cellStyle name="20% - Accent1 3 4 2 7 5 2 2" xfId="26526" xr:uid="{00000000-0005-0000-0000-0000E6660000}"/>
    <cellStyle name="20% - Accent1 3 4 2 7 5 3" xfId="26527" xr:uid="{00000000-0005-0000-0000-0000E7660000}"/>
    <cellStyle name="20% - Accent1 3 4 2 7 6" xfId="26528" xr:uid="{00000000-0005-0000-0000-0000E8660000}"/>
    <cellStyle name="20% - Accent1 3 4 2 7 6 2" xfId="26529" xr:uid="{00000000-0005-0000-0000-0000E9660000}"/>
    <cellStyle name="20% - Accent1 3 4 2 7 6 2 2" xfId="26530" xr:uid="{00000000-0005-0000-0000-0000EA660000}"/>
    <cellStyle name="20% - Accent1 3 4 2 7 6 3" xfId="26531" xr:uid="{00000000-0005-0000-0000-0000EB660000}"/>
    <cellStyle name="20% - Accent1 3 4 2 7 7" xfId="26532" xr:uid="{00000000-0005-0000-0000-0000EC660000}"/>
    <cellStyle name="20% - Accent1 3 4 2 7 7 2" xfId="26533" xr:uid="{00000000-0005-0000-0000-0000ED660000}"/>
    <cellStyle name="20% - Accent1 3 4 2 7 8" xfId="26534" xr:uid="{00000000-0005-0000-0000-0000EE660000}"/>
    <cellStyle name="20% - Accent1 3 4 2 7 8 2" xfId="26535" xr:uid="{00000000-0005-0000-0000-0000EF660000}"/>
    <cellStyle name="20% - Accent1 3 4 2 7 9" xfId="26536" xr:uid="{00000000-0005-0000-0000-0000F0660000}"/>
    <cellStyle name="20% - Accent1 3 4 2 8" xfId="26537" xr:uid="{00000000-0005-0000-0000-0000F1660000}"/>
    <cellStyle name="20% - Accent1 3 4 2 8 2" xfId="26538" xr:uid="{00000000-0005-0000-0000-0000F2660000}"/>
    <cellStyle name="20% - Accent1 3 4 2 8 2 2" xfId="26539" xr:uid="{00000000-0005-0000-0000-0000F3660000}"/>
    <cellStyle name="20% - Accent1 3 4 2 8 2 2 2" xfId="26540" xr:uid="{00000000-0005-0000-0000-0000F4660000}"/>
    <cellStyle name="20% - Accent1 3 4 2 8 2 3" xfId="26541" xr:uid="{00000000-0005-0000-0000-0000F5660000}"/>
    <cellStyle name="20% - Accent1 3 4 2 8 3" xfId="26542" xr:uid="{00000000-0005-0000-0000-0000F6660000}"/>
    <cellStyle name="20% - Accent1 3 4 2 8 3 2" xfId="26543" xr:uid="{00000000-0005-0000-0000-0000F7660000}"/>
    <cellStyle name="20% - Accent1 3 4 2 8 4" xfId="26544" xr:uid="{00000000-0005-0000-0000-0000F8660000}"/>
    <cellStyle name="20% - Accent1 3 4 2 9" xfId="26545" xr:uid="{00000000-0005-0000-0000-0000F9660000}"/>
    <cellStyle name="20% - Accent1 3 4 2 9 2" xfId="26546" xr:uid="{00000000-0005-0000-0000-0000FA660000}"/>
    <cellStyle name="20% - Accent1 3 4 2 9 2 2" xfId="26547" xr:uid="{00000000-0005-0000-0000-0000FB660000}"/>
    <cellStyle name="20% - Accent1 3 4 2 9 2 2 2" xfId="26548" xr:uid="{00000000-0005-0000-0000-0000FC660000}"/>
    <cellStyle name="20% - Accent1 3 4 2 9 2 3" xfId="26549" xr:uid="{00000000-0005-0000-0000-0000FD660000}"/>
    <cellStyle name="20% - Accent1 3 4 2 9 3" xfId="26550" xr:uid="{00000000-0005-0000-0000-0000FE660000}"/>
    <cellStyle name="20% - Accent1 3 4 2 9 3 2" xfId="26551" xr:uid="{00000000-0005-0000-0000-0000FF660000}"/>
    <cellStyle name="20% - Accent1 3 4 2 9 4" xfId="26552" xr:uid="{00000000-0005-0000-0000-000000670000}"/>
    <cellStyle name="20% - Accent1 3 4 3" xfId="26553" xr:uid="{00000000-0005-0000-0000-000001670000}"/>
    <cellStyle name="20% - Accent1 3 4 3 10" xfId="26554" xr:uid="{00000000-0005-0000-0000-000002670000}"/>
    <cellStyle name="20% - Accent1 3 4 3 10 2" xfId="26555" xr:uid="{00000000-0005-0000-0000-000003670000}"/>
    <cellStyle name="20% - Accent1 3 4 3 10 2 2" xfId="26556" xr:uid="{00000000-0005-0000-0000-000004670000}"/>
    <cellStyle name="20% - Accent1 3 4 3 10 3" xfId="26557" xr:uid="{00000000-0005-0000-0000-000005670000}"/>
    <cellStyle name="20% - Accent1 3 4 3 11" xfId="26558" xr:uid="{00000000-0005-0000-0000-000006670000}"/>
    <cellStyle name="20% - Accent1 3 4 3 11 2" xfId="26559" xr:uid="{00000000-0005-0000-0000-000007670000}"/>
    <cellStyle name="20% - Accent1 3 4 3 11 2 2" xfId="26560" xr:uid="{00000000-0005-0000-0000-000008670000}"/>
    <cellStyle name="20% - Accent1 3 4 3 11 3" xfId="26561" xr:uid="{00000000-0005-0000-0000-000009670000}"/>
    <cellStyle name="20% - Accent1 3 4 3 12" xfId="26562" xr:uid="{00000000-0005-0000-0000-00000A670000}"/>
    <cellStyle name="20% - Accent1 3 4 3 12 2" xfId="26563" xr:uid="{00000000-0005-0000-0000-00000B670000}"/>
    <cellStyle name="20% - Accent1 3 4 3 13" xfId="26564" xr:uid="{00000000-0005-0000-0000-00000C670000}"/>
    <cellStyle name="20% - Accent1 3 4 3 13 2" xfId="26565" xr:uid="{00000000-0005-0000-0000-00000D670000}"/>
    <cellStyle name="20% - Accent1 3 4 3 14" xfId="26566" xr:uid="{00000000-0005-0000-0000-00000E670000}"/>
    <cellStyle name="20% - Accent1 3 4 3 2" xfId="26567" xr:uid="{00000000-0005-0000-0000-00000F670000}"/>
    <cellStyle name="20% - Accent1 3 4 3 2 10" xfId="26568" xr:uid="{00000000-0005-0000-0000-000010670000}"/>
    <cellStyle name="20% - Accent1 3 4 3 2 10 2" xfId="26569" xr:uid="{00000000-0005-0000-0000-000011670000}"/>
    <cellStyle name="20% - Accent1 3 4 3 2 11" xfId="26570" xr:uid="{00000000-0005-0000-0000-000012670000}"/>
    <cellStyle name="20% - Accent1 3 4 3 2 2" xfId="26571" xr:uid="{00000000-0005-0000-0000-000013670000}"/>
    <cellStyle name="20% - Accent1 3 4 3 2 2 2" xfId="26572" xr:uid="{00000000-0005-0000-0000-000014670000}"/>
    <cellStyle name="20% - Accent1 3 4 3 2 2 2 2" xfId="26573" xr:uid="{00000000-0005-0000-0000-000015670000}"/>
    <cellStyle name="20% - Accent1 3 4 3 2 2 2 2 2" xfId="26574" xr:uid="{00000000-0005-0000-0000-000016670000}"/>
    <cellStyle name="20% - Accent1 3 4 3 2 2 2 2 2 2" xfId="26575" xr:uid="{00000000-0005-0000-0000-000017670000}"/>
    <cellStyle name="20% - Accent1 3 4 3 2 2 2 2 3" xfId="26576" xr:uid="{00000000-0005-0000-0000-000018670000}"/>
    <cellStyle name="20% - Accent1 3 4 3 2 2 2 3" xfId="26577" xr:uid="{00000000-0005-0000-0000-000019670000}"/>
    <cellStyle name="20% - Accent1 3 4 3 2 2 2 3 2" xfId="26578" xr:uid="{00000000-0005-0000-0000-00001A670000}"/>
    <cellStyle name="20% - Accent1 3 4 3 2 2 2 4" xfId="26579" xr:uid="{00000000-0005-0000-0000-00001B670000}"/>
    <cellStyle name="20% - Accent1 3 4 3 2 2 3" xfId="26580" xr:uid="{00000000-0005-0000-0000-00001C670000}"/>
    <cellStyle name="20% - Accent1 3 4 3 2 2 3 2" xfId="26581" xr:uid="{00000000-0005-0000-0000-00001D670000}"/>
    <cellStyle name="20% - Accent1 3 4 3 2 2 3 2 2" xfId="26582" xr:uid="{00000000-0005-0000-0000-00001E670000}"/>
    <cellStyle name="20% - Accent1 3 4 3 2 2 3 2 2 2" xfId="26583" xr:uid="{00000000-0005-0000-0000-00001F670000}"/>
    <cellStyle name="20% - Accent1 3 4 3 2 2 3 2 3" xfId="26584" xr:uid="{00000000-0005-0000-0000-000020670000}"/>
    <cellStyle name="20% - Accent1 3 4 3 2 2 3 3" xfId="26585" xr:uid="{00000000-0005-0000-0000-000021670000}"/>
    <cellStyle name="20% - Accent1 3 4 3 2 2 3 3 2" xfId="26586" xr:uid="{00000000-0005-0000-0000-000022670000}"/>
    <cellStyle name="20% - Accent1 3 4 3 2 2 3 4" xfId="26587" xr:uid="{00000000-0005-0000-0000-000023670000}"/>
    <cellStyle name="20% - Accent1 3 4 3 2 2 4" xfId="26588" xr:uid="{00000000-0005-0000-0000-000024670000}"/>
    <cellStyle name="20% - Accent1 3 4 3 2 2 4 2" xfId="26589" xr:uid="{00000000-0005-0000-0000-000025670000}"/>
    <cellStyle name="20% - Accent1 3 4 3 2 2 4 2 2" xfId="26590" xr:uid="{00000000-0005-0000-0000-000026670000}"/>
    <cellStyle name="20% - Accent1 3 4 3 2 2 4 2 2 2" xfId="26591" xr:uid="{00000000-0005-0000-0000-000027670000}"/>
    <cellStyle name="20% - Accent1 3 4 3 2 2 4 2 3" xfId="26592" xr:uid="{00000000-0005-0000-0000-000028670000}"/>
    <cellStyle name="20% - Accent1 3 4 3 2 2 4 3" xfId="26593" xr:uid="{00000000-0005-0000-0000-000029670000}"/>
    <cellStyle name="20% - Accent1 3 4 3 2 2 4 3 2" xfId="26594" xr:uid="{00000000-0005-0000-0000-00002A670000}"/>
    <cellStyle name="20% - Accent1 3 4 3 2 2 4 4" xfId="26595" xr:uid="{00000000-0005-0000-0000-00002B670000}"/>
    <cellStyle name="20% - Accent1 3 4 3 2 2 5" xfId="26596" xr:uid="{00000000-0005-0000-0000-00002C670000}"/>
    <cellStyle name="20% - Accent1 3 4 3 2 2 5 2" xfId="26597" xr:uid="{00000000-0005-0000-0000-00002D670000}"/>
    <cellStyle name="20% - Accent1 3 4 3 2 2 5 2 2" xfId="26598" xr:uid="{00000000-0005-0000-0000-00002E670000}"/>
    <cellStyle name="20% - Accent1 3 4 3 2 2 5 3" xfId="26599" xr:uid="{00000000-0005-0000-0000-00002F670000}"/>
    <cellStyle name="20% - Accent1 3 4 3 2 2 6" xfId="26600" xr:uid="{00000000-0005-0000-0000-000030670000}"/>
    <cellStyle name="20% - Accent1 3 4 3 2 2 6 2" xfId="26601" xr:uid="{00000000-0005-0000-0000-000031670000}"/>
    <cellStyle name="20% - Accent1 3 4 3 2 2 6 2 2" xfId="26602" xr:uid="{00000000-0005-0000-0000-000032670000}"/>
    <cellStyle name="20% - Accent1 3 4 3 2 2 6 3" xfId="26603" xr:uid="{00000000-0005-0000-0000-000033670000}"/>
    <cellStyle name="20% - Accent1 3 4 3 2 2 7" xfId="26604" xr:uid="{00000000-0005-0000-0000-000034670000}"/>
    <cellStyle name="20% - Accent1 3 4 3 2 2 7 2" xfId="26605" xr:uid="{00000000-0005-0000-0000-000035670000}"/>
    <cellStyle name="20% - Accent1 3 4 3 2 2 8" xfId="26606" xr:uid="{00000000-0005-0000-0000-000036670000}"/>
    <cellStyle name="20% - Accent1 3 4 3 2 2 8 2" xfId="26607" xr:uid="{00000000-0005-0000-0000-000037670000}"/>
    <cellStyle name="20% - Accent1 3 4 3 2 2 9" xfId="26608" xr:uid="{00000000-0005-0000-0000-000038670000}"/>
    <cellStyle name="20% - Accent1 3 4 3 2 3" xfId="26609" xr:uid="{00000000-0005-0000-0000-000039670000}"/>
    <cellStyle name="20% - Accent1 3 4 3 2 3 2" xfId="26610" xr:uid="{00000000-0005-0000-0000-00003A670000}"/>
    <cellStyle name="20% - Accent1 3 4 3 2 3 2 2" xfId="26611" xr:uid="{00000000-0005-0000-0000-00003B670000}"/>
    <cellStyle name="20% - Accent1 3 4 3 2 3 2 2 2" xfId="26612" xr:uid="{00000000-0005-0000-0000-00003C670000}"/>
    <cellStyle name="20% - Accent1 3 4 3 2 3 2 2 2 2" xfId="26613" xr:uid="{00000000-0005-0000-0000-00003D670000}"/>
    <cellStyle name="20% - Accent1 3 4 3 2 3 2 2 3" xfId="26614" xr:uid="{00000000-0005-0000-0000-00003E670000}"/>
    <cellStyle name="20% - Accent1 3 4 3 2 3 2 3" xfId="26615" xr:uid="{00000000-0005-0000-0000-00003F670000}"/>
    <cellStyle name="20% - Accent1 3 4 3 2 3 2 3 2" xfId="26616" xr:uid="{00000000-0005-0000-0000-000040670000}"/>
    <cellStyle name="20% - Accent1 3 4 3 2 3 2 4" xfId="26617" xr:uid="{00000000-0005-0000-0000-000041670000}"/>
    <cellStyle name="20% - Accent1 3 4 3 2 3 3" xfId="26618" xr:uid="{00000000-0005-0000-0000-000042670000}"/>
    <cellStyle name="20% - Accent1 3 4 3 2 3 3 2" xfId="26619" xr:uid="{00000000-0005-0000-0000-000043670000}"/>
    <cellStyle name="20% - Accent1 3 4 3 2 3 3 2 2" xfId="26620" xr:uid="{00000000-0005-0000-0000-000044670000}"/>
    <cellStyle name="20% - Accent1 3 4 3 2 3 3 2 2 2" xfId="26621" xr:uid="{00000000-0005-0000-0000-000045670000}"/>
    <cellStyle name="20% - Accent1 3 4 3 2 3 3 2 3" xfId="26622" xr:uid="{00000000-0005-0000-0000-000046670000}"/>
    <cellStyle name="20% - Accent1 3 4 3 2 3 3 3" xfId="26623" xr:uid="{00000000-0005-0000-0000-000047670000}"/>
    <cellStyle name="20% - Accent1 3 4 3 2 3 3 3 2" xfId="26624" xr:uid="{00000000-0005-0000-0000-000048670000}"/>
    <cellStyle name="20% - Accent1 3 4 3 2 3 3 4" xfId="26625" xr:uid="{00000000-0005-0000-0000-000049670000}"/>
    <cellStyle name="20% - Accent1 3 4 3 2 3 4" xfId="26626" xr:uid="{00000000-0005-0000-0000-00004A670000}"/>
    <cellStyle name="20% - Accent1 3 4 3 2 3 4 2" xfId="26627" xr:uid="{00000000-0005-0000-0000-00004B670000}"/>
    <cellStyle name="20% - Accent1 3 4 3 2 3 4 2 2" xfId="26628" xr:uid="{00000000-0005-0000-0000-00004C670000}"/>
    <cellStyle name="20% - Accent1 3 4 3 2 3 4 2 2 2" xfId="26629" xr:uid="{00000000-0005-0000-0000-00004D670000}"/>
    <cellStyle name="20% - Accent1 3 4 3 2 3 4 2 3" xfId="26630" xr:uid="{00000000-0005-0000-0000-00004E670000}"/>
    <cellStyle name="20% - Accent1 3 4 3 2 3 4 3" xfId="26631" xr:uid="{00000000-0005-0000-0000-00004F670000}"/>
    <cellStyle name="20% - Accent1 3 4 3 2 3 4 3 2" xfId="26632" xr:uid="{00000000-0005-0000-0000-000050670000}"/>
    <cellStyle name="20% - Accent1 3 4 3 2 3 4 4" xfId="26633" xr:uid="{00000000-0005-0000-0000-000051670000}"/>
    <cellStyle name="20% - Accent1 3 4 3 2 3 5" xfId="26634" xr:uid="{00000000-0005-0000-0000-000052670000}"/>
    <cellStyle name="20% - Accent1 3 4 3 2 3 5 2" xfId="26635" xr:uid="{00000000-0005-0000-0000-000053670000}"/>
    <cellStyle name="20% - Accent1 3 4 3 2 3 5 2 2" xfId="26636" xr:uid="{00000000-0005-0000-0000-000054670000}"/>
    <cellStyle name="20% - Accent1 3 4 3 2 3 5 3" xfId="26637" xr:uid="{00000000-0005-0000-0000-000055670000}"/>
    <cellStyle name="20% - Accent1 3 4 3 2 3 6" xfId="26638" xr:uid="{00000000-0005-0000-0000-000056670000}"/>
    <cellStyle name="20% - Accent1 3 4 3 2 3 6 2" xfId="26639" xr:uid="{00000000-0005-0000-0000-000057670000}"/>
    <cellStyle name="20% - Accent1 3 4 3 2 3 6 2 2" xfId="26640" xr:uid="{00000000-0005-0000-0000-000058670000}"/>
    <cellStyle name="20% - Accent1 3 4 3 2 3 6 3" xfId="26641" xr:uid="{00000000-0005-0000-0000-000059670000}"/>
    <cellStyle name="20% - Accent1 3 4 3 2 3 7" xfId="26642" xr:uid="{00000000-0005-0000-0000-00005A670000}"/>
    <cellStyle name="20% - Accent1 3 4 3 2 3 7 2" xfId="26643" xr:uid="{00000000-0005-0000-0000-00005B670000}"/>
    <cellStyle name="20% - Accent1 3 4 3 2 3 8" xfId="26644" xr:uid="{00000000-0005-0000-0000-00005C670000}"/>
    <cellStyle name="20% - Accent1 3 4 3 2 3 8 2" xfId="26645" xr:uid="{00000000-0005-0000-0000-00005D670000}"/>
    <cellStyle name="20% - Accent1 3 4 3 2 3 9" xfId="26646" xr:uid="{00000000-0005-0000-0000-00005E670000}"/>
    <cellStyle name="20% - Accent1 3 4 3 2 4" xfId="26647" xr:uid="{00000000-0005-0000-0000-00005F670000}"/>
    <cellStyle name="20% - Accent1 3 4 3 2 4 2" xfId="26648" xr:uid="{00000000-0005-0000-0000-000060670000}"/>
    <cellStyle name="20% - Accent1 3 4 3 2 4 2 2" xfId="26649" xr:uid="{00000000-0005-0000-0000-000061670000}"/>
    <cellStyle name="20% - Accent1 3 4 3 2 4 2 2 2" xfId="26650" xr:uid="{00000000-0005-0000-0000-000062670000}"/>
    <cellStyle name="20% - Accent1 3 4 3 2 4 2 3" xfId="26651" xr:uid="{00000000-0005-0000-0000-000063670000}"/>
    <cellStyle name="20% - Accent1 3 4 3 2 4 3" xfId="26652" xr:uid="{00000000-0005-0000-0000-000064670000}"/>
    <cellStyle name="20% - Accent1 3 4 3 2 4 3 2" xfId="26653" xr:uid="{00000000-0005-0000-0000-000065670000}"/>
    <cellStyle name="20% - Accent1 3 4 3 2 4 4" xfId="26654" xr:uid="{00000000-0005-0000-0000-000066670000}"/>
    <cellStyle name="20% - Accent1 3 4 3 2 5" xfId="26655" xr:uid="{00000000-0005-0000-0000-000067670000}"/>
    <cellStyle name="20% - Accent1 3 4 3 2 5 2" xfId="26656" xr:uid="{00000000-0005-0000-0000-000068670000}"/>
    <cellStyle name="20% - Accent1 3 4 3 2 5 2 2" xfId="26657" xr:uid="{00000000-0005-0000-0000-000069670000}"/>
    <cellStyle name="20% - Accent1 3 4 3 2 5 2 2 2" xfId="26658" xr:uid="{00000000-0005-0000-0000-00006A670000}"/>
    <cellStyle name="20% - Accent1 3 4 3 2 5 2 3" xfId="26659" xr:uid="{00000000-0005-0000-0000-00006B670000}"/>
    <cellStyle name="20% - Accent1 3 4 3 2 5 3" xfId="26660" xr:uid="{00000000-0005-0000-0000-00006C670000}"/>
    <cellStyle name="20% - Accent1 3 4 3 2 5 3 2" xfId="26661" xr:uid="{00000000-0005-0000-0000-00006D670000}"/>
    <cellStyle name="20% - Accent1 3 4 3 2 5 4" xfId="26662" xr:uid="{00000000-0005-0000-0000-00006E670000}"/>
    <cellStyle name="20% - Accent1 3 4 3 2 6" xfId="26663" xr:uid="{00000000-0005-0000-0000-00006F670000}"/>
    <cellStyle name="20% - Accent1 3 4 3 2 6 2" xfId="26664" xr:uid="{00000000-0005-0000-0000-000070670000}"/>
    <cellStyle name="20% - Accent1 3 4 3 2 6 2 2" xfId="26665" xr:uid="{00000000-0005-0000-0000-000071670000}"/>
    <cellStyle name="20% - Accent1 3 4 3 2 6 2 2 2" xfId="26666" xr:uid="{00000000-0005-0000-0000-000072670000}"/>
    <cellStyle name="20% - Accent1 3 4 3 2 6 2 3" xfId="26667" xr:uid="{00000000-0005-0000-0000-000073670000}"/>
    <cellStyle name="20% - Accent1 3 4 3 2 6 3" xfId="26668" xr:uid="{00000000-0005-0000-0000-000074670000}"/>
    <cellStyle name="20% - Accent1 3 4 3 2 6 3 2" xfId="26669" xr:uid="{00000000-0005-0000-0000-000075670000}"/>
    <cellStyle name="20% - Accent1 3 4 3 2 6 4" xfId="26670" xr:uid="{00000000-0005-0000-0000-000076670000}"/>
    <cellStyle name="20% - Accent1 3 4 3 2 7" xfId="26671" xr:uid="{00000000-0005-0000-0000-000077670000}"/>
    <cellStyle name="20% - Accent1 3 4 3 2 7 2" xfId="26672" xr:uid="{00000000-0005-0000-0000-000078670000}"/>
    <cellStyle name="20% - Accent1 3 4 3 2 7 2 2" xfId="26673" xr:uid="{00000000-0005-0000-0000-000079670000}"/>
    <cellStyle name="20% - Accent1 3 4 3 2 7 3" xfId="26674" xr:uid="{00000000-0005-0000-0000-00007A670000}"/>
    <cellStyle name="20% - Accent1 3 4 3 2 8" xfId="26675" xr:uid="{00000000-0005-0000-0000-00007B670000}"/>
    <cellStyle name="20% - Accent1 3 4 3 2 8 2" xfId="26676" xr:uid="{00000000-0005-0000-0000-00007C670000}"/>
    <cellStyle name="20% - Accent1 3 4 3 2 8 2 2" xfId="26677" xr:uid="{00000000-0005-0000-0000-00007D670000}"/>
    <cellStyle name="20% - Accent1 3 4 3 2 8 3" xfId="26678" xr:uid="{00000000-0005-0000-0000-00007E670000}"/>
    <cellStyle name="20% - Accent1 3 4 3 2 9" xfId="26679" xr:uid="{00000000-0005-0000-0000-00007F670000}"/>
    <cellStyle name="20% - Accent1 3 4 3 2 9 2" xfId="26680" xr:uid="{00000000-0005-0000-0000-000080670000}"/>
    <cellStyle name="20% - Accent1 3 4 3 3" xfId="26681" xr:uid="{00000000-0005-0000-0000-000081670000}"/>
    <cellStyle name="20% - Accent1 3 4 3 3 10" xfId="26682" xr:uid="{00000000-0005-0000-0000-000082670000}"/>
    <cellStyle name="20% - Accent1 3 4 3 3 10 2" xfId="26683" xr:uid="{00000000-0005-0000-0000-000083670000}"/>
    <cellStyle name="20% - Accent1 3 4 3 3 11" xfId="26684" xr:uid="{00000000-0005-0000-0000-000084670000}"/>
    <cellStyle name="20% - Accent1 3 4 3 3 2" xfId="26685" xr:uid="{00000000-0005-0000-0000-000085670000}"/>
    <cellStyle name="20% - Accent1 3 4 3 3 2 2" xfId="26686" xr:uid="{00000000-0005-0000-0000-000086670000}"/>
    <cellStyle name="20% - Accent1 3 4 3 3 2 2 2" xfId="26687" xr:uid="{00000000-0005-0000-0000-000087670000}"/>
    <cellStyle name="20% - Accent1 3 4 3 3 2 2 2 2" xfId="26688" xr:uid="{00000000-0005-0000-0000-000088670000}"/>
    <cellStyle name="20% - Accent1 3 4 3 3 2 2 2 2 2" xfId="26689" xr:uid="{00000000-0005-0000-0000-000089670000}"/>
    <cellStyle name="20% - Accent1 3 4 3 3 2 2 2 3" xfId="26690" xr:uid="{00000000-0005-0000-0000-00008A670000}"/>
    <cellStyle name="20% - Accent1 3 4 3 3 2 2 3" xfId="26691" xr:uid="{00000000-0005-0000-0000-00008B670000}"/>
    <cellStyle name="20% - Accent1 3 4 3 3 2 2 3 2" xfId="26692" xr:uid="{00000000-0005-0000-0000-00008C670000}"/>
    <cellStyle name="20% - Accent1 3 4 3 3 2 2 4" xfId="26693" xr:uid="{00000000-0005-0000-0000-00008D670000}"/>
    <cellStyle name="20% - Accent1 3 4 3 3 2 3" xfId="26694" xr:uid="{00000000-0005-0000-0000-00008E670000}"/>
    <cellStyle name="20% - Accent1 3 4 3 3 2 3 2" xfId="26695" xr:uid="{00000000-0005-0000-0000-00008F670000}"/>
    <cellStyle name="20% - Accent1 3 4 3 3 2 3 2 2" xfId="26696" xr:uid="{00000000-0005-0000-0000-000090670000}"/>
    <cellStyle name="20% - Accent1 3 4 3 3 2 3 2 2 2" xfId="26697" xr:uid="{00000000-0005-0000-0000-000091670000}"/>
    <cellStyle name="20% - Accent1 3 4 3 3 2 3 2 3" xfId="26698" xr:uid="{00000000-0005-0000-0000-000092670000}"/>
    <cellStyle name="20% - Accent1 3 4 3 3 2 3 3" xfId="26699" xr:uid="{00000000-0005-0000-0000-000093670000}"/>
    <cellStyle name="20% - Accent1 3 4 3 3 2 3 3 2" xfId="26700" xr:uid="{00000000-0005-0000-0000-000094670000}"/>
    <cellStyle name="20% - Accent1 3 4 3 3 2 3 4" xfId="26701" xr:uid="{00000000-0005-0000-0000-000095670000}"/>
    <cellStyle name="20% - Accent1 3 4 3 3 2 4" xfId="26702" xr:uid="{00000000-0005-0000-0000-000096670000}"/>
    <cellStyle name="20% - Accent1 3 4 3 3 2 4 2" xfId="26703" xr:uid="{00000000-0005-0000-0000-000097670000}"/>
    <cellStyle name="20% - Accent1 3 4 3 3 2 4 2 2" xfId="26704" xr:uid="{00000000-0005-0000-0000-000098670000}"/>
    <cellStyle name="20% - Accent1 3 4 3 3 2 4 2 2 2" xfId="26705" xr:uid="{00000000-0005-0000-0000-000099670000}"/>
    <cellStyle name="20% - Accent1 3 4 3 3 2 4 2 3" xfId="26706" xr:uid="{00000000-0005-0000-0000-00009A670000}"/>
    <cellStyle name="20% - Accent1 3 4 3 3 2 4 3" xfId="26707" xr:uid="{00000000-0005-0000-0000-00009B670000}"/>
    <cellStyle name="20% - Accent1 3 4 3 3 2 4 3 2" xfId="26708" xr:uid="{00000000-0005-0000-0000-00009C670000}"/>
    <cellStyle name="20% - Accent1 3 4 3 3 2 4 4" xfId="26709" xr:uid="{00000000-0005-0000-0000-00009D670000}"/>
    <cellStyle name="20% - Accent1 3 4 3 3 2 5" xfId="26710" xr:uid="{00000000-0005-0000-0000-00009E670000}"/>
    <cellStyle name="20% - Accent1 3 4 3 3 2 5 2" xfId="26711" xr:uid="{00000000-0005-0000-0000-00009F670000}"/>
    <cellStyle name="20% - Accent1 3 4 3 3 2 5 2 2" xfId="26712" xr:uid="{00000000-0005-0000-0000-0000A0670000}"/>
    <cellStyle name="20% - Accent1 3 4 3 3 2 5 3" xfId="26713" xr:uid="{00000000-0005-0000-0000-0000A1670000}"/>
    <cellStyle name="20% - Accent1 3 4 3 3 2 6" xfId="26714" xr:uid="{00000000-0005-0000-0000-0000A2670000}"/>
    <cellStyle name="20% - Accent1 3 4 3 3 2 6 2" xfId="26715" xr:uid="{00000000-0005-0000-0000-0000A3670000}"/>
    <cellStyle name="20% - Accent1 3 4 3 3 2 6 2 2" xfId="26716" xr:uid="{00000000-0005-0000-0000-0000A4670000}"/>
    <cellStyle name="20% - Accent1 3 4 3 3 2 6 3" xfId="26717" xr:uid="{00000000-0005-0000-0000-0000A5670000}"/>
    <cellStyle name="20% - Accent1 3 4 3 3 2 7" xfId="26718" xr:uid="{00000000-0005-0000-0000-0000A6670000}"/>
    <cellStyle name="20% - Accent1 3 4 3 3 2 7 2" xfId="26719" xr:uid="{00000000-0005-0000-0000-0000A7670000}"/>
    <cellStyle name="20% - Accent1 3 4 3 3 2 8" xfId="26720" xr:uid="{00000000-0005-0000-0000-0000A8670000}"/>
    <cellStyle name="20% - Accent1 3 4 3 3 2 8 2" xfId="26721" xr:uid="{00000000-0005-0000-0000-0000A9670000}"/>
    <cellStyle name="20% - Accent1 3 4 3 3 2 9" xfId="26722" xr:uid="{00000000-0005-0000-0000-0000AA670000}"/>
    <cellStyle name="20% - Accent1 3 4 3 3 3" xfId="26723" xr:uid="{00000000-0005-0000-0000-0000AB670000}"/>
    <cellStyle name="20% - Accent1 3 4 3 3 3 2" xfId="26724" xr:uid="{00000000-0005-0000-0000-0000AC670000}"/>
    <cellStyle name="20% - Accent1 3 4 3 3 3 2 2" xfId="26725" xr:uid="{00000000-0005-0000-0000-0000AD670000}"/>
    <cellStyle name="20% - Accent1 3 4 3 3 3 2 2 2" xfId="26726" xr:uid="{00000000-0005-0000-0000-0000AE670000}"/>
    <cellStyle name="20% - Accent1 3 4 3 3 3 2 2 2 2" xfId="26727" xr:uid="{00000000-0005-0000-0000-0000AF670000}"/>
    <cellStyle name="20% - Accent1 3 4 3 3 3 2 2 3" xfId="26728" xr:uid="{00000000-0005-0000-0000-0000B0670000}"/>
    <cellStyle name="20% - Accent1 3 4 3 3 3 2 3" xfId="26729" xr:uid="{00000000-0005-0000-0000-0000B1670000}"/>
    <cellStyle name="20% - Accent1 3 4 3 3 3 2 3 2" xfId="26730" xr:uid="{00000000-0005-0000-0000-0000B2670000}"/>
    <cellStyle name="20% - Accent1 3 4 3 3 3 2 4" xfId="26731" xr:uid="{00000000-0005-0000-0000-0000B3670000}"/>
    <cellStyle name="20% - Accent1 3 4 3 3 3 3" xfId="26732" xr:uid="{00000000-0005-0000-0000-0000B4670000}"/>
    <cellStyle name="20% - Accent1 3 4 3 3 3 3 2" xfId="26733" xr:uid="{00000000-0005-0000-0000-0000B5670000}"/>
    <cellStyle name="20% - Accent1 3 4 3 3 3 3 2 2" xfId="26734" xr:uid="{00000000-0005-0000-0000-0000B6670000}"/>
    <cellStyle name="20% - Accent1 3 4 3 3 3 3 2 2 2" xfId="26735" xr:uid="{00000000-0005-0000-0000-0000B7670000}"/>
    <cellStyle name="20% - Accent1 3 4 3 3 3 3 2 3" xfId="26736" xr:uid="{00000000-0005-0000-0000-0000B8670000}"/>
    <cellStyle name="20% - Accent1 3 4 3 3 3 3 3" xfId="26737" xr:uid="{00000000-0005-0000-0000-0000B9670000}"/>
    <cellStyle name="20% - Accent1 3 4 3 3 3 3 3 2" xfId="26738" xr:uid="{00000000-0005-0000-0000-0000BA670000}"/>
    <cellStyle name="20% - Accent1 3 4 3 3 3 3 4" xfId="26739" xr:uid="{00000000-0005-0000-0000-0000BB670000}"/>
    <cellStyle name="20% - Accent1 3 4 3 3 3 4" xfId="26740" xr:uid="{00000000-0005-0000-0000-0000BC670000}"/>
    <cellStyle name="20% - Accent1 3 4 3 3 3 4 2" xfId="26741" xr:uid="{00000000-0005-0000-0000-0000BD670000}"/>
    <cellStyle name="20% - Accent1 3 4 3 3 3 4 2 2" xfId="26742" xr:uid="{00000000-0005-0000-0000-0000BE670000}"/>
    <cellStyle name="20% - Accent1 3 4 3 3 3 4 2 2 2" xfId="26743" xr:uid="{00000000-0005-0000-0000-0000BF670000}"/>
    <cellStyle name="20% - Accent1 3 4 3 3 3 4 2 3" xfId="26744" xr:uid="{00000000-0005-0000-0000-0000C0670000}"/>
    <cellStyle name="20% - Accent1 3 4 3 3 3 4 3" xfId="26745" xr:uid="{00000000-0005-0000-0000-0000C1670000}"/>
    <cellStyle name="20% - Accent1 3 4 3 3 3 4 3 2" xfId="26746" xr:uid="{00000000-0005-0000-0000-0000C2670000}"/>
    <cellStyle name="20% - Accent1 3 4 3 3 3 4 4" xfId="26747" xr:uid="{00000000-0005-0000-0000-0000C3670000}"/>
    <cellStyle name="20% - Accent1 3 4 3 3 3 5" xfId="26748" xr:uid="{00000000-0005-0000-0000-0000C4670000}"/>
    <cellStyle name="20% - Accent1 3 4 3 3 3 5 2" xfId="26749" xr:uid="{00000000-0005-0000-0000-0000C5670000}"/>
    <cellStyle name="20% - Accent1 3 4 3 3 3 5 2 2" xfId="26750" xr:uid="{00000000-0005-0000-0000-0000C6670000}"/>
    <cellStyle name="20% - Accent1 3 4 3 3 3 5 3" xfId="26751" xr:uid="{00000000-0005-0000-0000-0000C7670000}"/>
    <cellStyle name="20% - Accent1 3 4 3 3 3 6" xfId="26752" xr:uid="{00000000-0005-0000-0000-0000C8670000}"/>
    <cellStyle name="20% - Accent1 3 4 3 3 3 6 2" xfId="26753" xr:uid="{00000000-0005-0000-0000-0000C9670000}"/>
    <cellStyle name="20% - Accent1 3 4 3 3 3 6 2 2" xfId="26754" xr:uid="{00000000-0005-0000-0000-0000CA670000}"/>
    <cellStyle name="20% - Accent1 3 4 3 3 3 6 3" xfId="26755" xr:uid="{00000000-0005-0000-0000-0000CB670000}"/>
    <cellStyle name="20% - Accent1 3 4 3 3 3 7" xfId="26756" xr:uid="{00000000-0005-0000-0000-0000CC670000}"/>
    <cellStyle name="20% - Accent1 3 4 3 3 3 7 2" xfId="26757" xr:uid="{00000000-0005-0000-0000-0000CD670000}"/>
    <cellStyle name="20% - Accent1 3 4 3 3 3 8" xfId="26758" xr:uid="{00000000-0005-0000-0000-0000CE670000}"/>
    <cellStyle name="20% - Accent1 3 4 3 3 3 8 2" xfId="26759" xr:uid="{00000000-0005-0000-0000-0000CF670000}"/>
    <cellStyle name="20% - Accent1 3 4 3 3 3 9" xfId="26760" xr:uid="{00000000-0005-0000-0000-0000D0670000}"/>
    <cellStyle name="20% - Accent1 3 4 3 3 4" xfId="26761" xr:uid="{00000000-0005-0000-0000-0000D1670000}"/>
    <cellStyle name="20% - Accent1 3 4 3 3 4 2" xfId="26762" xr:uid="{00000000-0005-0000-0000-0000D2670000}"/>
    <cellStyle name="20% - Accent1 3 4 3 3 4 2 2" xfId="26763" xr:uid="{00000000-0005-0000-0000-0000D3670000}"/>
    <cellStyle name="20% - Accent1 3 4 3 3 4 2 2 2" xfId="26764" xr:uid="{00000000-0005-0000-0000-0000D4670000}"/>
    <cellStyle name="20% - Accent1 3 4 3 3 4 2 3" xfId="26765" xr:uid="{00000000-0005-0000-0000-0000D5670000}"/>
    <cellStyle name="20% - Accent1 3 4 3 3 4 3" xfId="26766" xr:uid="{00000000-0005-0000-0000-0000D6670000}"/>
    <cellStyle name="20% - Accent1 3 4 3 3 4 3 2" xfId="26767" xr:uid="{00000000-0005-0000-0000-0000D7670000}"/>
    <cellStyle name="20% - Accent1 3 4 3 3 4 4" xfId="26768" xr:uid="{00000000-0005-0000-0000-0000D8670000}"/>
    <cellStyle name="20% - Accent1 3 4 3 3 5" xfId="26769" xr:uid="{00000000-0005-0000-0000-0000D9670000}"/>
    <cellStyle name="20% - Accent1 3 4 3 3 5 2" xfId="26770" xr:uid="{00000000-0005-0000-0000-0000DA670000}"/>
    <cellStyle name="20% - Accent1 3 4 3 3 5 2 2" xfId="26771" xr:uid="{00000000-0005-0000-0000-0000DB670000}"/>
    <cellStyle name="20% - Accent1 3 4 3 3 5 2 2 2" xfId="26772" xr:uid="{00000000-0005-0000-0000-0000DC670000}"/>
    <cellStyle name="20% - Accent1 3 4 3 3 5 2 3" xfId="26773" xr:uid="{00000000-0005-0000-0000-0000DD670000}"/>
    <cellStyle name="20% - Accent1 3 4 3 3 5 3" xfId="26774" xr:uid="{00000000-0005-0000-0000-0000DE670000}"/>
    <cellStyle name="20% - Accent1 3 4 3 3 5 3 2" xfId="26775" xr:uid="{00000000-0005-0000-0000-0000DF670000}"/>
    <cellStyle name="20% - Accent1 3 4 3 3 5 4" xfId="26776" xr:uid="{00000000-0005-0000-0000-0000E0670000}"/>
    <cellStyle name="20% - Accent1 3 4 3 3 6" xfId="26777" xr:uid="{00000000-0005-0000-0000-0000E1670000}"/>
    <cellStyle name="20% - Accent1 3 4 3 3 6 2" xfId="26778" xr:uid="{00000000-0005-0000-0000-0000E2670000}"/>
    <cellStyle name="20% - Accent1 3 4 3 3 6 2 2" xfId="26779" xr:uid="{00000000-0005-0000-0000-0000E3670000}"/>
    <cellStyle name="20% - Accent1 3 4 3 3 6 2 2 2" xfId="26780" xr:uid="{00000000-0005-0000-0000-0000E4670000}"/>
    <cellStyle name="20% - Accent1 3 4 3 3 6 2 3" xfId="26781" xr:uid="{00000000-0005-0000-0000-0000E5670000}"/>
    <cellStyle name="20% - Accent1 3 4 3 3 6 3" xfId="26782" xr:uid="{00000000-0005-0000-0000-0000E6670000}"/>
    <cellStyle name="20% - Accent1 3 4 3 3 6 3 2" xfId="26783" xr:uid="{00000000-0005-0000-0000-0000E7670000}"/>
    <cellStyle name="20% - Accent1 3 4 3 3 6 4" xfId="26784" xr:uid="{00000000-0005-0000-0000-0000E8670000}"/>
    <cellStyle name="20% - Accent1 3 4 3 3 7" xfId="26785" xr:uid="{00000000-0005-0000-0000-0000E9670000}"/>
    <cellStyle name="20% - Accent1 3 4 3 3 7 2" xfId="26786" xr:uid="{00000000-0005-0000-0000-0000EA670000}"/>
    <cellStyle name="20% - Accent1 3 4 3 3 7 2 2" xfId="26787" xr:uid="{00000000-0005-0000-0000-0000EB670000}"/>
    <cellStyle name="20% - Accent1 3 4 3 3 7 3" xfId="26788" xr:uid="{00000000-0005-0000-0000-0000EC670000}"/>
    <cellStyle name="20% - Accent1 3 4 3 3 8" xfId="26789" xr:uid="{00000000-0005-0000-0000-0000ED670000}"/>
    <cellStyle name="20% - Accent1 3 4 3 3 8 2" xfId="26790" xr:uid="{00000000-0005-0000-0000-0000EE670000}"/>
    <cellStyle name="20% - Accent1 3 4 3 3 8 2 2" xfId="26791" xr:uid="{00000000-0005-0000-0000-0000EF670000}"/>
    <cellStyle name="20% - Accent1 3 4 3 3 8 3" xfId="26792" xr:uid="{00000000-0005-0000-0000-0000F0670000}"/>
    <cellStyle name="20% - Accent1 3 4 3 3 9" xfId="26793" xr:uid="{00000000-0005-0000-0000-0000F1670000}"/>
    <cellStyle name="20% - Accent1 3 4 3 3 9 2" xfId="26794" xr:uid="{00000000-0005-0000-0000-0000F2670000}"/>
    <cellStyle name="20% - Accent1 3 4 3 4" xfId="26795" xr:uid="{00000000-0005-0000-0000-0000F3670000}"/>
    <cellStyle name="20% - Accent1 3 4 3 4 10" xfId="26796" xr:uid="{00000000-0005-0000-0000-0000F4670000}"/>
    <cellStyle name="20% - Accent1 3 4 3 4 10 2" xfId="26797" xr:uid="{00000000-0005-0000-0000-0000F5670000}"/>
    <cellStyle name="20% - Accent1 3 4 3 4 11" xfId="26798" xr:uid="{00000000-0005-0000-0000-0000F6670000}"/>
    <cellStyle name="20% - Accent1 3 4 3 4 2" xfId="26799" xr:uid="{00000000-0005-0000-0000-0000F7670000}"/>
    <cellStyle name="20% - Accent1 3 4 3 4 2 2" xfId="26800" xr:uid="{00000000-0005-0000-0000-0000F8670000}"/>
    <cellStyle name="20% - Accent1 3 4 3 4 2 2 2" xfId="26801" xr:uid="{00000000-0005-0000-0000-0000F9670000}"/>
    <cellStyle name="20% - Accent1 3 4 3 4 2 2 2 2" xfId="26802" xr:uid="{00000000-0005-0000-0000-0000FA670000}"/>
    <cellStyle name="20% - Accent1 3 4 3 4 2 2 2 2 2" xfId="26803" xr:uid="{00000000-0005-0000-0000-0000FB670000}"/>
    <cellStyle name="20% - Accent1 3 4 3 4 2 2 2 3" xfId="26804" xr:uid="{00000000-0005-0000-0000-0000FC670000}"/>
    <cellStyle name="20% - Accent1 3 4 3 4 2 2 3" xfId="26805" xr:uid="{00000000-0005-0000-0000-0000FD670000}"/>
    <cellStyle name="20% - Accent1 3 4 3 4 2 2 3 2" xfId="26806" xr:uid="{00000000-0005-0000-0000-0000FE670000}"/>
    <cellStyle name="20% - Accent1 3 4 3 4 2 2 4" xfId="26807" xr:uid="{00000000-0005-0000-0000-0000FF670000}"/>
    <cellStyle name="20% - Accent1 3 4 3 4 2 3" xfId="26808" xr:uid="{00000000-0005-0000-0000-000000680000}"/>
    <cellStyle name="20% - Accent1 3 4 3 4 2 3 2" xfId="26809" xr:uid="{00000000-0005-0000-0000-000001680000}"/>
    <cellStyle name="20% - Accent1 3 4 3 4 2 3 2 2" xfId="26810" xr:uid="{00000000-0005-0000-0000-000002680000}"/>
    <cellStyle name="20% - Accent1 3 4 3 4 2 3 2 2 2" xfId="26811" xr:uid="{00000000-0005-0000-0000-000003680000}"/>
    <cellStyle name="20% - Accent1 3 4 3 4 2 3 2 3" xfId="26812" xr:uid="{00000000-0005-0000-0000-000004680000}"/>
    <cellStyle name="20% - Accent1 3 4 3 4 2 3 3" xfId="26813" xr:uid="{00000000-0005-0000-0000-000005680000}"/>
    <cellStyle name="20% - Accent1 3 4 3 4 2 3 3 2" xfId="26814" xr:uid="{00000000-0005-0000-0000-000006680000}"/>
    <cellStyle name="20% - Accent1 3 4 3 4 2 3 4" xfId="26815" xr:uid="{00000000-0005-0000-0000-000007680000}"/>
    <cellStyle name="20% - Accent1 3 4 3 4 2 4" xfId="26816" xr:uid="{00000000-0005-0000-0000-000008680000}"/>
    <cellStyle name="20% - Accent1 3 4 3 4 2 4 2" xfId="26817" xr:uid="{00000000-0005-0000-0000-000009680000}"/>
    <cellStyle name="20% - Accent1 3 4 3 4 2 4 2 2" xfId="26818" xr:uid="{00000000-0005-0000-0000-00000A680000}"/>
    <cellStyle name="20% - Accent1 3 4 3 4 2 4 2 2 2" xfId="26819" xr:uid="{00000000-0005-0000-0000-00000B680000}"/>
    <cellStyle name="20% - Accent1 3 4 3 4 2 4 2 3" xfId="26820" xr:uid="{00000000-0005-0000-0000-00000C680000}"/>
    <cellStyle name="20% - Accent1 3 4 3 4 2 4 3" xfId="26821" xr:uid="{00000000-0005-0000-0000-00000D680000}"/>
    <cellStyle name="20% - Accent1 3 4 3 4 2 4 3 2" xfId="26822" xr:uid="{00000000-0005-0000-0000-00000E680000}"/>
    <cellStyle name="20% - Accent1 3 4 3 4 2 4 4" xfId="26823" xr:uid="{00000000-0005-0000-0000-00000F680000}"/>
    <cellStyle name="20% - Accent1 3 4 3 4 2 5" xfId="26824" xr:uid="{00000000-0005-0000-0000-000010680000}"/>
    <cellStyle name="20% - Accent1 3 4 3 4 2 5 2" xfId="26825" xr:uid="{00000000-0005-0000-0000-000011680000}"/>
    <cellStyle name="20% - Accent1 3 4 3 4 2 5 2 2" xfId="26826" xr:uid="{00000000-0005-0000-0000-000012680000}"/>
    <cellStyle name="20% - Accent1 3 4 3 4 2 5 3" xfId="26827" xr:uid="{00000000-0005-0000-0000-000013680000}"/>
    <cellStyle name="20% - Accent1 3 4 3 4 2 6" xfId="26828" xr:uid="{00000000-0005-0000-0000-000014680000}"/>
    <cellStyle name="20% - Accent1 3 4 3 4 2 6 2" xfId="26829" xr:uid="{00000000-0005-0000-0000-000015680000}"/>
    <cellStyle name="20% - Accent1 3 4 3 4 2 6 2 2" xfId="26830" xr:uid="{00000000-0005-0000-0000-000016680000}"/>
    <cellStyle name="20% - Accent1 3 4 3 4 2 6 3" xfId="26831" xr:uid="{00000000-0005-0000-0000-000017680000}"/>
    <cellStyle name="20% - Accent1 3 4 3 4 2 7" xfId="26832" xr:uid="{00000000-0005-0000-0000-000018680000}"/>
    <cellStyle name="20% - Accent1 3 4 3 4 2 7 2" xfId="26833" xr:uid="{00000000-0005-0000-0000-000019680000}"/>
    <cellStyle name="20% - Accent1 3 4 3 4 2 8" xfId="26834" xr:uid="{00000000-0005-0000-0000-00001A680000}"/>
    <cellStyle name="20% - Accent1 3 4 3 4 2 8 2" xfId="26835" xr:uid="{00000000-0005-0000-0000-00001B680000}"/>
    <cellStyle name="20% - Accent1 3 4 3 4 2 9" xfId="26836" xr:uid="{00000000-0005-0000-0000-00001C680000}"/>
    <cellStyle name="20% - Accent1 3 4 3 4 3" xfId="26837" xr:uid="{00000000-0005-0000-0000-00001D680000}"/>
    <cellStyle name="20% - Accent1 3 4 3 4 3 2" xfId="26838" xr:uid="{00000000-0005-0000-0000-00001E680000}"/>
    <cellStyle name="20% - Accent1 3 4 3 4 3 2 2" xfId="26839" xr:uid="{00000000-0005-0000-0000-00001F680000}"/>
    <cellStyle name="20% - Accent1 3 4 3 4 3 2 2 2" xfId="26840" xr:uid="{00000000-0005-0000-0000-000020680000}"/>
    <cellStyle name="20% - Accent1 3 4 3 4 3 2 2 2 2" xfId="26841" xr:uid="{00000000-0005-0000-0000-000021680000}"/>
    <cellStyle name="20% - Accent1 3 4 3 4 3 2 2 3" xfId="26842" xr:uid="{00000000-0005-0000-0000-000022680000}"/>
    <cellStyle name="20% - Accent1 3 4 3 4 3 2 3" xfId="26843" xr:uid="{00000000-0005-0000-0000-000023680000}"/>
    <cellStyle name="20% - Accent1 3 4 3 4 3 2 3 2" xfId="26844" xr:uid="{00000000-0005-0000-0000-000024680000}"/>
    <cellStyle name="20% - Accent1 3 4 3 4 3 2 4" xfId="26845" xr:uid="{00000000-0005-0000-0000-000025680000}"/>
    <cellStyle name="20% - Accent1 3 4 3 4 3 3" xfId="26846" xr:uid="{00000000-0005-0000-0000-000026680000}"/>
    <cellStyle name="20% - Accent1 3 4 3 4 3 3 2" xfId="26847" xr:uid="{00000000-0005-0000-0000-000027680000}"/>
    <cellStyle name="20% - Accent1 3 4 3 4 3 3 2 2" xfId="26848" xr:uid="{00000000-0005-0000-0000-000028680000}"/>
    <cellStyle name="20% - Accent1 3 4 3 4 3 3 2 2 2" xfId="26849" xr:uid="{00000000-0005-0000-0000-000029680000}"/>
    <cellStyle name="20% - Accent1 3 4 3 4 3 3 2 3" xfId="26850" xr:uid="{00000000-0005-0000-0000-00002A680000}"/>
    <cellStyle name="20% - Accent1 3 4 3 4 3 3 3" xfId="26851" xr:uid="{00000000-0005-0000-0000-00002B680000}"/>
    <cellStyle name="20% - Accent1 3 4 3 4 3 3 3 2" xfId="26852" xr:uid="{00000000-0005-0000-0000-00002C680000}"/>
    <cellStyle name="20% - Accent1 3 4 3 4 3 3 4" xfId="26853" xr:uid="{00000000-0005-0000-0000-00002D680000}"/>
    <cellStyle name="20% - Accent1 3 4 3 4 3 4" xfId="26854" xr:uid="{00000000-0005-0000-0000-00002E680000}"/>
    <cellStyle name="20% - Accent1 3 4 3 4 3 4 2" xfId="26855" xr:uid="{00000000-0005-0000-0000-00002F680000}"/>
    <cellStyle name="20% - Accent1 3 4 3 4 3 4 2 2" xfId="26856" xr:uid="{00000000-0005-0000-0000-000030680000}"/>
    <cellStyle name="20% - Accent1 3 4 3 4 3 4 2 2 2" xfId="26857" xr:uid="{00000000-0005-0000-0000-000031680000}"/>
    <cellStyle name="20% - Accent1 3 4 3 4 3 4 2 3" xfId="26858" xr:uid="{00000000-0005-0000-0000-000032680000}"/>
    <cellStyle name="20% - Accent1 3 4 3 4 3 4 3" xfId="26859" xr:uid="{00000000-0005-0000-0000-000033680000}"/>
    <cellStyle name="20% - Accent1 3 4 3 4 3 4 3 2" xfId="26860" xr:uid="{00000000-0005-0000-0000-000034680000}"/>
    <cellStyle name="20% - Accent1 3 4 3 4 3 4 4" xfId="26861" xr:uid="{00000000-0005-0000-0000-000035680000}"/>
    <cellStyle name="20% - Accent1 3 4 3 4 3 5" xfId="26862" xr:uid="{00000000-0005-0000-0000-000036680000}"/>
    <cellStyle name="20% - Accent1 3 4 3 4 3 5 2" xfId="26863" xr:uid="{00000000-0005-0000-0000-000037680000}"/>
    <cellStyle name="20% - Accent1 3 4 3 4 3 5 2 2" xfId="26864" xr:uid="{00000000-0005-0000-0000-000038680000}"/>
    <cellStyle name="20% - Accent1 3 4 3 4 3 5 3" xfId="26865" xr:uid="{00000000-0005-0000-0000-000039680000}"/>
    <cellStyle name="20% - Accent1 3 4 3 4 3 6" xfId="26866" xr:uid="{00000000-0005-0000-0000-00003A680000}"/>
    <cellStyle name="20% - Accent1 3 4 3 4 3 6 2" xfId="26867" xr:uid="{00000000-0005-0000-0000-00003B680000}"/>
    <cellStyle name="20% - Accent1 3 4 3 4 3 6 2 2" xfId="26868" xr:uid="{00000000-0005-0000-0000-00003C680000}"/>
    <cellStyle name="20% - Accent1 3 4 3 4 3 6 3" xfId="26869" xr:uid="{00000000-0005-0000-0000-00003D680000}"/>
    <cellStyle name="20% - Accent1 3 4 3 4 3 7" xfId="26870" xr:uid="{00000000-0005-0000-0000-00003E680000}"/>
    <cellStyle name="20% - Accent1 3 4 3 4 3 7 2" xfId="26871" xr:uid="{00000000-0005-0000-0000-00003F680000}"/>
    <cellStyle name="20% - Accent1 3 4 3 4 3 8" xfId="26872" xr:uid="{00000000-0005-0000-0000-000040680000}"/>
    <cellStyle name="20% - Accent1 3 4 3 4 3 8 2" xfId="26873" xr:uid="{00000000-0005-0000-0000-000041680000}"/>
    <cellStyle name="20% - Accent1 3 4 3 4 3 9" xfId="26874" xr:uid="{00000000-0005-0000-0000-000042680000}"/>
    <cellStyle name="20% - Accent1 3 4 3 4 4" xfId="26875" xr:uid="{00000000-0005-0000-0000-000043680000}"/>
    <cellStyle name="20% - Accent1 3 4 3 4 4 2" xfId="26876" xr:uid="{00000000-0005-0000-0000-000044680000}"/>
    <cellStyle name="20% - Accent1 3 4 3 4 4 2 2" xfId="26877" xr:uid="{00000000-0005-0000-0000-000045680000}"/>
    <cellStyle name="20% - Accent1 3 4 3 4 4 2 2 2" xfId="26878" xr:uid="{00000000-0005-0000-0000-000046680000}"/>
    <cellStyle name="20% - Accent1 3 4 3 4 4 2 3" xfId="26879" xr:uid="{00000000-0005-0000-0000-000047680000}"/>
    <cellStyle name="20% - Accent1 3 4 3 4 4 3" xfId="26880" xr:uid="{00000000-0005-0000-0000-000048680000}"/>
    <cellStyle name="20% - Accent1 3 4 3 4 4 3 2" xfId="26881" xr:uid="{00000000-0005-0000-0000-000049680000}"/>
    <cellStyle name="20% - Accent1 3 4 3 4 4 4" xfId="26882" xr:uid="{00000000-0005-0000-0000-00004A680000}"/>
    <cellStyle name="20% - Accent1 3 4 3 4 5" xfId="26883" xr:uid="{00000000-0005-0000-0000-00004B680000}"/>
    <cellStyle name="20% - Accent1 3 4 3 4 5 2" xfId="26884" xr:uid="{00000000-0005-0000-0000-00004C680000}"/>
    <cellStyle name="20% - Accent1 3 4 3 4 5 2 2" xfId="26885" xr:uid="{00000000-0005-0000-0000-00004D680000}"/>
    <cellStyle name="20% - Accent1 3 4 3 4 5 2 2 2" xfId="26886" xr:uid="{00000000-0005-0000-0000-00004E680000}"/>
    <cellStyle name="20% - Accent1 3 4 3 4 5 2 3" xfId="26887" xr:uid="{00000000-0005-0000-0000-00004F680000}"/>
    <cellStyle name="20% - Accent1 3 4 3 4 5 3" xfId="26888" xr:uid="{00000000-0005-0000-0000-000050680000}"/>
    <cellStyle name="20% - Accent1 3 4 3 4 5 3 2" xfId="26889" xr:uid="{00000000-0005-0000-0000-000051680000}"/>
    <cellStyle name="20% - Accent1 3 4 3 4 5 4" xfId="26890" xr:uid="{00000000-0005-0000-0000-000052680000}"/>
    <cellStyle name="20% - Accent1 3 4 3 4 6" xfId="26891" xr:uid="{00000000-0005-0000-0000-000053680000}"/>
    <cellStyle name="20% - Accent1 3 4 3 4 6 2" xfId="26892" xr:uid="{00000000-0005-0000-0000-000054680000}"/>
    <cellStyle name="20% - Accent1 3 4 3 4 6 2 2" xfId="26893" xr:uid="{00000000-0005-0000-0000-000055680000}"/>
    <cellStyle name="20% - Accent1 3 4 3 4 6 2 2 2" xfId="26894" xr:uid="{00000000-0005-0000-0000-000056680000}"/>
    <cellStyle name="20% - Accent1 3 4 3 4 6 2 3" xfId="26895" xr:uid="{00000000-0005-0000-0000-000057680000}"/>
    <cellStyle name="20% - Accent1 3 4 3 4 6 3" xfId="26896" xr:uid="{00000000-0005-0000-0000-000058680000}"/>
    <cellStyle name="20% - Accent1 3 4 3 4 6 3 2" xfId="26897" xr:uid="{00000000-0005-0000-0000-000059680000}"/>
    <cellStyle name="20% - Accent1 3 4 3 4 6 4" xfId="26898" xr:uid="{00000000-0005-0000-0000-00005A680000}"/>
    <cellStyle name="20% - Accent1 3 4 3 4 7" xfId="26899" xr:uid="{00000000-0005-0000-0000-00005B680000}"/>
    <cellStyle name="20% - Accent1 3 4 3 4 7 2" xfId="26900" xr:uid="{00000000-0005-0000-0000-00005C680000}"/>
    <cellStyle name="20% - Accent1 3 4 3 4 7 2 2" xfId="26901" xr:uid="{00000000-0005-0000-0000-00005D680000}"/>
    <cellStyle name="20% - Accent1 3 4 3 4 7 3" xfId="26902" xr:uid="{00000000-0005-0000-0000-00005E680000}"/>
    <cellStyle name="20% - Accent1 3 4 3 4 8" xfId="26903" xr:uid="{00000000-0005-0000-0000-00005F680000}"/>
    <cellStyle name="20% - Accent1 3 4 3 4 8 2" xfId="26904" xr:uid="{00000000-0005-0000-0000-000060680000}"/>
    <cellStyle name="20% - Accent1 3 4 3 4 8 2 2" xfId="26905" xr:uid="{00000000-0005-0000-0000-000061680000}"/>
    <cellStyle name="20% - Accent1 3 4 3 4 8 3" xfId="26906" xr:uid="{00000000-0005-0000-0000-000062680000}"/>
    <cellStyle name="20% - Accent1 3 4 3 4 9" xfId="26907" xr:uid="{00000000-0005-0000-0000-000063680000}"/>
    <cellStyle name="20% - Accent1 3 4 3 4 9 2" xfId="26908" xr:uid="{00000000-0005-0000-0000-000064680000}"/>
    <cellStyle name="20% - Accent1 3 4 3 5" xfId="26909" xr:uid="{00000000-0005-0000-0000-000065680000}"/>
    <cellStyle name="20% - Accent1 3 4 3 5 2" xfId="26910" xr:uid="{00000000-0005-0000-0000-000066680000}"/>
    <cellStyle name="20% - Accent1 3 4 3 5 2 2" xfId="26911" xr:uid="{00000000-0005-0000-0000-000067680000}"/>
    <cellStyle name="20% - Accent1 3 4 3 5 2 2 2" xfId="26912" xr:uid="{00000000-0005-0000-0000-000068680000}"/>
    <cellStyle name="20% - Accent1 3 4 3 5 2 2 2 2" xfId="26913" xr:uid="{00000000-0005-0000-0000-000069680000}"/>
    <cellStyle name="20% - Accent1 3 4 3 5 2 2 3" xfId="26914" xr:uid="{00000000-0005-0000-0000-00006A680000}"/>
    <cellStyle name="20% - Accent1 3 4 3 5 2 3" xfId="26915" xr:uid="{00000000-0005-0000-0000-00006B680000}"/>
    <cellStyle name="20% - Accent1 3 4 3 5 2 3 2" xfId="26916" xr:uid="{00000000-0005-0000-0000-00006C680000}"/>
    <cellStyle name="20% - Accent1 3 4 3 5 2 4" xfId="26917" xr:uid="{00000000-0005-0000-0000-00006D680000}"/>
    <cellStyle name="20% - Accent1 3 4 3 5 3" xfId="26918" xr:uid="{00000000-0005-0000-0000-00006E680000}"/>
    <cellStyle name="20% - Accent1 3 4 3 5 3 2" xfId="26919" xr:uid="{00000000-0005-0000-0000-00006F680000}"/>
    <cellStyle name="20% - Accent1 3 4 3 5 3 2 2" xfId="26920" xr:uid="{00000000-0005-0000-0000-000070680000}"/>
    <cellStyle name="20% - Accent1 3 4 3 5 3 2 2 2" xfId="26921" xr:uid="{00000000-0005-0000-0000-000071680000}"/>
    <cellStyle name="20% - Accent1 3 4 3 5 3 2 3" xfId="26922" xr:uid="{00000000-0005-0000-0000-000072680000}"/>
    <cellStyle name="20% - Accent1 3 4 3 5 3 3" xfId="26923" xr:uid="{00000000-0005-0000-0000-000073680000}"/>
    <cellStyle name="20% - Accent1 3 4 3 5 3 3 2" xfId="26924" xr:uid="{00000000-0005-0000-0000-000074680000}"/>
    <cellStyle name="20% - Accent1 3 4 3 5 3 4" xfId="26925" xr:uid="{00000000-0005-0000-0000-000075680000}"/>
    <cellStyle name="20% - Accent1 3 4 3 5 4" xfId="26926" xr:uid="{00000000-0005-0000-0000-000076680000}"/>
    <cellStyle name="20% - Accent1 3 4 3 5 4 2" xfId="26927" xr:uid="{00000000-0005-0000-0000-000077680000}"/>
    <cellStyle name="20% - Accent1 3 4 3 5 4 2 2" xfId="26928" xr:uid="{00000000-0005-0000-0000-000078680000}"/>
    <cellStyle name="20% - Accent1 3 4 3 5 4 2 2 2" xfId="26929" xr:uid="{00000000-0005-0000-0000-000079680000}"/>
    <cellStyle name="20% - Accent1 3 4 3 5 4 2 3" xfId="26930" xr:uid="{00000000-0005-0000-0000-00007A680000}"/>
    <cellStyle name="20% - Accent1 3 4 3 5 4 3" xfId="26931" xr:uid="{00000000-0005-0000-0000-00007B680000}"/>
    <cellStyle name="20% - Accent1 3 4 3 5 4 3 2" xfId="26932" xr:uid="{00000000-0005-0000-0000-00007C680000}"/>
    <cellStyle name="20% - Accent1 3 4 3 5 4 4" xfId="26933" xr:uid="{00000000-0005-0000-0000-00007D680000}"/>
    <cellStyle name="20% - Accent1 3 4 3 5 5" xfId="26934" xr:uid="{00000000-0005-0000-0000-00007E680000}"/>
    <cellStyle name="20% - Accent1 3 4 3 5 5 2" xfId="26935" xr:uid="{00000000-0005-0000-0000-00007F680000}"/>
    <cellStyle name="20% - Accent1 3 4 3 5 5 2 2" xfId="26936" xr:uid="{00000000-0005-0000-0000-000080680000}"/>
    <cellStyle name="20% - Accent1 3 4 3 5 5 3" xfId="26937" xr:uid="{00000000-0005-0000-0000-000081680000}"/>
    <cellStyle name="20% - Accent1 3 4 3 5 6" xfId="26938" xr:uid="{00000000-0005-0000-0000-000082680000}"/>
    <cellStyle name="20% - Accent1 3 4 3 5 6 2" xfId="26939" xr:uid="{00000000-0005-0000-0000-000083680000}"/>
    <cellStyle name="20% - Accent1 3 4 3 5 6 2 2" xfId="26940" xr:uid="{00000000-0005-0000-0000-000084680000}"/>
    <cellStyle name="20% - Accent1 3 4 3 5 6 3" xfId="26941" xr:uid="{00000000-0005-0000-0000-000085680000}"/>
    <cellStyle name="20% - Accent1 3 4 3 5 7" xfId="26942" xr:uid="{00000000-0005-0000-0000-000086680000}"/>
    <cellStyle name="20% - Accent1 3 4 3 5 7 2" xfId="26943" xr:uid="{00000000-0005-0000-0000-000087680000}"/>
    <cellStyle name="20% - Accent1 3 4 3 5 8" xfId="26944" xr:uid="{00000000-0005-0000-0000-000088680000}"/>
    <cellStyle name="20% - Accent1 3 4 3 5 8 2" xfId="26945" xr:uid="{00000000-0005-0000-0000-000089680000}"/>
    <cellStyle name="20% - Accent1 3 4 3 5 9" xfId="26946" xr:uid="{00000000-0005-0000-0000-00008A680000}"/>
    <cellStyle name="20% - Accent1 3 4 3 6" xfId="26947" xr:uid="{00000000-0005-0000-0000-00008B680000}"/>
    <cellStyle name="20% - Accent1 3 4 3 6 2" xfId="26948" xr:uid="{00000000-0005-0000-0000-00008C680000}"/>
    <cellStyle name="20% - Accent1 3 4 3 6 2 2" xfId="26949" xr:uid="{00000000-0005-0000-0000-00008D680000}"/>
    <cellStyle name="20% - Accent1 3 4 3 6 2 2 2" xfId="26950" xr:uid="{00000000-0005-0000-0000-00008E680000}"/>
    <cellStyle name="20% - Accent1 3 4 3 6 2 2 2 2" xfId="26951" xr:uid="{00000000-0005-0000-0000-00008F680000}"/>
    <cellStyle name="20% - Accent1 3 4 3 6 2 2 3" xfId="26952" xr:uid="{00000000-0005-0000-0000-000090680000}"/>
    <cellStyle name="20% - Accent1 3 4 3 6 2 3" xfId="26953" xr:uid="{00000000-0005-0000-0000-000091680000}"/>
    <cellStyle name="20% - Accent1 3 4 3 6 2 3 2" xfId="26954" xr:uid="{00000000-0005-0000-0000-000092680000}"/>
    <cellStyle name="20% - Accent1 3 4 3 6 2 4" xfId="26955" xr:uid="{00000000-0005-0000-0000-000093680000}"/>
    <cellStyle name="20% - Accent1 3 4 3 6 3" xfId="26956" xr:uid="{00000000-0005-0000-0000-000094680000}"/>
    <cellStyle name="20% - Accent1 3 4 3 6 3 2" xfId="26957" xr:uid="{00000000-0005-0000-0000-000095680000}"/>
    <cellStyle name="20% - Accent1 3 4 3 6 3 2 2" xfId="26958" xr:uid="{00000000-0005-0000-0000-000096680000}"/>
    <cellStyle name="20% - Accent1 3 4 3 6 3 2 2 2" xfId="26959" xr:uid="{00000000-0005-0000-0000-000097680000}"/>
    <cellStyle name="20% - Accent1 3 4 3 6 3 2 3" xfId="26960" xr:uid="{00000000-0005-0000-0000-000098680000}"/>
    <cellStyle name="20% - Accent1 3 4 3 6 3 3" xfId="26961" xr:uid="{00000000-0005-0000-0000-000099680000}"/>
    <cellStyle name="20% - Accent1 3 4 3 6 3 3 2" xfId="26962" xr:uid="{00000000-0005-0000-0000-00009A680000}"/>
    <cellStyle name="20% - Accent1 3 4 3 6 3 4" xfId="26963" xr:uid="{00000000-0005-0000-0000-00009B680000}"/>
    <cellStyle name="20% - Accent1 3 4 3 6 4" xfId="26964" xr:uid="{00000000-0005-0000-0000-00009C680000}"/>
    <cellStyle name="20% - Accent1 3 4 3 6 4 2" xfId="26965" xr:uid="{00000000-0005-0000-0000-00009D680000}"/>
    <cellStyle name="20% - Accent1 3 4 3 6 4 2 2" xfId="26966" xr:uid="{00000000-0005-0000-0000-00009E680000}"/>
    <cellStyle name="20% - Accent1 3 4 3 6 4 2 2 2" xfId="26967" xr:uid="{00000000-0005-0000-0000-00009F680000}"/>
    <cellStyle name="20% - Accent1 3 4 3 6 4 2 3" xfId="26968" xr:uid="{00000000-0005-0000-0000-0000A0680000}"/>
    <cellStyle name="20% - Accent1 3 4 3 6 4 3" xfId="26969" xr:uid="{00000000-0005-0000-0000-0000A1680000}"/>
    <cellStyle name="20% - Accent1 3 4 3 6 4 3 2" xfId="26970" xr:uid="{00000000-0005-0000-0000-0000A2680000}"/>
    <cellStyle name="20% - Accent1 3 4 3 6 4 4" xfId="26971" xr:uid="{00000000-0005-0000-0000-0000A3680000}"/>
    <cellStyle name="20% - Accent1 3 4 3 6 5" xfId="26972" xr:uid="{00000000-0005-0000-0000-0000A4680000}"/>
    <cellStyle name="20% - Accent1 3 4 3 6 5 2" xfId="26973" xr:uid="{00000000-0005-0000-0000-0000A5680000}"/>
    <cellStyle name="20% - Accent1 3 4 3 6 5 2 2" xfId="26974" xr:uid="{00000000-0005-0000-0000-0000A6680000}"/>
    <cellStyle name="20% - Accent1 3 4 3 6 5 3" xfId="26975" xr:uid="{00000000-0005-0000-0000-0000A7680000}"/>
    <cellStyle name="20% - Accent1 3 4 3 6 6" xfId="26976" xr:uid="{00000000-0005-0000-0000-0000A8680000}"/>
    <cellStyle name="20% - Accent1 3 4 3 6 6 2" xfId="26977" xr:uid="{00000000-0005-0000-0000-0000A9680000}"/>
    <cellStyle name="20% - Accent1 3 4 3 6 6 2 2" xfId="26978" xr:uid="{00000000-0005-0000-0000-0000AA680000}"/>
    <cellStyle name="20% - Accent1 3 4 3 6 6 3" xfId="26979" xr:uid="{00000000-0005-0000-0000-0000AB680000}"/>
    <cellStyle name="20% - Accent1 3 4 3 6 7" xfId="26980" xr:uid="{00000000-0005-0000-0000-0000AC680000}"/>
    <cellStyle name="20% - Accent1 3 4 3 6 7 2" xfId="26981" xr:uid="{00000000-0005-0000-0000-0000AD680000}"/>
    <cellStyle name="20% - Accent1 3 4 3 6 8" xfId="26982" xr:uid="{00000000-0005-0000-0000-0000AE680000}"/>
    <cellStyle name="20% - Accent1 3 4 3 6 8 2" xfId="26983" xr:uid="{00000000-0005-0000-0000-0000AF680000}"/>
    <cellStyle name="20% - Accent1 3 4 3 6 9" xfId="26984" xr:uid="{00000000-0005-0000-0000-0000B0680000}"/>
    <cellStyle name="20% - Accent1 3 4 3 7" xfId="26985" xr:uid="{00000000-0005-0000-0000-0000B1680000}"/>
    <cellStyle name="20% - Accent1 3 4 3 7 2" xfId="26986" xr:uid="{00000000-0005-0000-0000-0000B2680000}"/>
    <cellStyle name="20% - Accent1 3 4 3 7 2 2" xfId="26987" xr:uid="{00000000-0005-0000-0000-0000B3680000}"/>
    <cellStyle name="20% - Accent1 3 4 3 7 2 2 2" xfId="26988" xr:uid="{00000000-0005-0000-0000-0000B4680000}"/>
    <cellStyle name="20% - Accent1 3 4 3 7 2 3" xfId="26989" xr:uid="{00000000-0005-0000-0000-0000B5680000}"/>
    <cellStyle name="20% - Accent1 3 4 3 7 3" xfId="26990" xr:uid="{00000000-0005-0000-0000-0000B6680000}"/>
    <cellStyle name="20% - Accent1 3 4 3 7 3 2" xfId="26991" xr:uid="{00000000-0005-0000-0000-0000B7680000}"/>
    <cellStyle name="20% - Accent1 3 4 3 7 4" xfId="26992" xr:uid="{00000000-0005-0000-0000-0000B8680000}"/>
    <cellStyle name="20% - Accent1 3 4 3 8" xfId="26993" xr:uid="{00000000-0005-0000-0000-0000B9680000}"/>
    <cellStyle name="20% - Accent1 3 4 3 8 2" xfId="26994" xr:uid="{00000000-0005-0000-0000-0000BA680000}"/>
    <cellStyle name="20% - Accent1 3 4 3 8 2 2" xfId="26995" xr:uid="{00000000-0005-0000-0000-0000BB680000}"/>
    <cellStyle name="20% - Accent1 3 4 3 8 2 2 2" xfId="26996" xr:uid="{00000000-0005-0000-0000-0000BC680000}"/>
    <cellStyle name="20% - Accent1 3 4 3 8 2 3" xfId="26997" xr:uid="{00000000-0005-0000-0000-0000BD680000}"/>
    <cellStyle name="20% - Accent1 3 4 3 8 3" xfId="26998" xr:uid="{00000000-0005-0000-0000-0000BE680000}"/>
    <cellStyle name="20% - Accent1 3 4 3 8 3 2" xfId="26999" xr:uid="{00000000-0005-0000-0000-0000BF680000}"/>
    <cellStyle name="20% - Accent1 3 4 3 8 4" xfId="27000" xr:uid="{00000000-0005-0000-0000-0000C0680000}"/>
    <cellStyle name="20% - Accent1 3 4 3 9" xfId="27001" xr:uid="{00000000-0005-0000-0000-0000C1680000}"/>
    <cellStyle name="20% - Accent1 3 4 3 9 2" xfId="27002" xr:uid="{00000000-0005-0000-0000-0000C2680000}"/>
    <cellStyle name="20% - Accent1 3 4 3 9 2 2" xfId="27003" xr:uid="{00000000-0005-0000-0000-0000C3680000}"/>
    <cellStyle name="20% - Accent1 3 4 3 9 2 2 2" xfId="27004" xr:uid="{00000000-0005-0000-0000-0000C4680000}"/>
    <cellStyle name="20% - Accent1 3 4 3 9 2 3" xfId="27005" xr:uid="{00000000-0005-0000-0000-0000C5680000}"/>
    <cellStyle name="20% - Accent1 3 4 3 9 3" xfId="27006" xr:uid="{00000000-0005-0000-0000-0000C6680000}"/>
    <cellStyle name="20% - Accent1 3 4 3 9 3 2" xfId="27007" xr:uid="{00000000-0005-0000-0000-0000C7680000}"/>
    <cellStyle name="20% - Accent1 3 4 3 9 4" xfId="27008" xr:uid="{00000000-0005-0000-0000-0000C8680000}"/>
    <cellStyle name="20% - Accent1 3 4 4" xfId="27009" xr:uid="{00000000-0005-0000-0000-0000C9680000}"/>
    <cellStyle name="20% - Accent1 3 4 4 10" xfId="27010" xr:uid="{00000000-0005-0000-0000-0000CA680000}"/>
    <cellStyle name="20% - Accent1 3 4 4 10 2" xfId="27011" xr:uid="{00000000-0005-0000-0000-0000CB680000}"/>
    <cellStyle name="20% - Accent1 3 4 4 11" xfId="27012" xr:uid="{00000000-0005-0000-0000-0000CC680000}"/>
    <cellStyle name="20% - Accent1 3 4 4 2" xfId="27013" xr:uid="{00000000-0005-0000-0000-0000CD680000}"/>
    <cellStyle name="20% - Accent1 3 4 4 2 2" xfId="27014" xr:uid="{00000000-0005-0000-0000-0000CE680000}"/>
    <cellStyle name="20% - Accent1 3 4 4 2 2 2" xfId="27015" xr:uid="{00000000-0005-0000-0000-0000CF680000}"/>
    <cellStyle name="20% - Accent1 3 4 4 2 2 2 2" xfId="27016" xr:uid="{00000000-0005-0000-0000-0000D0680000}"/>
    <cellStyle name="20% - Accent1 3 4 4 2 2 2 2 2" xfId="27017" xr:uid="{00000000-0005-0000-0000-0000D1680000}"/>
    <cellStyle name="20% - Accent1 3 4 4 2 2 2 3" xfId="27018" xr:uid="{00000000-0005-0000-0000-0000D2680000}"/>
    <cellStyle name="20% - Accent1 3 4 4 2 2 3" xfId="27019" xr:uid="{00000000-0005-0000-0000-0000D3680000}"/>
    <cellStyle name="20% - Accent1 3 4 4 2 2 3 2" xfId="27020" xr:uid="{00000000-0005-0000-0000-0000D4680000}"/>
    <cellStyle name="20% - Accent1 3 4 4 2 2 4" xfId="27021" xr:uid="{00000000-0005-0000-0000-0000D5680000}"/>
    <cellStyle name="20% - Accent1 3 4 4 2 3" xfId="27022" xr:uid="{00000000-0005-0000-0000-0000D6680000}"/>
    <cellStyle name="20% - Accent1 3 4 4 2 3 2" xfId="27023" xr:uid="{00000000-0005-0000-0000-0000D7680000}"/>
    <cellStyle name="20% - Accent1 3 4 4 2 3 2 2" xfId="27024" xr:uid="{00000000-0005-0000-0000-0000D8680000}"/>
    <cellStyle name="20% - Accent1 3 4 4 2 3 2 2 2" xfId="27025" xr:uid="{00000000-0005-0000-0000-0000D9680000}"/>
    <cellStyle name="20% - Accent1 3 4 4 2 3 2 3" xfId="27026" xr:uid="{00000000-0005-0000-0000-0000DA680000}"/>
    <cellStyle name="20% - Accent1 3 4 4 2 3 3" xfId="27027" xr:uid="{00000000-0005-0000-0000-0000DB680000}"/>
    <cellStyle name="20% - Accent1 3 4 4 2 3 3 2" xfId="27028" xr:uid="{00000000-0005-0000-0000-0000DC680000}"/>
    <cellStyle name="20% - Accent1 3 4 4 2 3 4" xfId="27029" xr:uid="{00000000-0005-0000-0000-0000DD680000}"/>
    <cellStyle name="20% - Accent1 3 4 4 2 4" xfId="27030" xr:uid="{00000000-0005-0000-0000-0000DE680000}"/>
    <cellStyle name="20% - Accent1 3 4 4 2 4 2" xfId="27031" xr:uid="{00000000-0005-0000-0000-0000DF680000}"/>
    <cellStyle name="20% - Accent1 3 4 4 2 4 2 2" xfId="27032" xr:uid="{00000000-0005-0000-0000-0000E0680000}"/>
    <cellStyle name="20% - Accent1 3 4 4 2 4 2 2 2" xfId="27033" xr:uid="{00000000-0005-0000-0000-0000E1680000}"/>
    <cellStyle name="20% - Accent1 3 4 4 2 4 2 3" xfId="27034" xr:uid="{00000000-0005-0000-0000-0000E2680000}"/>
    <cellStyle name="20% - Accent1 3 4 4 2 4 3" xfId="27035" xr:uid="{00000000-0005-0000-0000-0000E3680000}"/>
    <cellStyle name="20% - Accent1 3 4 4 2 4 3 2" xfId="27036" xr:uid="{00000000-0005-0000-0000-0000E4680000}"/>
    <cellStyle name="20% - Accent1 3 4 4 2 4 4" xfId="27037" xr:uid="{00000000-0005-0000-0000-0000E5680000}"/>
    <cellStyle name="20% - Accent1 3 4 4 2 5" xfId="27038" xr:uid="{00000000-0005-0000-0000-0000E6680000}"/>
    <cellStyle name="20% - Accent1 3 4 4 2 5 2" xfId="27039" xr:uid="{00000000-0005-0000-0000-0000E7680000}"/>
    <cellStyle name="20% - Accent1 3 4 4 2 5 2 2" xfId="27040" xr:uid="{00000000-0005-0000-0000-0000E8680000}"/>
    <cellStyle name="20% - Accent1 3 4 4 2 5 3" xfId="27041" xr:uid="{00000000-0005-0000-0000-0000E9680000}"/>
    <cellStyle name="20% - Accent1 3 4 4 2 6" xfId="27042" xr:uid="{00000000-0005-0000-0000-0000EA680000}"/>
    <cellStyle name="20% - Accent1 3 4 4 2 6 2" xfId="27043" xr:uid="{00000000-0005-0000-0000-0000EB680000}"/>
    <cellStyle name="20% - Accent1 3 4 4 2 6 2 2" xfId="27044" xr:uid="{00000000-0005-0000-0000-0000EC680000}"/>
    <cellStyle name="20% - Accent1 3 4 4 2 6 3" xfId="27045" xr:uid="{00000000-0005-0000-0000-0000ED680000}"/>
    <cellStyle name="20% - Accent1 3 4 4 2 7" xfId="27046" xr:uid="{00000000-0005-0000-0000-0000EE680000}"/>
    <cellStyle name="20% - Accent1 3 4 4 2 7 2" xfId="27047" xr:uid="{00000000-0005-0000-0000-0000EF680000}"/>
    <cellStyle name="20% - Accent1 3 4 4 2 8" xfId="27048" xr:uid="{00000000-0005-0000-0000-0000F0680000}"/>
    <cellStyle name="20% - Accent1 3 4 4 2 8 2" xfId="27049" xr:uid="{00000000-0005-0000-0000-0000F1680000}"/>
    <cellStyle name="20% - Accent1 3 4 4 2 9" xfId="27050" xr:uid="{00000000-0005-0000-0000-0000F2680000}"/>
    <cellStyle name="20% - Accent1 3 4 4 3" xfId="27051" xr:uid="{00000000-0005-0000-0000-0000F3680000}"/>
    <cellStyle name="20% - Accent1 3 4 4 3 2" xfId="27052" xr:uid="{00000000-0005-0000-0000-0000F4680000}"/>
    <cellStyle name="20% - Accent1 3 4 4 3 2 2" xfId="27053" xr:uid="{00000000-0005-0000-0000-0000F5680000}"/>
    <cellStyle name="20% - Accent1 3 4 4 3 2 2 2" xfId="27054" xr:uid="{00000000-0005-0000-0000-0000F6680000}"/>
    <cellStyle name="20% - Accent1 3 4 4 3 2 2 2 2" xfId="27055" xr:uid="{00000000-0005-0000-0000-0000F7680000}"/>
    <cellStyle name="20% - Accent1 3 4 4 3 2 2 3" xfId="27056" xr:uid="{00000000-0005-0000-0000-0000F8680000}"/>
    <cellStyle name="20% - Accent1 3 4 4 3 2 3" xfId="27057" xr:uid="{00000000-0005-0000-0000-0000F9680000}"/>
    <cellStyle name="20% - Accent1 3 4 4 3 2 3 2" xfId="27058" xr:uid="{00000000-0005-0000-0000-0000FA680000}"/>
    <cellStyle name="20% - Accent1 3 4 4 3 2 4" xfId="27059" xr:uid="{00000000-0005-0000-0000-0000FB680000}"/>
    <cellStyle name="20% - Accent1 3 4 4 3 3" xfId="27060" xr:uid="{00000000-0005-0000-0000-0000FC680000}"/>
    <cellStyle name="20% - Accent1 3 4 4 3 3 2" xfId="27061" xr:uid="{00000000-0005-0000-0000-0000FD680000}"/>
    <cellStyle name="20% - Accent1 3 4 4 3 3 2 2" xfId="27062" xr:uid="{00000000-0005-0000-0000-0000FE680000}"/>
    <cellStyle name="20% - Accent1 3 4 4 3 3 2 2 2" xfId="27063" xr:uid="{00000000-0005-0000-0000-0000FF680000}"/>
    <cellStyle name="20% - Accent1 3 4 4 3 3 2 3" xfId="27064" xr:uid="{00000000-0005-0000-0000-000000690000}"/>
    <cellStyle name="20% - Accent1 3 4 4 3 3 3" xfId="27065" xr:uid="{00000000-0005-0000-0000-000001690000}"/>
    <cellStyle name="20% - Accent1 3 4 4 3 3 3 2" xfId="27066" xr:uid="{00000000-0005-0000-0000-000002690000}"/>
    <cellStyle name="20% - Accent1 3 4 4 3 3 4" xfId="27067" xr:uid="{00000000-0005-0000-0000-000003690000}"/>
    <cellStyle name="20% - Accent1 3 4 4 3 4" xfId="27068" xr:uid="{00000000-0005-0000-0000-000004690000}"/>
    <cellStyle name="20% - Accent1 3 4 4 3 4 2" xfId="27069" xr:uid="{00000000-0005-0000-0000-000005690000}"/>
    <cellStyle name="20% - Accent1 3 4 4 3 4 2 2" xfId="27070" xr:uid="{00000000-0005-0000-0000-000006690000}"/>
    <cellStyle name="20% - Accent1 3 4 4 3 4 2 2 2" xfId="27071" xr:uid="{00000000-0005-0000-0000-000007690000}"/>
    <cellStyle name="20% - Accent1 3 4 4 3 4 2 3" xfId="27072" xr:uid="{00000000-0005-0000-0000-000008690000}"/>
    <cellStyle name="20% - Accent1 3 4 4 3 4 3" xfId="27073" xr:uid="{00000000-0005-0000-0000-000009690000}"/>
    <cellStyle name="20% - Accent1 3 4 4 3 4 3 2" xfId="27074" xr:uid="{00000000-0005-0000-0000-00000A690000}"/>
    <cellStyle name="20% - Accent1 3 4 4 3 4 4" xfId="27075" xr:uid="{00000000-0005-0000-0000-00000B690000}"/>
    <cellStyle name="20% - Accent1 3 4 4 3 5" xfId="27076" xr:uid="{00000000-0005-0000-0000-00000C690000}"/>
    <cellStyle name="20% - Accent1 3 4 4 3 5 2" xfId="27077" xr:uid="{00000000-0005-0000-0000-00000D690000}"/>
    <cellStyle name="20% - Accent1 3 4 4 3 5 2 2" xfId="27078" xr:uid="{00000000-0005-0000-0000-00000E690000}"/>
    <cellStyle name="20% - Accent1 3 4 4 3 5 3" xfId="27079" xr:uid="{00000000-0005-0000-0000-00000F690000}"/>
    <cellStyle name="20% - Accent1 3 4 4 3 6" xfId="27080" xr:uid="{00000000-0005-0000-0000-000010690000}"/>
    <cellStyle name="20% - Accent1 3 4 4 3 6 2" xfId="27081" xr:uid="{00000000-0005-0000-0000-000011690000}"/>
    <cellStyle name="20% - Accent1 3 4 4 3 6 2 2" xfId="27082" xr:uid="{00000000-0005-0000-0000-000012690000}"/>
    <cellStyle name="20% - Accent1 3 4 4 3 6 3" xfId="27083" xr:uid="{00000000-0005-0000-0000-000013690000}"/>
    <cellStyle name="20% - Accent1 3 4 4 3 7" xfId="27084" xr:uid="{00000000-0005-0000-0000-000014690000}"/>
    <cellStyle name="20% - Accent1 3 4 4 3 7 2" xfId="27085" xr:uid="{00000000-0005-0000-0000-000015690000}"/>
    <cellStyle name="20% - Accent1 3 4 4 3 8" xfId="27086" xr:uid="{00000000-0005-0000-0000-000016690000}"/>
    <cellStyle name="20% - Accent1 3 4 4 3 8 2" xfId="27087" xr:uid="{00000000-0005-0000-0000-000017690000}"/>
    <cellStyle name="20% - Accent1 3 4 4 3 9" xfId="27088" xr:uid="{00000000-0005-0000-0000-000018690000}"/>
    <cellStyle name="20% - Accent1 3 4 4 4" xfId="27089" xr:uid="{00000000-0005-0000-0000-000019690000}"/>
    <cellStyle name="20% - Accent1 3 4 4 4 2" xfId="27090" xr:uid="{00000000-0005-0000-0000-00001A690000}"/>
    <cellStyle name="20% - Accent1 3 4 4 4 2 2" xfId="27091" xr:uid="{00000000-0005-0000-0000-00001B690000}"/>
    <cellStyle name="20% - Accent1 3 4 4 4 2 2 2" xfId="27092" xr:uid="{00000000-0005-0000-0000-00001C690000}"/>
    <cellStyle name="20% - Accent1 3 4 4 4 2 3" xfId="27093" xr:uid="{00000000-0005-0000-0000-00001D690000}"/>
    <cellStyle name="20% - Accent1 3 4 4 4 3" xfId="27094" xr:uid="{00000000-0005-0000-0000-00001E690000}"/>
    <cellStyle name="20% - Accent1 3 4 4 4 3 2" xfId="27095" xr:uid="{00000000-0005-0000-0000-00001F690000}"/>
    <cellStyle name="20% - Accent1 3 4 4 4 4" xfId="27096" xr:uid="{00000000-0005-0000-0000-000020690000}"/>
    <cellStyle name="20% - Accent1 3 4 4 5" xfId="27097" xr:uid="{00000000-0005-0000-0000-000021690000}"/>
    <cellStyle name="20% - Accent1 3 4 4 5 2" xfId="27098" xr:uid="{00000000-0005-0000-0000-000022690000}"/>
    <cellStyle name="20% - Accent1 3 4 4 5 2 2" xfId="27099" xr:uid="{00000000-0005-0000-0000-000023690000}"/>
    <cellStyle name="20% - Accent1 3 4 4 5 2 2 2" xfId="27100" xr:uid="{00000000-0005-0000-0000-000024690000}"/>
    <cellStyle name="20% - Accent1 3 4 4 5 2 3" xfId="27101" xr:uid="{00000000-0005-0000-0000-000025690000}"/>
    <cellStyle name="20% - Accent1 3 4 4 5 3" xfId="27102" xr:uid="{00000000-0005-0000-0000-000026690000}"/>
    <cellStyle name="20% - Accent1 3 4 4 5 3 2" xfId="27103" xr:uid="{00000000-0005-0000-0000-000027690000}"/>
    <cellStyle name="20% - Accent1 3 4 4 5 4" xfId="27104" xr:uid="{00000000-0005-0000-0000-000028690000}"/>
    <cellStyle name="20% - Accent1 3 4 4 6" xfId="27105" xr:uid="{00000000-0005-0000-0000-000029690000}"/>
    <cellStyle name="20% - Accent1 3 4 4 6 2" xfId="27106" xr:uid="{00000000-0005-0000-0000-00002A690000}"/>
    <cellStyle name="20% - Accent1 3 4 4 6 2 2" xfId="27107" xr:uid="{00000000-0005-0000-0000-00002B690000}"/>
    <cellStyle name="20% - Accent1 3 4 4 6 2 2 2" xfId="27108" xr:uid="{00000000-0005-0000-0000-00002C690000}"/>
    <cellStyle name="20% - Accent1 3 4 4 6 2 3" xfId="27109" xr:uid="{00000000-0005-0000-0000-00002D690000}"/>
    <cellStyle name="20% - Accent1 3 4 4 6 3" xfId="27110" xr:uid="{00000000-0005-0000-0000-00002E690000}"/>
    <cellStyle name="20% - Accent1 3 4 4 6 3 2" xfId="27111" xr:uid="{00000000-0005-0000-0000-00002F690000}"/>
    <cellStyle name="20% - Accent1 3 4 4 6 4" xfId="27112" xr:uid="{00000000-0005-0000-0000-000030690000}"/>
    <cellStyle name="20% - Accent1 3 4 4 7" xfId="27113" xr:uid="{00000000-0005-0000-0000-000031690000}"/>
    <cellStyle name="20% - Accent1 3 4 4 7 2" xfId="27114" xr:uid="{00000000-0005-0000-0000-000032690000}"/>
    <cellStyle name="20% - Accent1 3 4 4 7 2 2" xfId="27115" xr:uid="{00000000-0005-0000-0000-000033690000}"/>
    <cellStyle name="20% - Accent1 3 4 4 7 3" xfId="27116" xr:uid="{00000000-0005-0000-0000-000034690000}"/>
    <cellStyle name="20% - Accent1 3 4 4 8" xfId="27117" xr:uid="{00000000-0005-0000-0000-000035690000}"/>
    <cellStyle name="20% - Accent1 3 4 4 8 2" xfId="27118" xr:uid="{00000000-0005-0000-0000-000036690000}"/>
    <cellStyle name="20% - Accent1 3 4 4 8 2 2" xfId="27119" xr:uid="{00000000-0005-0000-0000-000037690000}"/>
    <cellStyle name="20% - Accent1 3 4 4 8 3" xfId="27120" xr:uid="{00000000-0005-0000-0000-000038690000}"/>
    <cellStyle name="20% - Accent1 3 4 4 9" xfId="27121" xr:uid="{00000000-0005-0000-0000-000039690000}"/>
    <cellStyle name="20% - Accent1 3 4 4 9 2" xfId="27122" xr:uid="{00000000-0005-0000-0000-00003A690000}"/>
    <cellStyle name="20% - Accent1 3 4 5" xfId="27123" xr:uid="{00000000-0005-0000-0000-00003B690000}"/>
    <cellStyle name="20% - Accent1 3 4 5 10" xfId="27124" xr:uid="{00000000-0005-0000-0000-00003C690000}"/>
    <cellStyle name="20% - Accent1 3 4 5 10 2" xfId="27125" xr:uid="{00000000-0005-0000-0000-00003D690000}"/>
    <cellStyle name="20% - Accent1 3 4 5 11" xfId="27126" xr:uid="{00000000-0005-0000-0000-00003E690000}"/>
    <cellStyle name="20% - Accent1 3 4 5 2" xfId="27127" xr:uid="{00000000-0005-0000-0000-00003F690000}"/>
    <cellStyle name="20% - Accent1 3 4 5 2 2" xfId="27128" xr:uid="{00000000-0005-0000-0000-000040690000}"/>
    <cellStyle name="20% - Accent1 3 4 5 2 2 2" xfId="27129" xr:uid="{00000000-0005-0000-0000-000041690000}"/>
    <cellStyle name="20% - Accent1 3 4 5 2 2 2 2" xfId="27130" xr:uid="{00000000-0005-0000-0000-000042690000}"/>
    <cellStyle name="20% - Accent1 3 4 5 2 2 2 2 2" xfId="27131" xr:uid="{00000000-0005-0000-0000-000043690000}"/>
    <cellStyle name="20% - Accent1 3 4 5 2 2 2 3" xfId="27132" xr:uid="{00000000-0005-0000-0000-000044690000}"/>
    <cellStyle name="20% - Accent1 3 4 5 2 2 3" xfId="27133" xr:uid="{00000000-0005-0000-0000-000045690000}"/>
    <cellStyle name="20% - Accent1 3 4 5 2 2 3 2" xfId="27134" xr:uid="{00000000-0005-0000-0000-000046690000}"/>
    <cellStyle name="20% - Accent1 3 4 5 2 2 4" xfId="27135" xr:uid="{00000000-0005-0000-0000-000047690000}"/>
    <cellStyle name="20% - Accent1 3 4 5 2 3" xfId="27136" xr:uid="{00000000-0005-0000-0000-000048690000}"/>
    <cellStyle name="20% - Accent1 3 4 5 2 3 2" xfId="27137" xr:uid="{00000000-0005-0000-0000-000049690000}"/>
    <cellStyle name="20% - Accent1 3 4 5 2 3 2 2" xfId="27138" xr:uid="{00000000-0005-0000-0000-00004A690000}"/>
    <cellStyle name="20% - Accent1 3 4 5 2 3 2 2 2" xfId="27139" xr:uid="{00000000-0005-0000-0000-00004B690000}"/>
    <cellStyle name="20% - Accent1 3 4 5 2 3 2 3" xfId="27140" xr:uid="{00000000-0005-0000-0000-00004C690000}"/>
    <cellStyle name="20% - Accent1 3 4 5 2 3 3" xfId="27141" xr:uid="{00000000-0005-0000-0000-00004D690000}"/>
    <cellStyle name="20% - Accent1 3 4 5 2 3 3 2" xfId="27142" xr:uid="{00000000-0005-0000-0000-00004E690000}"/>
    <cellStyle name="20% - Accent1 3 4 5 2 3 4" xfId="27143" xr:uid="{00000000-0005-0000-0000-00004F690000}"/>
    <cellStyle name="20% - Accent1 3 4 5 2 4" xfId="27144" xr:uid="{00000000-0005-0000-0000-000050690000}"/>
    <cellStyle name="20% - Accent1 3 4 5 2 4 2" xfId="27145" xr:uid="{00000000-0005-0000-0000-000051690000}"/>
    <cellStyle name="20% - Accent1 3 4 5 2 4 2 2" xfId="27146" xr:uid="{00000000-0005-0000-0000-000052690000}"/>
    <cellStyle name="20% - Accent1 3 4 5 2 4 2 2 2" xfId="27147" xr:uid="{00000000-0005-0000-0000-000053690000}"/>
    <cellStyle name="20% - Accent1 3 4 5 2 4 2 3" xfId="27148" xr:uid="{00000000-0005-0000-0000-000054690000}"/>
    <cellStyle name="20% - Accent1 3 4 5 2 4 3" xfId="27149" xr:uid="{00000000-0005-0000-0000-000055690000}"/>
    <cellStyle name="20% - Accent1 3 4 5 2 4 3 2" xfId="27150" xr:uid="{00000000-0005-0000-0000-000056690000}"/>
    <cellStyle name="20% - Accent1 3 4 5 2 4 4" xfId="27151" xr:uid="{00000000-0005-0000-0000-000057690000}"/>
    <cellStyle name="20% - Accent1 3 4 5 2 5" xfId="27152" xr:uid="{00000000-0005-0000-0000-000058690000}"/>
    <cellStyle name="20% - Accent1 3 4 5 2 5 2" xfId="27153" xr:uid="{00000000-0005-0000-0000-000059690000}"/>
    <cellStyle name="20% - Accent1 3 4 5 2 5 2 2" xfId="27154" xr:uid="{00000000-0005-0000-0000-00005A690000}"/>
    <cellStyle name="20% - Accent1 3 4 5 2 5 3" xfId="27155" xr:uid="{00000000-0005-0000-0000-00005B690000}"/>
    <cellStyle name="20% - Accent1 3 4 5 2 6" xfId="27156" xr:uid="{00000000-0005-0000-0000-00005C690000}"/>
    <cellStyle name="20% - Accent1 3 4 5 2 6 2" xfId="27157" xr:uid="{00000000-0005-0000-0000-00005D690000}"/>
    <cellStyle name="20% - Accent1 3 4 5 2 6 2 2" xfId="27158" xr:uid="{00000000-0005-0000-0000-00005E690000}"/>
    <cellStyle name="20% - Accent1 3 4 5 2 6 3" xfId="27159" xr:uid="{00000000-0005-0000-0000-00005F690000}"/>
    <cellStyle name="20% - Accent1 3 4 5 2 7" xfId="27160" xr:uid="{00000000-0005-0000-0000-000060690000}"/>
    <cellStyle name="20% - Accent1 3 4 5 2 7 2" xfId="27161" xr:uid="{00000000-0005-0000-0000-000061690000}"/>
    <cellStyle name="20% - Accent1 3 4 5 2 8" xfId="27162" xr:uid="{00000000-0005-0000-0000-000062690000}"/>
    <cellStyle name="20% - Accent1 3 4 5 2 8 2" xfId="27163" xr:uid="{00000000-0005-0000-0000-000063690000}"/>
    <cellStyle name="20% - Accent1 3 4 5 2 9" xfId="27164" xr:uid="{00000000-0005-0000-0000-000064690000}"/>
    <cellStyle name="20% - Accent1 3 4 5 3" xfId="27165" xr:uid="{00000000-0005-0000-0000-000065690000}"/>
    <cellStyle name="20% - Accent1 3 4 5 3 2" xfId="27166" xr:uid="{00000000-0005-0000-0000-000066690000}"/>
    <cellStyle name="20% - Accent1 3 4 5 3 2 2" xfId="27167" xr:uid="{00000000-0005-0000-0000-000067690000}"/>
    <cellStyle name="20% - Accent1 3 4 5 3 2 2 2" xfId="27168" xr:uid="{00000000-0005-0000-0000-000068690000}"/>
    <cellStyle name="20% - Accent1 3 4 5 3 2 2 2 2" xfId="27169" xr:uid="{00000000-0005-0000-0000-000069690000}"/>
    <cellStyle name="20% - Accent1 3 4 5 3 2 2 3" xfId="27170" xr:uid="{00000000-0005-0000-0000-00006A690000}"/>
    <cellStyle name="20% - Accent1 3 4 5 3 2 3" xfId="27171" xr:uid="{00000000-0005-0000-0000-00006B690000}"/>
    <cellStyle name="20% - Accent1 3 4 5 3 2 3 2" xfId="27172" xr:uid="{00000000-0005-0000-0000-00006C690000}"/>
    <cellStyle name="20% - Accent1 3 4 5 3 2 4" xfId="27173" xr:uid="{00000000-0005-0000-0000-00006D690000}"/>
    <cellStyle name="20% - Accent1 3 4 5 3 3" xfId="27174" xr:uid="{00000000-0005-0000-0000-00006E690000}"/>
    <cellStyle name="20% - Accent1 3 4 5 3 3 2" xfId="27175" xr:uid="{00000000-0005-0000-0000-00006F690000}"/>
    <cellStyle name="20% - Accent1 3 4 5 3 3 2 2" xfId="27176" xr:uid="{00000000-0005-0000-0000-000070690000}"/>
    <cellStyle name="20% - Accent1 3 4 5 3 3 2 2 2" xfId="27177" xr:uid="{00000000-0005-0000-0000-000071690000}"/>
    <cellStyle name="20% - Accent1 3 4 5 3 3 2 3" xfId="27178" xr:uid="{00000000-0005-0000-0000-000072690000}"/>
    <cellStyle name="20% - Accent1 3 4 5 3 3 3" xfId="27179" xr:uid="{00000000-0005-0000-0000-000073690000}"/>
    <cellStyle name="20% - Accent1 3 4 5 3 3 3 2" xfId="27180" xr:uid="{00000000-0005-0000-0000-000074690000}"/>
    <cellStyle name="20% - Accent1 3 4 5 3 3 4" xfId="27181" xr:uid="{00000000-0005-0000-0000-000075690000}"/>
    <cellStyle name="20% - Accent1 3 4 5 3 4" xfId="27182" xr:uid="{00000000-0005-0000-0000-000076690000}"/>
    <cellStyle name="20% - Accent1 3 4 5 3 4 2" xfId="27183" xr:uid="{00000000-0005-0000-0000-000077690000}"/>
    <cellStyle name="20% - Accent1 3 4 5 3 4 2 2" xfId="27184" xr:uid="{00000000-0005-0000-0000-000078690000}"/>
    <cellStyle name="20% - Accent1 3 4 5 3 4 2 2 2" xfId="27185" xr:uid="{00000000-0005-0000-0000-000079690000}"/>
    <cellStyle name="20% - Accent1 3 4 5 3 4 2 3" xfId="27186" xr:uid="{00000000-0005-0000-0000-00007A690000}"/>
    <cellStyle name="20% - Accent1 3 4 5 3 4 3" xfId="27187" xr:uid="{00000000-0005-0000-0000-00007B690000}"/>
    <cellStyle name="20% - Accent1 3 4 5 3 4 3 2" xfId="27188" xr:uid="{00000000-0005-0000-0000-00007C690000}"/>
    <cellStyle name="20% - Accent1 3 4 5 3 4 4" xfId="27189" xr:uid="{00000000-0005-0000-0000-00007D690000}"/>
    <cellStyle name="20% - Accent1 3 4 5 3 5" xfId="27190" xr:uid="{00000000-0005-0000-0000-00007E690000}"/>
    <cellStyle name="20% - Accent1 3 4 5 3 5 2" xfId="27191" xr:uid="{00000000-0005-0000-0000-00007F690000}"/>
    <cellStyle name="20% - Accent1 3 4 5 3 5 2 2" xfId="27192" xr:uid="{00000000-0005-0000-0000-000080690000}"/>
    <cellStyle name="20% - Accent1 3 4 5 3 5 3" xfId="27193" xr:uid="{00000000-0005-0000-0000-000081690000}"/>
    <cellStyle name="20% - Accent1 3 4 5 3 6" xfId="27194" xr:uid="{00000000-0005-0000-0000-000082690000}"/>
    <cellStyle name="20% - Accent1 3 4 5 3 6 2" xfId="27195" xr:uid="{00000000-0005-0000-0000-000083690000}"/>
    <cellStyle name="20% - Accent1 3 4 5 3 6 2 2" xfId="27196" xr:uid="{00000000-0005-0000-0000-000084690000}"/>
    <cellStyle name="20% - Accent1 3 4 5 3 6 3" xfId="27197" xr:uid="{00000000-0005-0000-0000-000085690000}"/>
    <cellStyle name="20% - Accent1 3 4 5 3 7" xfId="27198" xr:uid="{00000000-0005-0000-0000-000086690000}"/>
    <cellStyle name="20% - Accent1 3 4 5 3 7 2" xfId="27199" xr:uid="{00000000-0005-0000-0000-000087690000}"/>
    <cellStyle name="20% - Accent1 3 4 5 3 8" xfId="27200" xr:uid="{00000000-0005-0000-0000-000088690000}"/>
    <cellStyle name="20% - Accent1 3 4 5 3 8 2" xfId="27201" xr:uid="{00000000-0005-0000-0000-000089690000}"/>
    <cellStyle name="20% - Accent1 3 4 5 3 9" xfId="27202" xr:uid="{00000000-0005-0000-0000-00008A690000}"/>
    <cellStyle name="20% - Accent1 3 4 5 4" xfId="27203" xr:uid="{00000000-0005-0000-0000-00008B690000}"/>
    <cellStyle name="20% - Accent1 3 4 5 4 2" xfId="27204" xr:uid="{00000000-0005-0000-0000-00008C690000}"/>
    <cellStyle name="20% - Accent1 3 4 5 4 2 2" xfId="27205" xr:uid="{00000000-0005-0000-0000-00008D690000}"/>
    <cellStyle name="20% - Accent1 3 4 5 4 2 2 2" xfId="27206" xr:uid="{00000000-0005-0000-0000-00008E690000}"/>
    <cellStyle name="20% - Accent1 3 4 5 4 2 3" xfId="27207" xr:uid="{00000000-0005-0000-0000-00008F690000}"/>
    <cellStyle name="20% - Accent1 3 4 5 4 3" xfId="27208" xr:uid="{00000000-0005-0000-0000-000090690000}"/>
    <cellStyle name="20% - Accent1 3 4 5 4 3 2" xfId="27209" xr:uid="{00000000-0005-0000-0000-000091690000}"/>
    <cellStyle name="20% - Accent1 3 4 5 4 4" xfId="27210" xr:uid="{00000000-0005-0000-0000-000092690000}"/>
    <cellStyle name="20% - Accent1 3 4 5 5" xfId="27211" xr:uid="{00000000-0005-0000-0000-000093690000}"/>
    <cellStyle name="20% - Accent1 3 4 5 5 2" xfId="27212" xr:uid="{00000000-0005-0000-0000-000094690000}"/>
    <cellStyle name="20% - Accent1 3 4 5 5 2 2" xfId="27213" xr:uid="{00000000-0005-0000-0000-000095690000}"/>
    <cellStyle name="20% - Accent1 3 4 5 5 2 2 2" xfId="27214" xr:uid="{00000000-0005-0000-0000-000096690000}"/>
    <cellStyle name="20% - Accent1 3 4 5 5 2 3" xfId="27215" xr:uid="{00000000-0005-0000-0000-000097690000}"/>
    <cellStyle name="20% - Accent1 3 4 5 5 3" xfId="27216" xr:uid="{00000000-0005-0000-0000-000098690000}"/>
    <cellStyle name="20% - Accent1 3 4 5 5 3 2" xfId="27217" xr:uid="{00000000-0005-0000-0000-000099690000}"/>
    <cellStyle name="20% - Accent1 3 4 5 5 4" xfId="27218" xr:uid="{00000000-0005-0000-0000-00009A690000}"/>
    <cellStyle name="20% - Accent1 3 4 5 6" xfId="27219" xr:uid="{00000000-0005-0000-0000-00009B690000}"/>
    <cellStyle name="20% - Accent1 3 4 5 6 2" xfId="27220" xr:uid="{00000000-0005-0000-0000-00009C690000}"/>
    <cellStyle name="20% - Accent1 3 4 5 6 2 2" xfId="27221" xr:uid="{00000000-0005-0000-0000-00009D690000}"/>
    <cellStyle name="20% - Accent1 3 4 5 6 2 2 2" xfId="27222" xr:uid="{00000000-0005-0000-0000-00009E690000}"/>
    <cellStyle name="20% - Accent1 3 4 5 6 2 3" xfId="27223" xr:uid="{00000000-0005-0000-0000-00009F690000}"/>
    <cellStyle name="20% - Accent1 3 4 5 6 3" xfId="27224" xr:uid="{00000000-0005-0000-0000-0000A0690000}"/>
    <cellStyle name="20% - Accent1 3 4 5 6 3 2" xfId="27225" xr:uid="{00000000-0005-0000-0000-0000A1690000}"/>
    <cellStyle name="20% - Accent1 3 4 5 6 4" xfId="27226" xr:uid="{00000000-0005-0000-0000-0000A2690000}"/>
    <cellStyle name="20% - Accent1 3 4 5 7" xfId="27227" xr:uid="{00000000-0005-0000-0000-0000A3690000}"/>
    <cellStyle name="20% - Accent1 3 4 5 7 2" xfId="27228" xr:uid="{00000000-0005-0000-0000-0000A4690000}"/>
    <cellStyle name="20% - Accent1 3 4 5 7 2 2" xfId="27229" xr:uid="{00000000-0005-0000-0000-0000A5690000}"/>
    <cellStyle name="20% - Accent1 3 4 5 7 3" xfId="27230" xr:uid="{00000000-0005-0000-0000-0000A6690000}"/>
    <cellStyle name="20% - Accent1 3 4 5 8" xfId="27231" xr:uid="{00000000-0005-0000-0000-0000A7690000}"/>
    <cellStyle name="20% - Accent1 3 4 5 8 2" xfId="27232" xr:uid="{00000000-0005-0000-0000-0000A8690000}"/>
    <cellStyle name="20% - Accent1 3 4 5 8 2 2" xfId="27233" xr:uid="{00000000-0005-0000-0000-0000A9690000}"/>
    <cellStyle name="20% - Accent1 3 4 5 8 3" xfId="27234" xr:uid="{00000000-0005-0000-0000-0000AA690000}"/>
    <cellStyle name="20% - Accent1 3 4 5 9" xfId="27235" xr:uid="{00000000-0005-0000-0000-0000AB690000}"/>
    <cellStyle name="20% - Accent1 3 4 5 9 2" xfId="27236" xr:uid="{00000000-0005-0000-0000-0000AC690000}"/>
    <cellStyle name="20% - Accent1 3 4 6" xfId="27237" xr:uid="{00000000-0005-0000-0000-0000AD690000}"/>
    <cellStyle name="20% - Accent1 3 4 6 10" xfId="27238" xr:uid="{00000000-0005-0000-0000-0000AE690000}"/>
    <cellStyle name="20% - Accent1 3 4 6 10 2" xfId="27239" xr:uid="{00000000-0005-0000-0000-0000AF690000}"/>
    <cellStyle name="20% - Accent1 3 4 6 11" xfId="27240" xr:uid="{00000000-0005-0000-0000-0000B0690000}"/>
    <cellStyle name="20% - Accent1 3 4 6 2" xfId="27241" xr:uid="{00000000-0005-0000-0000-0000B1690000}"/>
    <cellStyle name="20% - Accent1 3 4 6 2 2" xfId="27242" xr:uid="{00000000-0005-0000-0000-0000B2690000}"/>
    <cellStyle name="20% - Accent1 3 4 6 2 2 2" xfId="27243" xr:uid="{00000000-0005-0000-0000-0000B3690000}"/>
    <cellStyle name="20% - Accent1 3 4 6 2 2 2 2" xfId="27244" xr:uid="{00000000-0005-0000-0000-0000B4690000}"/>
    <cellStyle name="20% - Accent1 3 4 6 2 2 2 2 2" xfId="27245" xr:uid="{00000000-0005-0000-0000-0000B5690000}"/>
    <cellStyle name="20% - Accent1 3 4 6 2 2 2 3" xfId="27246" xr:uid="{00000000-0005-0000-0000-0000B6690000}"/>
    <cellStyle name="20% - Accent1 3 4 6 2 2 3" xfId="27247" xr:uid="{00000000-0005-0000-0000-0000B7690000}"/>
    <cellStyle name="20% - Accent1 3 4 6 2 2 3 2" xfId="27248" xr:uid="{00000000-0005-0000-0000-0000B8690000}"/>
    <cellStyle name="20% - Accent1 3 4 6 2 2 4" xfId="27249" xr:uid="{00000000-0005-0000-0000-0000B9690000}"/>
    <cellStyle name="20% - Accent1 3 4 6 2 3" xfId="27250" xr:uid="{00000000-0005-0000-0000-0000BA690000}"/>
    <cellStyle name="20% - Accent1 3 4 6 2 3 2" xfId="27251" xr:uid="{00000000-0005-0000-0000-0000BB690000}"/>
    <cellStyle name="20% - Accent1 3 4 6 2 3 2 2" xfId="27252" xr:uid="{00000000-0005-0000-0000-0000BC690000}"/>
    <cellStyle name="20% - Accent1 3 4 6 2 3 2 2 2" xfId="27253" xr:uid="{00000000-0005-0000-0000-0000BD690000}"/>
    <cellStyle name="20% - Accent1 3 4 6 2 3 2 3" xfId="27254" xr:uid="{00000000-0005-0000-0000-0000BE690000}"/>
    <cellStyle name="20% - Accent1 3 4 6 2 3 3" xfId="27255" xr:uid="{00000000-0005-0000-0000-0000BF690000}"/>
    <cellStyle name="20% - Accent1 3 4 6 2 3 3 2" xfId="27256" xr:uid="{00000000-0005-0000-0000-0000C0690000}"/>
    <cellStyle name="20% - Accent1 3 4 6 2 3 4" xfId="27257" xr:uid="{00000000-0005-0000-0000-0000C1690000}"/>
    <cellStyle name="20% - Accent1 3 4 6 2 4" xfId="27258" xr:uid="{00000000-0005-0000-0000-0000C2690000}"/>
    <cellStyle name="20% - Accent1 3 4 6 2 4 2" xfId="27259" xr:uid="{00000000-0005-0000-0000-0000C3690000}"/>
    <cellStyle name="20% - Accent1 3 4 6 2 4 2 2" xfId="27260" xr:uid="{00000000-0005-0000-0000-0000C4690000}"/>
    <cellStyle name="20% - Accent1 3 4 6 2 4 2 2 2" xfId="27261" xr:uid="{00000000-0005-0000-0000-0000C5690000}"/>
    <cellStyle name="20% - Accent1 3 4 6 2 4 2 3" xfId="27262" xr:uid="{00000000-0005-0000-0000-0000C6690000}"/>
    <cellStyle name="20% - Accent1 3 4 6 2 4 3" xfId="27263" xr:uid="{00000000-0005-0000-0000-0000C7690000}"/>
    <cellStyle name="20% - Accent1 3 4 6 2 4 3 2" xfId="27264" xr:uid="{00000000-0005-0000-0000-0000C8690000}"/>
    <cellStyle name="20% - Accent1 3 4 6 2 4 4" xfId="27265" xr:uid="{00000000-0005-0000-0000-0000C9690000}"/>
    <cellStyle name="20% - Accent1 3 4 6 2 5" xfId="27266" xr:uid="{00000000-0005-0000-0000-0000CA690000}"/>
    <cellStyle name="20% - Accent1 3 4 6 2 5 2" xfId="27267" xr:uid="{00000000-0005-0000-0000-0000CB690000}"/>
    <cellStyle name="20% - Accent1 3 4 6 2 5 2 2" xfId="27268" xr:uid="{00000000-0005-0000-0000-0000CC690000}"/>
    <cellStyle name="20% - Accent1 3 4 6 2 5 3" xfId="27269" xr:uid="{00000000-0005-0000-0000-0000CD690000}"/>
    <cellStyle name="20% - Accent1 3 4 6 2 6" xfId="27270" xr:uid="{00000000-0005-0000-0000-0000CE690000}"/>
    <cellStyle name="20% - Accent1 3 4 6 2 6 2" xfId="27271" xr:uid="{00000000-0005-0000-0000-0000CF690000}"/>
    <cellStyle name="20% - Accent1 3 4 6 2 6 2 2" xfId="27272" xr:uid="{00000000-0005-0000-0000-0000D0690000}"/>
    <cellStyle name="20% - Accent1 3 4 6 2 6 3" xfId="27273" xr:uid="{00000000-0005-0000-0000-0000D1690000}"/>
    <cellStyle name="20% - Accent1 3 4 6 2 7" xfId="27274" xr:uid="{00000000-0005-0000-0000-0000D2690000}"/>
    <cellStyle name="20% - Accent1 3 4 6 2 7 2" xfId="27275" xr:uid="{00000000-0005-0000-0000-0000D3690000}"/>
    <cellStyle name="20% - Accent1 3 4 6 2 8" xfId="27276" xr:uid="{00000000-0005-0000-0000-0000D4690000}"/>
    <cellStyle name="20% - Accent1 3 4 6 2 8 2" xfId="27277" xr:uid="{00000000-0005-0000-0000-0000D5690000}"/>
    <cellStyle name="20% - Accent1 3 4 6 2 9" xfId="27278" xr:uid="{00000000-0005-0000-0000-0000D6690000}"/>
    <cellStyle name="20% - Accent1 3 4 6 3" xfId="27279" xr:uid="{00000000-0005-0000-0000-0000D7690000}"/>
    <cellStyle name="20% - Accent1 3 4 6 3 2" xfId="27280" xr:uid="{00000000-0005-0000-0000-0000D8690000}"/>
    <cellStyle name="20% - Accent1 3 4 6 3 2 2" xfId="27281" xr:uid="{00000000-0005-0000-0000-0000D9690000}"/>
    <cellStyle name="20% - Accent1 3 4 6 3 2 2 2" xfId="27282" xr:uid="{00000000-0005-0000-0000-0000DA690000}"/>
    <cellStyle name="20% - Accent1 3 4 6 3 2 2 2 2" xfId="27283" xr:uid="{00000000-0005-0000-0000-0000DB690000}"/>
    <cellStyle name="20% - Accent1 3 4 6 3 2 2 3" xfId="27284" xr:uid="{00000000-0005-0000-0000-0000DC690000}"/>
    <cellStyle name="20% - Accent1 3 4 6 3 2 3" xfId="27285" xr:uid="{00000000-0005-0000-0000-0000DD690000}"/>
    <cellStyle name="20% - Accent1 3 4 6 3 2 3 2" xfId="27286" xr:uid="{00000000-0005-0000-0000-0000DE690000}"/>
    <cellStyle name="20% - Accent1 3 4 6 3 2 4" xfId="27287" xr:uid="{00000000-0005-0000-0000-0000DF690000}"/>
    <cellStyle name="20% - Accent1 3 4 6 3 3" xfId="27288" xr:uid="{00000000-0005-0000-0000-0000E0690000}"/>
    <cellStyle name="20% - Accent1 3 4 6 3 3 2" xfId="27289" xr:uid="{00000000-0005-0000-0000-0000E1690000}"/>
    <cellStyle name="20% - Accent1 3 4 6 3 3 2 2" xfId="27290" xr:uid="{00000000-0005-0000-0000-0000E2690000}"/>
    <cellStyle name="20% - Accent1 3 4 6 3 3 2 2 2" xfId="27291" xr:uid="{00000000-0005-0000-0000-0000E3690000}"/>
    <cellStyle name="20% - Accent1 3 4 6 3 3 2 3" xfId="27292" xr:uid="{00000000-0005-0000-0000-0000E4690000}"/>
    <cellStyle name="20% - Accent1 3 4 6 3 3 3" xfId="27293" xr:uid="{00000000-0005-0000-0000-0000E5690000}"/>
    <cellStyle name="20% - Accent1 3 4 6 3 3 3 2" xfId="27294" xr:uid="{00000000-0005-0000-0000-0000E6690000}"/>
    <cellStyle name="20% - Accent1 3 4 6 3 3 4" xfId="27295" xr:uid="{00000000-0005-0000-0000-0000E7690000}"/>
    <cellStyle name="20% - Accent1 3 4 6 3 4" xfId="27296" xr:uid="{00000000-0005-0000-0000-0000E8690000}"/>
    <cellStyle name="20% - Accent1 3 4 6 3 4 2" xfId="27297" xr:uid="{00000000-0005-0000-0000-0000E9690000}"/>
    <cellStyle name="20% - Accent1 3 4 6 3 4 2 2" xfId="27298" xr:uid="{00000000-0005-0000-0000-0000EA690000}"/>
    <cellStyle name="20% - Accent1 3 4 6 3 4 2 2 2" xfId="27299" xr:uid="{00000000-0005-0000-0000-0000EB690000}"/>
    <cellStyle name="20% - Accent1 3 4 6 3 4 2 3" xfId="27300" xr:uid="{00000000-0005-0000-0000-0000EC690000}"/>
    <cellStyle name="20% - Accent1 3 4 6 3 4 3" xfId="27301" xr:uid="{00000000-0005-0000-0000-0000ED690000}"/>
    <cellStyle name="20% - Accent1 3 4 6 3 4 3 2" xfId="27302" xr:uid="{00000000-0005-0000-0000-0000EE690000}"/>
    <cellStyle name="20% - Accent1 3 4 6 3 4 4" xfId="27303" xr:uid="{00000000-0005-0000-0000-0000EF690000}"/>
    <cellStyle name="20% - Accent1 3 4 6 3 5" xfId="27304" xr:uid="{00000000-0005-0000-0000-0000F0690000}"/>
    <cellStyle name="20% - Accent1 3 4 6 3 5 2" xfId="27305" xr:uid="{00000000-0005-0000-0000-0000F1690000}"/>
    <cellStyle name="20% - Accent1 3 4 6 3 5 2 2" xfId="27306" xr:uid="{00000000-0005-0000-0000-0000F2690000}"/>
    <cellStyle name="20% - Accent1 3 4 6 3 5 3" xfId="27307" xr:uid="{00000000-0005-0000-0000-0000F3690000}"/>
    <cellStyle name="20% - Accent1 3 4 6 3 6" xfId="27308" xr:uid="{00000000-0005-0000-0000-0000F4690000}"/>
    <cellStyle name="20% - Accent1 3 4 6 3 6 2" xfId="27309" xr:uid="{00000000-0005-0000-0000-0000F5690000}"/>
    <cellStyle name="20% - Accent1 3 4 6 3 6 2 2" xfId="27310" xr:uid="{00000000-0005-0000-0000-0000F6690000}"/>
    <cellStyle name="20% - Accent1 3 4 6 3 6 3" xfId="27311" xr:uid="{00000000-0005-0000-0000-0000F7690000}"/>
    <cellStyle name="20% - Accent1 3 4 6 3 7" xfId="27312" xr:uid="{00000000-0005-0000-0000-0000F8690000}"/>
    <cellStyle name="20% - Accent1 3 4 6 3 7 2" xfId="27313" xr:uid="{00000000-0005-0000-0000-0000F9690000}"/>
    <cellStyle name="20% - Accent1 3 4 6 3 8" xfId="27314" xr:uid="{00000000-0005-0000-0000-0000FA690000}"/>
    <cellStyle name="20% - Accent1 3 4 6 3 8 2" xfId="27315" xr:uid="{00000000-0005-0000-0000-0000FB690000}"/>
    <cellStyle name="20% - Accent1 3 4 6 3 9" xfId="27316" xr:uid="{00000000-0005-0000-0000-0000FC690000}"/>
    <cellStyle name="20% - Accent1 3 4 6 4" xfId="27317" xr:uid="{00000000-0005-0000-0000-0000FD690000}"/>
    <cellStyle name="20% - Accent1 3 4 6 4 2" xfId="27318" xr:uid="{00000000-0005-0000-0000-0000FE690000}"/>
    <cellStyle name="20% - Accent1 3 4 6 4 2 2" xfId="27319" xr:uid="{00000000-0005-0000-0000-0000FF690000}"/>
    <cellStyle name="20% - Accent1 3 4 6 4 2 2 2" xfId="27320" xr:uid="{00000000-0005-0000-0000-0000006A0000}"/>
    <cellStyle name="20% - Accent1 3 4 6 4 2 3" xfId="27321" xr:uid="{00000000-0005-0000-0000-0000016A0000}"/>
    <cellStyle name="20% - Accent1 3 4 6 4 3" xfId="27322" xr:uid="{00000000-0005-0000-0000-0000026A0000}"/>
    <cellStyle name="20% - Accent1 3 4 6 4 3 2" xfId="27323" xr:uid="{00000000-0005-0000-0000-0000036A0000}"/>
    <cellStyle name="20% - Accent1 3 4 6 4 4" xfId="27324" xr:uid="{00000000-0005-0000-0000-0000046A0000}"/>
    <cellStyle name="20% - Accent1 3 4 6 5" xfId="27325" xr:uid="{00000000-0005-0000-0000-0000056A0000}"/>
    <cellStyle name="20% - Accent1 3 4 6 5 2" xfId="27326" xr:uid="{00000000-0005-0000-0000-0000066A0000}"/>
    <cellStyle name="20% - Accent1 3 4 6 5 2 2" xfId="27327" xr:uid="{00000000-0005-0000-0000-0000076A0000}"/>
    <cellStyle name="20% - Accent1 3 4 6 5 2 2 2" xfId="27328" xr:uid="{00000000-0005-0000-0000-0000086A0000}"/>
    <cellStyle name="20% - Accent1 3 4 6 5 2 3" xfId="27329" xr:uid="{00000000-0005-0000-0000-0000096A0000}"/>
    <cellStyle name="20% - Accent1 3 4 6 5 3" xfId="27330" xr:uid="{00000000-0005-0000-0000-00000A6A0000}"/>
    <cellStyle name="20% - Accent1 3 4 6 5 3 2" xfId="27331" xr:uid="{00000000-0005-0000-0000-00000B6A0000}"/>
    <cellStyle name="20% - Accent1 3 4 6 5 4" xfId="27332" xr:uid="{00000000-0005-0000-0000-00000C6A0000}"/>
    <cellStyle name="20% - Accent1 3 4 6 6" xfId="27333" xr:uid="{00000000-0005-0000-0000-00000D6A0000}"/>
    <cellStyle name="20% - Accent1 3 4 6 6 2" xfId="27334" xr:uid="{00000000-0005-0000-0000-00000E6A0000}"/>
    <cellStyle name="20% - Accent1 3 4 6 6 2 2" xfId="27335" xr:uid="{00000000-0005-0000-0000-00000F6A0000}"/>
    <cellStyle name="20% - Accent1 3 4 6 6 2 2 2" xfId="27336" xr:uid="{00000000-0005-0000-0000-0000106A0000}"/>
    <cellStyle name="20% - Accent1 3 4 6 6 2 3" xfId="27337" xr:uid="{00000000-0005-0000-0000-0000116A0000}"/>
    <cellStyle name="20% - Accent1 3 4 6 6 3" xfId="27338" xr:uid="{00000000-0005-0000-0000-0000126A0000}"/>
    <cellStyle name="20% - Accent1 3 4 6 6 3 2" xfId="27339" xr:uid="{00000000-0005-0000-0000-0000136A0000}"/>
    <cellStyle name="20% - Accent1 3 4 6 6 4" xfId="27340" xr:uid="{00000000-0005-0000-0000-0000146A0000}"/>
    <cellStyle name="20% - Accent1 3 4 6 7" xfId="27341" xr:uid="{00000000-0005-0000-0000-0000156A0000}"/>
    <cellStyle name="20% - Accent1 3 4 6 7 2" xfId="27342" xr:uid="{00000000-0005-0000-0000-0000166A0000}"/>
    <cellStyle name="20% - Accent1 3 4 6 7 2 2" xfId="27343" xr:uid="{00000000-0005-0000-0000-0000176A0000}"/>
    <cellStyle name="20% - Accent1 3 4 6 7 3" xfId="27344" xr:uid="{00000000-0005-0000-0000-0000186A0000}"/>
    <cellStyle name="20% - Accent1 3 4 6 8" xfId="27345" xr:uid="{00000000-0005-0000-0000-0000196A0000}"/>
    <cellStyle name="20% - Accent1 3 4 6 8 2" xfId="27346" xr:uid="{00000000-0005-0000-0000-00001A6A0000}"/>
    <cellStyle name="20% - Accent1 3 4 6 8 2 2" xfId="27347" xr:uid="{00000000-0005-0000-0000-00001B6A0000}"/>
    <cellStyle name="20% - Accent1 3 4 6 8 3" xfId="27348" xr:uid="{00000000-0005-0000-0000-00001C6A0000}"/>
    <cellStyle name="20% - Accent1 3 4 6 9" xfId="27349" xr:uid="{00000000-0005-0000-0000-00001D6A0000}"/>
    <cellStyle name="20% - Accent1 3 4 6 9 2" xfId="27350" xr:uid="{00000000-0005-0000-0000-00001E6A0000}"/>
    <cellStyle name="20% - Accent1 3 4 7" xfId="27351" xr:uid="{00000000-0005-0000-0000-00001F6A0000}"/>
    <cellStyle name="20% - Accent1 3 4 7 2" xfId="27352" xr:uid="{00000000-0005-0000-0000-0000206A0000}"/>
    <cellStyle name="20% - Accent1 3 4 7 2 2" xfId="27353" xr:uid="{00000000-0005-0000-0000-0000216A0000}"/>
    <cellStyle name="20% - Accent1 3 4 7 2 2 2" xfId="27354" xr:uid="{00000000-0005-0000-0000-0000226A0000}"/>
    <cellStyle name="20% - Accent1 3 4 7 2 2 2 2" xfId="27355" xr:uid="{00000000-0005-0000-0000-0000236A0000}"/>
    <cellStyle name="20% - Accent1 3 4 7 2 2 3" xfId="27356" xr:uid="{00000000-0005-0000-0000-0000246A0000}"/>
    <cellStyle name="20% - Accent1 3 4 7 2 3" xfId="27357" xr:uid="{00000000-0005-0000-0000-0000256A0000}"/>
    <cellStyle name="20% - Accent1 3 4 7 2 3 2" xfId="27358" xr:uid="{00000000-0005-0000-0000-0000266A0000}"/>
    <cellStyle name="20% - Accent1 3 4 7 2 4" xfId="27359" xr:uid="{00000000-0005-0000-0000-0000276A0000}"/>
    <cellStyle name="20% - Accent1 3 4 7 3" xfId="27360" xr:uid="{00000000-0005-0000-0000-0000286A0000}"/>
    <cellStyle name="20% - Accent1 3 4 7 3 2" xfId="27361" xr:uid="{00000000-0005-0000-0000-0000296A0000}"/>
    <cellStyle name="20% - Accent1 3 4 7 3 2 2" xfId="27362" xr:uid="{00000000-0005-0000-0000-00002A6A0000}"/>
    <cellStyle name="20% - Accent1 3 4 7 3 2 2 2" xfId="27363" xr:uid="{00000000-0005-0000-0000-00002B6A0000}"/>
    <cellStyle name="20% - Accent1 3 4 7 3 2 3" xfId="27364" xr:uid="{00000000-0005-0000-0000-00002C6A0000}"/>
    <cellStyle name="20% - Accent1 3 4 7 3 3" xfId="27365" xr:uid="{00000000-0005-0000-0000-00002D6A0000}"/>
    <cellStyle name="20% - Accent1 3 4 7 3 3 2" xfId="27366" xr:uid="{00000000-0005-0000-0000-00002E6A0000}"/>
    <cellStyle name="20% - Accent1 3 4 7 3 4" xfId="27367" xr:uid="{00000000-0005-0000-0000-00002F6A0000}"/>
    <cellStyle name="20% - Accent1 3 4 7 4" xfId="27368" xr:uid="{00000000-0005-0000-0000-0000306A0000}"/>
    <cellStyle name="20% - Accent1 3 4 7 4 2" xfId="27369" xr:uid="{00000000-0005-0000-0000-0000316A0000}"/>
    <cellStyle name="20% - Accent1 3 4 7 4 2 2" xfId="27370" xr:uid="{00000000-0005-0000-0000-0000326A0000}"/>
    <cellStyle name="20% - Accent1 3 4 7 4 2 2 2" xfId="27371" xr:uid="{00000000-0005-0000-0000-0000336A0000}"/>
    <cellStyle name="20% - Accent1 3 4 7 4 2 3" xfId="27372" xr:uid="{00000000-0005-0000-0000-0000346A0000}"/>
    <cellStyle name="20% - Accent1 3 4 7 4 3" xfId="27373" xr:uid="{00000000-0005-0000-0000-0000356A0000}"/>
    <cellStyle name="20% - Accent1 3 4 7 4 3 2" xfId="27374" xr:uid="{00000000-0005-0000-0000-0000366A0000}"/>
    <cellStyle name="20% - Accent1 3 4 7 4 4" xfId="27375" xr:uid="{00000000-0005-0000-0000-0000376A0000}"/>
    <cellStyle name="20% - Accent1 3 4 7 5" xfId="27376" xr:uid="{00000000-0005-0000-0000-0000386A0000}"/>
    <cellStyle name="20% - Accent1 3 4 7 5 2" xfId="27377" xr:uid="{00000000-0005-0000-0000-0000396A0000}"/>
    <cellStyle name="20% - Accent1 3 4 7 5 2 2" xfId="27378" xr:uid="{00000000-0005-0000-0000-00003A6A0000}"/>
    <cellStyle name="20% - Accent1 3 4 7 5 3" xfId="27379" xr:uid="{00000000-0005-0000-0000-00003B6A0000}"/>
    <cellStyle name="20% - Accent1 3 4 7 6" xfId="27380" xr:uid="{00000000-0005-0000-0000-00003C6A0000}"/>
    <cellStyle name="20% - Accent1 3 4 7 6 2" xfId="27381" xr:uid="{00000000-0005-0000-0000-00003D6A0000}"/>
    <cellStyle name="20% - Accent1 3 4 7 6 2 2" xfId="27382" xr:uid="{00000000-0005-0000-0000-00003E6A0000}"/>
    <cellStyle name="20% - Accent1 3 4 7 6 3" xfId="27383" xr:uid="{00000000-0005-0000-0000-00003F6A0000}"/>
    <cellStyle name="20% - Accent1 3 4 7 7" xfId="27384" xr:uid="{00000000-0005-0000-0000-0000406A0000}"/>
    <cellStyle name="20% - Accent1 3 4 7 7 2" xfId="27385" xr:uid="{00000000-0005-0000-0000-0000416A0000}"/>
    <cellStyle name="20% - Accent1 3 4 7 8" xfId="27386" xr:uid="{00000000-0005-0000-0000-0000426A0000}"/>
    <cellStyle name="20% - Accent1 3 4 7 8 2" xfId="27387" xr:uid="{00000000-0005-0000-0000-0000436A0000}"/>
    <cellStyle name="20% - Accent1 3 4 7 9" xfId="27388" xr:uid="{00000000-0005-0000-0000-0000446A0000}"/>
    <cellStyle name="20% - Accent1 3 4 8" xfId="27389" xr:uid="{00000000-0005-0000-0000-0000456A0000}"/>
    <cellStyle name="20% - Accent1 3 4 8 2" xfId="27390" xr:uid="{00000000-0005-0000-0000-0000466A0000}"/>
    <cellStyle name="20% - Accent1 3 4 8 2 2" xfId="27391" xr:uid="{00000000-0005-0000-0000-0000476A0000}"/>
    <cellStyle name="20% - Accent1 3 4 8 2 2 2" xfId="27392" xr:uid="{00000000-0005-0000-0000-0000486A0000}"/>
    <cellStyle name="20% - Accent1 3 4 8 2 2 2 2" xfId="27393" xr:uid="{00000000-0005-0000-0000-0000496A0000}"/>
    <cellStyle name="20% - Accent1 3 4 8 2 2 3" xfId="27394" xr:uid="{00000000-0005-0000-0000-00004A6A0000}"/>
    <cellStyle name="20% - Accent1 3 4 8 2 3" xfId="27395" xr:uid="{00000000-0005-0000-0000-00004B6A0000}"/>
    <cellStyle name="20% - Accent1 3 4 8 2 3 2" xfId="27396" xr:uid="{00000000-0005-0000-0000-00004C6A0000}"/>
    <cellStyle name="20% - Accent1 3 4 8 2 4" xfId="27397" xr:uid="{00000000-0005-0000-0000-00004D6A0000}"/>
    <cellStyle name="20% - Accent1 3 4 8 3" xfId="27398" xr:uid="{00000000-0005-0000-0000-00004E6A0000}"/>
    <cellStyle name="20% - Accent1 3 4 8 3 2" xfId="27399" xr:uid="{00000000-0005-0000-0000-00004F6A0000}"/>
    <cellStyle name="20% - Accent1 3 4 8 3 2 2" xfId="27400" xr:uid="{00000000-0005-0000-0000-0000506A0000}"/>
    <cellStyle name="20% - Accent1 3 4 8 3 2 2 2" xfId="27401" xr:uid="{00000000-0005-0000-0000-0000516A0000}"/>
    <cellStyle name="20% - Accent1 3 4 8 3 2 3" xfId="27402" xr:uid="{00000000-0005-0000-0000-0000526A0000}"/>
    <cellStyle name="20% - Accent1 3 4 8 3 3" xfId="27403" xr:uid="{00000000-0005-0000-0000-0000536A0000}"/>
    <cellStyle name="20% - Accent1 3 4 8 3 3 2" xfId="27404" xr:uid="{00000000-0005-0000-0000-0000546A0000}"/>
    <cellStyle name="20% - Accent1 3 4 8 3 4" xfId="27405" xr:uid="{00000000-0005-0000-0000-0000556A0000}"/>
    <cellStyle name="20% - Accent1 3 4 8 4" xfId="27406" xr:uid="{00000000-0005-0000-0000-0000566A0000}"/>
    <cellStyle name="20% - Accent1 3 4 8 4 2" xfId="27407" xr:uid="{00000000-0005-0000-0000-0000576A0000}"/>
    <cellStyle name="20% - Accent1 3 4 8 4 2 2" xfId="27408" xr:uid="{00000000-0005-0000-0000-0000586A0000}"/>
    <cellStyle name="20% - Accent1 3 4 8 4 2 2 2" xfId="27409" xr:uid="{00000000-0005-0000-0000-0000596A0000}"/>
    <cellStyle name="20% - Accent1 3 4 8 4 2 3" xfId="27410" xr:uid="{00000000-0005-0000-0000-00005A6A0000}"/>
    <cellStyle name="20% - Accent1 3 4 8 4 3" xfId="27411" xr:uid="{00000000-0005-0000-0000-00005B6A0000}"/>
    <cellStyle name="20% - Accent1 3 4 8 4 3 2" xfId="27412" xr:uid="{00000000-0005-0000-0000-00005C6A0000}"/>
    <cellStyle name="20% - Accent1 3 4 8 4 4" xfId="27413" xr:uid="{00000000-0005-0000-0000-00005D6A0000}"/>
    <cellStyle name="20% - Accent1 3 4 8 5" xfId="27414" xr:uid="{00000000-0005-0000-0000-00005E6A0000}"/>
    <cellStyle name="20% - Accent1 3 4 8 5 2" xfId="27415" xr:uid="{00000000-0005-0000-0000-00005F6A0000}"/>
    <cellStyle name="20% - Accent1 3 4 8 5 2 2" xfId="27416" xr:uid="{00000000-0005-0000-0000-0000606A0000}"/>
    <cellStyle name="20% - Accent1 3 4 8 5 3" xfId="27417" xr:uid="{00000000-0005-0000-0000-0000616A0000}"/>
    <cellStyle name="20% - Accent1 3 4 8 6" xfId="27418" xr:uid="{00000000-0005-0000-0000-0000626A0000}"/>
    <cellStyle name="20% - Accent1 3 4 8 6 2" xfId="27419" xr:uid="{00000000-0005-0000-0000-0000636A0000}"/>
    <cellStyle name="20% - Accent1 3 4 8 6 2 2" xfId="27420" xr:uid="{00000000-0005-0000-0000-0000646A0000}"/>
    <cellStyle name="20% - Accent1 3 4 8 6 3" xfId="27421" xr:uid="{00000000-0005-0000-0000-0000656A0000}"/>
    <cellStyle name="20% - Accent1 3 4 8 7" xfId="27422" xr:uid="{00000000-0005-0000-0000-0000666A0000}"/>
    <cellStyle name="20% - Accent1 3 4 8 7 2" xfId="27423" xr:uid="{00000000-0005-0000-0000-0000676A0000}"/>
    <cellStyle name="20% - Accent1 3 4 8 8" xfId="27424" xr:uid="{00000000-0005-0000-0000-0000686A0000}"/>
    <cellStyle name="20% - Accent1 3 4 8 8 2" xfId="27425" xr:uid="{00000000-0005-0000-0000-0000696A0000}"/>
    <cellStyle name="20% - Accent1 3 4 8 9" xfId="27426" xr:uid="{00000000-0005-0000-0000-00006A6A0000}"/>
    <cellStyle name="20% - Accent1 3 4 9" xfId="27427" xr:uid="{00000000-0005-0000-0000-00006B6A0000}"/>
    <cellStyle name="20% - Accent1 3 4 9 2" xfId="27428" xr:uid="{00000000-0005-0000-0000-00006C6A0000}"/>
    <cellStyle name="20% - Accent1 3 4 9 2 2" xfId="27429" xr:uid="{00000000-0005-0000-0000-00006D6A0000}"/>
    <cellStyle name="20% - Accent1 3 4 9 2 2 2" xfId="27430" xr:uid="{00000000-0005-0000-0000-00006E6A0000}"/>
    <cellStyle name="20% - Accent1 3 4 9 2 3" xfId="27431" xr:uid="{00000000-0005-0000-0000-00006F6A0000}"/>
    <cellStyle name="20% - Accent1 3 4 9 3" xfId="27432" xr:uid="{00000000-0005-0000-0000-0000706A0000}"/>
    <cellStyle name="20% - Accent1 3 4 9 3 2" xfId="27433" xr:uid="{00000000-0005-0000-0000-0000716A0000}"/>
    <cellStyle name="20% - Accent1 3 4 9 4" xfId="27434" xr:uid="{00000000-0005-0000-0000-0000726A0000}"/>
    <cellStyle name="20% - Accent1 3 5" xfId="27435" xr:uid="{00000000-0005-0000-0000-0000736A0000}"/>
    <cellStyle name="20% - Accent1 3 5 10" xfId="27436" xr:uid="{00000000-0005-0000-0000-0000746A0000}"/>
    <cellStyle name="20% - Accent1 3 5 10 2" xfId="27437" xr:uid="{00000000-0005-0000-0000-0000756A0000}"/>
    <cellStyle name="20% - Accent1 3 5 10 2 2" xfId="27438" xr:uid="{00000000-0005-0000-0000-0000766A0000}"/>
    <cellStyle name="20% - Accent1 3 5 10 2 2 2" xfId="27439" xr:uid="{00000000-0005-0000-0000-0000776A0000}"/>
    <cellStyle name="20% - Accent1 3 5 10 2 3" xfId="27440" xr:uid="{00000000-0005-0000-0000-0000786A0000}"/>
    <cellStyle name="20% - Accent1 3 5 10 3" xfId="27441" xr:uid="{00000000-0005-0000-0000-0000796A0000}"/>
    <cellStyle name="20% - Accent1 3 5 10 3 2" xfId="27442" xr:uid="{00000000-0005-0000-0000-00007A6A0000}"/>
    <cellStyle name="20% - Accent1 3 5 10 4" xfId="27443" xr:uid="{00000000-0005-0000-0000-00007B6A0000}"/>
    <cellStyle name="20% - Accent1 3 5 11" xfId="27444" xr:uid="{00000000-0005-0000-0000-00007C6A0000}"/>
    <cellStyle name="20% - Accent1 3 5 11 2" xfId="27445" xr:uid="{00000000-0005-0000-0000-00007D6A0000}"/>
    <cellStyle name="20% - Accent1 3 5 11 2 2" xfId="27446" xr:uid="{00000000-0005-0000-0000-00007E6A0000}"/>
    <cellStyle name="20% - Accent1 3 5 11 2 2 2" xfId="27447" xr:uid="{00000000-0005-0000-0000-00007F6A0000}"/>
    <cellStyle name="20% - Accent1 3 5 11 2 3" xfId="27448" xr:uid="{00000000-0005-0000-0000-0000806A0000}"/>
    <cellStyle name="20% - Accent1 3 5 11 3" xfId="27449" xr:uid="{00000000-0005-0000-0000-0000816A0000}"/>
    <cellStyle name="20% - Accent1 3 5 11 3 2" xfId="27450" xr:uid="{00000000-0005-0000-0000-0000826A0000}"/>
    <cellStyle name="20% - Accent1 3 5 11 4" xfId="27451" xr:uid="{00000000-0005-0000-0000-0000836A0000}"/>
    <cellStyle name="20% - Accent1 3 5 12" xfId="27452" xr:uid="{00000000-0005-0000-0000-0000846A0000}"/>
    <cellStyle name="20% - Accent1 3 5 12 2" xfId="27453" xr:uid="{00000000-0005-0000-0000-0000856A0000}"/>
    <cellStyle name="20% - Accent1 3 5 12 2 2" xfId="27454" xr:uid="{00000000-0005-0000-0000-0000866A0000}"/>
    <cellStyle name="20% - Accent1 3 5 12 3" xfId="27455" xr:uid="{00000000-0005-0000-0000-0000876A0000}"/>
    <cellStyle name="20% - Accent1 3 5 13" xfId="27456" xr:uid="{00000000-0005-0000-0000-0000886A0000}"/>
    <cellStyle name="20% - Accent1 3 5 13 2" xfId="27457" xr:uid="{00000000-0005-0000-0000-0000896A0000}"/>
    <cellStyle name="20% - Accent1 3 5 13 2 2" xfId="27458" xr:uid="{00000000-0005-0000-0000-00008A6A0000}"/>
    <cellStyle name="20% - Accent1 3 5 13 3" xfId="27459" xr:uid="{00000000-0005-0000-0000-00008B6A0000}"/>
    <cellStyle name="20% - Accent1 3 5 14" xfId="27460" xr:uid="{00000000-0005-0000-0000-00008C6A0000}"/>
    <cellStyle name="20% - Accent1 3 5 14 2" xfId="27461" xr:uid="{00000000-0005-0000-0000-00008D6A0000}"/>
    <cellStyle name="20% - Accent1 3 5 15" xfId="27462" xr:uid="{00000000-0005-0000-0000-00008E6A0000}"/>
    <cellStyle name="20% - Accent1 3 5 15 2" xfId="27463" xr:uid="{00000000-0005-0000-0000-00008F6A0000}"/>
    <cellStyle name="20% - Accent1 3 5 16" xfId="27464" xr:uid="{00000000-0005-0000-0000-0000906A0000}"/>
    <cellStyle name="20% - Accent1 3 5 2" xfId="27465" xr:uid="{00000000-0005-0000-0000-0000916A0000}"/>
    <cellStyle name="20% - Accent1 3 5 2 10" xfId="27466" xr:uid="{00000000-0005-0000-0000-0000926A0000}"/>
    <cellStyle name="20% - Accent1 3 5 2 10 2" xfId="27467" xr:uid="{00000000-0005-0000-0000-0000936A0000}"/>
    <cellStyle name="20% - Accent1 3 5 2 10 2 2" xfId="27468" xr:uid="{00000000-0005-0000-0000-0000946A0000}"/>
    <cellStyle name="20% - Accent1 3 5 2 10 2 2 2" xfId="27469" xr:uid="{00000000-0005-0000-0000-0000956A0000}"/>
    <cellStyle name="20% - Accent1 3 5 2 10 2 3" xfId="27470" xr:uid="{00000000-0005-0000-0000-0000966A0000}"/>
    <cellStyle name="20% - Accent1 3 5 2 10 3" xfId="27471" xr:uid="{00000000-0005-0000-0000-0000976A0000}"/>
    <cellStyle name="20% - Accent1 3 5 2 10 3 2" xfId="27472" xr:uid="{00000000-0005-0000-0000-0000986A0000}"/>
    <cellStyle name="20% - Accent1 3 5 2 10 4" xfId="27473" xr:uid="{00000000-0005-0000-0000-0000996A0000}"/>
    <cellStyle name="20% - Accent1 3 5 2 11" xfId="27474" xr:uid="{00000000-0005-0000-0000-00009A6A0000}"/>
    <cellStyle name="20% - Accent1 3 5 2 11 2" xfId="27475" xr:uid="{00000000-0005-0000-0000-00009B6A0000}"/>
    <cellStyle name="20% - Accent1 3 5 2 11 2 2" xfId="27476" xr:uid="{00000000-0005-0000-0000-00009C6A0000}"/>
    <cellStyle name="20% - Accent1 3 5 2 11 3" xfId="27477" xr:uid="{00000000-0005-0000-0000-00009D6A0000}"/>
    <cellStyle name="20% - Accent1 3 5 2 12" xfId="27478" xr:uid="{00000000-0005-0000-0000-00009E6A0000}"/>
    <cellStyle name="20% - Accent1 3 5 2 12 2" xfId="27479" xr:uid="{00000000-0005-0000-0000-00009F6A0000}"/>
    <cellStyle name="20% - Accent1 3 5 2 12 2 2" xfId="27480" xr:uid="{00000000-0005-0000-0000-0000A06A0000}"/>
    <cellStyle name="20% - Accent1 3 5 2 12 3" xfId="27481" xr:uid="{00000000-0005-0000-0000-0000A16A0000}"/>
    <cellStyle name="20% - Accent1 3 5 2 13" xfId="27482" xr:uid="{00000000-0005-0000-0000-0000A26A0000}"/>
    <cellStyle name="20% - Accent1 3 5 2 13 2" xfId="27483" xr:uid="{00000000-0005-0000-0000-0000A36A0000}"/>
    <cellStyle name="20% - Accent1 3 5 2 14" xfId="27484" xr:uid="{00000000-0005-0000-0000-0000A46A0000}"/>
    <cellStyle name="20% - Accent1 3 5 2 14 2" xfId="27485" xr:uid="{00000000-0005-0000-0000-0000A56A0000}"/>
    <cellStyle name="20% - Accent1 3 5 2 15" xfId="27486" xr:uid="{00000000-0005-0000-0000-0000A66A0000}"/>
    <cellStyle name="20% - Accent1 3 5 2 2" xfId="27487" xr:uid="{00000000-0005-0000-0000-0000A76A0000}"/>
    <cellStyle name="20% - Accent1 3 5 2 2 10" xfId="27488" xr:uid="{00000000-0005-0000-0000-0000A86A0000}"/>
    <cellStyle name="20% - Accent1 3 5 2 2 10 2" xfId="27489" xr:uid="{00000000-0005-0000-0000-0000A96A0000}"/>
    <cellStyle name="20% - Accent1 3 5 2 2 10 2 2" xfId="27490" xr:uid="{00000000-0005-0000-0000-0000AA6A0000}"/>
    <cellStyle name="20% - Accent1 3 5 2 2 10 3" xfId="27491" xr:uid="{00000000-0005-0000-0000-0000AB6A0000}"/>
    <cellStyle name="20% - Accent1 3 5 2 2 11" xfId="27492" xr:uid="{00000000-0005-0000-0000-0000AC6A0000}"/>
    <cellStyle name="20% - Accent1 3 5 2 2 11 2" xfId="27493" xr:uid="{00000000-0005-0000-0000-0000AD6A0000}"/>
    <cellStyle name="20% - Accent1 3 5 2 2 11 2 2" xfId="27494" xr:uid="{00000000-0005-0000-0000-0000AE6A0000}"/>
    <cellStyle name="20% - Accent1 3 5 2 2 11 3" xfId="27495" xr:uid="{00000000-0005-0000-0000-0000AF6A0000}"/>
    <cellStyle name="20% - Accent1 3 5 2 2 12" xfId="27496" xr:uid="{00000000-0005-0000-0000-0000B06A0000}"/>
    <cellStyle name="20% - Accent1 3 5 2 2 12 2" xfId="27497" xr:uid="{00000000-0005-0000-0000-0000B16A0000}"/>
    <cellStyle name="20% - Accent1 3 5 2 2 13" xfId="27498" xr:uid="{00000000-0005-0000-0000-0000B26A0000}"/>
    <cellStyle name="20% - Accent1 3 5 2 2 13 2" xfId="27499" xr:uid="{00000000-0005-0000-0000-0000B36A0000}"/>
    <cellStyle name="20% - Accent1 3 5 2 2 14" xfId="27500" xr:uid="{00000000-0005-0000-0000-0000B46A0000}"/>
    <cellStyle name="20% - Accent1 3 5 2 2 2" xfId="27501" xr:uid="{00000000-0005-0000-0000-0000B56A0000}"/>
    <cellStyle name="20% - Accent1 3 5 2 2 2 10" xfId="27502" xr:uid="{00000000-0005-0000-0000-0000B66A0000}"/>
    <cellStyle name="20% - Accent1 3 5 2 2 2 10 2" xfId="27503" xr:uid="{00000000-0005-0000-0000-0000B76A0000}"/>
    <cellStyle name="20% - Accent1 3 5 2 2 2 11" xfId="27504" xr:uid="{00000000-0005-0000-0000-0000B86A0000}"/>
    <cellStyle name="20% - Accent1 3 5 2 2 2 2" xfId="27505" xr:uid="{00000000-0005-0000-0000-0000B96A0000}"/>
    <cellStyle name="20% - Accent1 3 5 2 2 2 2 2" xfId="27506" xr:uid="{00000000-0005-0000-0000-0000BA6A0000}"/>
    <cellStyle name="20% - Accent1 3 5 2 2 2 2 2 2" xfId="27507" xr:uid="{00000000-0005-0000-0000-0000BB6A0000}"/>
    <cellStyle name="20% - Accent1 3 5 2 2 2 2 2 2 2" xfId="27508" xr:uid="{00000000-0005-0000-0000-0000BC6A0000}"/>
    <cellStyle name="20% - Accent1 3 5 2 2 2 2 2 2 2 2" xfId="27509" xr:uid="{00000000-0005-0000-0000-0000BD6A0000}"/>
    <cellStyle name="20% - Accent1 3 5 2 2 2 2 2 2 3" xfId="27510" xr:uid="{00000000-0005-0000-0000-0000BE6A0000}"/>
    <cellStyle name="20% - Accent1 3 5 2 2 2 2 2 3" xfId="27511" xr:uid="{00000000-0005-0000-0000-0000BF6A0000}"/>
    <cellStyle name="20% - Accent1 3 5 2 2 2 2 2 3 2" xfId="27512" xr:uid="{00000000-0005-0000-0000-0000C06A0000}"/>
    <cellStyle name="20% - Accent1 3 5 2 2 2 2 2 4" xfId="27513" xr:uid="{00000000-0005-0000-0000-0000C16A0000}"/>
    <cellStyle name="20% - Accent1 3 5 2 2 2 2 3" xfId="27514" xr:uid="{00000000-0005-0000-0000-0000C26A0000}"/>
    <cellStyle name="20% - Accent1 3 5 2 2 2 2 3 2" xfId="27515" xr:uid="{00000000-0005-0000-0000-0000C36A0000}"/>
    <cellStyle name="20% - Accent1 3 5 2 2 2 2 3 2 2" xfId="27516" xr:uid="{00000000-0005-0000-0000-0000C46A0000}"/>
    <cellStyle name="20% - Accent1 3 5 2 2 2 2 3 2 2 2" xfId="27517" xr:uid="{00000000-0005-0000-0000-0000C56A0000}"/>
    <cellStyle name="20% - Accent1 3 5 2 2 2 2 3 2 3" xfId="27518" xr:uid="{00000000-0005-0000-0000-0000C66A0000}"/>
    <cellStyle name="20% - Accent1 3 5 2 2 2 2 3 3" xfId="27519" xr:uid="{00000000-0005-0000-0000-0000C76A0000}"/>
    <cellStyle name="20% - Accent1 3 5 2 2 2 2 3 3 2" xfId="27520" xr:uid="{00000000-0005-0000-0000-0000C86A0000}"/>
    <cellStyle name="20% - Accent1 3 5 2 2 2 2 3 4" xfId="27521" xr:uid="{00000000-0005-0000-0000-0000C96A0000}"/>
    <cellStyle name="20% - Accent1 3 5 2 2 2 2 4" xfId="27522" xr:uid="{00000000-0005-0000-0000-0000CA6A0000}"/>
    <cellStyle name="20% - Accent1 3 5 2 2 2 2 4 2" xfId="27523" xr:uid="{00000000-0005-0000-0000-0000CB6A0000}"/>
    <cellStyle name="20% - Accent1 3 5 2 2 2 2 4 2 2" xfId="27524" xr:uid="{00000000-0005-0000-0000-0000CC6A0000}"/>
    <cellStyle name="20% - Accent1 3 5 2 2 2 2 4 2 2 2" xfId="27525" xr:uid="{00000000-0005-0000-0000-0000CD6A0000}"/>
    <cellStyle name="20% - Accent1 3 5 2 2 2 2 4 2 3" xfId="27526" xr:uid="{00000000-0005-0000-0000-0000CE6A0000}"/>
    <cellStyle name="20% - Accent1 3 5 2 2 2 2 4 3" xfId="27527" xr:uid="{00000000-0005-0000-0000-0000CF6A0000}"/>
    <cellStyle name="20% - Accent1 3 5 2 2 2 2 4 3 2" xfId="27528" xr:uid="{00000000-0005-0000-0000-0000D06A0000}"/>
    <cellStyle name="20% - Accent1 3 5 2 2 2 2 4 4" xfId="27529" xr:uid="{00000000-0005-0000-0000-0000D16A0000}"/>
    <cellStyle name="20% - Accent1 3 5 2 2 2 2 5" xfId="27530" xr:uid="{00000000-0005-0000-0000-0000D26A0000}"/>
    <cellStyle name="20% - Accent1 3 5 2 2 2 2 5 2" xfId="27531" xr:uid="{00000000-0005-0000-0000-0000D36A0000}"/>
    <cellStyle name="20% - Accent1 3 5 2 2 2 2 5 2 2" xfId="27532" xr:uid="{00000000-0005-0000-0000-0000D46A0000}"/>
    <cellStyle name="20% - Accent1 3 5 2 2 2 2 5 3" xfId="27533" xr:uid="{00000000-0005-0000-0000-0000D56A0000}"/>
    <cellStyle name="20% - Accent1 3 5 2 2 2 2 6" xfId="27534" xr:uid="{00000000-0005-0000-0000-0000D66A0000}"/>
    <cellStyle name="20% - Accent1 3 5 2 2 2 2 6 2" xfId="27535" xr:uid="{00000000-0005-0000-0000-0000D76A0000}"/>
    <cellStyle name="20% - Accent1 3 5 2 2 2 2 6 2 2" xfId="27536" xr:uid="{00000000-0005-0000-0000-0000D86A0000}"/>
    <cellStyle name="20% - Accent1 3 5 2 2 2 2 6 3" xfId="27537" xr:uid="{00000000-0005-0000-0000-0000D96A0000}"/>
    <cellStyle name="20% - Accent1 3 5 2 2 2 2 7" xfId="27538" xr:uid="{00000000-0005-0000-0000-0000DA6A0000}"/>
    <cellStyle name="20% - Accent1 3 5 2 2 2 2 7 2" xfId="27539" xr:uid="{00000000-0005-0000-0000-0000DB6A0000}"/>
    <cellStyle name="20% - Accent1 3 5 2 2 2 2 8" xfId="27540" xr:uid="{00000000-0005-0000-0000-0000DC6A0000}"/>
    <cellStyle name="20% - Accent1 3 5 2 2 2 2 8 2" xfId="27541" xr:uid="{00000000-0005-0000-0000-0000DD6A0000}"/>
    <cellStyle name="20% - Accent1 3 5 2 2 2 2 9" xfId="27542" xr:uid="{00000000-0005-0000-0000-0000DE6A0000}"/>
    <cellStyle name="20% - Accent1 3 5 2 2 2 3" xfId="27543" xr:uid="{00000000-0005-0000-0000-0000DF6A0000}"/>
    <cellStyle name="20% - Accent1 3 5 2 2 2 3 2" xfId="27544" xr:uid="{00000000-0005-0000-0000-0000E06A0000}"/>
    <cellStyle name="20% - Accent1 3 5 2 2 2 3 2 2" xfId="27545" xr:uid="{00000000-0005-0000-0000-0000E16A0000}"/>
    <cellStyle name="20% - Accent1 3 5 2 2 2 3 2 2 2" xfId="27546" xr:uid="{00000000-0005-0000-0000-0000E26A0000}"/>
    <cellStyle name="20% - Accent1 3 5 2 2 2 3 2 2 2 2" xfId="27547" xr:uid="{00000000-0005-0000-0000-0000E36A0000}"/>
    <cellStyle name="20% - Accent1 3 5 2 2 2 3 2 2 3" xfId="27548" xr:uid="{00000000-0005-0000-0000-0000E46A0000}"/>
    <cellStyle name="20% - Accent1 3 5 2 2 2 3 2 3" xfId="27549" xr:uid="{00000000-0005-0000-0000-0000E56A0000}"/>
    <cellStyle name="20% - Accent1 3 5 2 2 2 3 2 3 2" xfId="27550" xr:uid="{00000000-0005-0000-0000-0000E66A0000}"/>
    <cellStyle name="20% - Accent1 3 5 2 2 2 3 2 4" xfId="27551" xr:uid="{00000000-0005-0000-0000-0000E76A0000}"/>
    <cellStyle name="20% - Accent1 3 5 2 2 2 3 3" xfId="27552" xr:uid="{00000000-0005-0000-0000-0000E86A0000}"/>
    <cellStyle name="20% - Accent1 3 5 2 2 2 3 3 2" xfId="27553" xr:uid="{00000000-0005-0000-0000-0000E96A0000}"/>
    <cellStyle name="20% - Accent1 3 5 2 2 2 3 3 2 2" xfId="27554" xr:uid="{00000000-0005-0000-0000-0000EA6A0000}"/>
    <cellStyle name="20% - Accent1 3 5 2 2 2 3 3 2 2 2" xfId="27555" xr:uid="{00000000-0005-0000-0000-0000EB6A0000}"/>
    <cellStyle name="20% - Accent1 3 5 2 2 2 3 3 2 3" xfId="27556" xr:uid="{00000000-0005-0000-0000-0000EC6A0000}"/>
    <cellStyle name="20% - Accent1 3 5 2 2 2 3 3 3" xfId="27557" xr:uid="{00000000-0005-0000-0000-0000ED6A0000}"/>
    <cellStyle name="20% - Accent1 3 5 2 2 2 3 3 3 2" xfId="27558" xr:uid="{00000000-0005-0000-0000-0000EE6A0000}"/>
    <cellStyle name="20% - Accent1 3 5 2 2 2 3 3 4" xfId="27559" xr:uid="{00000000-0005-0000-0000-0000EF6A0000}"/>
    <cellStyle name="20% - Accent1 3 5 2 2 2 3 4" xfId="27560" xr:uid="{00000000-0005-0000-0000-0000F06A0000}"/>
    <cellStyle name="20% - Accent1 3 5 2 2 2 3 4 2" xfId="27561" xr:uid="{00000000-0005-0000-0000-0000F16A0000}"/>
    <cellStyle name="20% - Accent1 3 5 2 2 2 3 4 2 2" xfId="27562" xr:uid="{00000000-0005-0000-0000-0000F26A0000}"/>
    <cellStyle name="20% - Accent1 3 5 2 2 2 3 4 2 2 2" xfId="27563" xr:uid="{00000000-0005-0000-0000-0000F36A0000}"/>
    <cellStyle name="20% - Accent1 3 5 2 2 2 3 4 2 3" xfId="27564" xr:uid="{00000000-0005-0000-0000-0000F46A0000}"/>
    <cellStyle name="20% - Accent1 3 5 2 2 2 3 4 3" xfId="27565" xr:uid="{00000000-0005-0000-0000-0000F56A0000}"/>
    <cellStyle name="20% - Accent1 3 5 2 2 2 3 4 3 2" xfId="27566" xr:uid="{00000000-0005-0000-0000-0000F66A0000}"/>
    <cellStyle name="20% - Accent1 3 5 2 2 2 3 4 4" xfId="27567" xr:uid="{00000000-0005-0000-0000-0000F76A0000}"/>
    <cellStyle name="20% - Accent1 3 5 2 2 2 3 5" xfId="27568" xr:uid="{00000000-0005-0000-0000-0000F86A0000}"/>
    <cellStyle name="20% - Accent1 3 5 2 2 2 3 5 2" xfId="27569" xr:uid="{00000000-0005-0000-0000-0000F96A0000}"/>
    <cellStyle name="20% - Accent1 3 5 2 2 2 3 5 2 2" xfId="27570" xr:uid="{00000000-0005-0000-0000-0000FA6A0000}"/>
    <cellStyle name="20% - Accent1 3 5 2 2 2 3 5 3" xfId="27571" xr:uid="{00000000-0005-0000-0000-0000FB6A0000}"/>
    <cellStyle name="20% - Accent1 3 5 2 2 2 3 6" xfId="27572" xr:uid="{00000000-0005-0000-0000-0000FC6A0000}"/>
    <cellStyle name="20% - Accent1 3 5 2 2 2 3 6 2" xfId="27573" xr:uid="{00000000-0005-0000-0000-0000FD6A0000}"/>
    <cellStyle name="20% - Accent1 3 5 2 2 2 3 6 2 2" xfId="27574" xr:uid="{00000000-0005-0000-0000-0000FE6A0000}"/>
    <cellStyle name="20% - Accent1 3 5 2 2 2 3 6 3" xfId="27575" xr:uid="{00000000-0005-0000-0000-0000FF6A0000}"/>
    <cellStyle name="20% - Accent1 3 5 2 2 2 3 7" xfId="27576" xr:uid="{00000000-0005-0000-0000-0000006B0000}"/>
    <cellStyle name="20% - Accent1 3 5 2 2 2 3 7 2" xfId="27577" xr:uid="{00000000-0005-0000-0000-0000016B0000}"/>
    <cellStyle name="20% - Accent1 3 5 2 2 2 3 8" xfId="27578" xr:uid="{00000000-0005-0000-0000-0000026B0000}"/>
    <cellStyle name="20% - Accent1 3 5 2 2 2 3 8 2" xfId="27579" xr:uid="{00000000-0005-0000-0000-0000036B0000}"/>
    <cellStyle name="20% - Accent1 3 5 2 2 2 3 9" xfId="27580" xr:uid="{00000000-0005-0000-0000-0000046B0000}"/>
    <cellStyle name="20% - Accent1 3 5 2 2 2 4" xfId="27581" xr:uid="{00000000-0005-0000-0000-0000056B0000}"/>
    <cellStyle name="20% - Accent1 3 5 2 2 2 4 2" xfId="27582" xr:uid="{00000000-0005-0000-0000-0000066B0000}"/>
    <cellStyle name="20% - Accent1 3 5 2 2 2 4 2 2" xfId="27583" xr:uid="{00000000-0005-0000-0000-0000076B0000}"/>
    <cellStyle name="20% - Accent1 3 5 2 2 2 4 2 2 2" xfId="27584" xr:uid="{00000000-0005-0000-0000-0000086B0000}"/>
    <cellStyle name="20% - Accent1 3 5 2 2 2 4 2 3" xfId="27585" xr:uid="{00000000-0005-0000-0000-0000096B0000}"/>
    <cellStyle name="20% - Accent1 3 5 2 2 2 4 3" xfId="27586" xr:uid="{00000000-0005-0000-0000-00000A6B0000}"/>
    <cellStyle name="20% - Accent1 3 5 2 2 2 4 3 2" xfId="27587" xr:uid="{00000000-0005-0000-0000-00000B6B0000}"/>
    <cellStyle name="20% - Accent1 3 5 2 2 2 4 4" xfId="27588" xr:uid="{00000000-0005-0000-0000-00000C6B0000}"/>
    <cellStyle name="20% - Accent1 3 5 2 2 2 5" xfId="27589" xr:uid="{00000000-0005-0000-0000-00000D6B0000}"/>
    <cellStyle name="20% - Accent1 3 5 2 2 2 5 2" xfId="27590" xr:uid="{00000000-0005-0000-0000-00000E6B0000}"/>
    <cellStyle name="20% - Accent1 3 5 2 2 2 5 2 2" xfId="27591" xr:uid="{00000000-0005-0000-0000-00000F6B0000}"/>
    <cellStyle name="20% - Accent1 3 5 2 2 2 5 2 2 2" xfId="27592" xr:uid="{00000000-0005-0000-0000-0000106B0000}"/>
    <cellStyle name="20% - Accent1 3 5 2 2 2 5 2 3" xfId="27593" xr:uid="{00000000-0005-0000-0000-0000116B0000}"/>
    <cellStyle name="20% - Accent1 3 5 2 2 2 5 3" xfId="27594" xr:uid="{00000000-0005-0000-0000-0000126B0000}"/>
    <cellStyle name="20% - Accent1 3 5 2 2 2 5 3 2" xfId="27595" xr:uid="{00000000-0005-0000-0000-0000136B0000}"/>
    <cellStyle name="20% - Accent1 3 5 2 2 2 5 4" xfId="27596" xr:uid="{00000000-0005-0000-0000-0000146B0000}"/>
    <cellStyle name="20% - Accent1 3 5 2 2 2 6" xfId="27597" xr:uid="{00000000-0005-0000-0000-0000156B0000}"/>
    <cellStyle name="20% - Accent1 3 5 2 2 2 6 2" xfId="27598" xr:uid="{00000000-0005-0000-0000-0000166B0000}"/>
    <cellStyle name="20% - Accent1 3 5 2 2 2 6 2 2" xfId="27599" xr:uid="{00000000-0005-0000-0000-0000176B0000}"/>
    <cellStyle name="20% - Accent1 3 5 2 2 2 6 2 2 2" xfId="27600" xr:uid="{00000000-0005-0000-0000-0000186B0000}"/>
    <cellStyle name="20% - Accent1 3 5 2 2 2 6 2 3" xfId="27601" xr:uid="{00000000-0005-0000-0000-0000196B0000}"/>
    <cellStyle name="20% - Accent1 3 5 2 2 2 6 3" xfId="27602" xr:uid="{00000000-0005-0000-0000-00001A6B0000}"/>
    <cellStyle name="20% - Accent1 3 5 2 2 2 6 3 2" xfId="27603" xr:uid="{00000000-0005-0000-0000-00001B6B0000}"/>
    <cellStyle name="20% - Accent1 3 5 2 2 2 6 4" xfId="27604" xr:uid="{00000000-0005-0000-0000-00001C6B0000}"/>
    <cellStyle name="20% - Accent1 3 5 2 2 2 7" xfId="27605" xr:uid="{00000000-0005-0000-0000-00001D6B0000}"/>
    <cellStyle name="20% - Accent1 3 5 2 2 2 7 2" xfId="27606" xr:uid="{00000000-0005-0000-0000-00001E6B0000}"/>
    <cellStyle name="20% - Accent1 3 5 2 2 2 7 2 2" xfId="27607" xr:uid="{00000000-0005-0000-0000-00001F6B0000}"/>
    <cellStyle name="20% - Accent1 3 5 2 2 2 7 3" xfId="27608" xr:uid="{00000000-0005-0000-0000-0000206B0000}"/>
    <cellStyle name="20% - Accent1 3 5 2 2 2 8" xfId="27609" xr:uid="{00000000-0005-0000-0000-0000216B0000}"/>
    <cellStyle name="20% - Accent1 3 5 2 2 2 8 2" xfId="27610" xr:uid="{00000000-0005-0000-0000-0000226B0000}"/>
    <cellStyle name="20% - Accent1 3 5 2 2 2 8 2 2" xfId="27611" xr:uid="{00000000-0005-0000-0000-0000236B0000}"/>
    <cellStyle name="20% - Accent1 3 5 2 2 2 8 3" xfId="27612" xr:uid="{00000000-0005-0000-0000-0000246B0000}"/>
    <cellStyle name="20% - Accent1 3 5 2 2 2 9" xfId="27613" xr:uid="{00000000-0005-0000-0000-0000256B0000}"/>
    <cellStyle name="20% - Accent1 3 5 2 2 2 9 2" xfId="27614" xr:uid="{00000000-0005-0000-0000-0000266B0000}"/>
    <cellStyle name="20% - Accent1 3 5 2 2 3" xfId="27615" xr:uid="{00000000-0005-0000-0000-0000276B0000}"/>
    <cellStyle name="20% - Accent1 3 5 2 2 3 10" xfId="27616" xr:uid="{00000000-0005-0000-0000-0000286B0000}"/>
    <cellStyle name="20% - Accent1 3 5 2 2 3 10 2" xfId="27617" xr:uid="{00000000-0005-0000-0000-0000296B0000}"/>
    <cellStyle name="20% - Accent1 3 5 2 2 3 11" xfId="27618" xr:uid="{00000000-0005-0000-0000-00002A6B0000}"/>
    <cellStyle name="20% - Accent1 3 5 2 2 3 2" xfId="27619" xr:uid="{00000000-0005-0000-0000-00002B6B0000}"/>
    <cellStyle name="20% - Accent1 3 5 2 2 3 2 2" xfId="27620" xr:uid="{00000000-0005-0000-0000-00002C6B0000}"/>
    <cellStyle name="20% - Accent1 3 5 2 2 3 2 2 2" xfId="27621" xr:uid="{00000000-0005-0000-0000-00002D6B0000}"/>
    <cellStyle name="20% - Accent1 3 5 2 2 3 2 2 2 2" xfId="27622" xr:uid="{00000000-0005-0000-0000-00002E6B0000}"/>
    <cellStyle name="20% - Accent1 3 5 2 2 3 2 2 2 2 2" xfId="27623" xr:uid="{00000000-0005-0000-0000-00002F6B0000}"/>
    <cellStyle name="20% - Accent1 3 5 2 2 3 2 2 2 3" xfId="27624" xr:uid="{00000000-0005-0000-0000-0000306B0000}"/>
    <cellStyle name="20% - Accent1 3 5 2 2 3 2 2 3" xfId="27625" xr:uid="{00000000-0005-0000-0000-0000316B0000}"/>
    <cellStyle name="20% - Accent1 3 5 2 2 3 2 2 3 2" xfId="27626" xr:uid="{00000000-0005-0000-0000-0000326B0000}"/>
    <cellStyle name="20% - Accent1 3 5 2 2 3 2 2 4" xfId="27627" xr:uid="{00000000-0005-0000-0000-0000336B0000}"/>
    <cellStyle name="20% - Accent1 3 5 2 2 3 2 3" xfId="27628" xr:uid="{00000000-0005-0000-0000-0000346B0000}"/>
    <cellStyle name="20% - Accent1 3 5 2 2 3 2 3 2" xfId="27629" xr:uid="{00000000-0005-0000-0000-0000356B0000}"/>
    <cellStyle name="20% - Accent1 3 5 2 2 3 2 3 2 2" xfId="27630" xr:uid="{00000000-0005-0000-0000-0000366B0000}"/>
    <cellStyle name="20% - Accent1 3 5 2 2 3 2 3 2 2 2" xfId="27631" xr:uid="{00000000-0005-0000-0000-0000376B0000}"/>
    <cellStyle name="20% - Accent1 3 5 2 2 3 2 3 2 3" xfId="27632" xr:uid="{00000000-0005-0000-0000-0000386B0000}"/>
    <cellStyle name="20% - Accent1 3 5 2 2 3 2 3 3" xfId="27633" xr:uid="{00000000-0005-0000-0000-0000396B0000}"/>
    <cellStyle name="20% - Accent1 3 5 2 2 3 2 3 3 2" xfId="27634" xr:uid="{00000000-0005-0000-0000-00003A6B0000}"/>
    <cellStyle name="20% - Accent1 3 5 2 2 3 2 3 4" xfId="27635" xr:uid="{00000000-0005-0000-0000-00003B6B0000}"/>
    <cellStyle name="20% - Accent1 3 5 2 2 3 2 4" xfId="27636" xr:uid="{00000000-0005-0000-0000-00003C6B0000}"/>
    <cellStyle name="20% - Accent1 3 5 2 2 3 2 4 2" xfId="27637" xr:uid="{00000000-0005-0000-0000-00003D6B0000}"/>
    <cellStyle name="20% - Accent1 3 5 2 2 3 2 4 2 2" xfId="27638" xr:uid="{00000000-0005-0000-0000-00003E6B0000}"/>
    <cellStyle name="20% - Accent1 3 5 2 2 3 2 4 2 2 2" xfId="27639" xr:uid="{00000000-0005-0000-0000-00003F6B0000}"/>
    <cellStyle name="20% - Accent1 3 5 2 2 3 2 4 2 3" xfId="27640" xr:uid="{00000000-0005-0000-0000-0000406B0000}"/>
    <cellStyle name="20% - Accent1 3 5 2 2 3 2 4 3" xfId="27641" xr:uid="{00000000-0005-0000-0000-0000416B0000}"/>
    <cellStyle name="20% - Accent1 3 5 2 2 3 2 4 3 2" xfId="27642" xr:uid="{00000000-0005-0000-0000-0000426B0000}"/>
    <cellStyle name="20% - Accent1 3 5 2 2 3 2 4 4" xfId="27643" xr:uid="{00000000-0005-0000-0000-0000436B0000}"/>
    <cellStyle name="20% - Accent1 3 5 2 2 3 2 5" xfId="27644" xr:uid="{00000000-0005-0000-0000-0000446B0000}"/>
    <cellStyle name="20% - Accent1 3 5 2 2 3 2 5 2" xfId="27645" xr:uid="{00000000-0005-0000-0000-0000456B0000}"/>
    <cellStyle name="20% - Accent1 3 5 2 2 3 2 5 2 2" xfId="27646" xr:uid="{00000000-0005-0000-0000-0000466B0000}"/>
    <cellStyle name="20% - Accent1 3 5 2 2 3 2 5 3" xfId="27647" xr:uid="{00000000-0005-0000-0000-0000476B0000}"/>
    <cellStyle name="20% - Accent1 3 5 2 2 3 2 6" xfId="27648" xr:uid="{00000000-0005-0000-0000-0000486B0000}"/>
    <cellStyle name="20% - Accent1 3 5 2 2 3 2 6 2" xfId="27649" xr:uid="{00000000-0005-0000-0000-0000496B0000}"/>
    <cellStyle name="20% - Accent1 3 5 2 2 3 2 6 2 2" xfId="27650" xr:uid="{00000000-0005-0000-0000-00004A6B0000}"/>
    <cellStyle name="20% - Accent1 3 5 2 2 3 2 6 3" xfId="27651" xr:uid="{00000000-0005-0000-0000-00004B6B0000}"/>
    <cellStyle name="20% - Accent1 3 5 2 2 3 2 7" xfId="27652" xr:uid="{00000000-0005-0000-0000-00004C6B0000}"/>
    <cellStyle name="20% - Accent1 3 5 2 2 3 2 7 2" xfId="27653" xr:uid="{00000000-0005-0000-0000-00004D6B0000}"/>
    <cellStyle name="20% - Accent1 3 5 2 2 3 2 8" xfId="27654" xr:uid="{00000000-0005-0000-0000-00004E6B0000}"/>
    <cellStyle name="20% - Accent1 3 5 2 2 3 2 8 2" xfId="27655" xr:uid="{00000000-0005-0000-0000-00004F6B0000}"/>
    <cellStyle name="20% - Accent1 3 5 2 2 3 2 9" xfId="27656" xr:uid="{00000000-0005-0000-0000-0000506B0000}"/>
    <cellStyle name="20% - Accent1 3 5 2 2 3 3" xfId="27657" xr:uid="{00000000-0005-0000-0000-0000516B0000}"/>
    <cellStyle name="20% - Accent1 3 5 2 2 3 3 2" xfId="27658" xr:uid="{00000000-0005-0000-0000-0000526B0000}"/>
    <cellStyle name="20% - Accent1 3 5 2 2 3 3 2 2" xfId="27659" xr:uid="{00000000-0005-0000-0000-0000536B0000}"/>
    <cellStyle name="20% - Accent1 3 5 2 2 3 3 2 2 2" xfId="27660" xr:uid="{00000000-0005-0000-0000-0000546B0000}"/>
    <cellStyle name="20% - Accent1 3 5 2 2 3 3 2 2 2 2" xfId="27661" xr:uid="{00000000-0005-0000-0000-0000556B0000}"/>
    <cellStyle name="20% - Accent1 3 5 2 2 3 3 2 2 3" xfId="27662" xr:uid="{00000000-0005-0000-0000-0000566B0000}"/>
    <cellStyle name="20% - Accent1 3 5 2 2 3 3 2 3" xfId="27663" xr:uid="{00000000-0005-0000-0000-0000576B0000}"/>
    <cellStyle name="20% - Accent1 3 5 2 2 3 3 2 3 2" xfId="27664" xr:uid="{00000000-0005-0000-0000-0000586B0000}"/>
    <cellStyle name="20% - Accent1 3 5 2 2 3 3 2 4" xfId="27665" xr:uid="{00000000-0005-0000-0000-0000596B0000}"/>
    <cellStyle name="20% - Accent1 3 5 2 2 3 3 3" xfId="27666" xr:uid="{00000000-0005-0000-0000-00005A6B0000}"/>
    <cellStyle name="20% - Accent1 3 5 2 2 3 3 3 2" xfId="27667" xr:uid="{00000000-0005-0000-0000-00005B6B0000}"/>
    <cellStyle name="20% - Accent1 3 5 2 2 3 3 3 2 2" xfId="27668" xr:uid="{00000000-0005-0000-0000-00005C6B0000}"/>
    <cellStyle name="20% - Accent1 3 5 2 2 3 3 3 2 2 2" xfId="27669" xr:uid="{00000000-0005-0000-0000-00005D6B0000}"/>
    <cellStyle name="20% - Accent1 3 5 2 2 3 3 3 2 3" xfId="27670" xr:uid="{00000000-0005-0000-0000-00005E6B0000}"/>
    <cellStyle name="20% - Accent1 3 5 2 2 3 3 3 3" xfId="27671" xr:uid="{00000000-0005-0000-0000-00005F6B0000}"/>
    <cellStyle name="20% - Accent1 3 5 2 2 3 3 3 3 2" xfId="27672" xr:uid="{00000000-0005-0000-0000-0000606B0000}"/>
    <cellStyle name="20% - Accent1 3 5 2 2 3 3 3 4" xfId="27673" xr:uid="{00000000-0005-0000-0000-0000616B0000}"/>
    <cellStyle name="20% - Accent1 3 5 2 2 3 3 4" xfId="27674" xr:uid="{00000000-0005-0000-0000-0000626B0000}"/>
    <cellStyle name="20% - Accent1 3 5 2 2 3 3 4 2" xfId="27675" xr:uid="{00000000-0005-0000-0000-0000636B0000}"/>
    <cellStyle name="20% - Accent1 3 5 2 2 3 3 4 2 2" xfId="27676" xr:uid="{00000000-0005-0000-0000-0000646B0000}"/>
    <cellStyle name="20% - Accent1 3 5 2 2 3 3 4 2 2 2" xfId="27677" xr:uid="{00000000-0005-0000-0000-0000656B0000}"/>
    <cellStyle name="20% - Accent1 3 5 2 2 3 3 4 2 3" xfId="27678" xr:uid="{00000000-0005-0000-0000-0000666B0000}"/>
    <cellStyle name="20% - Accent1 3 5 2 2 3 3 4 3" xfId="27679" xr:uid="{00000000-0005-0000-0000-0000676B0000}"/>
    <cellStyle name="20% - Accent1 3 5 2 2 3 3 4 3 2" xfId="27680" xr:uid="{00000000-0005-0000-0000-0000686B0000}"/>
    <cellStyle name="20% - Accent1 3 5 2 2 3 3 4 4" xfId="27681" xr:uid="{00000000-0005-0000-0000-0000696B0000}"/>
    <cellStyle name="20% - Accent1 3 5 2 2 3 3 5" xfId="27682" xr:uid="{00000000-0005-0000-0000-00006A6B0000}"/>
    <cellStyle name="20% - Accent1 3 5 2 2 3 3 5 2" xfId="27683" xr:uid="{00000000-0005-0000-0000-00006B6B0000}"/>
    <cellStyle name="20% - Accent1 3 5 2 2 3 3 5 2 2" xfId="27684" xr:uid="{00000000-0005-0000-0000-00006C6B0000}"/>
    <cellStyle name="20% - Accent1 3 5 2 2 3 3 5 3" xfId="27685" xr:uid="{00000000-0005-0000-0000-00006D6B0000}"/>
    <cellStyle name="20% - Accent1 3 5 2 2 3 3 6" xfId="27686" xr:uid="{00000000-0005-0000-0000-00006E6B0000}"/>
    <cellStyle name="20% - Accent1 3 5 2 2 3 3 6 2" xfId="27687" xr:uid="{00000000-0005-0000-0000-00006F6B0000}"/>
    <cellStyle name="20% - Accent1 3 5 2 2 3 3 6 2 2" xfId="27688" xr:uid="{00000000-0005-0000-0000-0000706B0000}"/>
    <cellStyle name="20% - Accent1 3 5 2 2 3 3 6 3" xfId="27689" xr:uid="{00000000-0005-0000-0000-0000716B0000}"/>
    <cellStyle name="20% - Accent1 3 5 2 2 3 3 7" xfId="27690" xr:uid="{00000000-0005-0000-0000-0000726B0000}"/>
    <cellStyle name="20% - Accent1 3 5 2 2 3 3 7 2" xfId="27691" xr:uid="{00000000-0005-0000-0000-0000736B0000}"/>
    <cellStyle name="20% - Accent1 3 5 2 2 3 3 8" xfId="27692" xr:uid="{00000000-0005-0000-0000-0000746B0000}"/>
    <cellStyle name="20% - Accent1 3 5 2 2 3 3 8 2" xfId="27693" xr:uid="{00000000-0005-0000-0000-0000756B0000}"/>
    <cellStyle name="20% - Accent1 3 5 2 2 3 3 9" xfId="27694" xr:uid="{00000000-0005-0000-0000-0000766B0000}"/>
    <cellStyle name="20% - Accent1 3 5 2 2 3 4" xfId="27695" xr:uid="{00000000-0005-0000-0000-0000776B0000}"/>
    <cellStyle name="20% - Accent1 3 5 2 2 3 4 2" xfId="27696" xr:uid="{00000000-0005-0000-0000-0000786B0000}"/>
    <cellStyle name="20% - Accent1 3 5 2 2 3 4 2 2" xfId="27697" xr:uid="{00000000-0005-0000-0000-0000796B0000}"/>
    <cellStyle name="20% - Accent1 3 5 2 2 3 4 2 2 2" xfId="27698" xr:uid="{00000000-0005-0000-0000-00007A6B0000}"/>
    <cellStyle name="20% - Accent1 3 5 2 2 3 4 2 3" xfId="27699" xr:uid="{00000000-0005-0000-0000-00007B6B0000}"/>
    <cellStyle name="20% - Accent1 3 5 2 2 3 4 3" xfId="27700" xr:uid="{00000000-0005-0000-0000-00007C6B0000}"/>
    <cellStyle name="20% - Accent1 3 5 2 2 3 4 3 2" xfId="27701" xr:uid="{00000000-0005-0000-0000-00007D6B0000}"/>
    <cellStyle name="20% - Accent1 3 5 2 2 3 4 4" xfId="27702" xr:uid="{00000000-0005-0000-0000-00007E6B0000}"/>
    <cellStyle name="20% - Accent1 3 5 2 2 3 5" xfId="27703" xr:uid="{00000000-0005-0000-0000-00007F6B0000}"/>
    <cellStyle name="20% - Accent1 3 5 2 2 3 5 2" xfId="27704" xr:uid="{00000000-0005-0000-0000-0000806B0000}"/>
    <cellStyle name="20% - Accent1 3 5 2 2 3 5 2 2" xfId="27705" xr:uid="{00000000-0005-0000-0000-0000816B0000}"/>
    <cellStyle name="20% - Accent1 3 5 2 2 3 5 2 2 2" xfId="27706" xr:uid="{00000000-0005-0000-0000-0000826B0000}"/>
    <cellStyle name="20% - Accent1 3 5 2 2 3 5 2 3" xfId="27707" xr:uid="{00000000-0005-0000-0000-0000836B0000}"/>
    <cellStyle name="20% - Accent1 3 5 2 2 3 5 3" xfId="27708" xr:uid="{00000000-0005-0000-0000-0000846B0000}"/>
    <cellStyle name="20% - Accent1 3 5 2 2 3 5 3 2" xfId="27709" xr:uid="{00000000-0005-0000-0000-0000856B0000}"/>
    <cellStyle name="20% - Accent1 3 5 2 2 3 5 4" xfId="27710" xr:uid="{00000000-0005-0000-0000-0000866B0000}"/>
    <cellStyle name="20% - Accent1 3 5 2 2 3 6" xfId="27711" xr:uid="{00000000-0005-0000-0000-0000876B0000}"/>
    <cellStyle name="20% - Accent1 3 5 2 2 3 6 2" xfId="27712" xr:uid="{00000000-0005-0000-0000-0000886B0000}"/>
    <cellStyle name="20% - Accent1 3 5 2 2 3 6 2 2" xfId="27713" xr:uid="{00000000-0005-0000-0000-0000896B0000}"/>
    <cellStyle name="20% - Accent1 3 5 2 2 3 6 2 2 2" xfId="27714" xr:uid="{00000000-0005-0000-0000-00008A6B0000}"/>
    <cellStyle name="20% - Accent1 3 5 2 2 3 6 2 3" xfId="27715" xr:uid="{00000000-0005-0000-0000-00008B6B0000}"/>
    <cellStyle name="20% - Accent1 3 5 2 2 3 6 3" xfId="27716" xr:uid="{00000000-0005-0000-0000-00008C6B0000}"/>
    <cellStyle name="20% - Accent1 3 5 2 2 3 6 3 2" xfId="27717" xr:uid="{00000000-0005-0000-0000-00008D6B0000}"/>
    <cellStyle name="20% - Accent1 3 5 2 2 3 6 4" xfId="27718" xr:uid="{00000000-0005-0000-0000-00008E6B0000}"/>
    <cellStyle name="20% - Accent1 3 5 2 2 3 7" xfId="27719" xr:uid="{00000000-0005-0000-0000-00008F6B0000}"/>
    <cellStyle name="20% - Accent1 3 5 2 2 3 7 2" xfId="27720" xr:uid="{00000000-0005-0000-0000-0000906B0000}"/>
    <cellStyle name="20% - Accent1 3 5 2 2 3 7 2 2" xfId="27721" xr:uid="{00000000-0005-0000-0000-0000916B0000}"/>
    <cellStyle name="20% - Accent1 3 5 2 2 3 7 3" xfId="27722" xr:uid="{00000000-0005-0000-0000-0000926B0000}"/>
    <cellStyle name="20% - Accent1 3 5 2 2 3 8" xfId="27723" xr:uid="{00000000-0005-0000-0000-0000936B0000}"/>
    <cellStyle name="20% - Accent1 3 5 2 2 3 8 2" xfId="27724" xr:uid="{00000000-0005-0000-0000-0000946B0000}"/>
    <cellStyle name="20% - Accent1 3 5 2 2 3 8 2 2" xfId="27725" xr:uid="{00000000-0005-0000-0000-0000956B0000}"/>
    <cellStyle name="20% - Accent1 3 5 2 2 3 8 3" xfId="27726" xr:uid="{00000000-0005-0000-0000-0000966B0000}"/>
    <cellStyle name="20% - Accent1 3 5 2 2 3 9" xfId="27727" xr:uid="{00000000-0005-0000-0000-0000976B0000}"/>
    <cellStyle name="20% - Accent1 3 5 2 2 3 9 2" xfId="27728" xr:uid="{00000000-0005-0000-0000-0000986B0000}"/>
    <cellStyle name="20% - Accent1 3 5 2 2 4" xfId="27729" xr:uid="{00000000-0005-0000-0000-0000996B0000}"/>
    <cellStyle name="20% - Accent1 3 5 2 2 4 10" xfId="27730" xr:uid="{00000000-0005-0000-0000-00009A6B0000}"/>
    <cellStyle name="20% - Accent1 3 5 2 2 4 10 2" xfId="27731" xr:uid="{00000000-0005-0000-0000-00009B6B0000}"/>
    <cellStyle name="20% - Accent1 3 5 2 2 4 11" xfId="27732" xr:uid="{00000000-0005-0000-0000-00009C6B0000}"/>
    <cellStyle name="20% - Accent1 3 5 2 2 4 2" xfId="27733" xr:uid="{00000000-0005-0000-0000-00009D6B0000}"/>
    <cellStyle name="20% - Accent1 3 5 2 2 4 2 2" xfId="27734" xr:uid="{00000000-0005-0000-0000-00009E6B0000}"/>
    <cellStyle name="20% - Accent1 3 5 2 2 4 2 2 2" xfId="27735" xr:uid="{00000000-0005-0000-0000-00009F6B0000}"/>
    <cellStyle name="20% - Accent1 3 5 2 2 4 2 2 2 2" xfId="27736" xr:uid="{00000000-0005-0000-0000-0000A06B0000}"/>
    <cellStyle name="20% - Accent1 3 5 2 2 4 2 2 2 2 2" xfId="27737" xr:uid="{00000000-0005-0000-0000-0000A16B0000}"/>
    <cellStyle name="20% - Accent1 3 5 2 2 4 2 2 2 3" xfId="27738" xr:uid="{00000000-0005-0000-0000-0000A26B0000}"/>
    <cellStyle name="20% - Accent1 3 5 2 2 4 2 2 3" xfId="27739" xr:uid="{00000000-0005-0000-0000-0000A36B0000}"/>
    <cellStyle name="20% - Accent1 3 5 2 2 4 2 2 3 2" xfId="27740" xr:uid="{00000000-0005-0000-0000-0000A46B0000}"/>
    <cellStyle name="20% - Accent1 3 5 2 2 4 2 2 4" xfId="27741" xr:uid="{00000000-0005-0000-0000-0000A56B0000}"/>
    <cellStyle name="20% - Accent1 3 5 2 2 4 2 3" xfId="27742" xr:uid="{00000000-0005-0000-0000-0000A66B0000}"/>
    <cellStyle name="20% - Accent1 3 5 2 2 4 2 3 2" xfId="27743" xr:uid="{00000000-0005-0000-0000-0000A76B0000}"/>
    <cellStyle name="20% - Accent1 3 5 2 2 4 2 3 2 2" xfId="27744" xr:uid="{00000000-0005-0000-0000-0000A86B0000}"/>
    <cellStyle name="20% - Accent1 3 5 2 2 4 2 3 2 2 2" xfId="27745" xr:uid="{00000000-0005-0000-0000-0000A96B0000}"/>
    <cellStyle name="20% - Accent1 3 5 2 2 4 2 3 2 3" xfId="27746" xr:uid="{00000000-0005-0000-0000-0000AA6B0000}"/>
    <cellStyle name="20% - Accent1 3 5 2 2 4 2 3 3" xfId="27747" xr:uid="{00000000-0005-0000-0000-0000AB6B0000}"/>
    <cellStyle name="20% - Accent1 3 5 2 2 4 2 3 3 2" xfId="27748" xr:uid="{00000000-0005-0000-0000-0000AC6B0000}"/>
    <cellStyle name="20% - Accent1 3 5 2 2 4 2 3 4" xfId="27749" xr:uid="{00000000-0005-0000-0000-0000AD6B0000}"/>
    <cellStyle name="20% - Accent1 3 5 2 2 4 2 4" xfId="27750" xr:uid="{00000000-0005-0000-0000-0000AE6B0000}"/>
    <cellStyle name="20% - Accent1 3 5 2 2 4 2 4 2" xfId="27751" xr:uid="{00000000-0005-0000-0000-0000AF6B0000}"/>
    <cellStyle name="20% - Accent1 3 5 2 2 4 2 4 2 2" xfId="27752" xr:uid="{00000000-0005-0000-0000-0000B06B0000}"/>
    <cellStyle name="20% - Accent1 3 5 2 2 4 2 4 2 2 2" xfId="27753" xr:uid="{00000000-0005-0000-0000-0000B16B0000}"/>
    <cellStyle name="20% - Accent1 3 5 2 2 4 2 4 2 3" xfId="27754" xr:uid="{00000000-0005-0000-0000-0000B26B0000}"/>
    <cellStyle name="20% - Accent1 3 5 2 2 4 2 4 3" xfId="27755" xr:uid="{00000000-0005-0000-0000-0000B36B0000}"/>
    <cellStyle name="20% - Accent1 3 5 2 2 4 2 4 3 2" xfId="27756" xr:uid="{00000000-0005-0000-0000-0000B46B0000}"/>
    <cellStyle name="20% - Accent1 3 5 2 2 4 2 4 4" xfId="27757" xr:uid="{00000000-0005-0000-0000-0000B56B0000}"/>
    <cellStyle name="20% - Accent1 3 5 2 2 4 2 5" xfId="27758" xr:uid="{00000000-0005-0000-0000-0000B66B0000}"/>
    <cellStyle name="20% - Accent1 3 5 2 2 4 2 5 2" xfId="27759" xr:uid="{00000000-0005-0000-0000-0000B76B0000}"/>
    <cellStyle name="20% - Accent1 3 5 2 2 4 2 5 2 2" xfId="27760" xr:uid="{00000000-0005-0000-0000-0000B86B0000}"/>
    <cellStyle name="20% - Accent1 3 5 2 2 4 2 5 3" xfId="27761" xr:uid="{00000000-0005-0000-0000-0000B96B0000}"/>
    <cellStyle name="20% - Accent1 3 5 2 2 4 2 6" xfId="27762" xr:uid="{00000000-0005-0000-0000-0000BA6B0000}"/>
    <cellStyle name="20% - Accent1 3 5 2 2 4 2 6 2" xfId="27763" xr:uid="{00000000-0005-0000-0000-0000BB6B0000}"/>
    <cellStyle name="20% - Accent1 3 5 2 2 4 2 6 2 2" xfId="27764" xr:uid="{00000000-0005-0000-0000-0000BC6B0000}"/>
    <cellStyle name="20% - Accent1 3 5 2 2 4 2 6 3" xfId="27765" xr:uid="{00000000-0005-0000-0000-0000BD6B0000}"/>
    <cellStyle name="20% - Accent1 3 5 2 2 4 2 7" xfId="27766" xr:uid="{00000000-0005-0000-0000-0000BE6B0000}"/>
    <cellStyle name="20% - Accent1 3 5 2 2 4 2 7 2" xfId="27767" xr:uid="{00000000-0005-0000-0000-0000BF6B0000}"/>
    <cellStyle name="20% - Accent1 3 5 2 2 4 2 8" xfId="27768" xr:uid="{00000000-0005-0000-0000-0000C06B0000}"/>
    <cellStyle name="20% - Accent1 3 5 2 2 4 2 8 2" xfId="27769" xr:uid="{00000000-0005-0000-0000-0000C16B0000}"/>
    <cellStyle name="20% - Accent1 3 5 2 2 4 2 9" xfId="27770" xr:uid="{00000000-0005-0000-0000-0000C26B0000}"/>
    <cellStyle name="20% - Accent1 3 5 2 2 4 3" xfId="27771" xr:uid="{00000000-0005-0000-0000-0000C36B0000}"/>
    <cellStyle name="20% - Accent1 3 5 2 2 4 3 2" xfId="27772" xr:uid="{00000000-0005-0000-0000-0000C46B0000}"/>
    <cellStyle name="20% - Accent1 3 5 2 2 4 3 2 2" xfId="27773" xr:uid="{00000000-0005-0000-0000-0000C56B0000}"/>
    <cellStyle name="20% - Accent1 3 5 2 2 4 3 2 2 2" xfId="27774" xr:uid="{00000000-0005-0000-0000-0000C66B0000}"/>
    <cellStyle name="20% - Accent1 3 5 2 2 4 3 2 2 2 2" xfId="27775" xr:uid="{00000000-0005-0000-0000-0000C76B0000}"/>
    <cellStyle name="20% - Accent1 3 5 2 2 4 3 2 2 3" xfId="27776" xr:uid="{00000000-0005-0000-0000-0000C86B0000}"/>
    <cellStyle name="20% - Accent1 3 5 2 2 4 3 2 3" xfId="27777" xr:uid="{00000000-0005-0000-0000-0000C96B0000}"/>
    <cellStyle name="20% - Accent1 3 5 2 2 4 3 2 3 2" xfId="27778" xr:uid="{00000000-0005-0000-0000-0000CA6B0000}"/>
    <cellStyle name="20% - Accent1 3 5 2 2 4 3 2 4" xfId="27779" xr:uid="{00000000-0005-0000-0000-0000CB6B0000}"/>
    <cellStyle name="20% - Accent1 3 5 2 2 4 3 3" xfId="27780" xr:uid="{00000000-0005-0000-0000-0000CC6B0000}"/>
    <cellStyle name="20% - Accent1 3 5 2 2 4 3 3 2" xfId="27781" xr:uid="{00000000-0005-0000-0000-0000CD6B0000}"/>
    <cellStyle name="20% - Accent1 3 5 2 2 4 3 3 2 2" xfId="27782" xr:uid="{00000000-0005-0000-0000-0000CE6B0000}"/>
    <cellStyle name="20% - Accent1 3 5 2 2 4 3 3 2 2 2" xfId="27783" xr:uid="{00000000-0005-0000-0000-0000CF6B0000}"/>
    <cellStyle name="20% - Accent1 3 5 2 2 4 3 3 2 3" xfId="27784" xr:uid="{00000000-0005-0000-0000-0000D06B0000}"/>
    <cellStyle name="20% - Accent1 3 5 2 2 4 3 3 3" xfId="27785" xr:uid="{00000000-0005-0000-0000-0000D16B0000}"/>
    <cellStyle name="20% - Accent1 3 5 2 2 4 3 3 3 2" xfId="27786" xr:uid="{00000000-0005-0000-0000-0000D26B0000}"/>
    <cellStyle name="20% - Accent1 3 5 2 2 4 3 3 4" xfId="27787" xr:uid="{00000000-0005-0000-0000-0000D36B0000}"/>
    <cellStyle name="20% - Accent1 3 5 2 2 4 3 4" xfId="27788" xr:uid="{00000000-0005-0000-0000-0000D46B0000}"/>
    <cellStyle name="20% - Accent1 3 5 2 2 4 3 4 2" xfId="27789" xr:uid="{00000000-0005-0000-0000-0000D56B0000}"/>
    <cellStyle name="20% - Accent1 3 5 2 2 4 3 4 2 2" xfId="27790" xr:uid="{00000000-0005-0000-0000-0000D66B0000}"/>
    <cellStyle name="20% - Accent1 3 5 2 2 4 3 4 2 2 2" xfId="27791" xr:uid="{00000000-0005-0000-0000-0000D76B0000}"/>
    <cellStyle name="20% - Accent1 3 5 2 2 4 3 4 2 3" xfId="27792" xr:uid="{00000000-0005-0000-0000-0000D86B0000}"/>
    <cellStyle name="20% - Accent1 3 5 2 2 4 3 4 3" xfId="27793" xr:uid="{00000000-0005-0000-0000-0000D96B0000}"/>
    <cellStyle name="20% - Accent1 3 5 2 2 4 3 4 3 2" xfId="27794" xr:uid="{00000000-0005-0000-0000-0000DA6B0000}"/>
    <cellStyle name="20% - Accent1 3 5 2 2 4 3 4 4" xfId="27795" xr:uid="{00000000-0005-0000-0000-0000DB6B0000}"/>
    <cellStyle name="20% - Accent1 3 5 2 2 4 3 5" xfId="27796" xr:uid="{00000000-0005-0000-0000-0000DC6B0000}"/>
    <cellStyle name="20% - Accent1 3 5 2 2 4 3 5 2" xfId="27797" xr:uid="{00000000-0005-0000-0000-0000DD6B0000}"/>
    <cellStyle name="20% - Accent1 3 5 2 2 4 3 5 2 2" xfId="27798" xr:uid="{00000000-0005-0000-0000-0000DE6B0000}"/>
    <cellStyle name="20% - Accent1 3 5 2 2 4 3 5 3" xfId="27799" xr:uid="{00000000-0005-0000-0000-0000DF6B0000}"/>
    <cellStyle name="20% - Accent1 3 5 2 2 4 3 6" xfId="27800" xr:uid="{00000000-0005-0000-0000-0000E06B0000}"/>
    <cellStyle name="20% - Accent1 3 5 2 2 4 3 6 2" xfId="27801" xr:uid="{00000000-0005-0000-0000-0000E16B0000}"/>
    <cellStyle name="20% - Accent1 3 5 2 2 4 3 6 2 2" xfId="27802" xr:uid="{00000000-0005-0000-0000-0000E26B0000}"/>
    <cellStyle name="20% - Accent1 3 5 2 2 4 3 6 3" xfId="27803" xr:uid="{00000000-0005-0000-0000-0000E36B0000}"/>
    <cellStyle name="20% - Accent1 3 5 2 2 4 3 7" xfId="27804" xr:uid="{00000000-0005-0000-0000-0000E46B0000}"/>
    <cellStyle name="20% - Accent1 3 5 2 2 4 3 7 2" xfId="27805" xr:uid="{00000000-0005-0000-0000-0000E56B0000}"/>
    <cellStyle name="20% - Accent1 3 5 2 2 4 3 8" xfId="27806" xr:uid="{00000000-0005-0000-0000-0000E66B0000}"/>
    <cellStyle name="20% - Accent1 3 5 2 2 4 3 8 2" xfId="27807" xr:uid="{00000000-0005-0000-0000-0000E76B0000}"/>
    <cellStyle name="20% - Accent1 3 5 2 2 4 3 9" xfId="27808" xr:uid="{00000000-0005-0000-0000-0000E86B0000}"/>
    <cellStyle name="20% - Accent1 3 5 2 2 4 4" xfId="27809" xr:uid="{00000000-0005-0000-0000-0000E96B0000}"/>
    <cellStyle name="20% - Accent1 3 5 2 2 4 4 2" xfId="27810" xr:uid="{00000000-0005-0000-0000-0000EA6B0000}"/>
    <cellStyle name="20% - Accent1 3 5 2 2 4 4 2 2" xfId="27811" xr:uid="{00000000-0005-0000-0000-0000EB6B0000}"/>
    <cellStyle name="20% - Accent1 3 5 2 2 4 4 2 2 2" xfId="27812" xr:uid="{00000000-0005-0000-0000-0000EC6B0000}"/>
    <cellStyle name="20% - Accent1 3 5 2 2 4 4 2 3" xfId="27813" xr:uid="{00000000-0005-0000-0000-0000ED6B0000}"/>
    <cellStyle name="20% - Accent1 3 5 2 2 4 4 3" xfId="27814" xr:uid="{00000000-0005-0000-0000-0000EE6B0000}"/>
    <cellStyle name="20% - Accent1 3 5 2 2 4 4 3 2" xfId="27815" xr:uid="{00000000-0005-0000-0000-0000EF6B0000}"/>
    <cellStyle name="20% - Accent1 3 5 2 2 4 4 4" xfId="27816" xr:uid="{00000000-0005-0000-0000-0000F06B0000}"/>
    <cellStyle name="20% - Accent1 3 5 2 2 4 5" xfId="27817" xr:uid="{00000000-0005-0000-0000-0000F16B0000}"/>
    <cellStyle name="20% - Accent1 3 5 2 2 4 5 2" xfId="27818" xr:uid="{00000000-0005-0000-0000-0000F26B0000}"/>
    <cellStyle name="20% - Accent1 3 5 2 2 4 5 2 2" xfId="27819" xr:uid="{00000000-0005-0000-0000-0000F36B0000}"/>
    <cellStyle name="20% - Accent1 3 5 2 2 4 5 2 2 2" xfId="27820" xr:uid="{00000000-0005-0000-0000-0000F46B0000}"/>
    <cellStyle name="20% - Accent1 3 5 2 2 4 5 2 3" xfId="27821" xr:uid="{00000000-0005-0000-0000-0000F56B0000}"/>
    <cellStyle name="20% - Accent1 3 5 2 2 4 5 3" xfId="27822" xr:uid="{00000000-0005-0000-0000-0000F66B0000}"/>
    <cellStyle name="20% - Accent1 3 5 2 2 4 5 3 2" xfId="27823" xr:uid="{00000000-0005-0000-0000-0000F76B0000}"/>
    <cellStyle name="20% - Accent1 3 5 2 2 4 5 4" xfId="27824" xr:uid="{00000000-0005-0000-0000-0000F86B0000}"/>
    <cellStyle name="20% - Accent1 3 5 2 2 4 6" xfId="27825" xr:uid="{00000000-0005-0000-0000-0000F96B0000}"/>
    <cellStyle name="20% - Accent1 3 5 2 2 4 6 2" xfId="27826" xr:uid="{00000000-0005-0000-0000-0000FA6B0000}"/>
    <cellStyle name="20% - Accent1 3 5 2 2 4 6 2 2" xfId="27827" xr:uid="{00000000-0005-0000-0000-0000FB6B0000}"/>
    <cellStyle name="20% - Accent1 3 5 2 2 4 6 2 2 2" xfId="27828" xr:uid="{00000000-0005-0000-0000-0000FC6B0000}"/>
    <cellStyle name="20% - Accent1 3 5 2 2 4 6 2 3" xfId="27829" xr:uid="{00000000-0005-0000-0000-0000FD6B0000}"/>
    <cellStyle name="20% - Accent1 3 5 2 2 4 6 3" xfId="27830" xr:uid="{00000000-0005-0000-0000-0000FE6B0000}"/>
    <cellStyle name="20% - Accent1 3 5 2 2 4 6 3 2" xfId="27831" xr:uid="{00000000-0005-0000-0000-0000FF6B0000}"/>
    <cellStyle name="20% - Accent1 3 5 2 2 4 6 4" xfId="27832" xr:uid="{00000000-0005-0000-0000-0000006C0000}"/>
    <cellStyle name="20% - Accent1 3 5 2 2 4 7" xfId="27833" xr:uid="{00000000-0005-0000-0000-0000016C0000}"/>
    <cellStyle name="20% - Accent1 3 5 2 2 4 7 2" xfId="27834" xr:uid="{00000000-0005-0000-0000-0000026C0000}"/>
    <cellStyle name="20% - Accent1 3 5 2 2 4 7 2 2" xfId="27835" xr:uid="{00000000-0005-0000-0000-0000036C0000}"/>
    <cellStyle name="20% - Accent1 3 5 2 2 4 7 3" xfId="27836" xr:uid="{00000000-0005-0000-0000-0000046C0000}"/>
    <cellStyle name="20% - Accent1 3 5 2 2 4 8" xfId="27837" xr:uid="{00000000-0005-0000-0000-0000056C0000}"/>
    <cellStyle name="20% - Accent1 3 5 2 2 4 8 2" xfId="27838" xr:uid="{00000000-0005-0000-0000-0000066C0000}"/>
    <cellStyle name="20% - Accent1 3 5 2 2 4 8 2 2" xfId="27839" xr:uid="{00000000-0005-0000-0000-0000076C0000}"/>
    <cellStyle name="20% - Accent1 3 5 2 2 4 8 3" xfId="27840" xr:uid="{00000000-0005-0000-0000-0000086C0000}"/>
    <cellStyle name="20% - Accent1 3 5 2 2 4 9" xfId="27841" xr:uid="{00000000-0005-0000-0000-0000096C0000}"/>
    <cellStyle name="20% - Accent1 3 5 2 2 4 9 2" xfId="27842" xr:uid="{00000000-0005-0000-0000-00000A6C0000}"/>
    <cellStyle name="20% - Accent1 3 5 2 2 5" xfId="27843" xr:uid="{00000000-0005-0000-0000-00000B6C0000}"/>
    <cellStyle name="20% - Accent1 3 5 2 2 5 2" xfId="27844" xr:uid="{00000000-0005-0000-0000-00000C6C0000}"/>
    <cellStyle name="20% - Accent1 3 5 2 2 5 2 2" xfId="27845" xr:uid="{00000000-0005-0000-0000-00000D6C0000}"/>
    <cellStyle name="20% - Accent1 3 5 2 2 5 2 2 2" xfId="27846" xr:uid="{00000000-0005-0000-0000-00000E6C0000}"/>
    <cellStyle name="20% - Accent1 3 5 2 2 5 2 2 2 2" xfId="27847" xr:uid="{00000000-0005-0000-0000-00000F6C0000}"/>
    <cellStyle name="20% - Accent1 3 5 2 2 5 2 2 3" xfId="27848" xr:uid="{00000000-0005-0000-0000-0000106C0000}"/>
    <cellStyle name="20% - Accent1 3 5 2 2 5 2 3" xfId="27849" xr:uid="{00000000-0005-0000-0000-0000116C0000}"/>
    <cellStyle name="20% - Accent1 3 5 2 2 5 2 3 2" xfId="27850" xr:uid="{00000000-0005-0000-0000-0000126C0000}"/>
    <cellStyle name="20% - Accent1 3 5 2 2 5 2 4" xfId="27851" xr:uid="{00000000-0005-0000-0000-0000136C0000}"/>
    <cellStyle name="20% - Accent1 3 5 2 2 5 3" xfId="27852" xr:uid="{00000000-0005-0000-0000-0000146C0000}"/>
    <cellStyle name="20% - Accent1 3 5 2 2 5 3 2" xfId="27853" xr:uid="{00000000-0005-0000-0000-0000156C0000}"/>
    <cellStyle name="20% - Accent1 3 5 2 2 5 3 2 2" xfId="27854" xr:uid="{00000000-0005-0000-0000-0000166C0000}"/>
    <cellStyle name="20% - Accent1 3 5 2 2 5 3 2 2 2" xfId="27855" xr:uid="{00000000-0005-0000-0000-0000176C0000}"/>
    <cellStyle name="20% - Accent1 3 5 2 2 5 3 2 3" xfId="27856" xr:uid="{00000000-0005-0000-0000-0000186C0000}"/>
    <cellStyle name="20% - Accent1 3 5 2 2 5 3 3" xfId="27857" xr:uid="{00000000-0005-0000-0000-0000196C0000}"/>
    <cellStyle name="20% - Accent1 3 5 2 2 5 3 3 2" xfId="27858" xr:uid="{00000000-0005-0000-0000-00001A6C0000}"/>
    <cellStyle name="20% - Accent1 3 5 2 2 5 3 4" xfId="27859" xr:uid="{00000000-0005-0000-0000-00001B6C0000}"/>
    <cellStyle name="20% - Accent1 3 5 2 2 5 4" xfId="27860" xr:uid="{00000000-0005-0000-0000-00001C6C0000}"/>
    <cellStyle name="20% - Accent1 3 5 2 2 5 4 2" xfId="27861" xr:uid="{00000000-0005-0000-0000-00001D6C0000}"/>
    <cellStyle name="20% - Accent1 3 5 2 2 5 4 2 2" xfId="27862" xr:uid="{00000000-0005-0000-0000-00001E6C0000}"/>
    <cellStyle name="20% - Accent1 3 5 2 2 5 4 2 2 2" xfId="27863" xr:uid="{00000000-0005-0000-0000-00001F6C0000}"/>
    <cellStyle name="20% - Accent1 3 5 2 2 5 4 2 3" xfId="27864" xr:uid="{00000000-0005-0000-0000-0000206C0000}"/>
    <cellStyle name="20% - Accent1 3 5 2 2 5 4 3" xfId="27865" xr:uid="{00000000-0005-0000-0000-0000216C0000}"/>
    <cellStyle name="20% - Accent1 3 5 2 2 5 4 3 2" xfId="27866" xr:uid="{00000000-0005-0000-0000-0000226C0000}"/>
    <cellStyle name="20% - Accent1 3 5 2 2 5 4 4" xfId="27867" xr:uid="{00000000-0005-0000-0000-0000236C0000}"/>
    <cellStyle name="20% - Accent1 3 5 2 2 5 5" xfId="27868" xr:uid="{00000000-0005-0000-0000-0000246C0000}"/>
    <cellStyle name="20% - Accent1 3 5 2 2 5 5 2" xfId="27869" xr:uid="{00000000-0005-0000-0000-0000256C0000}"/>
    <cellStyle name="20% - Accent1 3 5 2 2 5 5 2 2" xfId="27870" xr:uid="{00000000-0005-0000-0000-0000266C0000}"/>
    <cellStyle name="20% - Accent1 3 5 2 2 5 5 3" xfId="27871" xr:uid="{00000000-0005-0000-0000-0000276C0000}"/>
    <cellStyle name="20% - Accent1 3 5 2 2 5 6" xfId="27872" xr:uid="{00000000-0005-0000-0000-0000286C0000}"/>
    <cellStyle name="20% - Accent1 3 5 2 2 5 6 2" xfId="27873" xr:uid="{00000000-0005-0000-0000-0000296C0000}"/>
    <cellStyle name="20% - Accent1 3 5 2 2 5 6 2 2" xfId="27874" xr:uid="{00000000-0005-0000-0000-00002A6C0000}"/>
    <cellStyle name="20% - Accent1 3 5 2 2 5 6 3" xfId="27875" xr:uid="{00000000-0005-0000-0000-00002B6C0000}"/>
    <cellStyle name="20% - Accent1 3 5 2 2 5 7" xfId="27876" xr:uid="{00000000-0005-0000-0000-00002C6C0000}"/>
    <cellStyle name="20% - Accent1 3 5 2 2 5 7 2" xfId="27877" xr:uid="{00000000-0005-0000-0000-00002D6C0000}"/>
    <cellStyle name="20% - Accent1 3 5 2 2 5 8" xfId="27878" xr:uid="{00000000-0005-0000-0000-00002E6C0000}"/>
    <cellStyle name="20% - Accent1 3 5 2 2 5 8 2" xfId="27879" xr:uid="{00000000-0005-0000-0000-00002F6C0000}"/>
    <cellStyle name="20% - Accent1 3 5 2 2 5 9" xfId="27880" xr:uid="{00000000-0005-0000-0000-0000306C0000}"/>
    <cellStyle name="20% - Accent1 3 5 2 2 6" xfId="27881" xr:uid="{00000000-0005-0000-0000-0000316C0000}"/>
    <cellStyle name="20% - Accent1 3 5 2 2 6 2" xfId="27882" xr:uid="{00000000-0005-0000-0000-0000326C0000}"/>
    <cellStyle name="20% - Accent1 3 5 2 2 6 2 2" xfId="27883" xr:uid="{00000000-0005-0000-0000-0000336C0000}"/>
    <cellStyle name="20% - Accent1 3 5 2 2 6 2 2 2" xfId="27884" xr:uid="{00000000-0005-0000-0000-0000346C0000}"/>
    <cellStyle name="20% - Accent1 3 5 2 2 6 2 2 2 2" xfId="27885" xr:uid="{00000000-0005-0000-0000-0000356C0000}"/>
    <cellStyle name="20% - Accent1 3 5 2 2 6 2 2 3" xfId="27886" xr:uid="{00000000-0005-0000-0000-0000366C0000}"/>
    <cellStyle name="20% - Accent1 3 5 2 2 6 2 3" xfId="27887" xr:uid="{00000000-0005-0000-0000-0000376C0000}"/>
    <cellStyle name="20% - Accent1 3 5 2 2 6 2 3 2" xfId="27888" xr:uid="{00000000-0005-0000-0000-0000386C0000}"/>
    <cellStyle name="20% - Accent1 3 5 2 2 6 2 4" xfId="27889" xr:uid="{00000000-0005-0000-0000-0000396C0000}"/>
    <cellStyle name="20% - Accent1 3 5 2 2 6 3" xfId="27890" xr:uid="{00000000-0005-0000-0000-00003A6C0000}"/>
    <cellStyle name="20% - Accent1 3 5 2 2 6 3 2" xfId="27891" xr:uid="{00000000-0005-0000-0000-00003B6C0000}"/>
    <cellStyle name="20% - Accent1 3 5 2 2 6 3 2 2" xfId="27892" xr:uid="{00000000-0005-0000-0000-00003C6C0000}"/>
    <cellStyle name="20% - Accent1 3 5 2 2 6 3 2 2 2" xfId="27893" xr:uid="{00000000-0005-0000-0000-00003D6C0000}"/>
    <cellStyle name="20% - Accent1 3 5 2 2 6 3 2 3" xfId="27894" xr:uid="{00000000-0005-0000-0000-00003E6C0000}"/>
    <cellStyle name="20% - Accent1 3 5 2 2 6 3 3" xfId="27895" xr:uid="{00000000-0005-0000-0000-00003F6C0000}"/>
    <cellStyle name="20% - Accent1 3 5 2 2 6 3 3 2" xfId="27896" xr:uid="{00000000-0005-0000-0000-0000406C0000}"/>
    <cellStyle name="20% - Accent1 3 5 2 2 6 3 4" xfId="27897" xr:uid="{00000000-0005-0000-0000-0000416C0000}"/>
    <cellStyle name="20% - Accent1 3 5 2 2 6 4" xfId="27898" xr:uid="{00000000-0005-0000-0000-0000426C0000}"/>
    <cellStyle name="20% - Accent1 3 5 2 2 6 4 2" xfId="27899" xr:uid="{00000000-0005-0000-0000-0000436C0000}"/>
    <cellStyle name="20% - Accent1 3 5 2 2 6 4 2 2" xfId="27900" xr:uid="{00000000-0005-0000-0000-0000446C0000}"/>
    <cellStyle name="20% - Accent1 3 5 2 2 6 4 2 2 2" xfId="27901" xr:uid="{00000000-0005-0000-0000-0000456C0000}"/>
    <cellStyle name="20% - Accent1 3 5 2 2 6 4 2 3" xfId="27902" xr:uid="{00000000-0005-0000-0000-0000466C0000}"/>
    <cellStyle name="20% - Accent1 3 5 2 2 6 4 3" xfId="27903" xr:uid="{00000000-0005-0000-0000-0000476C0000}"/>
    <cellStyle name="20% - Accent1 3 5 2 2 6 4 3 2" xfId="27904" xr:uid="{00000000-0005-0000-0000-0000486C0000}"/>
    <cellStyle name="20% - Accent1 3 5 2 2 6 4 4" xfId="27905" xr:uid="{00000000-0005-0000-0000-0000496C0000}"/>
    <cellStyle name="20% - Accent1 3 5 2 2 6 5" xfId="27906" xr:uid="{00000000-0005-0000-0000-00004A6C0000}"/>
    <cellStyle name="20% - Accent1 3 5 2 2 6 5 2" xfId="27907" xr:uid="{00000000-0005-0000-0000-00004B6C0000}"/>
    <cellStyle name="20% - Accent1 3 5 2 2 6 5 2 2" xfId="27908" xr:uid="{00000000-0005-0000-0000-00004C6C0000}"/>
    <cellStyle name="20% - Accent1 3 5 2 2 6 5 3" xfId="27909" xr:uid="{00000000-0005-0000-0000-00004D6C0000}"/>
    <cellStyle name="20% - Accent1 3 5 2 2 6 6" xfId="27910" xr:uid="{00000000-0005-0000-0000-00004E6C0000}"/>
    <cellStyle name="20% - Accent1 3 5 2 2 6 6 2" xfId="27911" xr:uid="{00000000-0005-0000-0000-00004F6C0000}"/>
    <cellStyle name="20% - Accent1 3 5 2 2 6 6 2 2" xfId="27912" xr:uid="{00000000-0005-0000-0000-0000506C0000}"/>
    <cellStyle name="20% - Accent1 3 5 2 2 6 6 3" xfId="27913" xr:uid="{00000000-0005-0000-0000-0000516C0000}"/>
    <cellStyle name="20% - Accent1 3 5 2 2 6 7" xfId="27914" xr:uid="{00000000-0005-0000-0000-0000526C0000}"/>
    <cellStyle name="20% - Accent1 3 5 2 2 6 7 2" xfId="27915" xr:uid="{00000000-0005-0000-0000-0000536C0000}"/>
    <cellStyle name="20% - Accent1 3 5 2 2 6 8" xfId="27916" xr:uid="{00000000-0005-0000-0000-0000546C0000}"/>
    <cellStyle name="20% - Accent1 3 5 2 2 6 8 2" xfId="27917" xr:uid="{00000000-0005-0000-0000-0000556C0000}"/>
    <cellStyle name="20% - Accent1 3 5 2 2 6 9" xfId="27918" xr:uid="{00000000-0005-0000-0000-0000566C0000}"/>
    <cellStyle name="20% - Accent1 3 5 2 2 7" xfId="27919" xr:uid="{00000000-0005-0000-0000-0000576C0000}"/>
    <cellStyle name="20% - Accent1 3 5 2 2 7 2" xfId="27920" xr:uid="{00000000-0005-0000-0000-0000586C0000}"/>
    <cellStyle name="20% - Accent1 3 5 2 2 7 2 2" xfId="27921" xr:uid="{00000000-0005-0000-0000-0000596C0000}"/>
    <cellStyle name="20% - Accent1 3 5 2 2 7 2 2 2" xfId="27922" xr:uid="{00000000-0005-0000-0000-00005A6C0000}"/>
    <cellStyle name="20% - Accent1 3 5 2 2 7 2 3" xfId="27923" xr:uid="{00000000-0005-0000-0000-00005B6C0000}"/>
    <cellStyle name="20% - Accent1 3 5 2 2 7 3" xfId="27924" xr:uid="{00000000-0005-0000-0000-00005C6C0000}"/>
    <cellStyle name="20% - Accent1 3 5 2 2 7 3 2" xfId="27925" xr:uid="{00000000-0005-0000-0000-00005D6C0000}"/>
    <cellStyle name="20% - Accent1 3 5 2 2 7 4" xfId="27926" xr:uid="{00000000-0005-0000-0000-00005E6C0000}"/>
    <cellStyle name="20% - Accent1 3 5 2 2 8" xfId="27927" xr:uid="{00000000-0005-0000-0000-00005F6C0000}"/>
    <cellStyle name="20% - Accent1 3 5 2 2 8 2" xfId="27928" xr:uid="{00000000-0005-0000-0000-0000606C0000}"/>
    <cellStyle name="20% - Accent1 3 5 2 2 8 2 2" xfId="27929" xr:uid="{00000000-0005-0000-0000-0000616C0000}"/>
    <cellStyle name="20% - Accent1 3 5 2 2 8 2 2 2" xfId="27930" xr:uid="{00000000-0005-0000-0000-0000626C0000}"/>
    <cellStyle name="20% - Accent1 3 5 2 2 8 2 3" xfId="27931" xr:uid="{00000000-0005-0000-0000-0000636C0000}"/>
    <cellStyle name="20% - Accent1 3 5 2 2 8 3" xfId="27932" xr:uid="{00000000-0005-0000-0000-0000646C0000}"/>
    <cellStyle name="20% - Accent1 3 5 2 2 8 3 2" xfId="27933" xr:uid="{00000000-0005-0000-0000-0000656C0000}"/>
    <cellStyle name="20% - Accent1 3 5 2 2 8 4" xfId="27934" xr:uid="{00000000-0005-0000-0000-0000666C0000}"/>
    <cellStyle name="20% - Accent1 3 5 2 2 9" xfId="27935" xr:uid="{00000000-0005-0000-0000-0000676C0000}"/>
    <cellStyle name="20% - Accent1 3 5 2 2 9 2" xfId="27936" xr:uid="{00000000-0005-0000-0000-0000686C0000}"/>
    <cellStyle name="20% - Accent1 3 5 2 2 9 2 2" xfId="27937" xr:uid="{00000000-0005-0000-0000-0000696C0000}"/>
    <cellStyle name="20% - Accent1 3 5 2 2 9 2 2 2" xfId="27938" xr:uid="{00000000-0005-0000-0000-00006A6C0000}"/>
    <cellStyle name="20% - Accent1 3 5 2 2 9 2 3" xfId="27939" xr:uid="{00000000-0005-0000-0000-00006B6C0000}"/>
    <cellStyle name="20% - Accent1 3 5 2 2 9 3" xfId="27940" xr:uid="{00000000-0005-0000-0000-00006C6C0000}"/>
    <cellStyle name="20% - Accent1 3 5 2 2 9 3 2" xfId="27941" xr:uid="{00000000-0005-0000-0000-00006D6C0000}"/>
    <cellStyle name="20% - Accent1 3 5 2 2 9 4" xfId="27942" xr:uid="{00000000-0005-0000-0000-00006E6C0000}"/>
    <cellStyle name="20% - Accent1 3 5 2 3" xfId="27943" xr:uid="{00000000-0005-0000-0000-00006F6C0000}"/>
    <cellStyle name="20% - Accent1 3 5 2 3 10" xfId="27944" xr:uid="{00000000-0005-0000-0000-0000706C0000}"/>
    <cellStyle name="20% - Accent1 3 5 2 3 10 2" xfId="27945" xr:uid="{00000000-0005-0000-0000-0000716C0000}"/>
    <cellStyle name="20% - Accent1 3 5 2 3 11" xfId="27946" xr:uid="{00000000-0005-0000-0000-0000726C0000}"/>
    <cellStyle name="20% - Accent1 3 5 2 3 2" xfId="27947" xr:uid="{00000000-0005-0000-0000-0000736C0000}"/>
    <cellStyle name="20% - Accent1 3 5 2 3 2 2" xfId="27948" xr:uid="{00000000-0005-0000-0000-0000746C0000}"/>
    <cellStyle name="20% - Accent1 3 5 2 3 2 2 2" xfId="27949" xr:uid="{00000000-0005-0000-0000-0000756C0000}"/>
    <cellStyle name="20% - Accent1 3 5 2 3 2 2 2 2" xfId="27950" xr:uid="{00000000-0005-0000-0000-0000766C0000}"/>
    <cellStyle name="20% - Accent1 3 5 2 3 2 2 2 2 2" xfId="27951" xr:uid="{00000000-0005-0000-0000-0000776C0000}"/>
    <cellStyle name="20% - Accent1 3 5 2 3 2 2 2 3" xfId="27952" xr:uid="{00000000-0005-0000-0000-0000786C0000}"/>
    <cellStyle name="20% - Accent1 3 5 2 3 2 2 3" xfId="27953" xr:uid="{00000000-0005-0000-0000-0000796C0000}"/>
    <cellStyle name="20% - Accent1 3 5 2 3 2 2 3 2" xfId="27954" xr:uid="{00000000-0005-0000-0000-00007A6C0000}"/>
    <cellStyle name="20% - Accent1 3 5 2 3 2 2 4" xfId="27955" xr:uid="{00000000-0005-0000-0000-00007B6C0000}"/>
    <cellStyle name="20% - Accent1 3 5 2 3 2 3" xfId="27956" xr:uid="{00000000-0005-0000-0000-00007C6C0000}"/>
    <cellStyle name="20% - Accent1 3 5 2 3 2 3 2" xfId="27957" xr:uid="{00000000-0005-0000-0000-00007D6C0000}"/>
    <cellStyle name="20% - Accent1 3 5 2 3 2 3 2 2" xfId="27958" xr:uid="{00000000-0005-0000-0000-00007E6C0000}"/>
    <cellStyle name="20% - Accent1 3 5 2 3 2 3 2 2 2" xfId="27959" xr:uid="{00000000-0005-0000-0000-00007F6C0000}"/>
    <cellStyle name="20% - Accent1 3 5 2 3 2 3 2 3" xfId="27960" xr:uid="{00000000-0005-0000-0000-0000806C0000}"/>
    <cellStyle name="20% - Accent1 3 5 2 3 2 3 3" xfId="27961" xr:uid="{00000000-0005-0000-0000-0000816C0000}"/>
    <cellStyle name="20% - Accent1 3 5 2 3 2 3 3 2" xfId="27962" xr:uid="{00000000-0005-0000-0000-0000826C0000}"/>
    <cellStyle name="20% - Accent1 3 5 2 3 2 3 4" xfId="27963" xr:uid="{00000000-0005-0000-0000-0000836C0000}"/>
    <cellStyle name="20% - Accent1 3 5 2 3 2 4" xfId="27964" xr:uid="{00000000-0005-0000-0000-0000846C0000}"/>
    <cellStyle name="20% - Accent1 3 5 2 3 2 4 2" xfId="27965" xr:uid="{00000000-0005-0000-0000-0000856C0000}"/>
    <cellStyle name="20% - Accent1 3 5 2 3 2 4 2 2" xfId="27966" xr:uid="{00000000-0005-0000-0000-0000866C0000}"/>
    <cellStyle name="20% - Accent1 3 5 2 3 2 4 2 2 2" xfId="27967" xr:uid="{00000000-0005-0000-0000-0000876C0000}"/>
    <cellStyle name="20% - Accent1 3 5 2 3 2 4 2 3" xfId="27968" xr:uid="{00000000-0005-0000-0000-0000886C0000}"/>
    <cellStyle name="20% - Accent1 3 5 2 3 2 4 3" xfId="27969" xr:uid="{00000000-0005-0000-0000-0000896C0000}"/>
    <cellStyle name="20% - Accent1 3 5 2 3 2 4 3 2" xfId="27970" xr:uid="{00000000-0005-0000-0000-00008A6C0000}"/>
    <cellStyle name="20% - Accent1 3 5 2 3 2 4 4" xfId="27971" xr:uid="{00000000-0005-0000-0000-00008B6C0000}"/>
    <cellStyle name="20% - Accent1 3 5 2 3 2 5" xfId="27972" xr:uid="{00000000-0005-0000-0000-00008C6C0000}"/>
    <cellStyle name="20% - Accent1 3 5 2 3 2 5 2" xfId="27973" xr:uid="{00000000-0005-0000-0000-00008D6C0000}"/>
    <cellStyle name="20% - Accent1 3 5 2 3 2 5 2 2" xfId="27974" xr:uid="{00000000-0005-0000-0000-00008E6C0000}"/>
    <cellStyle name="20% - Accent1 3 5 2 3 2 5 3" xfId="27975" xr:uid="{00000000-0005-0000-0000-00008F6C0000}"/>
    <cellStyle name="20% - Accent1 3 5 2 3 2 6" xfId="27976" xr:uid="{00000000-0005-0000-0000-0000906C0000}"/>
    <cellStyle name="20% - Accent1 3 5 2 3 2 6 2" xfId="27977" xr:uid="{00000000-0005-0000-0000-0000916C0000}"/>
    <cellStyle name="20% - Accent1 3 5 2 3 2 6 2 2" xfId="27978" xr:uid="{00000000-0005-0000-0000-0000926C0000}"/>
    <cellStyle name="20% - Accent1 3 5 2 3 2 6 3" xfId="27979" xr:uid="{00000000-0005-0000-0000-0000936C0000}"/>
    <cellStyle name="20% - Accent1 3 5 2 3 2 7" xfId="27980" xr:uid="{00000000-0005-0000-0000-0000946C0000}"/>
    <cellStyle name="20% - Accent1 3 5 2 3 2 7 2" xfId="27981" xr:uid="{00000000-0005-0000-0000-0000956C0000}"/>
    <cellStyle name="20% - Accent1 3 5 2 3 2 8" xfId="27982" xr:uid="{00000000-0005-0000-0000-0000966C0000}"/>
    <cellStyle name="20% - Accent1 3 5 2 3 2 8 2" xfId="27983" xr:uid="{00000000-0005-0000-0000-0000976C0000}"/>
    <cellStyle name="20% - Accent1 3 5 2 3 2 9" xfId="27984" xr:uid="{00000000-0005-0000-0000-0000986C0000}"/>
    <cellStyle name="20% - Accent1 3 5 2 3 3" xfId="27985" xr:uid="{00000000-0005-0000-0000-0000996C0000}"/>
    <cellStyle name="20% - Accent1 3 5 2 3 3 2" xfId="27986" xr:uid="{00000000-0005-0000-0000-00009A6C0000}"/>
    <cellStyle name="20% - Accent1 3 5 2 3 3 2 2" xfId="27987" xr:uid="{00000000-0005-0000-0000-00009B6C0000}"/>
    <cellStyle name="20% - Accent1 3 5 2 3 3 2 2 2" xfId="27988" xr:uid="{00000000-0005-0000-0000-00009C6C0000}"/>
    <cellStyle name="20% - Accent1 3 5 2 3 3 2 2 2 2" xfId="27989" xr:uid="{00000000-0005-0000-0000-00009D6C0000}"/>
    <cellStyle name="20% - Accent1 3 5 2 3 3 2 2 3" xfId="27990" xr:uid="{00000000-0005-0000-0000-00009E6C0000}"/>
    <cellStyle name="20% - Accent1 3 5 2 3 3 2 3" xfId="27991" xr:uid="{00000000-0005-0000-0000-00009F6C0000}"/>
    <cellStyle name="20% - Accent1 3 5 2 3 3 2 3 2" xfId="27992" xr:uid="{00000000-0005-0000-0000-0000A06C0000}"/>
    <cellStyle name="20% - Accent1 3 5 2 3 3 2 4" xfId="27993" xr:uid="{00000000-0005-0000-0000-0000A16C0000}"/>
    <cellStyle name="20% - Accent1 3 5 2 3 3 3" xfId="27994" xr:uid="{00000000-0005-0000-0000-0000A26C0000}"/>
    <cellStyle name="20% - Accent1 3 5 2 3 3 3 2" xfId="27995" xr:uid="{00000000-0005-0000-0000-0000A36C0000}"/>
    <cellStyle name="20% - Accent1 3 5 2 3 3 3 2 2" xfId="27996" xr:uid="{00000000-0005-0000-0000-0000A46C0000}"/>
    <cellStyle name="20% - Accent1 3 5 2 3 3 3 2 2 2" xfId="27997" xr:uid="{00000000-0005-0000-0000-0000A56C0000}"/>
    <cellStyle name="20% - Accent1 3 5 2 3 3 3 2 3" xfId="27998" xr:uid="{00000000-0005-0000-0000-0000A66C0000}"/>
    <cellStyle name="20% - Accent1 3 5 2 3 3 3 3" xfId="27999" xr:uid="{00000000-0005-0000-0000-0000A76C0000}"/>
    <cellStyle name="20% - Accent1 3 5 2 3 3 3 3 2" xfId="28000" xr:uid="{00000000-0005-0000-0000-0000A86C0000}"/>
    <cellStyle name="20% - Accent1 3 5 2 3 3 3 4" xfId="28001" xr:uid="{00000000-0005-0000-0000-0000A96C0000}"/>
    <cellStyle name="20% - Accent1 3 5 2 3 3 4" xfId="28002" xr:uid="{00000000-0005-0000-0000-0000AA6C0000}"/>
    <cellStyle name="20% - Accent1 3 5 2 3 3 4 2" xfId="28003" xr:uid="{00000000-0005-0000-0000-0000AB6C0000}"/>
    <cellStyle name="20% - Accent1 3 5 2 3 3 4 2 2" xfId="28004" xr:uid="{00000000-0005-0000-0000-0000AC6C0000}"/>
    <cellStyle name="20% - Accent1 3 5 2 3 3 4 2 2 2" xfId="28005" xr:uid="{00000000-0005-0000-0000-0000AD6C0000}"/>
    <cellStyle name="20% - Accent1 3 5 2 3 3 4 2 3" xfId="28006" xr:uid="{00000000-0005-0000-0000-0000AE6C0000}"/>
    <cellStyle name="20% - Accent1 3 5 2 3 3 4 3" xfId="28007" xr:uid="{00000000-0005-0000-0000-0000AF6C0000}"/>
    <cellStyle name="20% - Accent1 3 5 2 3 3 4 3 2" xfId="28008" xr:uid="{00000000-0005-0000-0000-0000B06C0000}"/>
    <cellStyle name="20% - Accent1 3 5 2 3 3 4 4" xfId="28009" xr:uid="{00000000-0005-0000-0000-0000B16C0000}"/>
    <cellStyle name="20% - Accent1 3 5 2 3 3 5" xfId="28010" xr:uid="{00000000-0005-0000-0000-0000B26C0000}"/>
    <cellStyle name="20% - Accent1 3 5 2 3 3 5 2" xfId="28011" xr:uid="{00000000-0005-0000-0000-0000B36C0000}"/>
    <cellStyle name="20% - Accent1 3 5 2 3 3 5 2 2" xfId="28012" xr:uid="{00000000-0005-0000-0000-0000B46C0000}"/>
    <cellStyle name="20% - Accent1 3 5 2 3 3 5 3" xfId="28013" xr:uid="{00000000-0005-0000-0000-0000B56C0000}"/>
    <cellStyle name="20% - Accent1 3 5 2 3 3 6" xfId="28014" xr:uid="{00000000-0005-0000-0000-0000B66C0000}"/>
    <cellStyle name="20% - Accent1 3 5 2 3 3 6 2" xfId="28015" xr:uid="{00000000-0005-0000-0000-0000B76C0000}"/>
    <cellStyle name="20% - Accent1 3 5 2 3 3 6 2 2" xfId="28016" xr:uid="{00000000-0005-0000-0000-0000B86C0000}"/>
    <cellStyle name="20% - Accent1 3 5 2 3 3 6 3" xfId="28017" xr:uid="{00000000-0005-0000-0000-0000B96C0000}"/>
    <cellStyle name="20% - Accent1 3 5 2 3 3 7" xfId="28018" xr:uid="{00000000-0005-0000-0000-0000BA6C0000}"/>
    <cellStyle name="20% - Accent1 3 5 2 3 3 7 2" xfId="28019" xr:uid="{00000000-0005-0000-0000-0000BB6C0000}"/>
    <cellStyle name="20% - Accent1 3 5 2 3 3 8" xfId="28020" xr:uid="{00000000-0005-0000-0000-0000BC6C0000}"/>
    <cellStyle name="20% - Accent1 3 5 2 3 3 8 2" xfId="28021" xr:uid="{00000000-0005-0000-0000-0000BD6C0000}"/>
    <cellStyle name="20% - Accent1 3 5 2 3 3 9" xfId="28022" xr:uid="{00000000-0005-0000-0000-0000BE6C0000}"/>
    <cellStyle name="20% - Accent1 3 5 2 3 4" xfId="28023" xr:uid="{00000000-0005-0000-0000-0000BF6C0000}"/>
    <cellStyle name="20% - Accent1 3 5 2 3 4 2" xfId="28024" xr:uid="{00000000-0005-0000-0000-0000C06C0000}"/>
    <cellStyle name="20% - Accent1 3 5 2 3 4 2 2" xfId="28025" xr:uid="{00000000-0005-0000-0000-0000C16C0000}"/>
    <cellStyle name="20% - Accent1 3 5 2 3 4 2 2 2" xfId="28026" xr:uid="{00000000-0005-0000-0000-0000C26C0000}"/>
    <cellStyle name="20% - Accent1 3 5 2 3 4 2 3" xfId="28027" xr:uid="{00000000-0005-0000-0000-0000C36C0000}"/>
    <cellStyle name="20% - Accent1 3 5 2 3 4 3" xfId="28028" xr:uid="{00000000-0005-0000-0000-0000C46C0000}"/>
    <cellStyle name="20% - Accent1 3 5 2 3 4 3 2" xfId="28029" xr:uid="{00000000-0005-0000-0000-0000C56C0000}"/>
    <cellStyle name="20% - Accent1 3 5 2 3 4 4" xfId="28030" xr:uid="{00000000-0005-0000-0000-0000C66C0000}"/>
    <cellStyle name="20% - Accent1 3 5 2 3 5" xfId="28031" xr:uid="{00000000-0005-0000-0000-0000C76C0000}"/>
    <cellStyle name="20% - Accent1 3 5 2 3 5 2" xfId="28032" xr:uid="{00000000-0005-0000-0000-0000C86C0000}"/>
    <cellStyle name="20% - Accent1 3 5 2 3 5 2 2" xfId="28033" xr:uid="{00000000-0005-0000-0000-0000C96C0000}"/>
    <cellStyle name="20% - Accent1 3 5 2 3 5 2 2 2" xfId="28034" xr:uid="{00000000-0005-0000-0000-0000CA6C0000}"/>
    <cellStyle name="20% - Accent1 3 5 2 3 5 2 3" xfId="28035" xr:uid="{00000000-0005-0000-0000-0000CB6C0000}"/>
    <cellStyle name="20% - Accent1 3 5 2 3 5 3" xfId="28036" xr:uid="{00000000-0005-0000-0000-0000CC6C0000}"/>
    <cellStyle name="20% - Accent1 3 5 2 3 5 3 2" xfId="28037" xr:uid="{00000000-0005-0000-0000-0000CD6C0000}"/>
    <cellStyle name="20% - Accent1 3 5 2 3 5 4" xfId="28038" xr:uid="{00000000-0005-0000-0000-0000CE6C0000}"/>
    <cellStyle name="20% - Accent1 3 5 2 3 6" xfId="28039" xr:uid="{00000000-0005-0000-0000-0000CF6C0000}"/>
    <cellStyle name="20% - Accent1 3 5 2 3 6 2" xfId="28040" xr:uid="{00000000-0005-0000-0000-0000D06C0000}"/>
    <cellStyle name="20% - Accent1 3 5 2 3 6 2 2" xfId="28041" xr:uid="{00000000-0005-0000-0000-0000D16C0000}"/>
    <cellStyle name="20% - Accent1 3 5 2 3 6 2 2 2" xfId="28042" xr:uid="{00000000-0005-0000-0000-0000D26C0000}"/>
    <cellStyle name="20% - Accent1 3 5 2 3 6 2 3" xfId="28043" xr:uid="{00000000-0005-0000-0000-0000D36C0000}"/>
    <cellStyle name="20% - Accent1 3 5 2 3 6 3" xfId="28044" xr:uid="{00000000-0005-0000-0000-0000D46C0000}"/>
    <cellStyle name="20% - Accent1 3 5 2 3 6 3 2" xfId="28045" xr:uid="{00000000-0005-0000-0000-0000D56C0000}"/>
    <cellStyle name="20% - Accent1 3 5 2 3 6 4" xfId="28046" xr:uid="{00000000-0005-0000-0000-0000D66C0000}"/>
    <cellStyle name="20% - Accent1 3 5 2 3 7" xfId="28047" xr:uid="{00000000-0005-0000-0000-0000D76C0000}"/>
    <cellStyle name="20% - Accent1 3 5 2 3 7 2" xfId="28048" xr:uid="{00000000-0005-0000-0000-0000D86C0000}"/>
    <cellStyle name="20% - Accent1 3 5 2 3 7 2 2" xfId="28049" xr:uid="{00000000-0005-0000-0000-0000D96C0000}"/>
    <cellStyle name="20% - Accent1 3 5 2 3 7 3" xfId="28050" xr:uid="{00000000-0005-0000-0000-0000DA6C0000}"/>
    <cellStyle name="20% - Accent1 3 5 2 3 8" xfId="28051" xr:uid="{00000000-0005-0000-0000-0000DB6C0000}"/>
    <cellStyle name="20% - Accent1 3 5 2 3 8 2" xfId="28052" xr:uid="{00000000-0005-0000-0000-0000DC6C0000}"/>
    <cellStyle name="20% - Accent1 3 5 2 3 8 2 2" xfId="28053" xr:uid="{00000000-0005-0000-0000-0000DD6C0000}"/>
    <cellStyle name="20% - Accent1 3 5 2 3 8 3" xfId="28054" xr:uid="{00000000-0005-0000-0000-0000DE6C0000}"/>
    <cellStyle name="20% - Accent1 3 5 2 3 9" xfId="28055" xr:uid="{00000000-0005-0000-0000-0000DF6C0000}"/>
    <cellStyle name="20% - Accent1 3 5 2 3 9 2" xfId="28056" xr:uid="{00000000-0005-0000-0000-0000E06C0000}"/>
    <cellStyle name="20% - Accent1 3 5 2 4" xfId="28057" xr:uid="{00000000-0005-0000-0000-0000E16C0000}"/>
    <cellStyle name="20% - Accent1 3 5 2 4 10" xfId="28058" xr:uid="{00000000-0005-0000-0000-0000E26C0000}"/>
    <cellStyle name="20% - Accent1 3 5 2 4 10 2" xfId="28059" xr:uid="{00000000-0005-0000-0000-0000E36C0000}"/>
    <cellStyle name="20% - Accent1 3 5 2 4 11" xfId="28060" xr:uid="{00000000-0005-0000-0000-0000E46C0000}"/>
    <cellStyle name="20% - Accent1 3 5 2 4 2" xfId="28061" xr:uid="{00000000-0005-0000-0000-0000E56C0000}"/>
    <cellStyle name="20% - Accent1 3 5 2 4 2 2" xfId="28062" xr:uid="{00000000-0005-0000-0000-0000E66C0000}"/>
    <cellStyle name="20% - Accent1 3 5 2 4 2 2 2" xfId="28063" xr:uid="{00000000-0005-0000-0000-0000E76C0000}"/>
    <cellStyle name="20% - Accent1 3 5 2 4 2 2 2 2" xfId="28064" xr:uid="{00000000-0005-0000-0000-0000E86C0000}"/>
    <cellStyle name="20% - Accent1 3 5 2 4 2 2 2 2 2" xfId="28065" xr:uid="{00000000-0005-0000-0000-0000E96C0000}"/>
    <cellStyle name="20% - Accent1 3 5 2 4 2 2 2 3" xfId="28066" xr:uid="{00000000-0005-0000-0000-0000EA6C0000}"/>
    <cellStyle name="20% - Accent1 3 5 2 4 2 2 3" xfId="28067" xr:uid="{00000000-0005-0000-0000-0000EB6C0000}"/>
    <cellStyle name="20% - Accent1 3 5 2 4 2 2 3 2" xfId="28068" xr:uid="{00000000-0005-0000-0000-0000EC6C0000}"/>
    <cellStyle name="20% - Accent1 3 5 2 4 2 2 4" xfId="28069" xr:uid="{00000000-0005-0000-0000-0000ED6C0000}"/>
    <cellStyle name="20% - Accent1 3 5 2 4 2 3" xfId="28070" xr:uid="{00000000-0005-0000-0000-0000EE6C0000}"/>
    <cellStyle name="20% - Accent1 3 5 2 4 2 3 2" xfId="28071" xr:uid="{00000000-0005-0000-0000-0000EF6C0000}"/>
    <cellStyle name="20% - Accent1 3 5 2 4 2 3 2 2" xfId="28072" xr:uid="{00000000-0005-0000-0000-0000F06C0000}"/>
    <cellStyle name="20% - Accent1 3 5 2 4 2 3 2 2 2" xfId="28073" xr:uid="{00000000-0005-0000-0000-0000F16C0000}"/>
    <cellStyle name="20% - Accent1 3 5 2 4 2 3 2 3" xfId="28074" xr:uid="{00000000-0005-0000-0000-0000F26C0000}"/>
    <cellStyle name="20% - Accent1 3 5 2 4 2 3 3" xfId="28075" xr:uid="{00000000-0005-0000-0000-0000F36C0000}"/>
    <cellStyle name="20% - Accent1 3 5 2 4 2 3 3 2" xfId="28076" xr:uid="{00000000-0005-0000-0000-0000F46C0000}"/>
    <cellStyle name="20% - Accent1 3 5 2 4 2 3 4" xfId="28077" xr:uid="{00000000-0005-0000-0000-0000F56C0000}"/>
    <cellStyle name="20% - Accent1 3 5 2 4 2 4" xfId="28078" xr:uid="{00000000-0005-0000-0000-0000F66C0000}"/>
    <cellStyle name="20% - Accent1 3 5 2 4 2 4 2" xfId="28079" xr:uid="{00000000-0005-0000-0000-0000F76C0000}"/>
    <cellStyle name="20% - Accent1 3 5 2 4 2 4 2 2" xfId="28080" xr:uid="{00000000-0005-0000-0000-0000F86C0000}"/>
    <cellStyle name="20% - Accent1 3 5 2 4 2 4 2 2 2" xfId="28081" xr:uid="{00000000-0005-0000-0000-0000F96C0000}"/>
    <cellStyle name="20% - Accent1 3 5 2 4 2 4 2 3" xfId="28082" xr:uid="{00000000-0005-0000-0000-0000FA6C0000}"/>
    <cellStyle name="20% - Accent1 3 5 2 4 2 4 3" xfId="28083" xr:uid="{00000000-0005-0000-0000-0000FB6C0000}"/>
    <cellStyle name="20% - Accent1 3 5 2 4 2 4 3 2" xfId="28084" xr:uid="{00000000-0005-0000-0000-0000FC6C0000}"/>
    <cellStyle name="20% - Accent1 3 5 2 4 2 4 4" xfId="28085" xr:uid="{00000000-0005-0000-0000-0000FD6C0000}"/>
    <cellStyle name="20% - Accent1 3 5 2 4 2 5" xfId="28086" xr:uid="{00000000-0005-0000-0000-0000FE6C0000}"/>
    <cellStyle name="20% - Accent1 3 5 2 4 2 5 2" xfId="28087" xr:uid="{00000000-0005-0000-0000-0000FF6C0000}"/>
    <cellStyle name="20% - Accent1 3 5 2 4 2 5 2 2" xfId="28088" xr:uid="{00000000-0005-0000-0000-0000006D0000}"/>
    <cellStyle name="20% - Accent1 3 5 2 4 2 5 3" xfId="28089" xr:uid="{00000000-0005-0000-0000-0000016D0000}"/>
    <cellStyle name="20% - Accent1 3 5 2 4 2 6" xfId="28090" xr:uid="{00000000-0005-0000-0000-0000026D0000}"/>
    <cellStyle name="20% - Accent1 3 5 2 4 2 6 2" xfId="28091" xr:uid="{00000000-0005-0000-0000-0000036D0000}"/>
    <cellStyle name="20% - Accent1 3 5 2 4 2 6 2 2" xfId="28092" xr:uid="{00000000-0005-0000-0000-0000046D0000}"/>
    <cellStyle name="20% - Accent1 3 5 2 4 2 6 3" xfId="28093" xr:uid="{00000000-0005-0000-0000-0000056D0000}"/>
    <cellStyle name="20% - Accent1 3 5 2 4 2 7" xfId="28094" xr:uid="{00000000-0005-0000-0000-0000066D0000}"/>
    <cellStyle name="20% - Accent1 3 5 2 4 2 7 2" xfId="28095" xr:uid="{00000000-0005-0000-0000-0000076D0000}"/>
    <cellStyle name="20% - Accent1 3 5 2 4 2 8" xfId="28096" xr:uid="{00000000-0005-0000-0000-0000086D0000}"/>
    <cellStyle name="20% - Accent1 3 5 2 4 2 8 2" xfId="28097" xr:uid="{00000000-0005-0000-0000-0000096D0000}"/>
    <cellStyle name="20% - Accent1 3 5 2 4 2 9" xfId="28098" xr:uid="{00000000-0005-0000-0000-00000A6D0000}"/>
    <cellStyle name="20% - Accent1 3 5 2 4 3" xfId="28099" xr:uid="{00000000-0005-0000-0000-00000B6D0000}"/>
    <cellStyle name="20% - Accent1 3 5 2 4 3 2" xfId="28100" xr:uid="{00000000-0005-0000-0000-00000C6D0000}"/>
    <cellStyle name="20% - Accent1 3 5 2 4 3 2 2" xfId="28101" xr:uid="{00000000-0005-0000-0000-00000D6D0000}"/>
    <cellStyle name="20% - Accent1 3 5 2 4 3 2 2 2" xfId="28102" xr:uid="{00000000-0005-0000-0000-00000E6D0000}"/>
    <cellStyle name="20% - Accent1 3 5 2 4 3 2 2 2 2" xfId="28103" xr:uid="{00000000-0005-0000-0000-00000F6D0000}"/>
    <cellStyle name="20% - Accent1 3 5 2 4 3 2 2 3" xfId="28104" xr:uid="{00000000-0005-0000-0000-0000106D0000}"/>
    <cellStyle name="20% - Accent1 3 5 2 4 3 2 3" xfId="28105" xr:uid="{00000000-0005-0000-0000-0000116D0000}"/>
    <cellStyle name="20% - Accent1 3 5 2 4 3 2 3 2" xfId="28106" xr:uid="{00000000-0005-0000-0000-0000126D0000}"/>
    <cellStyle name="20% - Accent1 3 5 2 4 3 2 4" xfId="28107" xr:uid="{00000000-0005-0000-0000-0000136D0000}"/>
    <cellStyle name="20% - Accent1 3 5 2 4 3 3" xfId="28108" xr:uid="{00000000-0005-0000-0000-0000146D0000}"/>
    <cellStyle name="20% - Accent1 3 5 2 4 3 3 2" xfId="28109" xr:uid="{00000000-0005-0000-0000-0000156D0000}"/>
    <cellStyle name="20% - Accent1 3 5 2 4 3 3 2 2" xfId="28110" xr:uid="{00000000-0005-0000-0000-0000166D0000}"/>
    <cellStyle name="20% - Accent1 3 5 2 4 3 3 2 2 2" xfId="28111" xr:uid="{00000000-0005-0000-0000-0000176D0000}"/>
    <cellStyle name="20% - Accent1 3 5 2 4 3 3 2 3" xfId="28112" xr:uid="{00000000-0005-0000-0000-0000186D0000}"/>
    <cellStyle name="20% - Accent1 3 5 2 4 3 3 3" xfId="28113" xr:uid="{00000000-0005-0000-0000-0000196D0000}"/>
    <cellStyle name="20% - Accent1 3 5 2 4 3 3 3 2" xfId="28114" xr:uid="{00000000-0005-0000-0000-00001A6D0000}"/>
    <cellStyle name="20% - Accent1 3 5 2 4 3 3 4" xfId="28115" xr:uid="{00000000-0005-0000-0000-00001B6D0000}"/>
    <cellStyle name="20% - Accent1 3 5 2 4 3 4" xfId="28116" xr:uid="{00000000-0005-0000-0000-00001C6D0000}"/>
    <cellStyle name="20% - Accent1 3 5 2 4 3 4 2" xfId="28117" xr:uid="{00000000-0005-0000-0000-00001D6D0000}"/>
    <cellStyle name="20% - Accent1 3 5 2 4 3 4 2 2" xfId="28118" xr:uid="{00000000-0005-0000-0000-00001E6D0000}"/>
    <cellStyle name="20% - Accent1 3 5 2 4 3 4 2 2 2" xfId="28119" xr:uid="{00000000-0005-0000-0000-00001F6D0000}"/>
    <cellStyle name="20% - Accent1 3 5 2 4 3 4 2 3" xfId="28120" xr:uid="{00000000-0005-0000-0000-0000206D0000}"/>
    <cellStyle name="20% - Accent1 3 5 2 4 3 4 3" xfId="28121" xr:uid="{00000000-0005-0000-0000-0000216D0000}"/>
    <cellStyle name="20% - Accent1 3 5 2 4 3 4 3 2" xfId="28122" xr:uid="{00000000-0005-0000-0000-0000226D0000}"/>
    <cellStyle name="20% - Accent1 3 5 2 4 3 4 4" xfId="28123" xr:uid="{00000000-0005-0000-0000-0000236D0000}"/>
    <cellStyle name="20% - Accent1 3 5 2 4 3 5" xfId="28124" xr:uid="{00000000-0005-0000-0000-0000246D0000}"/>
    <cellStyle name="20% - Accent1 3 5 2 4 3 5 2" xfId="28125" xr:uid="{00000000-0005-0000-0000-0000256D0000}"/>
    <cellStyle name="20% - Accent1 3 5 2 4 3 5 2 2" xfId="28126" xr:uid="{00000000-0005-0000-0000-0000266D0000}"/>
    <cellStyle name="20% - Accent1 3 5 2 4 3 5 3" xfId="28127" xr:uid="{00000000-0005-0000-0000-0000276D0000}"/>
    <cellStyle name="20% - Accent1 3 5 2 4 3 6" xfId="28128" xr:uid="{00000000-0005-0000-0000-0000286D0000}"/>
    <cellStyle name="20% - Accent1 3 5 2 4 3 6 2" xfId="28129" xr:uid="{00000000-0005-0000-0000-0000296D0000}"/>
    <cellStyle name="20% - Accent1 3 5 2 4 3 6 2 2" xfId="28130" xr:uid="{00000000-0005-0000-0000-00002A6D0000}"/>
    <cellStyle name="20% - Accent1 3 5 2 4 3 6 3" xfId="28131" xr:uid="{00000000-0005-0000-0000-00002B6D0000}"/>
    <cellStyle name="20% - Accent1 3 5 2 4 3 7" xfId="28132" xr:uid="{00000000-0005-0000-0000-00002C6D0000}"/>
    <cellStyle name="20% - Accent1 3 5 2 4 3 7 2" xfId="28133" xr:uid="{00000000-0005-0000-0000-00002D6D0000}"/>
    <cellStyle name="20% - Accent1 3 5 2 4 3 8" xfId="28134" xr:uid="{00000000-0005-0000-0000-00002E6D0000}"/>
    <cellStyle name="20% - Accent1 3 5 2 4 3 8 2" xfId="28135" xr:uid="{00000000-0005-0000-0000-00002F6D0000}"/>
    <cellStyle name="20% - Accent1 3 5 2 4 3 9" xfId="28136" xr:uid="{00000000-0005-0000-0000-0000306D0000}"/>
    <cellStyle name="20% - Accent1 3 5 2 4 4" xfId="28137" xr:uid="{00000000-0005-0000-0000-0000316D0000}"/>
    <cellStyle name="20% - Accent1 3 5 2 4 4 2" xfId="28138" xr:uid="{00000000-0005-0000-0000-0000326D0000}"/>
    <cellStyle name="20% - Accent1 3 5 2 4 4 2 2" xfId="28139" xr:uid="{00000000-0005-0000-0000-0000336D0000}"/>
    <cellStyle name="20% - Accent1 3 5 2 4 4 2 2 2" xfId="28140" xr:uid="{00000000-0005-0000-0000-0000346D0000}"/>
    <cellStyle name="20% - Accent1 3 5 2 4 4 2 3" xfId="28141" xr:uid="{00000000-0005-0000-0000-0000356D0000}"/>
    <cellStyle name="20% - Accent1 3 5 2 4 4 3" xfId="28142" xr:uid="{00000000-0005-0000-0000-0000366D0000}"/>
    <cellStyle name="20% - Accent1 3 5 2 4 4 3 2" xfId="28143" xr:uid="{00000000-0005-0000-0000-0000376D0000}"/>
    <cellStyle name="20% - Accent1 3 5 2 4 4 4" xfId="28144" xr:uid="{00000000-0005-0000-0000-0000386D0000}"/>
    <cellStyle name="20% - Accent1 3 5 2 4 5" xfId="28145" xr:uid="{00000000-0005-0000-0000-0000396D0000}"/>
    <cellStyle name="20% - Accent1 3 5 2 4 5 2" xfId="28146" xr:uid="{00000000-0005-0000-0000-00003A6D0000}"/>
    <cellStyle name="20% - Accent1 3 5 2 4 5 2 2" xfId="28147" xr:uid="{00000000-0005-0000-0000-00003B6D0000}"/>
    <cellStyle name="20% - Accent1 3 5 2 4 5 2 2 2" xfId="28148" xr:uid="{00000000-0005-0000-0000-00003C6D0000}"/>
    <cellStyle name="20% - Accent1 3 5 2 4 5 2 3" xfId="28149" xr:uid="{00000000-0005-0000-0000-00003D6D0000}"/>
    <cellStyle name="20% - Accent1 3 5 2 4 5 3" xfId="28150" xr:uid="{00000000-0005-0000-0000-00003E6D0000}"/>
    <cellStyle name="20% - Accent1 3 5 2 4 5 3 2" xfId="28151" xr:uid="{00000000-0005-0000-0000-00003F6D0000}"/>
    <cellStyle name="20% - Accent1 3 5 2 4 5 4" xfId="28152" xr:uid="{00000000-0005-0000-0000-0000406D0000}"/>
    <cellStyle name="20% - Accent1 3 5 2 4 6" xfId="28153" xr:uid="{00000000-0005-0000-0000-0000416D0000}"/>
    <cellStyle name="20% - Accent1 3 5 2 4 6 2" xfId="28154" xr:uid="{00000000-0005-0000-0000-0000426D0000}"/>
    <cellStyle name="20% - Accent1 3 5 2 4 6 2 2" xfId="28155" xr:uid="{00000000-0005-0000-0000-0000436D0000}"/>
    <cellStyle name="20% - Accent1 3 5 2 4 6 2 2 2" xfId="28156" xr:uid="{00000000-0005-0000-0000-0000446D0000}"/>
    <cellStyle name="20% - Accent1 3 5 2 4 6 2 3" xfId="28157" xr:uid="{00000000-0005-0000-0000-0000456D0000}"/>
    <cellStyle name="20% - Accent1 3 5 2 4 6 3" xfId="28158" xr:uid="{00000000-0005-0000-0000-0000466D0000}"/>
    <cellStyle name="20% - Accent1 3 5 2 4 6 3 2" xfId="28159" xr:uid="{00000000-0005-0000-0000-0000476D0000}"/>
    <cellStyle name="20% - Accent1 3 5 2 4 6 4" xfId="28160" xr:uid="{00000000-0005-0000-0000-0000486D0000}"/>
    <cellStyle name="20% - Accent1 3 5 2 4 7" xfId="28161" xr:uid="{00000000-0005-0000-0000-0000496D0000}"/>
    <cellStyle name="20% - Accent1 3 5 2 4 7 2" xfId="28162" xr:uid="{00000000-0005-0000-0000-00004A6D0000}"/>
    <cellStyle name="20% - Accent1 3 5 2 4 7 2 2" xfId="28163" xr:uid="{00000000-0005-0000-0000-00004B6D0000}"/>
    <cellStyle name="20% - Accent1 3 5 2 4 7 3" xfId="28164" xr:uid="{00000000-0005-0000-0000-00004C6D0000}"/>
    <cellStyle name="20% - Accent1 3 5 2 4 8" xfId="28165" xr:uid="{00000000-0005-0000-0000-00004D6D0000}"/>
    <cellStyle name="20% - Accent1 3 5 2 4 8 2" xfId="28166" xr:uid="{00000000-0005-0000-0000-00004E6D0000}"/>
    <cellStyle name="20% - Accent1 3 5 2 4 8 2 2" xfId="28167" xr:uid="{00000000-0005-0000-0000-00004F6D0000}"/>
    <cellStyle name="20% - Accent1 3 5 2 4 8 3" xfId="28168" xr:uid="{00000000-0005-0000-0000-0000506D0000}"/>
    <cellStyle name="20% - Accent1 3 5 2 4 9" xfId="28169" xr:uid="{00000000-0005-0000-0000-0000516D0000}"/>
    <cellStyle name="20% - Accent1 3 5 2 4 9 2" xfId="28170" xr:uid="{00000000-0005-0000-0000-0000526D0000}"/>
    <cellStyle name="20% - Accent1 3 5 2 5" xfId="28171" xr:uid="{00000000-0005-0000-0000-0000536D0000}"/>
    <cellStyle name="20% - Accent1 3 5 2 5 10" xfId="28172" xr:uid="{00000000-0005-0000-0000-0000546D0000}"/>
    <cellStyle name="20% - Accent1 3 5 2 5 10 2" xfId="28173" xr:uid="{00000000-0005-0000-0000-0000556D0000}"/>
    <cellStyle name="20% - Accent1 3 5 2 5 11" xfId="28174" xr:uid="{00000000-0005-0000-0000-0000566D0000}"/>
    <cellStyle name="20% - Accent1 3 5 2 5 2" xfId="28175" xr:uid="{00000000-0005-0000-0000-0000576D0000}"/>
    <cellStyle name="20% - Accent1 3 5 2 5 2 2" xfId="28176" xr:uid="{00000000-0005-0000-0000-0000586D0000}"/>
    <cellStyle name="20% - Accent1 3 5 2 5 2 2 2" xfId="28177" xr:uid="{00000000-0005-0000-0000-0000596D0000}"/>
    <cellStyle name="20% - Accent1 3 5 2 5 2 2 2 2" xfId="28178" xr:uid="{00000000-0005-0000-0000-00005A6D0000}"/>
    <cellStyle name="20% - Accent1 3 5 2 5 2 2 2 2 2" xfId="28179" xr:uid="{00000000-0005-0000-0000-00005B6D0000}"/>
    <cellStyle name="20% - Accent1 3 5 2 5 2 2 2 3" xfId="28180" xr:uid="{00000000-0005-0000-0000-00005C6D0000}"/>
    <cellStyle name="20% - Accent1 3 5 2 5 2 2 3" xfId="28181" xr:uid="{00000000-0005-0000-0000-00005D6D0000}"/>
    <cellStyle name="20% - Accent1 3 5 2 5 2 2 3 2" xfId="28182" xr:uid="{00000000-0005-0000-0000-00005E6D0000}"/>
    <cellStyle name="20% - Accent1 3 5 2 5 2 2 4" xfId="28183" xr:uid="{00000000-0005-0000-0000-00005F6D0000}"/>
    <cellStyle name="20% - Accent1 3 5 2 5 2 3" xfId="28184" xr:uid="{00000000-0005-0000-0000-0000606D0000}"/>
    <cellStyle name="20% - Accent1 3 5 2 5 2 3 2" xfId="28185" xr:uid="{00000000-0005-0000-0000-0000616D0000}"/>
    <cellStyle name="20% - Accent1 3 5 2 5 2 3 2 2" xfId="28186" xr:uid="{00000000-0005-0000-0000-0000626D0000}"/>
    <cellStyle name="20% - Accent1 3 5 2 5 2 3 2 2 2" xfId="28187" xr:uid="{00000000-0005-0000-0000-0000636D0000}"/>
    <cellStyle name="20% - Accent1 3 5 2 5 2 3 2 3" xfId="28188" xr:uid="{00000000-0005-0000-0000-0000646D0000}"/>
    <cellStyle name="20% - Accent1 3 5 2 5 2 3 3" xfId="28189" xr:uid="{00000000-0005-0000-0000-0000656D0000}"/>
    <cellStyle name="20% - Accent1 3 5 2 5 2 3 3 2" xfId="28190" xr:uid="{00000000-0005-0000-0000-0000666D0000}"/>
    <cellStyle name="20% - Accent1 3 5 2 5 2 3 4" xfId="28191" xr:uid="{00000000-0005-0000-0000-0000676D0000}"/>
    <cellStyle name="20% - Accent1 3 5 2 5 2 4" xfId="28192" xr:uid="{00000000-0005-0000-0000-0000686D0000}"/>
    <cellStyle name="20% - Accent1 3 5 2 5 2 4 2" xfId="28193" xr:uid="{00000000-0005-0000-0000-0000696D0000}"/>
    <cellStyle name="20% - Accent1 3 5 2 5 2 4 2 2" xfId="28194" xr:uid="{00000000-0005-0000-0000-00006A6D0000}"/>
    <cellStyle name="20% - Accent1 3 5 2 5 2 4 2 2 2" xfId="28195" xr:uid="{00000000-0005-0000-0000-00006B6D0000}"/>
    <cellStyle name="20% - Accent1 3 5 2 5 2 4 2 3" xfId="28196" xr:uid="{00000000-0005-0000-0000-00006C6D0000}"/>
    <cellStyle name="20% - Accent1 3 5 2 5 2 4 3" xfId="28197" xr:uid="{00000000-0005-0000-0000-00006D6D0000}"/>
    <cellStyle name="20% - Accent1 3 5 2 5 2 4 3 2" xfId="28198" xr:uid="{00000000-0005-0000-0000-00006E6D0000}"/>
    <cellStyle name="20% - Accent1 3 5 2 5 2 4 4" xfId="28199" xr:uid="{00000000-0005-0000-0000-00006F6D0000}"/>
    <cellStyle name="20% - Accent1 3 5 2 5 2 5" xfId="28200" xr:uid="{00000000-0005-0000-0000-0000706D0000}"/>
    <cellStyle name="20% - Accent1 3 5 2 5 2 5 2" xfId="28201" xr:uid="{00000000-0005-0000-0000-0000716D0000}"/>
    <cellStyle name="20% - Accent1 3 5 2 5 2 5 2 2" xfId="28202" xr:uid="{00000000-0005-0000-0000-0000726D0000}"/>
    <cellStyle name="20% - Accent1 3 5 2 5 2 5 3" xfId="28203" xr:uid="{00000000-0005-0000-0000-0000736D0000}"/>
    <cellStyle name="20% - Accent1 3 5 2 5 2 6" xfId="28204" xr:uid="{00000000-0005-0000-0000-0000746D0000}"/>
    <cellStyle name="20% - Accent1 3 5 2 5 2 6 2" xfId="28205" xr:uid="{00000000-0005-0000-0000-0000756D0000}"/>
    <cellStyle name="20% - Accent1 3 5 2 5 2 6 2 2" xfId="28206" xr:uid="{00000000-0005-0000-0000-0000766D0000}"/>
    <cellStyle name="20% - Accent1 3 5 2 5 2 6 3" xfId="28207" xr:uid="{00000000-0005-0000-0000-0000776D0000}"/>
    <cellStyle name="20% - Accent1 3 5 2 5 2 7" xfId="28208" xr:uid="{00000000-0005-0000-0000-0000786D0000}"/>
    <cellStyle name="20% - Accent1 3 5 2 5 2 7 2" xfId="28209" xr:uid="{00000000-0005-0000-0000-0000796D0000}"/>
    <cellStyle name="20% - Accent1 3 5 2 5 2 8" xfId="28210" xr:uid="{00000000-0005-0000-0000-00007A6D0000}"/>
    <cellStyle name="20% - Accent1 3 5 2 5 2 8 2" xfId="28211" xr:uid="{00000000-0005-0000-0000-00007B6D0000}"/>
    <cellStyle name="20% - Accent1 3 5 2 5 2 9" xfId="28212" xr:uid="{00000000-0005-0000-0000-00007C6D0000}"/>
    <cellStyle name="20% - Accent1 3 5 2 5 3" xfId="28213" xr:uid="{00000000-0005-0000-0000-00007D6D0000}"/>
    <cellStyle name="20% - Accent1 3 5 2 5 3 2" xfId="28214" xr:uid="{00000000-0005-0000-0000-00007E6D0000}"/>
    <cellStyle name="20% - Accent1 3 5 2 5 3 2 2" xfId="28215" xr:uid="{00000000-0005-0000-0000-00007F6D0000}"/>
    <cellStyle name="20% - Accent1 3 5 2 5 3 2 2 2" xfId="28216" xr:uid="{00000000-0005-0000-0000-0000806D0000}"/>
    <cellStyle name="20% - Accent1 3 5 2 5 3 2 2 2 2" xfId="28217" xr:uid="{00000000-0005-0000-0000-0000816D0000}"/>
    <cellStyle name="20% - Accent1 3 5 2 5 3 2 2 3" xfId="28218" xr:uid="{00000000-0005-0000-0000-0000826D0000}"/>
    <cellStyle name="20% - Accent1 3 5 2 5 3 2 3" xfId="28219" xr:uid="{00000000-0005-0000-0000-0000836D0000}"/>
    <cellStyle name="20% - Accent1 3 5 2 5 3 2 3 2" xfId="28220" xr:uid="{00000000-0005-0000-0000-0000846D0000}"/>
    <cellStyle name="20% - Accent1 3 5 2 5 3 2 4" xfId="28221" xr:uid="{00000000-0005-0000-0000-0000856D0000}"/>
    <cellStyle name="20% - Accent1 3 5 2 5 3 3" xfId="28222" xr:uid="{00000000-0005-0000-0000-0000866D0000}"/>
    <cellStyle name="20% - Accent1 3 5 2 5 3 3 2" xfId="28223" xr:uid="{00000000-0005-0000-0000-0000876D0000}"/>
    <cellStyle name="20% - Accent1 3 5 2 5 3 3 2 2" xfId="28224" xr:uid="{00000000-0005-0000-0000-0000886D0000}"/>
    <cellStyle name="20% - Accent1 3 5 2 5 3 3 2 2 2" xfId="28225" xr:uid="{00000000-0005-0000-0000-0000896D0000}"/>
    <cellStyle name="20% - Accent1 3 5 2 5 3 3 2 3" xfId="28226" xr:uid="{00000000-0005-0000-0000-00008A6D0000}"/>
    <cellStyle name="20% - Accent1 3 5 2 5 3 3 3" xfId="28227" xr:uid="{00000000-0005-0000-0000-00008B6D0000}"/>
    <cellStyle name="20% - Accent1 3 5 2 5 3 3 3 2" xfId="28228" xr:uid="{00000000-0005-0000-0000-00008C6D0000}"/>
    <cellStyle name="20% - Accent1 3 5 2 5 3 3 4" xfId="28229" xr:uid="{00000000-0005-0000-0000-00008D6D0000}"/>
    <cellStyle name="20% - Accent1 3 5 2 5 3 4" xfId="28230" xr:uid="{00000000-0005-0000-0000-00008E6D0000}"/>
    <cellStyle name="20% - Accent1 3 5 2 5 3 4 2" xfId="28231" xr:uid="{00000000-0005-0000-0000-00008F6D0000}"/>
    <cellStyle name="20% - Accent1 3 5 2 5 3 4 2 2" xfId="28232" xr:uid="{00000000-0005-0000-0000-0000906D0000}"/>
    <cellStyle name="20% - Accent1 3 5 2 5 3 4 2 2 2" xfId="28233" xr:uid="{00000000-0005-0000-0000-0000916D0000}"/>
    <cellStyle name="20% - Accent1 3 5 2 5 3 4 2 3" xfId="28234" xr:uid="{00000000-0005-0000-0000-0000926D0000}"/>
    <cellStyle name="20% - Accent1 3 5 2 5 3 4 3" xfId="28235" xr:uid="{00000000-0005-0000-0000-0000936D0000}"/>
    <cellStyle name="20% - Accent1 3 5 2 5 3 4 3 2" xfId="28236" xr:uid="{00000000-0005-0000-0000-0000946D0000}"/>
    <cellStyle name="20% - Accent1 3 5 2 5 3 4 4" xfId="28237" xr:uid="{00000000-0005-0000-0000-0000956D0000}"/>
    <cellStyle name="20% - Accent1 3 5 2 5 3 5" xfId="28238" xr:uid="{00000000-0005-0000-0000-0000966D0000}"/>
    <cellStyle name="20% - Accent1 3 5 2 5 3 5 2" xfId="28239" xr:uid="{00000000-0005-0000-0000-0000976D0000}"/>
    <cellStyle name="20% - Accent1 3 5 2 5 3 5 2 2" xfId="28240" xr:uid="{00000000-0005-0000-0000-0000986D0000}"/>
    <cellStyle name="20% - Accent1 3 5 2 5 3 5 3" xfId="28241" xr:uid="{00000000-0005-0000-0000-0000996D0000}"/>
    <cellStyle name="20% - Accent1 3 5 2 5 3 6" xfId="28242" xr:uid="{00000000-0005-0000-0000-00009A6D0000}"/>
    <cellStyle name="20% - Accent1 3 5 2 5 3 6 2" xfId="28243" xr:uid="{00000000-0005-0000-0000-00009B6D0000}"/>
    <cellStyle name="20% - Accent1 3 5 2 5 3 6 2 2" xfId="28244" xr:uid="{00000000-0005-0000-0000-00009C6D0000}"/>
    <cellStyle name="20% - Accent1 3 5 2 5 3 6 3" xfId="28245" xr:uid="{00000000-0005-0000-0000-00009D6D0000}"/>
    <cellStyle name="20% - Accent1 3 5 2 5 3 7" xfId="28246" xr:uid="{00000000-0005-0000-0000-00009E6D0000}"/>
    <cellStyle name="20% - Accent1 3 5 2 5 3 7 2" xfId="28247" xr:uid="{00000000-0005-0000-0000-00009F6D0000}"/>
    <cellStyle name="20% - Accent1 3 5 2 5 3 8" xfId="28248" xr:uid="{00000000-0005-0000-0000-0000A06D0000}"/>
    <cellStyle name="20% - Accent1 3 5 2 5 3 8 2" xfId="28249" xr:uid="{00000000-0005-0000-0000-0000A16D0000}"/>
    <cellStyle name="20% - Accent1 3 5 2 5 3 9" xfId="28250" xr:uid="{00000000-0005-0000-0000-0000A26D0000}"/>
    <cellStyle name="20% - Accent1 3 5 2 5 4" xfId="28251" xr:uid="{00000000-0005-0000-0000-0000A36D0000}"/>
    <cellStyle name="20% - Accent1 3 5 2 5 4 2" xfId="28252" xr:uid="{00000000-0005-0000-0000-0000A46D0000}"/>
    <cellStyle name="20% - Accent1 3 5 2 5 4 2 2" xfId="28253" xr:uid="{00000000-0005-0000-0000-0000A56D0000}"/>
    <cellStyle name="20% - Accent1 3 5 2 5 4 2 2 2" xfId="28254" xr:uid="{00000000-0005-0000-0000-0000A66D0000}"/>
    <cellStyle name="20% - Accent1 3 5 2 5 4 2 3" xfId="28255" xr:uid="{00000000-0005-0000-0000-0000A76D0000}"/>
    <cellStyle name="20% - Accent1 3 5 2 5 4 3" xfId="28256" xr:uid="{00000000-0005-0000-0000-0000A86D0000}"/>
    <cellStyle name="20% - Accent1 3 5 2 5 4 3 2" xfId="28257" xr:uid="{00000000-0005-0000-0000-0000A96D0000}"/>
    <cellStyle name="20% - Accent1 3 5 2 5 4 4" xfId="28258" xr:uid="{00000000-0005-0000-0000-0000AA6D0000}"/>
    <cellStyle name="20% - Accent1 3 5 2 5 5" xfId="28259" xr:uid="{00000000-0005-0000-0000-0000AB6D0000}"/>
    <cellStyle name="20% - Accent1 3 5 2 5 5 2" xfId="28260" xr:uid="{00000000-0005-0000-0000-0000AC6D0000}"/>
    <cellStyle name="20% - Accent1 3 5 2 5 5 2 2" xfId="28261" xr:uid="{00000000-0005-0000-0000-0000AD6D0000}"/>
    <cellStyle name="20% - Accent1 3 5 2 5 5 2 2 2" xfId="28262" xr:uid="{00000000-0005-0000-0000-0000AE6D0000}"/>
    <cellStyle name="20% - Accent1 3 5 2 5 5 2 3" xfId="28263" xr:uid="{00000000-0005-0000-0000-0000AF6D0000}"/>
    <cellStyle name="20% - Accent1 3 5 2 5 5 3" xfId="28264" xr:uid="{00000000-0005-0000-0000-0000B06D0000}"/>
    <cellStyle name="20% - Accent1 3 5 2 5 5 3 2" xfId="28265" xr:uid="{00000000-0005-0000-0000-0000B16D0000}"/>
    <cellStyle name="20% - Accent1 3 5 2 5 5 4" xfId="28266" xr:uid="{00000000-0005-0000-0000-0000B26D0000}"/>
    <cellStyle name="20% - Accent1 3 5 2 5 6" xfId="28267" xr:uid="{00000000-0005-0000-0000-0000B36D0000}"/>
    <cellStyle name="20% - Accent1 3 5 2 5 6 2" xfId="28268" xr:uid="{00000000-0005-0000-0000-0000B46D0000}"/>
    <cellStyle name="20% - Accent1 3 5 2 5 6 2 2" xfId="28269" xr:uid="{00000000-0005-0000-0000-0000B56D0000}"/>
    <cellStyle name="20% - Accent1 3 5 2 5 6 2 2 2" xfId="28270" xr:uid="{00000000-0005-0000-0000-0000B66D0000}"/>
    <cellStyle name="20% - Accent1 3 5 2 5 6 2 3" xfId="28271" xr:uid="{00000000-0005-0000-0000-0000B76D0000}"/>
    <cellStyle name="20% - Accent1 3 5 2 5 6 3" xfId="28272" xr:uid="{00000000-0005-0000-0000-0000B86D0000}"/>
    <cellStyle name="20% - Accent1 3 5 2 5 6 3 2" xfId="28273" xr:uid="{00000000-0005-0000-0000-0000B96D0000}"/>
    <cellStyle name="20% - Accent1 3 5 2 5 6 4" xfId="28274" xr:uid="{00000000-0005-0000-0000-0000BA6D0000}"/>
    <cellStyle name="20% - Accent1 3 5 2 5 7" xfId="28275" xr:uid="{00000000-0005-0000-0000-0000BB6D0000}"/>
    <cellStyle name="20% - Accent1 3 5 2 5 7 2" xfId="28276" xr:uid="{00000000-0005-0000-0000-0000BC6D0000}"/>
    <cellStyle name="20% - Accent1 3 5 2 5 7 2 2" xfId="28277" xr:uid="{00000000-0005-0000-0000-0000BD6D0000}"/>
    <cellStyle name="20% - Accent1 3 5 2 5 7 3" xfId="28278" xr:uid="{00000000-0005-0000-0000-0000BE6D0000}"/>
    <cellStyle name="20% - Accent1 3 5 2 5 8" xfId="28279" xr:uid="{00000000-0005-0000-0000-0000BF6D0000}"/>
    <cellStyle name="20% - Accent1 3 5 2 5 8 2" xfId="28280" xr:uid="{00000000-0005-0000-0000-0000C06D0000}"/>
    <cellStyle name="20% - Accent1 3 5 2 5 8 2 2" xfId="28281" xr:uid="{00000000-0005-0000-0000-0000C16D0000}"/>
    <cellStyle name="20% - Accent1 3 5 2 5 8 3" xfId="28282" xr:uid="{00000000-0005-0000-0000-0000C26D0000}"/>
    <cellStyle name="20% - Accent1 3 5 2 5 9" xfId="28283" xr:uid="{00000000-0005-0000-0000-0000C36D0000}"/>
    <cellStyle name="20% - Accent1 3 5 2 5 9 2" xfId="28284" xr:uid="{00000000-0005-0000-0000-0000C46D0000}"/>
    <cellStyle name="20% - Accent1 3 5 2 6" xfId="28285" xr:uid="{00000000-0005-0000-0000-0000C56D0000}"/>
    <cellStyle name="20% - Accent1 3 5 2 6 2" xfId="28286" xr:uid="{00000000-0005-0000-0000-0000C66D0000}"/>
    <cellStyle name="20% - Accent1 3 5 2 6 2 2" xfId="28287" xr:uid="{00000000-0005-0000-0000-0000C76D0000}"/>
    <cellStyle name="20% - Accent1 3 5 2 6 2 2 2" xfId="28288" xr:uid="{00000000-0005-0000-0000-0000C86D0000}"/>
    <cellStyle name="20% - Accent1 3 5 2 6 2 2 2 2" xfId="28289" xr:uid="{00000000-0005-0000-0000-0000C96D0000}"/>
    <cellStyle name="20% - Accent1 3 5 2 6 2 2 3" xfId="28290" xr:uid="{00000000-0005-0000-0000-0000CA6D0000}"/>
    <cellStyle name="20% - Accent1 3 5 2 6 2 3" xfId="28291" xr:uid="{00000000-0005-0000-0000-0000CB6D0000}"/>
    <cellStyle name="20% - Accent1 3 5 2 6 2 3 2" xfId="28292" xr:uid="{00000000-0005-0000-0000-0000CC6D0000}"/>
    <cellStyle name="20% - Accent1 3 5 2 6 2 4" xfId="28293" xr:uid="{00000000-0005-0000-0000-0000CD6D0000}"/>
    <cellStyle name="20% - Accent1 3 5 2 6 3" xfId="28294" xr:uid="{00000000-0005-0000-0000-0000CE6D0000}"/>
    <cellStyle name="20% - Accent1 3 5 2 6 3 2" xfId="28295" xr:uid="{00000000-0005-0000-0000-0000CF6D0000}"/>
    <cellStyle name="20% - Accent1 3 5 2 6 3 2 2" xfId="28296" xr:uid="{00000000-0005-0000-0000-0000D06D0000}"/>
    <cellStyle name="20% - Accent1 3 5 2 6 3 2 2 2" xfId="28297" xr:uid="{00000000-0005-0000-0000-0000D16D0000}"/>
    <cellStyle name="20% - Accent1 3 5 2 6 3 2 3" xfId="28298" xr:uid="{00000000-0005-0000-0000-0000D26D0000}"/>
    <cellStyle name="20% - Accent1 3 5 2 6 3 3" xfId="28299" xr:uid="{00000000-0005-0000-0000-0000D36D0000}"/>
    <cellStyle name="20% - Accent1 3 5 2 6 3 3 2" xfId="28300" xr:uid="{00000000-0005-0000-0000-0000D46D0000}"/>
    <cellStyle name="20% - Accent1 3 5 2 6 3 4" xfId="28301" xr:uid="{00000000-0005-0000-0000-0000D56D0000}"/>
    <cellStyle name="20% - Accent1 3 5 2 6 4" xfId="28302" xr:uid="{00000000-0005-0000-0000-0000D66D0000}"/>
    <cellStyle name="20% - Accent1 3 5 2 6 4 2" xfId="28303" xr:uid="{00000000-0005-0000-0000-0000D76D0000}"/>
    <cellStyle name="20% - Accent1 3 5 2 6 4 2 2" xfId="28304" xr:uid="{00000000-0005-0000-0000-0000D86D0000}"/>
    <cellStyle name="20% - Accent1 3 5 2 6 4 2 2 2" xfId="28305" xr:uid="{00000000-0005-0000-0000-0000D96D0000}"/>
    <cellStyle name="20% - Accent1 3 5 2 6 4 2 3" xfId="28306" xr:uid="{00000000-0005-0000-0000-0000DA6D0000}"/>
    <cellStyle name="20% - Accent1 3 5 2 6 4 3" xfId="28307" xr:uid="{00000000-0005-0000-0000-0000DB6D0000}"/>
    <cellStyle name="20% - Accent1 3 5 2 6 4 3 2" xfId="28308" xr:uid="{00000000-0005-0000-0000-0000DC6D0000}"/>
    <cellStyle name="20% - Accent1 3 5 2 6 4 4" xfId="28309" xr:uid="{00000000-0005-0000-0000-0000DD6D0000}"/>
    <cellStyle name="20% - Accent1 3 5 2 6 5" xfId="28310" xr:uid="{00000000-0005-0000-0000-0000DE6D0000}"/>
    <cellStyle name="20% - Accent1 3 5 2 6 5 2" xfId="28311" xr:uid="{00000000-0005-0000-0000-0000DF6D0000}"/>
    <cellStyle name="20% - Accent1 3 5 2 6 5 2 2" xfId="28312" xr:uid="{00000000-0005-0000-0000-0000E06D0000}"/>
    <cellStyle name="20% - Accent1 3 5 2 6 5 3" xfId="28313" xr:uid="{00000000-0005-0000-0000-0000E16D0000}"/>
    <cellStyle name="20% - Accent1 3 5 2 6 6" xfId="28314" xr:uid="{00000000-0005-0000-0000-0000E26D0000}"/>
    <cellStyle name="20% - Accent1 3 5 2 6 6 2" xfId="28315" xr:uid="{00000000-0005-0000-0000-0000E36D0000}"/>
    <cellStyle name="20% - Accent1 3 5 2 6 6 2 2" xfId="28316" xr:uid="{00000000-0005-0000-0000-0000E46D0000}"/>
    <cellStyle name="20% - Accent1 3 5 2 6 6 3" xfId="28317" xr:uid="{00000000-0005-0000-0000-0000E56D0000}"/>
    <cellStyle name="20% - Accent1 3 5 2 6 7" xfId="28318" xr:uid="{00000000-0005-0000-0000-0000E66D0000}"/>
    <cellStyle name="20% - Accent1 3 5 2 6 7 2" xfId="28319" xr:uid="{00000000-0005-0000-0000-0000E76D0000}"/>
    <cellStyle name="20% - Accent1 3 5 2 6 8" xfId="28320" xr:uid="{00000000-0005-0000-0000-0000E86D0000}"/>
    <cellStyle name="20% - Accent1 3 5 2 6 8 2" xfId="28321" xr:uid="{00000000-0005-0000-0000-0000E96D0000}"/>
    <cellStyle name="20% - Accent1 3 5 2 6 9" xfId="28322" xr:uid="{00000000-0005-0000-0000-0000EA6D0000}"/>
    <cellStyle name="20% - Accent1 3 5 2 7" xfId="28323" xr:uid="{00000000-0005-0000-0000-0000EB6D0000}"/>
    <cellStyle name="20% - Accent1 3 5 2 7 2" xfId="28324" xr:uid="{00000000-0005-0000-0000-0000EC6D0000}"/>
    <cellStyle name="20% - Accent1 3 5 2 7 2 2" xfId="28325" xr:uid="{00000000-0005-0000-0000-0000ED6D0000}"/>
    <cellStyle name="20% - Accent1 3 5 2 7 2 2 2" xfId="28326" xr:uid="{00000000-0005-0000-0000-0000EE6D0000}"/>
    <cellStyle name="20% - Accent1 3 5 2 7 2 2 2 2" xfId="28327" xr:uid="{00000000-0005-0000-0000-0000EF6D0000}"/>
    <cellStyle name="20% - Accent1 3 5 2 7 2 2 3" xfId="28328" xr:uid="{00000000-0005-0000-0000-0000F06D0000}"/>
    <cellStyle name="20% - Accent1 3 5 2 7 2 3" xfId="28329" xr:uid="{00000000-0005-0000-0000-0000F16D0000}"/>
    <cellStyle name="20% - Accent1 3 5 2 7 2 3 2" xfId="28330" xr:uid="{00000000-0005-0000-0000-0000F26D0000}"/>
    <cellStyle name="20% - Accent1 3 5 2 7 2 4" xfId="28331" xr:uid="{00000000-0005-0000-0000-0000F36D0000}"/>
    <cellStyle name="20% - Accent1 3 5 2 7 3" xfId="28332" xr:uid="{00000000-0005-0000-0000-0000F46D0000}"/>
    <cellStyle name="20% - Accent1 3 5 2 7 3 2" xfId="28333" xr:uid="{00000000-0005-0000-0000-0000F56D0000}"/>
    <cellStyle name="20% - Accent1 3 5 2 7 3 2 2" xfId="28334" xr:uid="{00000000-0005-0000-0000-0000F66D0000}"/>
    <cellStyle name="20% - Accent1 3 5 2 7 3 2 2 2" xfId="28335" xr:uid="{00000000-0005-0000-0000-0000F76D0000}"/>
    <cellStyle name="20% - Accent1 3 5 2 7 3 2 3" xfId="28336" xr:uid="{00000000-0005-0000-0000-0000F86D0000}"/>
    <cellStyle name="20% - Accent1 3 5 2 7 3 3" xfId="28337" xr:uid="{00000000-0005-0000-0000-0000F96D0000}"/>
    <cellStyle name="20% - Accent1 3 5 2 7 3 3 2" xfId="28338" xr:uid="{00000000-0005-0000-0000-0000FA6D0000}"/>
    <cellStyle name="20% - Accent1 3 5 2 7 3 4" xfId="28339" xr:uid="{00000000-0005-0000-0000-0000FB6D0000}"/>
    <cellStyle name="20% - Accent1 3 5 2 7 4" xfId="28340" xr:uid="{00000000-0005-0000-0000-0000FC6D0000}"/>
    <cellStyle name="20% - Accent1 3 5 2 7 4 2" xfId="28341" xr:uid="{00000000-0005-0000-0000-0000FD6D0000}"/>
    <cellStyle name="20% - Accent1 3 5 2 7 4 2 2" xfId="28342" xr:uid="{00000000-0005-0000-0000-0000FE6D0000}"/>
    <cellStyle name="20% - Accent1 3 5 2 7 4 2 2 2" xfId="28343" xr:uid="{00000000-0005-0000-0000-0000FF6D0000}"/>
    <cellStyle name="20% - Accent1 3 5 2 7 4 2 3" xfId="28344" xr:uid="{00000000-0005-0000-0000-0000006E0000}"/>
    <cellStyle name="20% - Accent1 3 5 2 7 4 3" xfId="28345" xr:uid="{00000000-0005-0000-0000-0000016E0000}"/>
    <cellStyle name="20% - Accent1 3 5 2 7 4 3 2" xfId="28346" xr:uid="{00000000-0005-0000-0000-0000026E0000}"/>
    <cellStyle name="20% - Accent1 3 5 2 7 4 4" xfId="28347" xr:uid="{00000000-0005-0000-0000-0000036E0000}"/>
    <cellStyle name="20% - Accent1 3 5 2 7 5" xfId="28348" xr:uid="{00000000-0005-0000-0000-0000046E0000}"/>
    <cellStyle name="20% - Accent1 3 5 2 7 5 2" xfId="28349" xr:uid="{00000000-0005-0000-0000-0000056E0000}"/>
    <cellStyle name="20% - Accent1 3 5 2 7 5 2 2" xfId="28350" xr:uid="{00000000-0005-0000-0000-0000066E0000}"/>
    <cellStyle name="20% - Accent1 3 5 2 7 5 3" xfId="28351" xr:uid="{00000000-0005-0000-0000-0000076E0000}"/>
    <cellStyle name="20% - Accent1 3 5 2 7 6" xfId="28352" xr:uid="{00000000-0005-0000-0000-0000086E0000}"/>
    <cellStyle name="20% - Accent1 3 5 2 7 6 2" xfId="28353" xr:uid="{00000000-0005-0000-0000-0000096E0000}"/>
    <cellStyle name="20% - Accent1 3 5 2 7 6 2 2" xfId="28354" xr:uid="{00000000-0005-0000-0000-00000A6E0000}"/>
    <cellStyle name="20% - Accent1 3 5 2 7 6 3" xfId="28355" xr:uid="{00000000-0005-0000-0000-00000B6E0000}"/>
    <cellStyle name="20% - Accent1 3 5 2 7 7" xfId="28356" xr:uid="{00000000-0005-0000-0000-00000C6E0000}"/>
    <cellStyle name="20% - Accent1 3 5 2 7 7 2" xfId="28357" xr:uid="{00000000-0005-0000-0000-00000D6E0000}"/>
    <cellStyle name="20% - Accent1 3 5 2 7 8" xfId="28358" xr:uid="{00000000-0005-0000-0000-00000E6E0000}"/>
    <cellStyle name="20% - Accent1 3 5 2 7 8 2" xfId="28359" xr:uid="{00000000-0005-0000-0000-00000F6E0000}"/>
    <cellStyle name="20% - Accent1 3 5 2 7 9" xfId="28360" xr:uid="{00000000-0005-0000-0000-0000106E0000}"/>
    <cellStyle name="20% - Accent1 3 5 2 8" xfId="28361" xr:uid="{00000000-0005-0000-0000-0000116E0000}"/>
    <cellStyle name="20% - Accent1 3 5 2 8 2" xfId="28362" xr:uid="{00000000-0005-0000-0000-0000126E0000}"/>
    <cellStyle name="20% - Accent1 3 5 2 8 2 2" xfId="28363" xr:uid="{00000000-0005-0000-0000-0000136E0000}"/>
    <cellStyle name="20% - Accent1 3 5 2 8 2 2 2" xfId="28364" xr:uid="{00000000-0005-0000-0000-0000146E0000}"/>
    <cellStyle name="20% - Accent1 3 5 2 8 2 3" xfId="28365" xr:uid="{00000000-0005-0000-0000-0000156E0000}"/>
    <cellStyle name="20% - Accent1 3 5 2 8 3" xfId="28366" xr:uid="{00000000-0005-0000-0000-0000166E0000}"/>
    <cellStyle name="20% - Accent1 3 5 2 8 3 2" xfId="28367" xr:uid="{00000000-0005-0000-0000-0000176E0000}"/>
    <cellStyle name="20% - Accent1 3 5 2 8 4" xfId="28368" xr:uid="{00000000-0005-0000-0000-0000186E0000}"/>
    <cellStyle name="20% - Accent1 3 5 2 9" xfId="28369" xr:uid="{00000000-0005-0000-0000-0000196E0000}"/>
    <cellStyle name="20% - Accent1 3 5 2 9 2" xfId="28370" xr:uid="{00000000-0005-0000-0000-00001A6E0000}"/>
    <cellStyle name="20% - Accent1 3 5 2 9 2 2" xfId="28371" xr:uid="{00000000-0005-0000-0000-00001B6E0000}"/>
    <cellStyle name="20% - Accent1 3 5 2 9 2 2 2" xfId="28372" xr:uid="{00000000-0005-0000-0000-00001C6E0000}"/>
    <cellStyle name="20% - Accent1 3 5 2 9 2 3" xfId="28373" xr:uid="{00000000-0005-0000-0000-00001D6E0000}"/>
    <cellStyle name="20% - Accent1 3 5 2 9 3" xfId="28374" xr:uid="{00000000-0005-0000-0000-00001E6E0000}"/>
    <cellStyle name="20% - Accent1 3 5 2 9 3 2" xfId="28375" xr:uid="{00000000-0005-0000-0000-00001F6E0000}"/>
    <cellStyle name="20% - Accent1 3 5 2 9 4" xfId="28376" xr:uid="{00000000-0005-0000-0000-0000206E0000}"/>
    <cellStyle name="20% - Accent1 3 5 3" xfId="28377" xr:uid="{00000000-0005-0000-0000-0000216E0000}"/>
    <cellStyle name="20% - Accent1 3 5 3 10" xfId="28378" xr:uid="{00000000-0005-0000-0000-0000226E0000}"/>
    <cellStyle name="20% - Accent1 3 5 3 10 2" xfId="28379" xr:uid="{00000000-0005-0000-0000-0000236E0000}"/>
    <cellStyle name="20% - Accent1 3 5 3 10 2 2" xfId="28380" xr:uid="{00000000-0005-0000-0000-0000246E0000}"/>
    <cellStyle name="20% - Accent1 3 5 3 10 3" xfId="28381" xr:uid="{00000000-0005-0000-0000-0000256E0000}"/>
    <cellStyle name="20% - Accent1 3 5 3 11" xfId="28382" xr:uid="{00000000-0005-0000-0000-0000266E0000}"/>
    <cellStyle name="20% - Accent1 3 5 3 11 2" xfId="28383" xr:uid="{00000000-0005-0000-0000-0000276E0000}"/>
    <cellStyle name="20% - Accent1 3 5 3 11 2 2" xfId="28384" xr:uid="{00000000-0005-0000-0000-0000286E0000}"/>
    <cellStyle name="20% - Accent1 3 5 3 11 3" xfId="28385" xr:uid="{00000000-0005-0000-0000-0000296E0000}"/>
    <cellStyle name="20% - Accent1 3 5 3 12" xfId="28386" xr:uid="{00000000-0005-0000-0000-00002A6E0000}"/>
    <cellStyle name="20% - Accent1 3 5 3 12 2" xfId="28387" xr:uid="{00000000-0005-0000-0000-00002B6E0000}"/>
    <cellStyle name="20% - Accent1 3 5 3 13" xfId="28388" xr:uid="{00000000-0005-0000-0000-00002C6E0000}"/>
    <cellStyle name="20% - Accent1 3 5 3 13 2" xfId="28389" xr:uid="{00000000-0005-0000-0000-00002D6E0000}"/>
    <cellStyle name="20% - Accent1 3 5 3 14" xfId="28390" xr:uid="{00000000-0005-0000-0000-00002E6E0000}"/>
    <cellStyle name="20% - Accent1 3 5 3 2" xfId="28391" xr:uid="{00000000-0005-0000-0000-00002F6E0000}"/>
    <cellStyle name="20% - Accent1 3 5 3 2 10" xfId="28392" xr:uid="{00000000-0005-0000-0000-0000306E0000}"/>
    <cellStyle name="20% - Accent1 3 5 3 2 10 2" xfId="28393" xr:uid="{00000000-0005-0000-0000-0000316E0000}"/>
    <cellStyle name="20% - Accent1 3 5 3 2 11" xfId="28394" xr:uid="{00000000-0005-0000-0000-0000326E0000}"/>
    <cellStyle name="20% - Accent1 3 5 3 2 2" xfId="28395" xr:uid="{00000000-0005-0000-0000-0000336E0000}"/>
    <cellStyle name="20% - Accent1 3 5 3 2 2 2" xfId="28396" xr:uid="{00000000-0005-0000-0000-0000346E0000}"/>
    <cellStyle name="20% - Accent1 3 5 3 2 2 2 2" xfId="28397" xr:uid="{00000000-0005-0000-0000-0000356E0000}"/>
    <cellStyle name="20% - Accent1 3 5 3 2 2 2 2 2" xfId="28398" xr:uid="{00000000-0005-0000-0000-0000366E0000}"/>
    <cellStyle name="20% - Accent1 3 5 3 2 2 2 2 2 2" xfId="28399" xr:uid="{00000000-0005-0000-0000-0000376E0000}"/>
    <cellStyle name="20% - Accent1 3 5 3 2 2 2 2 3" xfId="28400" xr:uid="{00000000-0005-0000-0000-0000386E0000}"/>
    <cellStyle name="20% - Accent1 3 5 3 2 2 2 3" xfId="28401" xr:uid="{00000000-0005-0000-0000-0000396E0000}"/>
    <cellStyle name="20% - Accent1 3 5 3 2 2 2 3 2" xfId="28402" xr:uid="{00000000-0005-0000-0000-00003A6E0000}"/>
    <cellStyle name="20% - Accent1 3 5 3 2 2 2 4" xfId="28403" xr:uid="{00000000-0005-0000-0000-00003B6E0000}"/>
    <cellStyle name="20% - Accent1 3 5 3 2 2 3" xfId="28404" xr:uid="{00000000-0005-0000-0000-00003C6E0000}"/>
    <cellStyle name="20% - Accent1 3 5 3 2 2 3 2" xfId="28405" xr:uid="{00000000-0005-0000-0000-00003D6E0000}"/>
    <cellStyle name="20% - Accent1 3 5 3 2 2 3 2 2" xfId="28406" xr:uid="{00000000-0005-0000-0000-00003E6E0000}"/>
    <cellStyle name="20% - Accent1 3 5 3 2 2 3 2 2 2" xfId="28407" xr:uid="{00000000-0005-0000-0000-00003F6E0000}"/>
    <cellStyle name="20% - Accent1 3 5 3 2 2 3 2 3" xfId="28408" xr:uid="{00000000-0005-0000-0000-0000406E0000}"/>
    <cellStyle name="20% - Accent1 3 5 3 2 2 3 3" xfId="28409" xr:uid="{00000000-0005-0000-0000-0000416E0000}"/>
    <cellStyle name="20% - Accent1 3 5 3 2 2 3 3 2" xfId="28410" xr:uid="{00000000-0005-0000-0000-0000426E0000}"/>
    <cellStyle name="20% - Accent1 3 5 3 2 2 3 4" xfId="28411" xr:uid="{00000000-0005-0000-0000-0000436E0000}"/>
    <cellStyle name="20% - Accent1 3 5 3 2 2 4" xfId="28412" xr:uid="{00000000-0005-0000-0000-0000446E0000}"/>
    <cellStyle name="20% - Accent1 3 5 3 2 2 4 2" xfId="28413" xr:uid="{00000000-0005-0000-0000-0000456E0000}"/>
    <cellStyle name="20% - Accent1 3 5 3 2 2 4 2 2" xfId="28414" xr:uid="{00000000-0005-0000-0000-0000466E0000}"/>
    <cellStyle name="20% - Accent1 3 5 3 2 2 4 2 2 2" xfId="28415" xr:uid="{00000000-0005-0000-0000-0000476E0000}"/>
    <cellStyle name="20% - Accent1 3 5 3 2 2 4 2 3" xfId="28416" xr:uid="{00000000-0005-0000-0000-0000486E0000}"/>
    <cellStyle name="20% - Accent1 3 5 3 2 2 4 3" xfId="28417" xr:uid="{00000000-0005-0000-0000-0000496E0000}"/>
    <cellStyle name="20% - Accent1 3 5 3 2 2 4 3 2" xfId="28418" xr:uid="{00000000-0005-0000-0000-00004A6E0000}"/>
    <cellStyle name="20% - Accent1 3 5 3 2 2 4 4" xfId="28419" xr:uid="{00000000-0005-0000-0000-00004B6E0000}"/>
    <cellStyle name="20% - Accent1 3 5 3 2 2 5" xfId="28420" xr:uid="{00000000-0005-0000-0000-00004C6E0000}"/>
    <cellStyle name="20% - Accent1 3 5 3 2 2 5 2" xfId="28421" xr:uid="{00000000-0005-0000-0000-00004D6E0000}"/>
    <cellStyle name="20% - Accent1 3 5 3 2 2 5 2 2" xfId="28422" xr:uid="{00000000-0005-0000-0000-00004E6E0000}"/>
    <cellStyle name="20% - Accent1 3 5 3 2 2 5 3" xfId="28423" xr:uid="{00000000-0005-0000-0000-00004F6E0000}"/>
    <cellStyle name="20% - Accent1 3 5 3 2 2 6" xfId="28424" xr:uid="{00000000-0005-0000-0000-0000506E0000}"/>
    <cellStyle name="20% - Accent1 3 5 3 2 2 6 2" xfId="28425" xr:uid="{00000000-0005-0000-0000-0000516E0000}"/>
    <cellStyle name="20% - Accent1 3 5 3 2 2 6 2 2" xfId="28426" xr:uid="{00000000-0005-0000-0000-0000526E0000}"/>
    <cellStyle name="20% - Accent1 3 5 3 2 2 6 3" xfId="28427" xr:uid="{00000000-0005-0000-0000-0000536E0000}"/>
    <cellStyle name="20% - Accent1 3 5 3 2 2 7" xfId="28428" xr:uid="{00000000-0005-0000-0000-0000546E0000}"/>
    <cellStyle name="20% - Accent1 3 5 3 2 2 7 2" xfId="28429" xr:uid="{00000000-0005-0000-0000-0000556E0000}"/>
    <cellStyle name="20% - Accent1 3 5 3 2 2 8" xfId="28430" xr:uid="{00000000-0005-0000-0000-0000566E0000}"/>
    <cellStyle name="20% - Accent1 3 5 3 2 2 8 2" xfId="28431" xr:uid="{00000000-0005-0000-0000-0000576E0000}"/>
    <cellStyle name="20% - Accent1 3 5 3 2 2 9" xfId="28432" xr:uid="{00000000-0005-0000-0000-0000586E0000}"/>
    <cellStyle name="20% - Accent1 3 5 3 2 3" xfId="28433" xr:uid="{00000000-0005-0000-0000-0000596E0000}"/>
    <cellStyle name="20% - Accent1 3 5 3 2 3 2" xfId="28434" xr:uid="{00000000-0005-0000-0000-00005A6E0000}"/>
    <cellStyle name="20% - Accent1 3 5 3 2 3 2 2" xfId="28435" xr:uid="{00000000-0005-0000-0000-00005B6E0000}"/>
    <cellStyle name="20% - Accent1 3 5 3 2 3 2 2 2" xfId="28436" xr:uid="{00000000-0005-0000-0000-00005C6E0000}"/>
    <cellStyle name="20% - Accent1 3 5 3 2 3 2 2 2 2" xfId="28437" xr:uid="{00000000-0005-0000-0000-00005D6E0000}"/>
    <cellStyle name="20% - Accent1 3 5 3 2 3 2 2 3" xfId="28438" xr:uid="{00000000-0005-0000-0000-00005E6E0000}"/>
    <cellStyle name="20% - Accent1 3 5 3 2 3 2 3" xfId="28439" xr:uid="{00000000-0005-0000-0000-00005F6E0000}"/>
    <cellStyle name="20% - Accent1 3 5 3 2 3 2 3 2" xfId="28440" xr:uid="{00000000-0005-0000-0000-0000606E0000}"/>
    <cellStyle name="20% - Accent1 3 5 3 2 3 2 4" xfId="28441" xr:uid="{00000000-0005-0000-0000-0000616E0000}"/>
    <cellStyle name="20% - Accent1 3 5 3 2 3 3" xfId="28442" xr:uid="{00000000-0005-0000-0000-0000626E0000}"/>
    <cellStyle name="20% - Accent1 3 5 3 2 3 3 2" xfId="28443" xr:uid="{00000000-0005-0000-0000-0000636E0000}"/>
    <cellStyle name="20% - Accent1 3 5 3 2 3 3 2 2" xfId="28444" xr:uid="{00000000-0005-0000-0000-0000646E0000}"/>
    <cellStyle name="20% - Accent1 3 5 3 2 3 3 2 2 2" xfId="28445" xr:uid="{00000000-0005-0000-0000-0000656E0000}"/>
    <cellStyle name="20% - Accent1 3 5 3 2 3 3 2 3" xfId="28446" xr:uid="{00000000-0005-0000-0000-0000666E0000}"/>
    <cellStyle name="20% - Accent1 3 5 3 2 3 3 3" xfId="28447" xr:uid="{00000000-0005-0000-0000-0000676E0000}"/>
    <cellStyle name="20% - Accent1 3 5 3 2 3 3 3 2" xfId="28448" xr:uid="{00000000-0005-0000-0000-0000686E0000}"/>
    <cellStyle name="20% - Accent1 3 5 3 2 3 3 4" xfId="28449" xr:uid="{00000000-0005-0000-0000-0000696E0000}"/>
    <cellStyle name="20% - Accent1 3 5 3 2 3 4" xfId="28450" xr:uid="{00000000-0005-0000-0000-00006A6E0000}"/>
    <cellStyle name="20% - Accent1 3 5 3 2 3 4 2" xfId="28451" xr:uid="{00000000-0005-0000-0000-00006B6E0000}"/>
    <cellStyle name="20% - Accent1 3 5 3 2 3 4 2 2" xfId="28452" xr:uid="{00000000-0005-0000-0000-00006C6E0000}"/>
    <cellStyle name="20% - Accent1 3 5 3 2 3 4 2 2 2" xfId="28453" xr:uid="{00000000-0005-0000-0000-00006D6E0000}"/>
    <cellStyle name="20% - Accent1 3 5 3 2 3 4 2 3" xfId="28454" xr:uid="{00000000-0005-0000-0000-00006E6E0000}"/>
    <cellStyle name="20% - Accent1 3 5 3 2 3 4 3" xfId="28455" xr:uid="{00000000-0005-0000-0000-00006F6E0000}"/>
    <cellStyle name="20% - Accent1 3 5 3 2 3 4 3 2" xfId="28456" xr:uid="{00000000-0005-0000-0000-0000706E0000}"/>
    <cellStyle name="20% - Accent1 3 5 3 2 3 4 4" xfId="28457" xr:uid="{00000000-0005-0000-0000-0000716E0000}"/>
    <cellStyle name="20% - Accent1 3 5 3 2 3 5" xfId="28458" xr:uid="{00000000-0005-0000-0000-0000726E0000}"/>
    <cellStyle name="20% - Accent1 3 5 3 2 3 5 2" xfId="28459" xr:uid="{00000000-0005-0000-0000-0000736E0000}"/>
    <cellStyle name="20% - Accent1 3 5 3 2 3 5 2 2" xfId="28460" xr:uid="{00000000-0005-0000-0000-0000746E0000}"/>
    <cellStyle name="20% - Accent1 3 5 3 2 3 5 3" xfId="28461" xr:uid="{00000000-0005-0000-0000-0000756E0000}"/>
    <cellStyle name="20% - Accent1 3 5 3 2 3 6" xfId="28462" xr:uid="{00000000-0005-0000-0000-0000766E0000}"/>
    <cellStyle name="20% - Accent1 3 5 3 2 3 6 2" xfId="28463" xr:uid="{00000000-0005-0000-0000-0000776E0000}"/>
    <cellStyle name="20% - Accent1 3 5 3 2 3 6 2 2" xfId="28464" xr:uid="{00000000-0005-0000-0000-0000786E0000}"/>
    <cellStyle name="20% - Accent1 3 5 3 2 3 6 3" xfId="28465" xr:uid="{00000000-0005-0000-0000-0000796E0000}"/>
    <cellStyle name="20% - Accent1 3 5 3 2 3 7" xfId="28466" xr:uid="{00000000-0005-0000-0000-00007A6E0000}"/>
    <cellStyle name="20% - Accent1 3 5 3 2 3 7 2" xfId="28467" xr:uid="{00000000-0005-0000-0000-00007B6E0000}"/>
    <cellStyle name="20% - Accent1 3 5 3 2 3 8" xfId="28468" xr:uid="{00000000-0005-0000-0000-00007C6E0000}"/>
    <cellStyle name="20% - Accent1 3 5 3 2 3 8 2" xfId="28469" xr:uid="{00000000-0005-0000-0000-00007D6E0000}"/>
    <cellStyle name="20% - Accent1 3 5 3 2 3 9" xfId="28470" xr:uid="{00000000-0005-0000-0000-00007E6E0000}"/>
    <cellStyle name="20% - Accent1 3 5 3 2 4" xfId="28471" xr:uid="{00000000-0005-0000-0000-00007F6E0000}"/>
    <cellStyle name="20% - Accent1 3 5 3 2 4 2" xfId="28472" xr:uid="{00000000-0005-0000-0000-0000806E0000}"/>
    <cellStyle name="20% - Accent1 3 5 3 2 4 2 2" xfId="28473" xr:uid="{00000000-0005-0000-0000-0000816E0000}"/>
    <cellStyle name="20% - Accent1 3 5 3 2 4 2 2 2" xfId="28474" xr:uid="{00000000-0005-0000-0000-0000826E0000}"/>
    <cellStyle name="20% - Accent1 3 5 3 2 4 2 3" xfId="28475" xr:uid="{00000000-0005-0000-0000-0000836E0000}"/>
    <cellStyle name="20% - Accent1 3 5 3 2 4 3" xfId="28476" xr:uid="{00000000-0005-0000-0000-0000846E0000}"/>
    <cellStyle name="20% - Accent1 3 5 3 2 4 3 2" xfId="28477" xr:uid="{00000000-0005-0000-0000-0000856E0000}"/>
    <cellStyle name="20% - Accent1 3 5 3 2 4 4" xfId="28478" xr:uid="{00000000-0005-0000-0000-0000866E0000}"/>
    <cellStyle name="20% - Accent1 3 5 3 2 5" xfId="28479" xr:uid="{00000000-0005-0000-0000-0000876E0000}"/>
    <cellStyle name="20% - Accent1 3 5 3 2 5 2" xfId="28480" xr:uid="{00000000-0005-0000-0000-0000886E0000}"/>
    <cellStyle name="20% - Accent1 3 5 3 2 5 2 2" xfId="28481" xr:uid="{00000000-0005-0000-0000-0000896E0000}"/>
    <cellStyle name="20% - Accent1 3 5 3 2 5 2 2 2" xfId="28482" xr:uid="{00000000-0005-0000-0000-00008A6E0000}"/>
    <cellStyle name="20% - Accent1 3 5 3 2 5 2 3" xfId="28483" xr:uid="{00000000-0005-0000-0000-00008B6E0000}"/>
    <cellStyle name="20% - Accent1 3 5 3 2 5 3" xfId="28484" xr:uid="{00000000-0005-0000-0000-00008C6E0000}"/>
    <cellStyle name="20% - Accent1 3 5 3 2 5 3 2" xfId="28485" xr:uid="{00000000-0005-0000-0000-00008D6E0000}"/>
    <cellStyle name="20% - Accent1 3 5 3 2 5 4" xfId="28486" xr:uid="{00000000-0005-0000-0000-00008E6E0000}"/>
    <cellStyle name="20% - Accent1 3 5 3 2 6" xfId="28487" xr:uid="{00000000-0005-0000-0000-00008F6E0000}"/>
    <cellStyle name="20% - Accent1 3 5 3 2 6 2" xfId="28488" xr:uid="{00000000-0005-0000-0000-0000906E0000}"/>
    <cellStyle name="20% - Accent1 3 5 3 2 6 2 2" xfId="28489" xr:uid="{00000000-0005-0000-0000-0000916E0000}"/>
    <cellStyle name="20% - Accent1 3 5 3 2 6 2 2 2" xfId="28490" xr:uid="{00000000-0005-0000-0000-0000926E0000}"/>
    <cellStyle name="20% - Accent1 3 5 3 2 6 2 3" xfId="28491" xr:uid="{00000000-0005-0000-0000-0000936E0000}"/>
    <cellStyle name="20% - Accent1 3 5 3 2 6 3" xfId="28492" xr:uid="{00000000-0005-0000-0000-0000946E0000}"/>
    <cellStyle name="20% - Accent1 3 5 3 2 6 3 2" xfId="28493" xr:uid="{00000000-0005-0000-0000-0000956E0000}"/>
    <cellStyle name="20% - Accent1 3 5 3 2 6 4" xfId="28494" xr:uid="{00000000-0005-0000-0000-0000966E0000}"/>
    <cellStyle name="20% - Accent1 3 5 3 2 7" xfId="28495" xr:uid="{00000000-0005-0000-0000-0000976E0000}"/>
    <cellStyle name="20% - Accent1 3 5 3 2 7 2" xfId="28496" xr:uid="{00000000-0005-0000-0000-0000986E0000}"/>
    <cellStyle name="20% - Accent1 3 5 3 2 7 2 2" xfId="28497" xr:uid="{00000000-0005-0000-0000-0000996E0000}"/>
    <cellStyle name="20% - Accent1 3 5 3 2 7 3" xfId="28498" xr:uid="{00000000-0005-0000-0000-00009A6E0000}"/>
    <cellStyle name="20% - Accent1 3 5 3 2 8" xfId="28499" xr:uid="{00000000-0005-0000-0000-00009B6E0000}"/>
    <cellStyle name="20% - Accent1 3 5 3 2 8 2" xfId="28500" xr:uid="{00000000-0005-0000-0000-00009C6E0000}"/>
    <cellStyle name="20% - Accent1 3 5 3 2 8 2 2" xfId="28501" xr:uid="{00000000-0005-0000-0000-00009D6E0000}"/>
    <cellStyle name="20% - Accent1 3 5 3 2 8 3" xfId="28502" xr:uid="{00000000-0005-0000-0000-00009E6E0000}"/>
    <cellStyle name="20% - Accent1 3 5 3 2 9" xfId="28503" xr:uid="{00000000-0005-0000-0000-00009F6E0000}"/>
    <cellStyle name="20% - Accent1 3 5 3 2 9 2" xfId="28504" xr:uid="{00000000-0005-0000-0000-0000A06E0000}"/>
    <cellStyle name="20% - Accent1 3 5 3 3" xfId="28505" xr:uid="{00000000-0005-0000-0000-0000A16E0000}"/>
    <cellStyle name="20% - Accent1 3 5 3 3 10" xfId="28506" xr:uid="{00000000-0005-0000-0000-0000A26E0000}"/>
    <cellStyle name="20% - Accent1 3 5 3 3 10 2" xfId="28507" xr:uid="{00000000-0005-0000-0000-0000A36E0000}"/>
    <cellStyle name="20% - Accent1 3 5 3 3 11" xfId="28508" xr:uid="{00000000-0005-0000-0000-0000A46E0000}"/>
    <cellStyle name="20% - Accent1 3 5 3 3 2" xfId="28509" xr:uid="{00000000-0005-0000-0000-0000A56E0000}"/>
    <cellStyle name="20% - Accent1 3 5 3 3 2 2" xfId="28510" xr:uid="{00000000-0005-0000-0000-0000A66E0000}"/>
    <cellStyle name="20% - Accent1 3 5 3 3 2 2 2" xfId="28511" xr:uid="{00000000-0005-0000-0000-0000A76E0000}"/>
    <cellStyle name="20% - Accent1 3 5 3 3 2 2 2 2" xfId="28512" xr:uid="{00000000-0005-0000-0000-0000A86E0000}"/>
    <cellStyle name="20% - Accent1 3 5 3 3 2 2 2 2 2" xfId="28513" xr:uid="{00000000-0005-0000-0000-0000A96E0000}"/>
    <cellStyle name="20% - Accent1 3 5 3 3 2 2 2 3" xfId="28514" xr:uid="{00000000-0005-0000-0000-0000AA6E0000}"/>
    <cellStyle name="20% - Accent1 3 5 3 3 2 2 3" xfId="28515" xr:uid="{00000000-0005-0000-0000-0000AB6E0000}"/>
    <cellStyle name="20% - Accent1 3 5 3 3 2 2 3 2" xfId="28516" xr:uid="{00000000-0005-0000-0000-0000AC6E0000}"/>
    <cellStyle name="20% - Accent1 3 5 3 3 2 2 4" xfId="28517" xr:uid="{00000000-0005-0000-0000-0000AD6E0000}"/>
    <cellStyle name="20% - Accent1 3 5 3 3 2 3" xfId="28518" xr:uid="{00000000-0005-0000-0000-0000AE6E0000}"/>
    <cellStyle name="20% - Accent1 3 5 3 3 2 3 2" xfId="28519" xr:uid="{00000000-0005-0000-0000-0000AF6E0000}"/>
    <cellStyle name="20% - Accent1 3 5 3 3 2 3 2 2" xfId="28520" xr:uid="{00000000-0005-0000-0000-0000B06E0000}"/>
    <cellStyle name="20% - Accent1 3 5 3 3 2 3 2 2 2" xfId="28521" xr:uid="{00000000-0005-0000-0000-0000B16E0000}"/>
    <cellStyle name="20% - Accent1 3 5 3 3 2 3 2 3" xfId="28522" xr:uid="{00000000-0005-0000-0000-0000B26E0000}"/>
    <cellStyle name="20% - Accent1 3 5 3 3 2 3 3" xfId="28523" xr:uid="{00000000-0005-0000-0000-0000B36E0000}"/>
    <cellStyle name="20% - Accent1 3 5 3 3 2 3 3 2" xfId="28524" xr:uid="{00000000-0005-0000-0000-0000B46E0000}"/>
    <cellStyle name="20% - Accent1 3 5 3 3 2 3 4" xfId="28525" xr:uid="{00000000-0005-0000-0000-0000B56E0000}"/>
    <cellStyle name="20% - Accent1 3 5 3 3 2 4" xfId="28526" xr:uid="{00000000-0005-0000-0000-0000B66E0000}"/>
    <cellStyle name="20% - Accent1 3 5 3 3 2 4 2" xfId="28527" xr:uid="{00000000-0005-0000-0000-0000B76E0000}"/>
    <cellStyle name="20% - Accent1 3 5 3 3 2 4 2 2" xfId="28528" xr:uid="{00000000-0005-0000-0000-0000B86E0000}"/>
    <cellStyle name="20% - Accent1 3 5 3 3 2 4 2 2 2" xfId="28529" xr:uid="{00000000-0005-0000-0000-0000B96E0000}"/>
    <cellStyle name="20% - Accent1 3 5 3 3 2 4 2 3" xfId="28530" xr:uid="{00000000-0005-0000-0000-0000BA6E0000}"/>
    <cellStyle name="20% - Accent1 3 5 3 3 2 4 3" xfId="28531" xr:uid="{00000000-0005-0000-0000-0000BB6E0000}"/>
    <cellStyle name="20% - Accent1 3 5 3 3 2 4 3 2" xfId="28532" xr:uid="{00000000-0005-0000-0000-0000BC6E0000}"/>
    <cellStyle name="20% - Accent1 3 5 3 3 2 4 4" xfId="28533" xr:uid="{00000000-0005-0000-0000-0000BD6E0000}"/>
    <cellStyle name="20% - Accent1 3 5 3 3 2 5" xfId="28534" xr:uid="{00000000-0005-0000-0000-0000BE6E0000}"/>
    <cellStyle name="20% - Accent1 3 5 3 3 2 5 2" xfId="28535" xr:uid="{00000000-0005-0000-0000-0000BF6E0000}"/>
    <cellStyle name="20% - Accent1 3 5 3 3 2 5 2 2" xfId="28536" xr:uid="{00000000-0005-0000-0000-0000C06E0000}"/>
    <cellStyle name="20% - Accent1 3 5 3 3 2 5 3" xfId="28537" xr:uid="{00000000-0005-0000-0000-0000C16E0000}"/>
    <cellStyle name="20% - Accent1 3 5 3 3 2 6" xfId="28538" xr:uid="{00000000-0005-0000-0000-0000C26E0000}"/>
    <cellStyle name="20% - Accent1 3 5 3 3 2 6 2" xfId="28539" xr:uid="{00000000-0005-0000-0000-0000C36E0000}"/>
    <cellStyle name="20% - Accent1 3 5 3 3 2 6 2 2" xfId="28540" xr:uid="{00000000-0005-0000-0000-0000C46E0000}"/>
    <cellStyle name="20% - Accent1 3 5 3 3 2 6 3" xfId="28541" xr:uid="{00000000-0005-0000-0000-0000C56E0000}"/>
    <cellStyle name="20% - Accent1 3 5 3 3 2 7" xfId="28542" xr:uid="{00000000-0005-0000-0000-0000C66E0000}"/>
    <cellStyle name="20% - Accent1 3 5 3 3 2 7 2" xfId="28543" xr:uid="{00000000-0005-0000-0000-0000C76E0000}"/>
    <cellStyle name="20% - Accent1 3 5 3 3 2 8" xfId="28544" xr:uid="{00000000-0005-0000-0000-0000C86E0000}"/>
    <cellStyle name="20% - Accent1 3 5 3 3 2 8 2" xfId="28545" xr:uid="{00000000-0005-0000-0000-0000C96E0000}"/>
    <cellStyle name="20% - Accent1 3 5 3 3 2 9" xfId="28546" xr:uid="{00000000-0005-0000-0000-0000CA6E0000}"/>
    <cellStyle name="20% - Accent1 3 5 3 3 3" xfId="28547" xr:uid="{00000000-0005-0000-0000-0000CB6E0000}"/>
    <cellStyle name="20% - Accent1 3 5 3 3 3 2" xfId="28548" xr:uid="{00000000-0005-0000-0000-0000CC6E0000}"/>
    <cellStyle name="20% - Accent1 3 5 3 3 3 2 2" xfId="28549" xr:uid="{00000000-0005-0000-0000-0000CD6E0000}"/>
    <cellStyle name="20% - Accent1 3 5 3 3 3 2 2 2" xfId="28550" xr:uid="{00000000-0005-0000-0000-0000CE6E0000}"/>
    <cellStyle name="20% - Accent1 3 5 3 3 3 2 2 2 2" xfId="28551" xr:uid="{00000000-0005-0000-0000-0000CF6E0000}"/>
    <cellStyle name="20% - Accent1 3 5 3 3 3 2 2 3" xfId="28552" xr:uid="{00000000-0005-0000-0000-0000D06E0000}"/>
    <cellStyle name="20% - Accent1 3 5 3 3 3 2 3" xfId="28553" xr:uid="{00000000-0005-0000-0000-0000D16E0000}"/>
    <cellStyle name="20% - Accent1 3 5 3 3 3 2 3 2" xfId="28554" xr:uid="{00000000-0005-0000-0000-0000D26E0000}"/>
    <cellStyle name="20% - Accent1 3 5 3 3 3 2 4" xfId="28555" xr:uid="{00000000-0005-0000-0000-0000D36E0000}"/>
    <cellStyle name="20% - Accent1 3 5 3 3 3 3" xfId="28556" xr:uid="{00000000-0005-0000-0000-0000D46E0000}"/>
    <cellStyle name="20% - Accent1 3 5 3 3 3 3 2" xfId="28557" xr:uid="{00000000-0005-0000-0000-0000D56E0000}"/>
    <cellStyle name="20% - Accent1 3 5 3 3 3 3 2 2" xfId="28558" xr:uid="{00000000-0005-0000-0000-0000D66E0000}"/>
    <cellStyle name="20% - Accent1 3 5 3 3 3 3 2 2 2" xfId="28559" xr:uid="{00000000-0005-0000-0000-0000D76E0000}"/>
    <cellStyle name="20% - Accent1 3 5 3 3 3 3 2 3" xfId="28560" xr:uid="{00000000-0005-0000-0000-0000D86E0000}"/>
    <cellStyle name="20% - Accent1 3 5 3 3 3 3 3" xfId="28561" xr:uid="{00000000-0005-0000-0000-0000D96E0000}"/>
    <cellStyle name="20% - Accent1 3 5 3 3 3 3 3 2" xfId="28562" xr:uid="{00000000-0005-0000-0000-0000DA6E0000}"/>
    <cellStyle name="20% - Accent1 3 5 3 3 3 3 4" xfId="28563" xr:uid="{00000000-0005-0000-0000-0000DB6E0000}"/>
    <cellStyle name="20% - Accent1 3 5 3 3 3 4" xfId="28564" xr:uid="{00000000-0005-0000-0000-0000DC6E0000}"/>
    <cellStyle name="20% - Accent1 3 5 3 3 3 4 2" xfId="28565" xr:uid="{00000000-0005-0000-0000-0000DD6E0000}"/>
    <cellStyle name="20% - Accent1 3 5 3 3 3 4 2 2" xfId="28566" xr:uid="{00000000-0005-0000-0000-0000DE6E0000}"/>
    <cellStyle name="20% - Accent1 3 5 3 3 3 4 2 2 2" xfId="28567" xr:uid="{00000000-0005-0000-0000-0000DF6E0000}"/>
    <cellStyle name="20% - Accent1 3 5 3 3 3 4 2 3" xfId="28568" xr:uid="{00000000-0005-0000-0000-0000E06E0000}"/>
    <cellStyle name="20% - Accent1 3 5 3 3 3 4 3" xfId="28569" xr:uid="{00000000-0005-0000-0000-0000E16E0000}"/>
    <cellStyle name="20% - Accent1 3 5 3 3 3 4 3 2" xfId="28570" xr:uid="{00000000-0005-0000-0000-0000E26E0000}"/>
    <cellStyle name="20% - Accent1 3 5 3 3 3 4 4" xfId="28571" xr:uid="{00000000-0005-0000-0000-0000E36E0000}"/>
    <cellStyle name="20% - Accent1 3 5 3 3 3 5" xfId="28572" xr:uid="{00000000-0005-0000-0000-0000E46E0000}"/>
    <cellStyle name="20% - Accent1 3 5 3 3 3 5 2" xfId="28573" xr:uid="{00000000-0005-0000-0000-0000E56E0000}"/>
    <cellStyle name="20% - Accent1 3 5 3 3 3 5 2 2" xfId="28574" xr:uid="{00000000-0005-0000-0000-0000E66E0000}"/>
    <cellStyle name="20% - Accent1 3 5 3 3 3 5 3" xfId="28575" xr:uid="{00000000-0005-0000-0000-0000E76E0000}"/>
    <cellStyle name="20% - Accent1 3 5 3 3 3 6" xfId="28576" xr:uid="{00000000-0005-0000-0000-0000E86E0000}"/>
    <cellStyle name="20% - Accent1 3 5 3 3 3 6 2" xfId="28577" xr:uid="{00000000-0005-0000-0000-0000E96E0000}"/>
    <cellStyle name="20% - Accent1 3 5 3 3 3 6 2 2" xfId="28578" xr:uid="{00000000-0005-0000-0000-0000EA6E0000}"/>
    <cellStyle name="20% - Accent1 3 5 3 3 3 6 3" xfId="28579" xr:uid="{00000000-0005-0000-0000-0000EB6E0000}"/>
    <cellStyle name="20% - Accent1 3 5 3 3 3 7" xfId="28580" xr:uid="{00000000-0005-0000-0000-0000EC6E0000}"/>
    <cellStyle name="20% - Accent1 3 5 3 3 3 7 2" xfId="28581" xr:uid="{00000000-0005-0000-0000-0000ED6E0000}"/>
    <cellStyle name="20% - Accent1 3 5 3 3 3 8" xfId="28582" xr:uid="{00000000-0005-0000-0000-0000EE6E0000}"/>
    <cellStyle name="20% - Accent1 3 5 3 3 3 8 2" xfId="28583" xr:uid="{00000000-0005-0000-0000-0000EF6E0000}"/>
    <cellStyle name="20% - Accent1 3 5 3 3 3 9" xfId="28584" xr:uid="{00000000-0005-0000-0000-0000F06E0000}"/>
    <cellStyle name="20% - Accent1 3 5 3 3 4" xfId="28585" xr:uid="{00000000-0005-0000-0000-0000F16E0000}"/>
    <cellStyle name="20% - Accent1 3 5 3 3 4 2" xfId="28586" xr:uid="{00000000-0005-0000-0000-0000F26E0000}"/>
    <cellStyle name="20% - Accent1 3 5 3 3 4 2 2" xfId="28587" xr:uid="{00000000-0005-0000-0000-0000F36E0000}"/>
    <cellStyle name="20% - Accent1 3 5 3 3 4 2 2 2" xfId="28588" xr:uid="{00000000-0005-0000-0000-0000F46E0000}"/>
    <cellStyle name="20% - Accent1 3 5 3 3 4 2 3" xfId="28589" xr:uid="{00000000-0005-0000-0000-0000F56E0000}"/>
    <cellStyle name="20% - Accent1 3 5 3 3 4 3" xfId="28590" xr:uid="{00000000-0005-0000-0000-0000F66E0000}"/>
    <cellStyle name="20% - Accent1 3 5 3 3 4 3 2" xfId="28591" xr:uid="{00000000-0005-0000-0000-0000F76E0000}"/>
    <cellStyle name="20% - Accent1 3 5 3 3 4 4" xfId="28592" xr:uid="{00000000-0005-0000-0000-0000F86E0000}"/>
    <cellStyle name="20% - Accent1 3 5 3 3 5" xfId="28593" xr:uid="{00000000-0005-0000-0000-0000F96E0000}"/>
    <cellStyle name="20% - Accent1 3 5 3 3 5 2" xfId="28594" xr:uid="{00000000-0005-0000-0000-0000FA6E0000}"/>
    <cellStyle name="20% - Accent1 3 5 3 3 5 2 2" xfId="28595" xr:uid="{00000000-0005-0000-0000-0000FB6E0000}"/>
    <cellStyle name="20% - Accent1 3 5 3 3 5 2 2 2" xfId="28596" xr:uid="{00000000-0005-0000-0000-0000FC6E0000}"/>
    <cellStyle name="20% - Accent1 3 5 3 3 5 2 3" xfId="28597" xr:uid="{00000000-0005-0000-0000-0000FD6E0000}"/>
    <cellStyle name="20% - Accent1 3 5 3 3 5 3" xfId="28598" xr:uid="{00000000-0005-0000-0000-0000FE6E0000}"/>
    <cellStyle name="20% - Accent1 3 5 3 3 5 3 2" xfId="28599" xr:uid="{00000000-0005-0000-0000-0000FF6E0000}"/>
    <cellStyle name="20% - Accent1 3 5 3 3 5 4" xfId="28600" xr:uid="{00000000-0005-0000-0000-0000006F0000}"/>
    <cellStyle name="20% - Accent1 3 5 3 3 6" xfId="28601" xr:uid="{00000000-0005-0000-0000-0000016F0000}"/>
    <cellStyle name="20% - Accent1 3 5 3 3 6 2" xfId="28602" xr:uid="{00000000-0005-0000-0000-0000026F0000}"/>
    <cellStyle name="20% - Accent1 3 5 3 3 6 2 2" xfId="28603" xr:uid="{00000000-0005-0000-0000-0000036F0000}"/>
    <cellStyle name="20% - Accent1 3 5 3 3 6 2 2 2" xfId="28604" xr:uid="{00000000-0005-0000-0000-0000046F0000}"/>
    <cellStyle name="20% - Accent1 3 5 3 3 6 2 3" xfId="28605" xr:uid="{00000000-0005-0000-0000-0000056F0000}"/>
    <cellStyle name="20% - Accent1 3 5 3 3 6 3" xfId="28606" xr:uid="{00000000-0005-0000-0000-0000066F0000}"/>
    <cellStyle name="20% - Accent1 3 5 3 3 6 3 2" xfId="28607" xr:uid="{00000000-0005-0000-0000-0000076F0000}"/>
    <cellStyle name="20% - Accent1 3 5 3 3 6 4" xfId="28608" xr:uid="{00000000-0005-0000-0000-0000086F0000}"/>
    <cellStyle name="20% - Accent1 3 5 3 3 7" xfId="28609" xr:uid="{00000000-0005-0000-0000-0000096F0000}"/>
    <cellStyle name="20% - Accent1 3 5 3 3 7 2" xfId="28610" xr:uid="{00000000-0005-0000-0000-00000A6F0000}"/>
    <cellStyle name="20% - Accent1 3 5 3 3 7 2 2" xfId="28611" xr:uid="{00000000-0005-0000-0000-00000B6F0000}"/>
    <cellStyle name="20% - Accent1 3 5 3 3 7 3" xfId="28612" xr:uid="{00000000-0005-0000-0000-00000C6F0000}"/>
    <cellStyle name="20% - Accent1 3 5 3 3 8" xfId="28613" xr:uid="{00000000-0005-0000-0000-00000D6F0000}"/>
    <cellStyle name="20% - Accent1 3 5 3 3 8 2" xfId="28614" xr:uid="{00000000-0005-0000-0000-00000E6F0000}"/>
    <cellStyle name="20% - Accent1 3 5 3 3 8 2 2" xfId="28615" xr:uid="{00000000-0005-0000-0000-00000F6F0000}"/>
    <cellStyle name="20% - Accent1 3 5 3 3 8 3" xfId="28616" xr:uid="{00000000-0005-0000-0000-0000106F0000}"/>
    <cellStyle name="20% - Accent1 3 5 3 3 9" xfId="28617" xr:uid="{00000000-0005-0000-0000-0000116F0000}"/>
    <cellStyle name="20% - Accent1 3 5 3 3 9 2" xfId="28618" xr:uid="{00000000-0005-0000-0000-0000126F0000}"/>
    <cellStyle name="20% - Accent1 3 5 3 4" xfId="28619" xr:uid="{00000000-0005-0000-0000-0000136F0000}"/>
    <cellStyle name="20% - Accent1 3 5 3 4 10" xfId="28620" xr:uid="{00000000-0005-0000-0000-0000146F0000}"/>
    <cellStyle name="20% - Accent1 3 5 3 4 10 2" xfId="28621" xr:uid="{00000000-0005-0000-0000-0000156F0000}"/>
    <cellStyle name="20% - Accent1 3 5 3 4 11" xfId="28622" xr:uid="{00000000-0005-0000-0000-0000166F0000}"/>
    <cellStyle name="20% - Accent1 3 5 3 4 2" xfId="28623" xr:uid="{00000000-0005-0000-0000-0000176F0000}"/>
    <cellStyle name="20% - Accent1 3 5 3 4 2 2" xfId="28624" xr:uid="{00000000-0005-0000-0000-0000186F0000}"/>
    <cellStyle name="20% - Accent1 3 5 3 4 2 2 2" xfId="28625" xr:uid="{00000000-0005-0000-0000-0000196F0000}"/>
    <cellStyle name="20% - Accent1 3 5 3 4 2 2 2 2" xfId="28626" xr:uid="{00000000-0005-0000-0000-00001A6F0000}"/>
    <cellStyle name="20% - Accent1 3 5 3 4 2 2 2 2 2" xfId="28627" xr:uid="{00000000-0005-0000-0000-00001B6F0000}"/>
    <cellStyle name="20% - Accent1 3 5 3 4 2 2 2 3" xfId="28628" xr:uid="{00000000-0005-0000-0000-00001C6F0000}"/>
    <cellStyle name="20% - Accent1 3 5 3 4 2 2 3" xfId="28629" xr:uid="{00000000-0005-0000-0000-00001D6F0000}"/>
    <cellStyle name="20% - Accent1 3 5 3 4 2 2 3 2" xfId="28630" xr:uid="{00000000-0005-0000-0000-00001E6F0000}"/>
    <cellStyle name="20% - Accent1 3 5 3 4 2 2 4" xfId="28631" xr:uid="{00000000-0005-0000-0000-00001F6F0000}"/>
    <cellStyle name="20% - Accent1 3 5 3 4 2 3" xfId="28632" xr:uid="{00000000-0005-0000-0000-0000206F0000}"/>
    <cellStyle name="20% - Accent1 3 5 3 4 2 3 2" xfId="28633" xr:uid="{00000000-0005-0000-0000-0000216F0000}"/>
    <cellStyle name="20% - Accent1 3 5 3 4 2 3 2 2" xfId="28634" xr:uid="{00000000-0005-0000-0000-0000226F0000}"/>
    <cellStyle name="20% - Accent1 3 5 3 4 2 3 2 2 2" xfId="28635" xr:uid="{00000000-0005-0000-0000-0000236F0000}"/>
    <cellStyle name="20% - Accent1 3 5 3 4 2 3 2 3" xfId="28636" xr:uid="{00000000-0005-0000-0000-0000246F0000}"/>
    <cellStyle name="20% - Accent1 3 5 3 4 2 3 3" xfId="28637" xr:uid="{00000000-0005-0000-0000-0000256F0000}"/>
    <cellStyle name="20% - Accent1 3 5 3 4 2 3 3 2" xfId="28638" xr:uid="{00000000-0005-0000-0000-0000266F0000}"/>
    <cellStyle name="20% - Accent1 3 5 3 4 2 3 4" xfId="28639" xr:uid="{00000000-0005-0000-0000-0000276F0000}"/>
    <cellStyle name="20% - Accent1 3 5 3 4 2 4" xfId="28640" xr:uid="{00000000-0005-0000-0000-0000286F0000}"/>
    <cellStyle name="20% - Accent1 3 5 3 4 2 4 2" xfId="28641" xr:uid="{00000000-0005-0000-0000-0000296F0000}"/>
    <cellStyle name="20% - Accent1 3 5 3 4 2 4 2 2" xfId="28642" xr:uid="{00000000-0005-0000-0000-00002A6F0000}"/>
    <cellStyle name="20% - Accent1 3 5 3 4 2 4 2 2 2" xfId="28643" xr:uid="{00000000-0005-0000-0000-00002B6F0000}"/>
    <cellStyle name="20% - Accent1 3 5 3 4 2 4 2 3" xfId="28644" xr:uid="{00000000-0005-0000-0000-00002C6F0000}"/>
    <cellStyle name="20% - Accent1 3 5 3 4 2 4 3" xfId="28645" xr:uid="{00000000-0005-0000-0000-00002D6F0000}"/>
    <cellStyle name="20% - Accent1 3 5 3 4 2 4 3 2" xfId="28646" xr:uid="{00000000-0005-0000-0000-00002E6F0000}"/>
    <cellStyle name="20% - Accent1 3 5 3 4 2 4 4" xfId="28647" xr:uid="{00000000-0005-0000-0000-00002F6F0000}"/>
    <cellStyle name="20% - Accent1 3 5 3 4 2 5" xfId="28648" xr:uid="{00000000-0005-0000-0000-0000306F0000}"/>
    <cellStyle name="20% - Accent1 3 5 3 4 2 5 2" xfId="28649" xr:uid="{00000000-0005-0000-0000-0000316F0000}"/>
    <cellStyle name="20% - Accent1 3 5 3 4 2 5 2 2" xfId="28650" xr:uid="{00000000-0005-0000-0000-0000326F0000}"/>
    <cellStyle name="20% - Accent1 3 5 3 4 2 5 3" xfId="28651" xr:uid="{00000000-0005-0000-0000-0000336F0000}"/>
    <cellStyle name="20% - Accent1 3 5 3 4 2 6" xfId="28652" xr:uid="{00000000-0005-0000-0000-0000346F0000}"/>
    <cellStyle name="20% - Accent1 3 5 3 4 2 6 2" xfId="28653" xr:uid="{00000000-0005-0000-0000-0000356F0000}"/>
    <cellStyle name="20% - Accent1 3 5 3 4 2 6 2 2" xfId="28654" xr:uid="{00000000-0005-0000-0000-0000366F0000}"/>
    <cellStyle name="20% - Accent1 3 5 3 4 2 6 3" xfId="28655" xr:uid="{00000000-0005-0000-0000-0000376F0000}"/>
    <cellStyle name="20% - Accent1 3 5 3 4 2 7" xfId="28656" xr:uid="{00000000-0005-0000-0000-0000386F0000}"/>
    <cellStyle name="20% - Accent1 3 5 3 4 2 7 2" xfId="28657" xr:uid="{00000000-0005-0000-0000-0000396F0000}"/>
    <cellStyle name="20% - Accent1 3 5 3 4 2 8" xfId="28658" xr:uid="{00000000-0005-0000-0000-00003A6F0000}"/>
    <cellStyle name="20% - Accent1 3 5 3 4 2 8 2" xfId="28659" xr:uid="{00000000-0005-0000-0000-00003B6F0000}"/>
    <cellStyle name="20% - Accent1 3 5 3 4 2 9" xfId="28660" xr:uid="{00000000-0005-0000-0000-00003C6F0000}"/>
    <cellStyle name="20% - Accent1 3 5 3 4 3" xfId="28661" xr:uid="{00000000-0005-0000-0000-00003D6F0000}"/>
    <cellStyle name="20% - Accent1 3 5 3 4 3 2" xfId="28662" xr:uid="{00000000-0005-0000-0000-00003E6F0000}"/>
    <cellStyle name="20% - Accent1 3 5 3 4 3 2 2" xfId="28663" xr:uid="{00000000-0005-0000-0000-00003F6F0000}"/>
    <cellStyle name="20% - Accent1 3 5 3 4 3 2 2 2" xfId="28664" xr:uid="{00000000-0005-0000-0000-0000406F0000}"/>
    <cellStyle name="20% - Accent1 3 5 3 4 3 2 2 2 2" xfId="28665" xr:uid="{00000000-0005-0000-0000-0000416F0000}"/>
    <cellStyle name="20% - Accent1 3 5 3 4 3 2 2 3" xfId="28666" xr:uid="{00000000-0005-0000-0000-0000426F0000}"/>
    <cellStyle name="20% - Accent1 3 5 3 4 3 2 3" xfId="28667" xr:uid="{00000000-0005-0000-0000-0000436F0000}"/>
    <cellStyle name="20% - Accent1 3 5 3 4 3 2 3 2" xfId="28668" xr:uid="{00000000-0005-0000-0000-0000446F0000}"/>
    <cellStyle name="20% - Accent1 3 5 3 4 3 2 4" xfId="28669" xr:uid="{00000000-0005-0000-0000-0000456F0000}"/>
    <cellStyle name="20% - Accent1 3 5 3 4 3 3" xfId="28670" xr:uid="{00000000-0005-0000-0000-0000466F0000}"/>
    <cellStyle name="20% - Accent1 3 5 3 4 3 3 2" xfId="28671" xr:uid="{00000000-0005-0000-0000-0000476F0000}"/>
    <cellStyle name="20% - Accent1 3 5 3 4 3 3 2 2" xfId="28672" xr:uid="{00000000-0005-0000-0000-0000486F0000}"/>
    <cellStyle name="20% - Accent1 3 5 3 4 3 3 2 2 2" xfId="28673" xr:uid="{00000000-0005-0000-0000-0000496F0000}"/>
    <cellStyle name="20% - Accent1 3 5 3 4 3 3 2 3" xfId="28674" xr:uid="{00000000-0005-0000-0000-00004A6F0000}"/>
    <cellStyle name="20% - Accent1 3 5 3 4 3 3 3" xfId="28675" xr:uid="{00000000-0005-0000-0000-00004B6F0000}"/>
    <cellStyle name="20% - Accent1 3 5 3 4 3 3 3 2" xfId="28676" xr:uid="{00000000-0005-0000-0000-00004C6F0000}"/>
    <cellStyle name="20% - Accent1 3 5 3 4 3 3 4" xfId="28677" xr:uid="{00000000-0005-0000-0000-00004D6F0000}"/>
    <cellStyle name="20% - Accent1 3 5 3 4 3 4" xfId="28678" xr:uid="{00000000-0005-0000-0000-00004E6F0000}"/>
    <cellStyle name="20% - Accent1 3 5 3 4 3 4 2" xfId="28679" xr:uid="{00000000-0005-0000-0000-00004F6F0000}"/>
    <cellStyle name="20% - Accent1 3 5 3 4 3 4 2 2" xfId="28680" xr:uid="{00000000-0005-0000-0000-0000506F0000}"/>
    <cellStyle name="20% - Accent1 3 5 3 4 3 4 2 2 2" xfId="28681" xr:uid="{00000000-0005-0000-0000-0000516F0000}"/>
    <cellStyle name="20% - Accent1 3 5 3 4 3 4 2 3" xfId="28682" xr:uid="{00000000-0005-0000-0000-0000526F0000}"/>
    <cellStyle name="20% - Accent1 3 5 3 4 3 4 3" xfId="28683" xr:uid="{00000000-0005-0000-0000-0000536F0000}"/>
    <cellStyle name="20% - Accent1 3 5 3 4 3 4 3 2" xfId="28684" xr:uid="{00000000-0005-0000-0000-0000546F0000}"/>
    <cellStyle name="20% - Accent1 3 5 3 4 3 4 4" xfId="28685" xr:uid="{00000000-0005-0000-0000-0000556F0000}"/>
    <cellStyle name="20% - Accent1 3 5 3 4 3 5" xfId="28686" xr:uid="{00000000-0005-0000-0000-0000566F0000}"/>
    <cellStyle name="20% - Accent1 3 5 3 4 3 5 2" xfId="28687" xr:uid="{00000000-0005-0000-0000-0000576F0000}"/>
    <cellStyle name="20% - Accent1 3 5 3 4 3 5 2 2" xfId="28688" xr:uid="{00000000-0005-0000-0000-0000586F0000}"/>
    <cellStyle name="20% - Accent1 3 5 3 4 3 5 3" xfId="28689" xr:uid="{00000000-0005-0000-0000-0000596F0000}"/>
    <cellStyle name="20% - Accent1 3 5 3 4 3 6" xfId="28690" xr:uid="{00000000-0005-0000-0000-00005A6F0000}"/>
    <cellStyle name="20% - Accent1 3 5 3 4 3 6 2" xfId="28691" xr:uid="{00000000-0005-0000-0000-00005B6F0000}"/>
    <cellStyle name="20% - Accent1 3 5 3 4 3 6 2 2" xfId="28692" xr:uid="{00000000-0005-0000-0000-00005C6F0000}"/>
    <cellStyle name="20% - Accent1 3 5 3 4 3 6 3" xfId="28693" xr:uid="{00000000-0005-0000-0000-00005D6F0000}"/>
    <cellStyle name="20% - Accent1 3 5 3 4 3 7" xfId="28694" xr:uid="{00000000-0005-0000-0000-00005E6F0000}"/>
    <cellStyle name="20% - Accent1 3 5 3 4 3 7 2" xfId="28695" xr:uid="{00000000-0005-0000-0000-00005F6F0000}"/>
    <cellStyle name="20% - Accent1 3 5 3 4 3 8" xfId="28696" xr:uid="{00000000-0005-0000-0000-0000606F0000}"/>
    <cellStyle name="20% - Accent1 3 5 3 4 3 8 2" xfId="28697" xr:uid="{00000000-0005-0000-0000-0000616F0000}"/>
    <cellStyle name="20% - Accent1 3 5 3 4 3 9" xfId="28698" xr:uid="{00000000-0005-0000-0000-0000626F0000}"/>
    <cellStyle name="20% - Accent1 3 5 3 4 4" xfId="28699" xr:uid="{00000000-0005-0000-0000-0000636F0000}"/>
    <cellStyle name="20% - Accent1 3 5 3 4 4 2" xfId="28700" xr:uid="{00000000-0005-0000-0000-0000646F0000}"/>
    <cellStyle name="20% - Accent1 3 5 3 4 4 2 2" xfId="28701" xr:uid="{00000000-0005-0000-0000-0000656F0000}"/>
    <cellStyle name="20% - Accent1 3 5 3 4 4 2 2 2" xfId="28702" xr:uid="{00000000-0005-0000-0000-0000666F0000}"/>
    <cellStyle name="20% - Accent1 3 5 3 4 4 2 3" xfId="28703" xr:uid="{00000000-0005-0000-0000-0000676F0000}"/>
    <cellStyle name="20% - Accent1 3 5 3 4 4 3" xfId="28704" xr:uid="{00000000-0005-0000-0000-0000686F0000}"/>
    <cellStyle name="20% - Accent1 3 5 3 4 4 3 2" xfId="28705" xr:uid="{00000000-0005-0000-0000-0000696F0000}"/>
    <cellStyle name="20% - Accent1 3 5 3 4 4 4" xfId="28706" xr:uid="{00000000-0005-0000-0000-00006A6F0000}"/>
    <cellStyle name="20% - Accent1 3 5 3 4 5" xfId="28707" xr:uid="{00000000-0005-0000-0000-00006B6F0000}"/>
    <cellStyle name="20% - Accent1 3 5 3 4 5 2" xfId="28708" xr:uid="{00000000-0005-0000-0000-00006C6F0000}"/>
    <cellStyle name="20% - Accent1 3 5 3 4 5 2 2" xfId="28709" xr:uid="{00000000-0005-0000-0000-00006D6F0000}"/>
    <cellStyle name="20% - Accent1 3 5 3 4 5 2 2 2" xfId="28710" xr:uid="{00000000-0005-0000-0000-00006E6F0000}"/>
    <cellStyle name="20% - Accent1 3 5 3 4 5 2 3" xfId="28711" xr:uid="{00000000-0005-0000-0000-00006F6F0000}"/>
    <cellStyle name="20% - Accent1 3 5 3 4 5 3" xfId="28712" xr:uid="{00000000-0005-0000-0000-0000706F0000}"/>
    <cellStyle name="20% - Accent1 3 5 3 4 5 3 2" xfId="28713" xr:uid="{00000000-0005-0000-0000-0000716F0000}"/>
    <cellStyle name="20% - Accent1 3 5 3 4 5 4" xfId="28714" xr:uid="{00000000-0005-0000-0000-0000726F0000}"/>
    <cellStyle name="20% - Accent1 3 5 3 4 6" xfId="28715" xr:uid="{00000000-0005-0000-0000-0000736F0000}"/>
    <cellStyle name="20% - Accent1 3 5 3 4 6 2" xfId="28716" xr:uid="{00000000-0005-0000-0000-0000746F0000}"/>
    <cellStyle name="20% - Accent1 3 5 3 4 6 2 2" xfId="28717" xr:uid="{00000000-0005-0000-0000-0000756F0000}"/>
    <cellStyle name="20% - Accent1 3 5 3 4 6 2 2 2" xfId="28718" xr:uid="{00000000-0005-0000-0000-0000766F0000}"/>
    <cellStyle name="20% - Accent1 3 5 3 4 6 2 3" xfId="28719" xr:uid="{00000000-0005-0000-0000-0000776F0000}"/>
    <cellStyle name="20% - Accent1 3 5 3 4 6 3" xfId="28720" xr:uid="{00000000-0005-0000-0000-0000786F0000}"/>
    <cellStyle name="20% - Accent1 3 5 3 4 6 3 2" xfId="28721" xr:uid="{00000000-0005-0000-0000-0000796F0000}"/>
    <cellStyle name="20% - Accent1 3 5 3 4 6 4" xfId="28722" xr:uid="{00000000-0005-0000-0000-00007A6F0000}"/>
    <cellStyle name="20% - Accent1 3 5 3 4 7" xfId="28723" xr:uid="{00000000-0005-0000-0000-00007B6F0000}"/>
    <cellStyle name="20% - Accent1 3 5 3 4 7 2" xfId="28724" xr:uid="{00000000-0005-0000-0000-00007C6F0000}"/>
    <cellStyle name="20% - Accent1 3 5 3 4 7 2 2" xfId="28725" xr:uid="{00000000-0005-0000-0000-00007D6F0000}"/>
    <cellStyle name="20% - Accent1 3 5 3 4 7 3" xfId="28726" xr:uid="{00000000-0005-0000-0000-00007E6F0000}"/>
    <cellStyle name="20% - Accent1 3 5 3 4 8" xfId="28727" xr:uid="{00000000-0005-0000-0000-00007F6F0000}"/>
    <cellStyle name="20% - Accent1 3 5 3 4 8 2" xfId="28728" xr:uid="{00000000-0005-0000-0000-0000806F0000}"/>
    <cellStyle name="20% - Accent1 3 5 3 4 8 2 2" xfId="28729" xr:uid="{00000000-0005-0000-0000-0000816F0000}"/>
    <cellStyle name="20% - Accent1 3 5 3 4 8 3" xfId="28730" xr:uid="{00000000-0005-0000-0000-0000826F0000}"/>
    <cellStyle name="20% - Accent1 3 5 3 4 9" xfId="28731" xr:uid="{00000000-0005-0000-0000-0000836F0000}"/>
    <cellStyle name="20% - Accent1 3 5 3 4 9 2" xfId="28732" xr:uid="{00000000-0005-0000-0000-0000846F0000}"/>
    <cellStyle name="20% - Accent1 3 5 3 5" xfId="28733" xr:uid="{00000000-0005-0000-0000-0000856F0000}"/>
    <cellStyle name="20% - Accent1 3 5 3 5 2" xfId="28734" xr:uid="{00000000-0005-0000-0000-0000866F0000}"/>
    <cellStyle name="20% - Accent1 3 5 3 5 2 2" xfId="28735" xr:uid="{00000000-0005-0000-0000-0000876F0000}"/>
    <cellStyle name="20% - Accent1 3 5 3 5 2 2 2" xfId="28736" xr:uid="{00000000-0005-0000-0000-0000886F0000}"/>
    <cellStyle name="20% - Accent1 3 5 3 5 2 2 2 2" xfId="28737" xr:uid="{00000000-0005-0000-0000-0000896F0000}"/>
    <cellStyle name="20% - Accent1 3 5 3 5 2 2 3" xfId="28738" xr:uid="{00000000-0005-0000-0000-00008A6F0000}"/>
    <cellStyle name="20% - Accent1 3 5 3 5 2 3" xfId="28739" xr:uid="{00000000-0005-0000-0000-00008B6F0000}"/>
    <cellStyle name="20% - Accent1 3 5 3 5 2 3 2" xfId="28740" xr:uid="{00000000-0005-0000-0000-00008C6F0000}"/>
    <cellStyle name="20% - Accent1 3 5 3 5 2 4" xfId="28741" xr:uid="{00000000-0005-0000-0000-00008D6F0000}"/>
    <cellStyle name="20% - Accent1 3 5 3 5 3" xfId="28742" xr:uid="{00000000-0005-0000-0000-00008E6F0000}"/>
    <cellStyle name="20% - Accent1 3 5 3 5 3 2" xfId="28743" xr:uid="{00000000-0005-0000-0000-00008F6F0000}"/>
    <cellStyle name="20% - Accent1 3 5 3 5 3 2 2" xfId="28744" xr:uid="{00000000-0005-0000-0000-0000906F0000}"/>
    <cellStyle name="20% - Accent1 3 5 3 5 3 2 2 2" xfId="28745" xr:uid="{00000000-0005-0000-0000-0000916F0000}"/>
    <cellStyle name="20% - Accent1 3 5 3 5 3 2 3" xfId="28746" xr:uid="{00000000-0005-0000-0000-0000926F0000}"/>
    <cellStyle name="20% - Accent1 3 5 3 5 3 3" xfId="28747" xr:uid="{00000000-0005-0000-0000-0000936F0000}"/>
    <cellStyle name="20% - Accent1 3 5 3 5 3 3 2" xfId="28748" xr:uid="{00000000-0005-0000-0000-0000946F0000}"/>
    <cellStyle name="20% - Accent1 3 5 3 5 3 4" xfId="28749" xr:uid="{00000000-0005-0000-0000-0000956F0000}"/>
    <cellStyle name="20% - Accent1 3 5 3 5 4" xfId="28750" xr:uid="{00000000-0005-0000-0000-0000966F0000}"/>
    <cellStyle name="20% - Accent1 3 5 3 5 4 2" xfId="28751" xr:uid="{00000000-0005-0000-0000-0000976F0000}"/>
    <cellStyle name="20% - Accent1 3 5 3 5 4 2 2" xfId="28752" xr:uid="{00000000-0005-0000-0000-0000986F0000}"/>
    <cellStyle name="20% - Accent1 3 5 3 5 4 2 2 2" xfId="28753" xr:uid="{00000000-0005-0000-0000-0000996F0000}"/>
    <cellStyle name="20% - Accent1 3 5 3 5 4 2 3" xfId="28754" xr:uid="{00000000-0005-0000-0000-00009A6F0000}"/>
    <cellStyle name="20% - Accent1 3 5 3 5 4 3" xfId="28755" xr:uid="{00000000-0005-0000-0000-00009B6F0000}"/>
    <cellStyle name="20% - Accent1 3 5 3 5 4 3 2" xfId="28756" xr:uid="{00000000-0005-0000-0000-00009C6F0000}"/>
    <cellStyle name="20% - Accent1 3 5 3 5 4 4" xfId="28757" xr:uid="{00000000-0005-0000-0000-00009D6F0000}"/>
    <cellStyle name="20% - Accent1 3 5 3 5 5" xfId="28758" xr:uid="{00000000-0005-0000-0000-00009E6F0000}"/>
    <cellStyle name="20% - Accent1 3 5 3 5 5 2" xfId="28759" xr:uid="{00000000-0005-0000-0000-00009F6F0000}"/>
    <cellStyle name="20% - Accent1 3 5 3 5 5 2 2" xfId="28760" xr:uid="{00000000-0005-0000-0000-0000A06F0000}"/>
    <cellStyle name="20% - Accent1 3 5 3 5 5 3" xfId="28761" xr:uid="{00000000-0005-0000-0000-0000A16F0000}"/>
    <cellStyle name="20% - Accent1 3 5 3 5 6" xfId="28762" xr:uid="{00000000-0005-0000-0000-0000A26F0000}"/>
    <cellStyle name="20% - Accent1 3 5 3 5 6 2" xfId="28763" xr:uid="{00000000-0005-0000-0000-0000A36F0000}"/>
    <cellStyle name="20% - Accent1 3 5 3 5 6 2 2" xfId="28764" xr:uid="{00000000-0005-0000-0000-0000A46F0000}"/>
    <cellStyle name="20% - Accent1 3 5 3 5 6 3" xfId="28765" xr:uid="{00000000-0005-0000-0000-0000A56F0000}"/>
    <cellStyle name="20% - Accent1 3 5 3 5 7" xfId="28766" xr:uid="{00000000-0005-0000-0000-0000A66F0000}"/>
    <cellStyle name="20% - Accent1 3 5 3 5 7 2" xfId="28767" xr:uid="{00000000-0005-0000-0000-0000A76F0000}"/>
    <cellStyle name="20% - Accent1 3 5 3 5 8" xfId="28768" xr:uid="{00000000-0005-0000-0000-0000A86F0000}"/>
    <cellStyle name="20% - Accent1 3 5 3 5 8 2" xfId="28769" xr:uid="{00000000-0005-0000-0000-0000A96F0000}"/>
    <cellStyle name="20% - Accent1 3 5 3 5 9" xfId="28770" xr:uid="{00000000-0005-0000-0000-0000AA6F0000}"/>
    <cellStyle name="20% - Accent1 3 5 3 6" xfId="28771" xr:uid="{00000000-0005-0000-0000-0000AB6F0000}"/>
    <cellStyle name="20% - Accent1 3 5 3 6 2" xfId="28772" xr:uid="{00000000-0005-0000-0000-0000AC6F0000}"/>
    <cellStyle name="20% - Accent1 3 5 3 6 2 2" xfId="28773" xr:uid="{00000000-0005-0000-0000-0000AD6F0000}"/>
    <cellStyle name="20% - Accent1 3 5 3 6 2 2 2" xfId="28774" xr:uid="{00000000-0005-0000-0000-0000AE6F0000}"/>
    <cellStyle name="20% - Accent1 3 5 3 6 2 2 2 2" xfId="28775" xr:uid="{00000000-0005-0000-0000-0000AF6F0000}"/>
    <cellStyle name="20% - Accent1 3 5 3 6 2 2 3" xfId="28776" xr:uid="{00000000-0005-0000-0000-0000B06F0000}"/>
    <cellStyle name="20% - Accent1 3 5 3 6 2 3" xfId="28777" xr:uid="{00000000-0005-0000-0000-0000B16F0000}"/>
    <cellStyle name="20% - Accent1 3 5 3 6 2 3 2" xfId="28778" xr:uid="{00000000-0005-0000-0000-0000B26F0000}"/>
    <cellStyle name="20% - Accent1 3 5 3 6 2 4" xfId="28779" xr:uid="{00000000-0005-0000-0000-0000B36F0000}"/>
    <cellStyle name="20% - Accent1 3 5 3 6 3" xfId="28780" xr:uid="{00000000-0005-0000-0000-0000B46F0000}"/>
    <cellStyle name="20% - Accent1 3 5 3 6 3 2" xfId="28781" xr:uid="{00000000-0005-0000-0000-0000B56F0000}"/>
    <cellStyle name="20% - Accent1 3 5 3 6 3 2 2" xfId="28782" xr:uid="{00000000-0005-0000-0000-0000B66F0000}"/>
    <cellStyle name="20% - Accent1 3 5 3 6 3 2 2 2" xfId="28783" xr:uid="{00000000-0005-0000-0000-0000B76F0000}"/>
    <cellStyle name="20% - Accent1 3 5 3 6 3 2 3" xfId="28784" xr:uid="{00000000-0005-0000-0000-0000B86F0000}"/>
    <cellStyle name="20% - Accent1 3 5 3 6 3 3" xfId="28785" xr:uid="{00000000-0005-0000-0000-0000B96F0000}"/>
    <cellStyle name="20% - Accent1 3 5 3 6 3 3 2" xfId="28786" xr:uid="{00000000-0005-0000-0000-0000BA6F0000}"/>
    <cellStyle name="20% - Accent1 3 5 3 6 3 4" xfId="28787" xr:uid="{00000000-0005-0000-0000-0000BB6F0000}"/>
    <cellStyle name="20% - Accent1 3 5 3 6 4" xfId="28788" xr:uid="{00000000-0005-0000-0000-0000BC6F0000}"/>
    <cellStyle name="20% - Accent1 3 5 3 6 4 2" xfId="28789" xr:uid="{00000000-0005-0000-0000-0000BD6F0000}"/>
    <cellStyle name="20% - Accent1 3 5 3 6 4 2 2" xfId="28790" xr:uid="{00000000-0005-0000-0000-0000BE6F0000}"/>
    <cellStyle name="20% - Accent1 3 5 3 6 4 2 2 2" xfId="28791" xr:uid="{00000000-0005-0000-0000-0000BF6F0000}"/>
    <cellStyle name="20% - Accent1 3 5 3 6 4 2 3" xfId="28792" xr:uid="{00000000-0005-0000-0000-0000C06F0000}"/>
    <cellStyle name="20% - Accent1 3 5 3 6 4 3" xfId="28793" xr:uid="{00000000-0005-0000-0000-0000C16F0000}"/>
    <cellStyle name="20% - Accent1 3 5 3 6 4 3 2" xfId="28794" xr:uid="{00000000-0005-0000-0000-0000C26F0000}"/>
    <cellStyle name="20% - Accent1 3 5 3 6 4 4" xfId="28795" xr:uid="{00000000-0005-0000-0000-0000C36F0000}"/>
    <cellStyle name="20% - Accent1 3 5 3 6 5" xfId="28796" xr:uid="{00000000-0005-0000-0000-0000C46F0000}"/>
    <cellStyle name="20% - Accent1 3 5 3 6 5 2" xfId="28797" xr:uid="{00000000-0005-0000-0000-0000C56F0000}"/>
    <cellStyle name="20% - Accent1 3 5 3 6 5 2 2" xfId="28798" xr:uid="{00000000-0005-0000-0000-0000C66F0000}"/>
    <cellStyle name="20% - Accent1 3 5 3 6 5 3" xfId="28799" xr:uid="{00000000-0005-0000-0000-0000C76F0000}"/>
    <cellStyle name="20% - Accent1 3 5 3 6 6" xfId="28800" xr:uid="{00000000-0005-0000-0000-0000C86F0000}"/>
    <cellStyle name="20% - Accent1 3 5 3 6 6 2" xfId="28801" xr:uid="{00000000-0005-0000-0000-0000C96F0000}"/>
    <cellStyle name="20% - Accent1 3 5 3 6 6 2 2" xfId="28802" xr:uid="{00000000-0005-0000-0000-0000CA6F0000}"/>
    <cellStyle name="20% - Accent1 3 5 3 6 6 3" xfId="28803" xr:uid="{00000000-0005-0000-0000-0000CB6F0000}"/>
    <cellStyle name="20% - Accent1 3 5 3 6 7" xfId="28804" xr:uid="{00000000-0005-0000-0000-0000CC6F0000}"/>
    <cellStyle name="20% - Accent1 3 5 3 6 7 2" xfId="28805" xr:uid="{00000000-0005-0000-0000-0000CD6F0000}"/>
    <cellStyle name="20% - Accent1 3 5 3 6 8" xfId="28806" xr:uid="{00000000-0005-0000-0000-0000CE6F0000}"/>
    <cellStyle name="20% - Accent1 3 5 3 6 8 2" xfId="28807" xr:uid="{00000000-0005-0000-0000-0000CF6F0000}"/>
    <cellStyle name="20% - Accent1 3 5 3 6 9" xfId="28808" xr:uid="{00000000-0005-0000-0000-0000D06F0000}"/>
    <cellStyle name="20% - Accent1 3 5 3 7" xfId="28809" xr:uid="{00000000-0005-0000-0000-0000D16F0000}"/>
    <cellStyle name="20% - Accent1 3 5 3 7 2" xfId="28810" xr:uid="{00000000-0005-0000-0000-0000D26F0000}"/>
    <cellStyle name="20% - Accent1 3 5 3 7 2 2" xfId="28811" xr:uid="{00000000-0005-0000-0000-0000D36F0000}"/>
    <cellStyle name="20% - Accent1 3 5 3 7 2 2 2" xfId="28812" xr:uid="{00000000-0005-0000-0000-0000D46F0000}"/>
    <cellStyle name="20% - Accent1 3 5 3 7 2 3" xfId="28813" xr:uid="{00000000-0005-0000-0000-0000D56F0000}"/>
    <cellStyle name="20% - Accent1 3 5 3 7 3" xfId="28814" xr:uid="{00000000-0005-0000-0000-0000D66F0000}"/>
    <cellStyle name="20% - Accent1 3 5 3 7 3 2" xfId="28815" xr:uid="{00000000-0005-0000-0000-0000D76F0000}"/>
    <cellStyle name="20% - Accent1 3 5 3 7 4" xfId="28816" xr:uid="{00000000-0005-0000-0000-0000D86F0000}"/>
    <cellStyle name="20% - Accent1 3 5 3 8" xfId="28817" xr:uid="{00000000-0005-0000-0000-0000D96F0000}"/>
    <cellStyle name="20% - Accent1 3 5 3 8 2" xfId="28818" xr:uid="{00000000-0005-0000-0000-0000DA6F0000}"/>
    <cellStyle name="20% - Accent1 3 5 3 8 2 2" xfId="28819" xr:uid="{00000000-0005-0000-0000-0000DB6F0000}"/>
    <cellStyle name="20% - Accent1 3 5 3 8 2 2 2" xfId="28820" xr:uid="{00000000-0005-0000-0000-0000DC6F0000}"/>
    <cellStyle name="20% - Accent1 3 5 3 8 2 3" xfId="28821" xr:uid="{00000000-0005-0000-0000-0000DD6F0000}"/>
    <cellStyle name="20% - Accent1 3 5 3 8 3" xfId="28822" xr:uid="{00000000-0005-0000-0000-0000DE6F0000}"/>
    <cellStyle name="20% - Accent1 3 5 3 8 3 2" xfId="28823" xr:uid="{00000000-0005-0000-0000-0000DF6F0000}"/>
    <cellStyle name="20% - Accent1 3 5 3 8 4" xfId="28824" xr:uid="{00000000-0005-0000-0000-0000E06F0000}"/>
    <cellStyle name="20% - Accent1 3 5 3 9" xfId="28825" xr:uid="{00000000-0005-0000-0000-0000E16F0000}"/>
    <cellStyle name="20% - Accent1 3 5 3 9 2" xfId="28826" xr:uid="{00000000-0005-0000-0000-0000E26F0000}"/>
    <cellStyle name="20% - Accent1 3 5 3 9 2 2" xfId="28827" xr:uid="{00000000-0005-0000-0000-0000E36F0000}"/>
    <cellStyle name="20% - Accent1 3 5 3 9 2 2 2" xfId="28828" xr:uid="{00000000-0005-0000-0000-0000E46F0000}"/>
    <cellStyle name="20% - Accent1 3 5 3 9 2 3" xfId="28829" xr:uid="{00000000-0005-0000-0000-0000E56F0000}"/>
    <cellStyle name="20% - Accent1 3 5 3 9 3" xfId="28830" xr:uid="{00000000-0005-0000-0000-0000E66F0000}"/>
    <cellStyle name="20% - Accent1 3 5 3 9 3 2" xfId="28831" xr:uid="{00000000-0005-0000-0000-0000E76F0000}"/>
    <cellStyle name="20% - Accent1 3 5 3 9 4" xfId="28832" xr:uid="{00000000-0005-0000-0000-0000E86F0000}"/>
    <cellStyle name="20% - Accent1 3 5 4" xfId="28833" xr:uid="{00000000-0005-0000-0000-0000E96F0000}"/>
    <cellStyle name="20% - Accent1 3 5 4 10" xfId="28834" xr:uid="{00000000-0005-0000-0000-0000EA6F0000}"/>
    <cellStyle name="20% - Accent1 3 5 4 10 2" xfId="28835" xr:uid="{00000000-0005-0000-0000-0000EB6F0000}"/>
    <cellStyle name="20% - Accent1 3 5 4 11" xfId="28836" xr:uid="{00000000-0005-0000-0000-0000EC6F0000}"/>
    <cellStyle name="20% - Accent1 3 5 4 2" xfId="28837" xr:uid="{00000000-0005-0000-0000-0000ED6F0000}"/>
    <cellStyle name="20% - Accent1 3 5 4 2 2" xfId="28838" xr:uid="{00000000-0005-0000-0000-0000EE6F0000}"/>
    <cellStyle name="20% - Accent1 3 5 4 2 2 2" xfId="28839" xr:uid="{00000000-0005-0000-0000-0000EF6F0000}"/>
    <cellStyle name="20% - Accent1 3 5 4 2 2 2 2" xfId="28840" xr:uid="{00000000-0005-0000-0000-0000F06F0000}"/>
    <cellStyle name="20% - Accent1 3 5 4 2 2 2 2 2" xfId="28841" xr:uid="{00000000-0005-0000-0000-0000F16F0000}"/>
    <cellStyle name="20% - Accent1 3 5 4 2 2 2 3" xfId="28842" xr:uid="{00000000-0005-0000-0000-0000F26F0000}"/>
    <cellStyle name="20% - Accent1 3 5 4 2 2 3" xfId="28843" xr:uid="{00000000-0005-0000-0000-0000F36F0000}"/>
    <cellStyle name="20% - Accent1 3 5 4 2 2 3 2" xfId="28844" xr:uid="{00000000-0005-0000-0000-0000F46F0000}"/>
    <cellStyle name="20% - Accent1 3 5 4 2 2 4" xfId="28845" xr:uid="{00000000-0005-0000-0000-0000F56F0000}"/>
    <cellStyle name="20% - Accent1 3 5 4 2 3" xfId="28846" xr:uid="{00000000-0005-0000-0000-0000F66F0000}"/>
    <cellStyle name="20% - Accent1 3 5 4 2 3 2" xfId="28847" xr:uid="{00000000-0005-0000-0000-0000F76F0000}"/>
    <cellStyle name="20% - Accent1 3 5 4 2 3 2 2" xfId="28848" xr:uid="{00000000-0005-0000-0000-0000F86F0000}"/>
    <cellStyle name="20% - Accent1 3 5 4 2 3 2 2 2" xfId="28849" xr:uid="{00000000-0005-0000-0000-0000F96F0000}"/>
    <cellStyle name="20% - Accent1 3 5 4 2 3 2 3" xfId="28850" xr:uid="{00000000-0005-0000-0000-0000FA6F0000}"/>
    <cellStyle name="20% - Accent1 3 5 4 2 3 3" xfId="28851" xr:uid="{00000000-0005-0000-0000-0000FB6F0000}"/>
    <cellStyle name="20% - Accent1 3 5 4 2 3 3 2" xfId="28852" xr:uid="{00000000-0005-0000-0000-0000FC6F0000}"/>
    <cellStyle name="20% - Accent1 3 5 4 2 3 4" xfId="28853" xr:uid="{00000000-0005-0000-0000-0000FD6F0000}"/>
    <cellStyle name="20% - Accent1 3 5 4 2 4" xfId="28854" xr:uid="{00000000-0005-0000-0000-0000FE6F0000}"/>
    <cellStyle name="20% - Accent1 3 5 4 2 4 2" xfId="28855" xr:uid="{00000000-0005-0000-0000-0000FF6F0000}"/>
    <cellStyle name="20% - Accent1 3 5 4 2 4 2 2" xfId="28856" xr:uid="{00000000-0005-0000-0000-000000700000}"/>
    <cellStyle name="20% - Accent1 3 5 4 2 4 2 2 2" xfId="28857" xr:uid="{00000000-0005-0000-0000-000001700000}"/>
    <cellStyle name="20% - Accent1 3 5 4 2 4 2 3" xfId="28858" xr:uid="{00000000-0005-0000-0000-000002700000}"/>
    <cellStyle name="20% - Accent1 3 5 4 2 4 3" xfId="28859" xr:uid="{00000000-0005-0000-0000-000003700000}"/>
    <cellStyle name="20% - Accent1 3 5 4 2 4 3 2" xfId="28860" xr:uid="{00000000-0005-0000-0000-000004700000}"/>
    <cellStyle name="20% - Accent1 3 5 4 2 4 4" xfId="28861" xr:uid="{00000000-0005-0000-0000-000005700000}"/>
    <cellStyle name="20% - Accent1 3 5 4 2 5" xfId="28862" xr:uid="{00000000-0005-0000-0000-000006700000}"/>
    <cellStyle name="20% - Accent1 3 5 4 2 5 2" xfId="28863" xr:uid="{00000000-0005-0000-0000-000007700000}"/>
    <cellStyle name="20% - Accent1 3 5 4 2 5 2 2" xfId="28864" xr:uid="{00000000-0005-0000-0000-000008700000}"/>
    <cellStyle name="20% - Accent1 3 5 4 2 5 3" xfId="28865" xr:uid="{00000000-0005-0000-0000-000009700000}"/>
    <cellStyle name="20% - Accent1 3 5 4 2 6" xfId="28866" xr:uid="{00000000-0005-0000-0000-00000A700000}"/>
    <cellStyle name="20% - Accent1 3 5 4 2 6 2" xfId="28867" xr:uid="{00000000-0005-0000-0000-00000B700000}"/>
    <cellStyle name="20% - Accent1 3 5 4 2 6 2 2" xfId="28868" xr:uid="{00000000-0005-0000-0000-00000C700000}"/>
    <cellStyle name="20% - Accent1 3 5 4 2 6 3" xfId="28869" xr:uid="{00000000-0005-0000-0000-00000D700000}"/>
    <cellStyle name="20% - Accent1 3 5 4 2 7" xfId="28870" xr:uid="{00000000-0005-0000-0000-00000E700000}"/>
    <cellStyle name="20% - Accent1 3 5 4 2 7 2" xfId="28871" xr:uid="{00000000-0005-0000-0000-00000F700000}"/>
    <cellStyle name="20% - Accent1 3 5 4 2 8" xfId="28872" xr:uid="{00000000-0005-0000-0000-000010700000}"/>
    <cellStyle name="20% - Accent1 3 5 4 2 8 2" xfId="28873" xr:uid="{00000000-0005-0000-0000-000011700000}"/>
    <cellStyle name="20% - Accent1 3 5 4 2 9" xfId="28874" xr:uid="{00000000-0005-0000-0000-000012700000}"/>
    <cellStyle name="20% - Accent1 3 5 4 3" xfId="28875" xr:uid="{00000000-0005-0000-0000-000013700000}"/>
    <cellStyle name="20% - Accent1 3 5 4 3 2" xfId="28876" xr:uid="{00000000-0005-0000-0000-000014700000}"/>
    <cellStyle name="20% - Accent1 3 5 4 3 2 2" xfId="28877" xr:uid="{00000000-0005-0000-0000-000015700000}"/>
    <cellStyle name="20% - Accent1 3 5 4 3 2 2 2" xfId="28878" xr:uid="{00000000-0005-0000-0000-000016700000}"/>
    <cellStyle name="20% - Accent1 3 5 4 3 2 2 2 2" xfId="28879" xr:uid="{00000000-0005-0000-0000-000017700000}"/>
    <cellStyle name="20% - Accent1 3 5 4 3 2 2 3" xfId="28880" xr:uid="{00000000-0005-0000-0000-000018700000}"/>
    <cellStyle name="20% - Accent1 3 5 4 3 2 3" xfId="28881" xr:uid="{00000000-0005-0000-0000-000019700000}"/>
    <cellStyle name="20% - Accent1 3 5 4 3 2 3 2" xfId="28882" xr:uid="{00000000-0005-0000-0000-00001A700000}"/>
    <cellStyle name="20% - Accent1 3 5 4 3 2 4" xfId="28883" xr:uid="{00000000-0005-0000-0000-00001B700000}"/>
    <cellStyle name="20% - Accent1 3 5 4 3 3" xfId="28884" xr:uid="{00000000-0005-0000-0000-00001C700000}"/>
    <cellStyle name="20% - Accent1 3 5 4 3 3 2" xfId="28885" xr:uid="{00000000-0005-0000-0000-00001D700000}"/>
    <cellStyle name="20% - Accent1 3 5 4 3 3 2 2" xfId="28886" xr:uid="{00000000-0005-0000-0000-00001E700000}"/>
    <cellStyle name="20% - Accent1 3 5 4 3 3 2 2 2" xfId="28887" xr:uid="{00000000-0005-0000-0000-00001F700000}"/>
    <cellStyle name="20% - Accent1 3 5 4 3 3 2 3" xfId="28888" xr:uid="{00000000-0005-0000-0000-000020700000}"/>
    <cellStyle name="20% - Accent1 3 5 4 3 3 3" xfId="28889" xr:uid="{00000000-0005-0000-0000-000021700000}"/>
    <cellStyle name="20% - Accent1 3 5 4 3 3 3 2" xfId="28890" xr:uid="{00000000-0005-0000-0000-000022700000}"/>
    <cellStyle name="20% - Accent1 3 5 4 3 3 4" xfId="28891" xr:uid="{00000000-0005-0000-0000-000023700000}"/>
    <cellStyle name="20% - Accent1 3 5 4 3 4" xfId="28892" xr:uid="{00000000-0005-0000-0000-000024700000}"/>
    <cellStyle name="20% - Accent1 3 5 4 3 4 2" xfId="28893" xr:uid="{00000000-0005-0000-0000-000025700000}"/>
    <cellStyle name="20% - Accent1 3 5 4 3 4 2 2" xfId="28894" xr:uid="{00000000-0005-0000-0000-000026700000}"/>
    <cellStyle name="20% - Accent1 3 5 4 3 4 2 2 2" xfId="28895" xr:uid="{00000000-0005-0000-0000-000027700000}"/>
    <cellStyle name="20% - Accent1 3 5 4 3 4 2 3" xfId="28896" xr:uid="{00000000-0005-0000-0000-000028700000}"/>
    <cellStyle name="20% - Accent1 3 5 4 3 4 3" xfId="28897" xr:uid="{00000000-0005-0000-0000-000029700000}"/>
    <cellStyle name="20% - Accent1 3 5 4 3 4 3 2" xfId="28898" xr:uid="{00000000-0005-0000-0000-00002A700000}"/>
    <cellStyle name="20% - Accent1 3 5 4 3 4 4" xfId="28899" xr:uid="{00000000-0005-0000-0000-00002B700000}"/>
    <cellStyle name="20% - Accent1 3 5 4 3 5" xfId="28900" xr:uid="{00000000-0005-0000-0000-00002C700000}"/>
    <cellStyle name="20% - Accent1 3 5 4 3 5 2" xfId="28901" xr:uid="{00000000-0005-0000-0000-00002D700000}"/>
    <cellStyle name="20% - Accent1 3 5 4 3 5 2 2" xfId="28902" xr:uid="{00000000-0005-0000-0000-00002E700000}"/>
    <cellStyle name="20% - Accent1 3 5 4 3 5 3" xfId="28903" xr:uid="{00000000-0005-0000-0000-00002F700000}"/>
    <cellStyle name="20% - Accent1 3 5 4 3 6" xfId="28904" xr:uid="{00000000-0005-0000-0000-000030700000}"/>
    <cellStyle name="20% - Accent1 3 5 4 3 6 2" xfId="28905" xr:uid="{00000000-0005-0000-0000-000031700000}"/>
    <cellStyle name="20% - Accent1 3 5 4 3 6 2 2" xfId="28906" xr:uid="{00000000-0005-0000-0000-000032700000}"/>
    <cellStyle name="20% - Accent1 3 5 4 3 6 3" xfId="28907" xr:uid="{00000000-0005-0000-0000-000033700000}"/>
    <cellStyle name="20% - Accent1 3 5 4 3 7" xfId="28908" xr:uid="{00000000-0005-0000-0000-000034700000}"/>
    <cellStyle name="20% - Accent1 3 5 4 3 7 2" xfId="28909" xr:uid="{00000000-0005-0000-0000-000035700000}"/>
    <cellStyle name="20% - Accent1 3 5 4 3 8" xfId="28910" xr:uid="{00000000-0005-0000-0000-000036700000}"/>
    <cellStyle name="20% - Accent1 3 5 4 3 8 2" xfId="28911" xr:uid="{00000000-0005-0000-0000-000037700000}"/>
    <cellStyle name="20% - Accent1 3 5 4 3 9" xfId="28912" xr:uid="{00000000-0005-0000-0000-000038700000}"/>
    <cellStyle name="20% - Accent1 3 5 4 4" xfId="28913" xr:uid="{00000000-0005-0000-0000-000039700000}"/>
    <cellStyle name="20% - Accent1 3 5 4 4 2" xfId="28914" xr:uid="{00000000-0005-0000-0000-00003A700000}"/>
    <cellStyle name="20% - Accent1 3 5 4 4 2 2" xfId="28915" xr:uid="{00000000-0005-0000-0000-00003B700000}"/>
    <cellStyle name="20% - Accent1 3 5 4 4 2 2 2" xfId="28916" xr:uid="{00000000-0005-0000-0000-00003C700000}"/>
    <cellStyle name="20% - Accent1 3 5 4 4 2 3" xfId="28917" xr:uid="{00000000-0005-0000-0000-00003D700000}"/>
    <cellStyle name="20% - Accent1 3 5 4 4 3" xfId="28918" xr:uid="{00000000-0005-0000-0000-00003E700000}"/>
    <cellStyle name="20% - Accent1 3 5 4 4 3 2" xfId="28919" xr:uid="{00000000-0005-0000-0000-00003F700000}"/>
    <cellStyle name="20% - Accent1 3 5 4 4 4" xfId="28920" xr:uid="{00000000-0005-0000-0000-000040700000}"/>
    <cellStyle name="20% - Accent1 3 5 4 5" xfId="28921" xr:uid="{00000000-0005-0000-0000-000041700000}"/>
    <cellStyle name="20% - Accent1 3 5 4 5 2" xfId="28922" xr:uid="{00000000-0005-0000-0000-000042700000}"/>
    <cellStyle name="20% - Accent1 3 5 4 5 2 2" xfId="28923" xr:uid="{00000000-0005-0000-0000-000043700000}"/>
    <cellStyle name="20% - Accent1 3 5 4 5 2 2 2" xfId="28924" xr:uid="{00000000-0005-0000-0000-000044700000}"/>
    <cellStyle name="20% - Accent1 3 5 4 5 2 3" xfId="28925" xr:uid="{00000000-0005-0000-0000-000045700000}"/>
    <cellStyle name="20% - Accent1 3 5 4 5 3" xfId="28926" xr:uid="{00000000-0005-0000-0000-000046700000}"/>
    <cellStyle name="20% - Accent1 3 5 4 5 3 2" xfId="28927" xr:uid="{00000000-0005-0000-0000-000047700000}"/>
    <cellStyle name="20% - Accent1 3 5 4 5 4" xfId="28928" xr:uid="{00000000-0005-0000-0000-000048700000}"/>
    <cellStyle name="20% - Accent1 3 5 4 6" xfId="28929" xr:uid="{00000000-0005-0000-0000-000049700000}"/>
    <cellStyle name="20% - Accent1 3 5 4 6 2" xfId="28930" xr:uid="{00000000-0005-0000-0000-00004A700000}"/>
    <cellStyle name="20% - Accent1 3 5 4 6 2 2" xfId="28931" xr:uid="{00000000-0005-0000-0000-00004B700000}"/>
    <cellStyle name="20% - Accent1 3 5 4 6 2 2 2" xfId="28932" xr:uid="{00000000-0005-0000-0000-00004C700000}"/>
    <cellStyle name="20% - Accent1 3 5 4 6 2 3" xfId="28933" xr:uid="{00000000-0005-0000-0000-00004D700000}"/>
    <cellStyle name="20% - Accent1 3 5 4 6 3" xfId="28934" xr:uid="{00000000-0005-0000-0000-00004E700000}"/>
    <cellStyle name="20% - Accent1 3 5 4 6 3 2" xfId="28935" xr:uid="{00000000-0005-0000-0000-00004F700000}"/>
    <cellStyle name="20% - Accent1 3 5 4 6 4" xfId="28936" xr:uid="{00000000-0005-0000-0000-000050700000}"/>
    <cellStyle name="20% - Accent1 3 5 4 7" xfId="28937" xr:uid="{00000000-0005-0000-0000-000051700000}"/>
    <cellStyle name="20% - Accent1 3 5 4 7 2" xfId="28938" xr:uid="{00000000-0005-0000-0000-000052700000}"/>
    <cellStyle name="20% - Accent1 3 5 4 7 2 2" xfId="28939" xr:uid="{00000000-0005-0000-0000-000053700000}"/>
    <cellStyle name="20% - Accent1 3 5 4 7 3" xfId="28940" xr:uid="{00000000-0005-0000-0000-000054700000}"/>
    <cellStyle name="20% - Accent1 3 5 4 8" xfId="28941" xr:uid="{00000000-0005-0000-0000-000055700000}"/>
    <cellStyle name="20% - Accent1 3 5 4 8 2" xfId="28942" xr:uid="{00000000-0005-0000-0000-000056700000}"/>
    <cellStyle name="20% - Accent1 3 5 4 8 2 2" xfId="28943" xr:uid="{00000000-0005-0000-0000-000057700000}"/>
    <cellStyle name="20% - Accent1 3 5 4 8 3" xfId="28944" xr:uid="{00000000-0005-0000-0000-000058700000}"/>
    <cellStyle name="20% - Accent1 3 5 4 9" xfId="28945" xr:uid="{00000000-0005-0000-0000-000059700000}"/>
    <cellStyle name="20% - Accent1 3 5 4 9 2" xfId="28946" xr:uid="{00000000-0005-0000-0000-00005A700000}"/>
    <cellStyle name="20% - Accent1 3 5 5" xfId="28947" xr:uid="{00000000-0005-0000-0000-00005B700000}"/>
    <cellStyle name="20% - Accent1 3 5 5 10" xfId="28948" xr:uid="{00000000-0005-0000-0000-00005C700000}"/>
    <cellStyle name="20% - Accent1 3 5 5 10 2" xfId="28949" xr:uid="{00000000-0005-0000-0000-00005D700000}"/>
    <cellStyle name="20% - Accent1 3 5 5 11" xfId="28950" xr:uid="{00000000-0005-0000-0000-00005E700000}"/>
    <cellStyle name="20% - Accent1 3 5 5 2" xfId="28951" xr:uid="{00000000-0005-0000-0000-00005F700000}"/>
    <cellStyle name="20% - Accent1 3 5 5 2 2" xfId="28952" xr:uid="{00000000-0005-0000-0000-000060700000}"/>
    <cellStyle name="20% - Accent1 3 5 5 2 2 2" xfId="28953" xr:uid="{00000000-0005-0000-0000-000061700000}"/>
    <cellStyle name="20% - Accent1 3 5 5 2 2 2 2" xfId="28954" xr:uid="{00000000-0005-0000-0000-000062700000}"/>
    <cellStyle name="20% - Accent1 3 5 5 2 2 2 2 2" xfId="28955" xr:uid="{00000000-0005-0000-0000-000063700000}"/>
    <cellStyle name="20% - Accent1 3 5 5 2 2 2 3" xfId="28956" xr:uid="{00000000-0005-0000-0000-000064700000}"/>
    <cellStyle name="20% - Accent1 3 5 5 2 2 3" xfId="28957" xr:uid="{00000000-0005-0000-0000-000065700000}"/>
    <cellStyle name="20% - Accent1 3 5 5 2 2 3 2" xfId="28958" xr:uid="{00000000-0005-0000-0000-000066700000}"/>
    <cellStyle name="20% - Accent1 3 5 5 2 2 4" xfId="28959" xr:uid="{00000000-0005-0000-0000-000067700000}"/>
    <cellStyle name="20% - Accent1 3 5 5 2 3" xfId="28960" xr:uid="{00000000-0005-0000-0000-000068700000}"/>
    <cellStyle name="20% - Accent1 3 5 5 2 3 2" xfId="28961" xr:uid="{00000000-0005-0000-0000-000069700000}"/>
    <cellStyle name="20% - Accent1 3 5 5 2 3 2 2" xfId="28962" xr:uid="{00000000-0005-0000-0000-00006A700000}"/>
    <cellStyle name="20% - Accent1 3 5 5 2 3 2 2 2" xfId="28963" xr:uid="{00000000-0005-0000-0000-00006B700000}"/>
    <cellStyle name="20% - Accent1 3 5 5 2 3 2 3" xfId="28964" xr:uid="{00000000-0005-0000-0000-00006C700000}"/>
    <cellStyle name="20% - Accent1 3 5 5 2 3 3" xfId="28965" xr:uid="{00000000-0005-0000-0000-00006D700000}"/>
    <cellStyle name="20% - Accent1 3 5 5 2 3 3 2" xfId="28966" xr:uid="{00000000-0005-0000-0000-00006E700000}"/>
    <cellStyle name="20% - Accent1 3 5 5 2 3 4" xfId="28967" xr:uid="{00000000-0005-0000-0000-00006F700000}"/>
    <cellStyle name="20% - Accent1 3 5 5 2 4" xfId="28968" xr:uid="{00000000-0005-0000-0000-000070700000}"/>
    <cellStyle name="20% - Accent1 3 5 5 2 4 2" xfId="28969" xr:uid="{00000000-0005-0000-0000-000071700000}"/>
    <cellStyle name="20% - Accent1 3 5 5 2 4 2 2" xfId="28970" xr:uid="{00000000-0005-0000-0000-000072700000}"/>
    <cellStyle name="20% - Accent1 3 5 5 2 4 2 2 2" xfId="28971" xr:uid="{00000000-0005-0000-0000-000073700000}"/>
    <cellStyle name="20% - Accent1 3 5 5 2 4 2 3" xfId="28972" xr:uid="{00000000-0005-0000-0000-000074700000}"/>
    <cellStyle name="20% - Accent1 3 5 5 2 4 3" xfId="28973" xr:uid="{00000000-0005-0000-0000-000075700000}"/>
    <cellStyle name="20% - Accent1 3 5 5 2 4 3 2" xfId="28974" xr:uid="{00000000-0005-0000-0000-000076700000}"/>
    <cellStyle name="20% - Accent1 3 5 5 2 4 4" xfId="28975" xr:uid="{00000000-0005-0000-0000-000077700000}"/>
    <cellStyle name="20% - Accent1 3 5 5 2 5" xfId="28976" xr:uid="{00000000-0005-0000-0000-000078700000}"/>
    <cellStyle name="20% - Accent1 3 5 5 2 5 2" xfId="28977" xr:uid="{00000000-0005-0000-0000-000079700000}"/>
    <cellStyle name="20% - Accent1 3 5 5 2 5 2 2" xfId="28978" xr:uid="{00000000-0005-0000-0000-00007A700000}"/>
    <cellStyle name="20% - Accent1 3 5 5 2 5 3" xfId="28979" xr:uid="{00000000-0005-0000-0000-00007B700000}"/>
    <cellStyle name="20% - Accent1 3 5 5 2 6" xfId="28980" xr:uid="{00000000-0005-0000-0000-00007C700000}"/>
    <cellStyle name="20% - Accent1 3 5 5 2 6 2" xfId="28981" xr:uid="{00000000-0005-0000-0000-00007D700000}"/>
    <cellStyle name="20% - Accent1 3 5 5 2 6 2 2" xfId="28982" xr:uid="{00000000-0005-0000-0000-00007E700000}"/>
    <cellStyle name="20% - Accent1 3 5 5 2 6 3" xfId="28983" xr:uid="{00000000-0005-0000-0000-00007F700000}"/>
    <cellStyle name="20% - Accent1 3 5 5 2 7" xfId="28984" xr:uid="{00000000-0005-0000-0000-000080700000}"/>
    <cellStyle name="20% - Accent1 3 5 5 2 7 2" xfId="28985" xr:uid="{00000000-0005-0000-0000-000081700000}"/>
    <cellStyle name="20% - Accent1 3 5 5 2 8" xfId="28986" xr:uid="{00000000-0005-0000-0000-000082700000}"/>
    <cellStyle name="20% - Accent1 3 5 5 2 8 2" xfId="28987" xr:uid="{00000000-0005-0000-0000-000083700000}"/>
    <cellStyle name="20% - Accent1 3 5 5 2 9" xfId="28988" xr:uid="{00000000-0005-0000-0000-000084700000}"/>
    <cellStyle name="20% - Accent1 3 5 5 3" xfId="28989" xr:uid="{00000000-0005-0000-0000-000085700000}"/>
    <cellStyle name="20% - Accent1 3 5 5 3 2" xfId="28990" xr:uid="{00000000-0005-0000-0000-000086700000}"/>
    <cellStyle name="20% - Accent1 3 5 5 3 2 2" xfId="28991" xr:uid="{00000000-0005-0000-0000-000087700000}"/>
    <cellStyle name="20% - Accent1 3 5 5 3 2 2 2" xfId="28992" xr:uid="{00000000-0005-0000-0000-000088700000}"/>
    <cellStyle name="20% - Accent1 3 5 5 3 2 2 2 2" xfId="28993" xr:uid="{00000000-0005-0000-0000-000089700000}"/>
    <cellStyle name="20% - Accent1 3 5 5 3 2 2 3" xfId="28994" xr:uid="{00000000-0005-0000-0000-00008A700000}"/>
    <cellStyle name="20% - Accent1 3 5 5 3 2 3" xfId="28995" xr:uid="{00000000-0005-0000-0000-00008B700000}"/>
    <cellStyle name="20% - Accent1 3 5 5 3 2 3 2" xfId="28996" xr:uid="{00000000-0005-0000-0000-00008C700000}"/>
    <cellStyle name="20% - Accent1 3 5 5 3 2 4" xfId="28997" xr:uid="{00000000-0005-0000-0000-00008D700000}"/>
    <cellStyle name="20% - Accent1 3 5 5 3 3" xfId="28998" xr:uid="{00000000-0005-0000-0000-00008E700000}"/>
    <cellStyle name="20% - Accent1 3 5 5 3 3 2" xfId="28999" xr:uid="{00000000-0005-0000-0000-00008F700000}"/>
    <cellStyle name="20% - Accent1 3 5 5 3 3 2 2" xfId="29000" xr:uid="{00000000-0005-0000-0000-000090700000}"/>
    <cellStyle name="20% - Accent1 3 5 5 3 3 2 2 2" xfId="29001" xr:uid="{00000000-0005-0000-0000-000091700000}"/>
    <cellStyle name="20% - Accent1 3 5 5 3 3 2 3" xfId="29002" xr:uid="{00000000-0005-0000-0000-000092700000}"/>
    <cellStyle name="20% - Accent1 3 5 5 3 3 3" xfId="29003" xr:uid="{00000000-0005-0000-0000-000093700000}"/>
    <cellStyle name="20% - Accent1 3 5 5 3 3 3 2" xfId="29004" xr:uid="{00000000-0005-0000-0000-000094700000}"/>
    <cellStyle name="20% - Accent1 3 5 5 3 3 4" xfId="29005" xr:uid="{00000000-0005-0000-0000-000095700000}"/>
    <cellStyle name="20% - Accent1 3 5 5 3 4" xfId="29006" xr:uid="{00000000-0005-0000-0000-000096700000}"/>
    <cellStyle name="20% - Accent1 3 5 5 3 4 2" xfId="29007" xr:uid="{00000000-0005-0000-0000-000097700000}"/>
    <cellStyle name="20% - Accent1 3 5 5 3 4 2 2" xfId="29008" xr:uid="{00000000-0005-0000-0000-000098700000}"/>
    <cellStyle name="20% - Accent1 3 5 5 3 4 2 2 2" xfId="29009" xr:uid="{00000000-0005-0000-0000-000099700000}"/>
    <cellStyle name="20% - Accent1 3 5 5 3 4 2 3" xfId="29010" xr:uid="{00000000-0005-0000-0000-00009A700000}"/>
    <cellStyle name="20% - Accent1 3 5 5 3 4 3" xfId="29011" xr:uid="{00000000-0005-0000-0000-00009B700000}"/>
    <cellStyle name="20% - Accent1 3 5 5 3 4 3 2" xfId="29012" xr:uid="{00000000-0005-0000-0000-00009C700000}"/>
    <cellStyle name="20% - Accent1 3 5 5 3 4 4" xfId="29013" xr:uid="{00000000-0005-0000-0000-00009D700000}"/>
    <cellStyle name="20% - Accent1 3 5 5 3 5" xfId="29014" xr:uid="{00000000-0005-0000-0000-00009E700000}"/>
    <cellStyle name="20% - Accent1 3 5 5 3 5 2" xfId="29015" xr:uid="{00000000-0005-0000-0000-00009F700000}"/>
    <cellStyle name="20% - Accent1 3 5 5 3 5 2 2" xfId="29016" xr:uid="{00000000-0005-0000-0000-0000A0700000}"/>
    <cellStyle name="20% - Accent1 3 5 5 3 5 3" xfId="29017" xr:uid="{00000000-0005-0000-0000-0000A1700000}"/>
    <cellStyle name="20% - Accent1 3 5 5 3 6" xfId="29018" xr:uid="{00000000-0005-0000-0000-0000A2700000}"/>
    <cellStyle name="20% - Accent1 3 5 5 3 6 2" xfId="29019" xr:uid="{00000000-0005-0000-0000-0000A3700000}"/>
    <cellStyle name="20% - Accent1 3 5 5 3 6 2 2" xfId="29020" xr:uid="{00000000-0005-0000-0000-0000A4700000}"/>
    <cellStyle name="20% - Accent1 3 5 5 3 6 3" xfId="29021" xr:uid="{00000000-0005-0000-0000-0000A5700000}"/>
    <cellStyle name="20% - Accent1 3 5 5 3 7" xfId="29022" xr:uid="{00000000-0005-0000-0000-0000A6700000}"/>
    <cellStyle name="20% - Accent1 3 5 5 3 7 2" xfId="29023" xr:uid="{00000000-0005-0000-0000-0000A7700000}"/>
    <cellStyle name="20% - Accent1 3 5 5 3 8" xfId="29024" xr:uid="{00000000-0005-0000-0000-0000A8700000}"/>
    <cellStyle name="20% - Accent1 3 5 5 3 8 2" xfId="29025" xr:uid="{00000000-0005-0000-0000-0000A9700000}"/>
    <cellStyle name="20% - Accent1 3 5 5 3 9" xfId="29026" xr:uid="{00000000-0005-0000-0000-0000AA700000}"/>
    <cellStyle name="20% - Accent1 3 5 5 4" xfId="29027" xr:uid="{00000000-0005-0000-0000-0000AB700000}"/>
    <cellStyle name="20% - Accent1 3 5 5 4 2" xfId="29028" xr:uid="{00000000-0005-0000-0000-0000AC700000}"/>
    <cellStyle name="20% - Accent1 3 5 5 4 2 2" xfId="29029" xr:uid="{00000000-0005-0000-0000-0000AD700000}"/>
    <cellStyle name="20% - Accent1 3 5 5 4 2 2 2" xfId="29030" xr:uid="{00000000-0005-0000-0000-0000AE700000}"/>
    <cellStyle name="20% - Accent1 3 5 5 4 2 3" xfId="29031" xr:uid="{00000000-0005-0000-0000-0000AF700000}"/>
    <cellStyle name="20% - Accent1 3 5 5 4 3" xfId="29032" xr:uid="{00000000-0005-0000-0000-0000B0700000}"/>
    <cellStyle name="20% - Accent1 3 5 5 4 3 2" xfId="29033" xr:uid="{00000000-0005-0000-0000-0000B1700000}"/>
    <cellStyle name="20% - Accent1 3 5 5 4 4" xfId="29034" xr:uid="{00000000-0005-0000-0000-0000B2700000}"/>
    <cellStyle name="20% - Accent1 3 5 5 5" xfId="29035" xr:uid="{00000000-0005-0000-0000-0000B3700000}"/>
    <cellStyle name="20% - Accent1 3 5 5 5 2" xfId="29036" xr:uid="{00000000-0005-0000-0000-0000B4700000}"/>
    <cellStyle name="20% - Accent1 3 5 5 5 2 2" xfId="29037" xr:uid="{00000000-0005-0000-0000-0000B5700000}"/>
    <cellStyle name="20% - Accent1 3 5 5 5 2 2 2" xfId="29038" xr:uid="{00000000-0005-0000-0000-0000B6700000}"/>
    <cellStyle name="20% - Accent1 3 5 5 5 2 3" xfId="29039" xr:uid="{00000000-0005-0000-0000-0000B7700000}"/>
    <cellStyle name="20% - Accent1 3 5 5 5 3" xfId="29040" xr:uid="{00000000-0005-0000-0000-0000B8700000}"/>
    <cellStyle name="20% - Accent1 3 5 5 5 3 2" xfId="29041" xr:uid="{00000000-0005-0000-0000-0000B9700000}"/>
    <cellStyle name="20% - Accent1 3 5 5 5 4" xfId="29042" xr:uid="{00000000-0005-0000-0000-0000BA700000}"/>
    <cellStyle name="20% - Accent1 3 5 5 6" xfId="29043" xr:uid="{00000000-0005-0000-0000-0000BB700000}"/>
    <cellStyle name="20% - Accent1 3 5 5 6 2" xfId="29044" xr:uid="{00000000-0005-0000-0000-0000BC700000}"/>
    <cellStyle name="20% - Accent1 3 5 5 6 2 2" xfId="29045" xr:uid="{00000000-0005-0000-0000-0000BD700000}"/>
    <cellStyle name="20% - Accent1 3 5 5 6 2 2 2" xfId="29046" xr:uid="{00000000-0005-0000-0000-0000BE700000}"/>
    <cellStyle name="20% - Accent1 3 5 5 6 2 3" xfId="29047" xr:uid="{00000000-0005-0000-0000-0000BF700000}"/>
    <cellStyle name="20% - Accent1 3 5 5 6 3" xfId="29048" xr:uid="{00000000-0005-0000-0000-0000C0700000}"/>
    <cellStyle name="20% - Accent1 3 5 5 6 3 2" xfId="29049" xr:uid="{00000000-0005-0000-0000-0000C1700000}"/>
    <cellStyle name="20% - Accent1 3 5 5 6 4" xfId="29050" xr:uid="{00000000-0005-0000-0000-0000C2700000}"/>
    <cellStyle name="20% - Accent1 3 5 5 7" xfId="29051" xr:uid="{00000000-0005-0000-0000-0000C3700000}"/>
    <cellStyle name="20% - Accent1 3 5 5 7 2" xfId="29052" xr:uid="{00000000-0005-0000-0000-0000C4700000}"/>
    <cellStyle name="20% - Accent1 3 5 5 7 2 2" xfId="29053" xr:uid="{00000000-0005-0000-0000-0000C5700000}"/>
    <cellStyle name="20% - Accent1 3 5 5 7 3" xfId="29054" xr:uid="{00000000-0005-0000-0000-0000C6700000}"/>
    <cellStyle name="20% - Accent1 3 5 5 8" xfId="29055" xr:uid="{00000000-0005-0000-0000-0000C7700000}"/>
    <cellStyle name="20% - Accent1 3 5 5 8 2" xfId="29056" xr:uid="{00000000-0005-0000-0000-0000C8700000}"/>
    <cellStyle name="20% - Accent1 3 5 5 8 2 2" xfId="29057" xr:uid="{00000000-0005-0000-0000-0000C9700000}"/>
    <cellStyle name="20% - Accent1 3 5 5 8 3" xfId="29058" xr:uid="{00000000-0005-0000-0000-0000CA700000}"/>
    <cellStyle name="20% - Accent1 3 5 5 9" xfId="29059" xr:uid="{00000000-0005-0000-0000-0000CB700000}"/>
    <cellStyle name="20% - Accent1 3 5 5 9 2" xfId="29060" xr:uid="{00000000-0005-0000-0000-0000CC700000}"/>
    <cellStyle name="20% - Accent1 3 5 6" xfId="29061" xr:uid="{00000000-0005-0000-0000-0000CD700000}"/>
    <cellStyle name="20% - Accent1 3 5 6 10" xfId="29062" xr:uid="{00000000-0005-0000-0000-0000CE700000}"/>
    <cellStyle name="20% - Accent1 3 5 6 10 2" xfId="29063" xr:uid="{00000000-0005-0000-0000-0000CF700000}"/>
    <cellStyle name="20% - Accent1 3 5 6 11" xfId="29064" xr:uid="{00000000-0005-0000-0000-0000D0700000}"/>
    <cellStyle name="20% - Accent1 3 5 6 2" xfId="29065" xr:uid="{00000000-0005-0000-0000-0000D1700000}"/>
    <cellStyle name="20% - Accent1 3 5 6 2 2" xfId="29066" xr:uid="{00000000-0005-0000-0000-0000D2700000}"/>
    <cellStyle name="20% - Accent1 3 5 6 2 2 2" xfId="29067" xr:uid="{00000000-0005-0000-0000-0000D3700000}"/>
    <cellStyle name="20% - Accent1 3 5 6 2 2 2 2" xfId="29068" xr:uid="{00000000-0005-0000-0000-0000D4700000}"/>
    <cellStyle name="20% - Accent1 3 5 6 2 2 2 2 2" xfId="29069" xr:uid="{00000000-0005-0000-0000-0000D5700000}"/>
    <cellStyle name="20% - Accent1 3 5 6 2 2 2 3" xfId="29070" xr:uid="{00000000-0005-0000-0000-0000D6700000}"/>
    <cellStyle name="20% - Accent1 3 5 6 2 2 3" xfId="29071" xr:uid="{00000000-0005-0000-0000-0000D7700000}"/>
    <cellStyle name="20% - Accent1 3 5 6 2 2 3 2" xfId="29072" xr:uid="{00000000-0005-0000-0000-0000D8700000}"/>
    <cellStyle name="20% - Accent1 3 5 6 2 2 4" xfId="29073" xr:uid="{00000000-0005-0000-0000-0000D9700000}"/>
    <cellStyle name="20% - Accent1 3 5 6 2 3" xfId="29074" xr:uid="{00000000-0005-0000-0000-0000DA700000}"/>
    <cellStyle name="20% - Accent1 3 5 6 2 3 2" xfId="29075" xr:uid="{00000000-0005-0000-0000-0000DB700000}"/>
    <cellStyle name="20% - Accent1 3 5 6 2 3 2 2" xfId="29076" xr:uid="{00000000-0005-0000-0000-0000DC700000}"/>
    <cellStyle name="20% - Accent1 3 5 6 2 3 2 2 2" xfId="29077" xr:uid="{00000000-0005-0000-0000-0000DD700000}"/>
    <cellStyle name="20% - Accent1 3 5 6 2 3 2 3" xfId="29078" xr:uid="{00000000-0005-0000-0000-0000DE700000}"/>
    <cellStyle name="20% - Accent1 3 5 6 2 3 3" xfId="29079" xr:uid="{00000000-0005-0000-0000-0000DF700000}"/>
    <cellStyle name="20% - Accent1 3 5 6 2 3 3 2" xfId="29080" xr:uid="{00000000-0005-0000-0000-0000E0700000}"/>
    <cellStyle name="20% - Accent1 3 5 6 2 3 4" xfId="29081" xr:uid="{00000000-0005-0000-0000-0000E1700000}"/>
    <cellStyle name="20% - Accent1 3 5 6 2 4" xfId="29082" xr:uid="{00000000-0005-0000-0000-0000E2700000}"/>
    <cellStyle name="20% - Accent1 3 5 6 2 4 2" xfId="29083" xr:uid="{00000000-0005-0000-0000-0000E3700000}"/>
    <cellStyle name="20% - Accent1 3 5 6 2 4 2 2" xfId="29084" xr:uid="{00000000-0005-0000-0000-0000E4700000}"/>
    <cellStyle name="20% - Accent1 3 5 6 2 4 2 2 2" xfId="29085" xr:uid="{00000000-0005-0000-0000-0000E5700000}"/>
    <cellStyle name="20% - Accent1 3 5 6 2 4 2 3" xfId="29086" xr:uid="{00000000-0005-0000-0000-0000E6700000}"/>
    <cellStyle name="20% - Accent1 3 5 6 2 4 3" xfId="29087" xr:uid="{00000000-0005-0000-0000-0000E7700000}"/>
    <cellStyle name="20% - Accent1 3 5 6 2 4 3 2" xfId="29088" xr:uid="{00000000-0005-0000-0000-0000E8700000}"/>
    <cellStyle name="20% - Accent1 3 5 6 2 4 4" xfId="29089" xr:uid="{00000000-0005-0000-0000-0000E9700000}"/>
    <cellStyle name="20% - Accent1 3 5 6 2 5" xfId="29090" xr:uid="{00000000-0005-0000-0000-0000EA700000}"/>
    <cellStyle name="20% - Accent1 3 5 6 2 5 2" xfId="29091" xr:uid="{00000000-0005-0000-0000-0000EB700000}"/>
    <cellStyle name="20% - Accent1 3 5 6 2 5 2 2" xfId="29092" xr:uid="{00000000-0005-0000-0000-0000EC700000}"/>
    <cellStyle name="20% - Accent1 3 5 6 2 5 3" xfId="29093" xr:uid="{00000000-0005-0000-0000-0000ED700000}"/>
    <cellStyle name="20% - Accent1 3 5 6 2 6" xfId="29094" xr:uid="{00000000-0005-0000-0000-0000EE700000}"/>
    <cellStyle name="20% - Accent1 3 5 6 2 6 2" xfId="29095" xr:uid="{00000000-0005-0000-0000-0000EF700000}"/>
    <cellStyle name="20% - Accent1 3 5 6 2 6 2 2" xfId="29096" xr:uid="{00000000-0005-0000-0000-0000F0700000}"/>
    <cellStyle name="20% - Accent1 3 5 6 2 6 3" xfId="29097" xr:uid="{00000000-0005-0000-0000-0000F1700000}"/>
    <cellStyle name="20% - Accent1 3 5 6 2 7" xfId="29098" xr:uid="{00000000-0005-0000-0000-0000F2700000}"/>
    <cellStyle name="20% - Accent1 3 5 6 2 7 2" xfId="29099" xr:uid="{00000000-0005-0000-0000-0000F3700000}"/>
    <cellStyle name="20% - Accent1 3 5 6 2 8" xfId="29100" xr:uid="{00000000-0005-0000-0000-0000F4700000}"/>
    <cellStyle name="20% - Accent1 3 5 6 2 8 2" xfId="29101" xr:uid="{00000000-0005-0000-0000-0000F5700000}"/>
    <cellStyle name="20% - Accent1 3 5 6 2 9" xfId="29102" xr:uid="{00000000-0005-0000-0000-0000F6700000}"/>
    <cellStyle name="20% - Accent1 3 5 6 3" xfId="29103" xr:uid="{00000000-0005-0000-0000-0000F7700000}"/>
    <cellStyle name="20% - Accent1 3 5 6 3 2" xfId="29104" xr:uid="{00000000-0005-0000-0000-0000F8700000}"/>
    <cellStyle name="20% - Accent1 3 5 6 3 2 2" xfId="29105" xr:uid="{00000000-0005-0000-0000-0000F9700000}"/>
    <cellStyle name="20% - Accent1 3 5 6 3 2 2 2" xfId="29106" xr:uid="{00000000-0005-0000-0000-0000FA700000}"/>
    <cellStyle name="20% - Accent1 3 5 6 3 2 2 2 2" xfId="29107" xr:uid="{00000000-0005-0000-0000-0000FB700000}"/>
    <cellStyle name="20% - Accent1 3 5 6 3 2 2 3" xfId="29108" xr:uid="{00000000-0005-0000-0000-0000FC700000}"/>
    <cellStyle name="20% - Accent1 3 5 6 3 2 3" xfId="29109" xr:uid="{00000000-0005-0000-0000-0000FD700000}"/>
    <cellStyle name="20% - Accent1 3 5 6 3 2 3 2" xfId="29110" xr:uid="{00000000-0005-0000-0000-0000FE700000}"/>
    <cellStyle name="20% - Accent1 3 5 6 3 2 4" xfId="29111" xr:uid="{00000000-0005-0000-0000-0000FF700000}"/>
    <cellStyle name="20% - Accent1 3 5 6 3 3" xfId="29112" xr:uid="{00000000-0005-0000-0000-000000710000}"/>
    <cellStyle name="20% - Accent1 3 5 6 3 3 2" xfId="29113" xr:uid="{00000000-0005-0000-0000-000001710000}"/>
    <cellStyle name="20% - Accent1 3 5 6 3 3 2 2" xfId="29114" xr:uid="{00000000-0005-0000-0000-000002710000}"/>
    <cellStyle name="20% - Accent1 3 5 6 3 3 2 2 2" xfId="29115" xr:uid="{00000000-0005-0000-0000-000003710000}"/>
    <cellStyle name="20% - Accent1 3 5 6 3 3 2 3" xfId="29116" xr:uid="{00000000-0005-0000-0000-000004710000}"/>
    <cellStyle name="20% - Accent1 3 5 6 3 3 3" xfId="29117" xr:uid="{00000000-0005-0000-0000-000005710000}"/>
    <cellStyle name="20% - Accent1 3 5 6 3 3 3 2" xfId="29118" xr:uid="{00000000-0005-0000-0000-000006710000}"/>
    <cellStyle name="20% - Accent1 3 5 6 3 3 4" xfId="29119" xr:uid="{00000000-0005-0000-0000-000007710000}"/>
    <cellStyle name="20% - Accent1 3 5 6 3 4" xfId="29120" xr:uid="{00000000-0005-0000-0000-000008710000}"/>
    <cellStyle name="20% - Accent1 3 5 6 3 4 2" xfId="29121" xr:uid="{00000000-0005-0000-0000-000009710000}"/>
    <cellStyle name="20% - Accent1 3 5 6 3 4 2 2" xfId="29122" xr:uid="{00000000-0005-0000-0000-00000A710000}"/>
    <cellStyle name="20% - Accent1 3 5 6 3 4 2 2 2" xfId="29123" xr:uid="{00000000-0005-0000-0000-00000B710000}"/>
    <cellStyle name="20% - Accent1 3 5 6 3 4 2 3" xfId="29124" xr:uid="{00000000-0005-0000-0000-00000C710000}"/>
    <cellStyle name="20% - Accent1 3 5 6 3 4 3" xfId="29125" xr:uid="{00000000-0005-0000-0000-00000D710000}"/>
    <cellStyle name="20% - Accent1 3 5 6 3 4 3 2" xfId="29126" xr:uid="{00000000-0005-0000-0000-00000E710000}"/>
    <cellStyle name="20% - Accent1 3 5 6 3 4 4" xfId="29127" xr:uid="{00000000-0005-0000-0000-00000F710000}"/>
    <cellStyle name="20% - Accent1 3 5 6 3 5" xfId="29128" xr:uid="{00000000-0005-0000-0000-000010710000}"/>
    <cellStyle name="20% - Accent1 3 5 6 3 5 2" xfId="29129" xr:uid="{00000000-0005-0000-0000-000011710000}"/>
    <cellStyle name="20% - Accent1 3 5 6 3 5 2 2" xfId="29130" xr:uid="{00000000-0005-0000-0000-000012710000}"/>
    <cellStyle name="20% - Accent1 3 5 6 3 5 3" xfId="29131" xr:uid="{00000000-0005-0000-0000-000013710000}"/>
    <cellStyle name="20% - Accent1 3 5 6 3 6" xfId="29132" xr:uid="{00000000-0005-0000-0000-000014710000}"/>
    <cellStyle name="20% - Accent1 3 5 6 3 6 2" xfId="29133" xr:uid="{00000000-0005-0000-0000-000015710000}"/>
    <cellStyle name="20% - Accent1 3 5 6 3 6 2 2" xfId="29134" xr:uid="{00000000-0005-0000-0000-000016710000}"/>
    <cellStyle name="20% - Accent1 3 5 6 3 6 3" xfId="29135" xr:uid="{00000000-0005-0000-0000-000017710000}"/>
    <cellStyle name="20% - Accent1 3 5 6 3 7" xfId="29136" xr:uid="{00000000-0005-0000-0000-000018710000}"/>
    <cellStyle name="20% - Accent1 3 5 6 3 7 2" xfId="29137" xr:uid="{00000000-0005-0000-0000-000019710000}"/>
    <cellStyle name="20% - Accent1 3 5 6 3 8" xfId="29138" xr:uid="{00000000-0005-0000-0000-00001A710000}"/>
    <cellStyle name="20% - Accent1 3 5 6 3 8 2" xfId="29139" xr:uid="{00000000-0005-0000-0000-00001B710000}"/>
    <cellStyle name="20% - Accent1 3 5 6 3 9" xfId="29140" xr:uid="{00000000-0005-0000-0000-00001C710000}"/>
    <cellStyle name="20% - Accent1 3 5 6 4" xfId="29141" xr:uid="{00000000-0005-0000-0000-00001D710000}"/>
    <cellStyle name="20% - Accent1 3 5 6 4 2" xfId="29142" xr:uid="{00000000-0005-0000-0000-00001E710000}"/>
    <cellStyle name="20% - Accent1 3 5 6 4 2 2" xfId="29143" xr:uid="{00000000-0005-0000-0000-00001F710000}"/>
    <cellStyle name="20% - Accent1 3 5 6 4 2 2 2" xfId="29144" xr:uid="{00000000-0005-0000-0000-000020710000}"/>
    <cellStyle name="20% - Accent1 3 5 6 4 2 3" xfId="29145" xr:uid="{00000000-0005-0000-0000-000021710000}"/>
    <cellStyle name="20% - Accent1 3 5 6 4 3" xfId="29146" xr:uid="{00000000-0005-0000-0000-000022710000}"/>
    <cellStyle name="20% - Accent1 3 5 6 4 3 2" xfId="29147" xr:uid="{00000000-0005-0000-0000-000023710000}"/>
    <cellStyle name="20% - Accent1 3 5 6 4 4" xfId="29148" xr:uid="{00000000-0005-0000-0000-000024710000}"/>
    <cellStyle name="20% - Accent1 3 5 6 5" xfId="29149" xr:uid="{00000000-0005-0000-0000-000025710000}"/>
    <cellStyle name="20% - Accent1 3 5 6 5 2" xfId="29150" xr:uid="{00000000-0005-0000-0000-000026710000}"/>
    <cellStyle name="20% - Accent1 3 5 6 5 2 2" xfId="29151" xr:uid="{00000000-0005-0000-0000-000027710000}"/>
    <cellStyle name="20% - Accent1 3 5 6 5 2 2 2" xfId="29152" xr:uid="{00000000-0005-0000-0000-000028710000}"/>
    <cellStyle name="20% - Accent1 3 5 6 5 2 3" xfId="29153" xr:uid="{00000000-0005-0000-0000-000029710000}"/>
    <cellStyle name="20% - Accent1 3 5 6 5 3" xfId="29154" xr:uid="{00000000-0005-0000-0000-00002A710000}"/>
    <cellStyle name="20% - Accent1 3 5 6 5 3 2" xfId="29155" xr:uid="{00000000-0005-0000-0000-00002B710000}"/>
    <cellStyle name="20% - Accent1 3 5 6 5 4" xfId="29156" xr:uid="{00000000-0005-0000-0000-00002C710000}"/>
    <cellStyle name="20% - Accent1 3 5 6 6" xfId="29157" xr:uid="{00000000-0005-0000-0000-00002D710000}"/>
    <cellStyle name="20% - Accent1 3 5 6 6 2" xfId="29158" xr:uid="{00000000-0005-0000-0000-00002E710000}"/>
    <cellStyle name="20% - Accent1 3 5 6 6 2 2" xfId="29159" xr:uid="{00000000-0005-0000-0000-00002F710000}"/>
    <cellStyle name="20% - Accent1 3 5 6 6 2 2 2" xfId="29160" xr:uid="{00000000-0005-0000-0000-000030710000}"/>
    <cellStyle name="20% - Accent1 3 5 6 6 2 3" xfId="29161" xr:uid="{00000000-0005-0000-0000-000031710000}"/>
    <cellStyle name="20% - Accent1 3 5 6 6 3" xfId="29162" xr:uid="{00000000-0005-0000-0000-000032710000}"/>
    <cellStyle name="20% - Accent1 3 5 6 6 3 2" xfId="29163" xr:uid="{00000000-0005-0000-0000-000033710000}"/>
    <cellStyle name="20% - Accent1 3 5 6 6 4" xfId="29164" xr:uid="{00000000-0005-0000-0000-000034710000}"/>
    <cellStyle name="20% - Accent1 3 5 6 7" xfId="29165" xr:uid="{00000000-0005-0000-0000-000035710000}"/>
    <cellStyle name="20% - Accent1 3 5 6 7 2" xfId="29166" xr:uid="{00000000-0005-0000-0000-000036710000}"/>
    <cellStyle name="20% - Accent1 3 5 6 7 2 2" xfId="29167" xr:uid="{00000000-0005-0000-0000-000037710000}"/>
    <cellStyle name="20% - Accent1 3 5 6 7 3" xfId="29168" xr:uid="{00000000-0005-0000-0000-000038710000}"/>
    <cellStyle name="20% - Accent1 3 5 6 8" xfId="29169" xr:uid="{00000000-0005-0000-0000-000039710000}"/>
    <cellStyle name="20% - Accent1 3 5 6 8 2" xfId="29170" xr:uid="{00000000-0005-0000-0000-00003A710000}"/>
    <cellStyle name="20% - Accent1 3 5 6 8 2 2" xfId="29171" xr:uid="{00000000-0005-0000-0000-00003B710000}"/>
    <cellStyle name="20% - Accent1 3 5 6 8 3" xfId="29172" xr:uid="{00000000-0005-0000-0000-00003C710000}"/>
    <cellStyle name="20% - Accent1 3 5 6 9" xfId="29173" xr:uid="{00000000-0005-0000-0000-00003D710000}"/>
    <cellStyle name="20% - Accent1 3 5 6 9 2" xfId="29174" xr:uid="{00000000-0005-0000-0000-00003E710000}"/>
    <cellStyle name="20% - Accent1 3 5 7" xfId="29175" xr:uid="{00000000-0005-0000-0000-00003F710000}"/>
    <cellStyle name="20% - Accent1 3 5 7 2" xfId="29176" xr:uid="{00000000-0005-0000-0000-000040710000}"/>
    <cellStyle name="20% - Accent1 3 5 7 2 2" xfId="29177" xr:uid="{00000000-0005-0000-0000-000041710000}"/>
    <cellStyle name="20% - Accent1 3 5 7 2 2 2" xfId="29178" xr:uid="{00000000-0005-0000-0000-000042710000}"/>
    <cellStyle name="20% - Accent1 3 5 7 2 2 2 2" xfId="29179" xr:uid="{00000000-0005-0000-0000-000043710000}"/>
    <cellStyle name="20% - Accent1 3 5 7 2 2 3" xfId="29180" xr:uid="{00000000-0005-0000-0000-000044710000}"/>
    <cellStyle name="20% - Accent1 3 5 7 2 3" xfId="29181" xr:uid="{00000000-0005-0000-0000-000045710000}"/>
    <cellStyle name="20% - Accent1 3 5 7 2 3 2" xfId="29182" xr:uid="{00000000-0005-0000-0000-000046710000}"/>
    <cellStyle name="20% - Accent1 3 5 7 2 4" xfId="29183" xr:uid="{00000000-0005-0000-0000-000047710000}"/>
    <cellStyle name="20% - Accent1 3 5 7 3" xfId="29184" xr:uid="{00000000-0005-0000-0000-000048710000}"/>
    <cellStyle name="20% - Accent1 3 5 7 3 2" xfId="29185" xr:uid="{00000000-0005-0000-0000-000049710000}"/>
    <cellStyle name="20% - Accent1 3 5 7 3 2 2" xfId="29186" xr:uid="{00000000-0005-0000-0000-00004A710000}"/>
    <cellStyle name="20% - Accent1 3 5 7 3 2 2 2" xfId="29187" xr:uid="{00000000-0005-0000-0000-00004B710000}"/>
    <cellStyle name="20% - Accent1 3 5 7 3 2 3" xfId="29188" xr:uid="{00000000-0005-0000-0000-00004C710000}"/>
    <cellStyle name="20% - Accent1 3 5 7 3 3" xfId="29189" xr:uid="{00000000-0005-0000-0000-00004D710000}"/>
    <cellStyle name="20% - Accent1 3 5 7 3 3 2" xfId="29190" xr:uid="{00000000-0005-0000-0000-00004E710000}"/>
    <cellStyle name="20% - Accent1 3 5 7 3 4" xfId="29191" xr:uid="{00000000-0005-0000-0000-00004F710000}"/>
    <cellStyle name="20% - Accent1 3 5 7 4" xfId="29192" xr:uid="{00000000-0005-0000-0000-000050710000}"/>
    <cellStyle name="20% - Accent1 3 5 7 4 2" xfId="29193" xr:uid="{00000000-0005-0000-0000-000051710000}"/>
    <cellStyle name="20% - Accent1 3 5 7 4 2 2" xfId="29194" xr:uid="{00000000-0005-0000-0000-000052710000}"/>
    <cellStyle name="20% - Accent1 3 5 7 4 2 2 2" xfId="29195" xr:uid="{00000000-0005-0000-0000-000053710000}"/>
    <cellStyle name="20% - Accent1 3 5 7 4 2 3" xfId="29196" xr:uid="{00000000-0005-0000-0000-000054710000}"/>
    <cellStyle name="20% - Accent1 3 5 7 4 3" xfId="29197" xr:uid="{00000000-0005-0000-0000-000055710000}"/>
    <cellStyle name="20% - Accent1 3 5 7 4 3 2" xfId="29198" xr:uid="{00000000-0005-0000-0000-000056710000}"/>
    <cellStyle name="20% - Accent1 3 5 7 4 4" xfId="29199" xr:uid="{00000000-0005-0000-0000-000057710000}"/>
    <cellStyle name="20% - Accent1 3 5 7 5" xfId="29200" xr:uid="{00000000-0005-0000-0000-000058710000}"/>
    <cellStyle name="20% - Accent1 3 5 7 5 2" xfId="29201" xr:uid="{00000000-0005-0000-0000-000059710000}"/>
    <cellStyle name="20% - Accent1 3 5 7 5 2 2" xfId="29202" xr:uid="{00000000-0005-0000-0000-00005A710000}"/>
    <cellStyle name="20% - Accent1 3 5 7 5 3" xfId="29203" xr:uid="{00000000-0005-0000-0000-00005B710000}"/>
    <cellStyle name="20% - Accent1 3 5 7 6" xfId="29204" xr:uid="{00000000-0005-0000-0000-00005C710000}"/>
    <cellStyle name="20% - Accent1 3 5 7 6 2" xfId="29205" xr:uid="{00000000-0005-0000-0000-00005D710000}"/>
    <cellStyle name="20% - Accent1 3 5 7 6 2 2" xfId="29206" xr:uid="{00000000-0005-0000-0000-00005E710000}"/>
    <cellStyle name="20% - Accent1 3 5 7 6 3" xfId="29207" xr:uid="{00000000-0005-0000-0000-00005F710000}"/>
    <cellStyle name="20% - Accent1 3 5 7 7" xfId="29208" xr:uid="{00000000-0005-0000-0000-000060710000}"/>
    <cellStyle name="20% - Accent1 3 5 7 7 2" xfId="29209" xr:uid="{00000000-0005-0000-0000-000061710000}"/>
    <cellStyle name="20% - Accent1 3 5 7 8" xfId="29210" xr:uid="{00000000-0005-0000-0000-000062710000}"/>
    <cellStyle name="20% - Accent1 3 5 7 8 2" xfId="29211" xr:uid="{00000000-0005-0000-0000-000063710000}"/>
    <cellStyle name="20% - Accent1 3 5 7 9" xfId="29212" xr:uid="{00000000-0005-0000-0000-000064710000}"/>
    <cellStyle name="20% - Accent1 3 5 8" xfId="29213" xr:uid="{00000000-0005-0000-0000-000065710000}"/>
    <cellStyle name="20% - Accent1 3 5 8 2" xfId="29214" xr:uid="{00000000-0005-0000-0000-000066710000}"/>
    <cellStyle name="20% - Accent1 3 5 8 2 2" xfId="29215" xr:uid="{00000000-0005-0000-0000-000067710000}"/>
    <cellStyle name="20% - Accent1 3 5 8 2 2 2" xfId="29216" xr:uid="{00000000-0005-0000-0000-000068710000}"/>
    <cellStyle name="20% - Accent1 3 5 8 2 2 2 2" xfId="29217" xr:uid="{00000000-0005-0000-0000-000069710000}"/>
    <cellStyle name="20% - Accent1 3 5 8 2 2 3" xfId="29218" xr:uid="{00000000-0005-0000-0000-00006A710000}"/>
    <cellStyle name="20% - Accent1 3 5 8 2 3" xfId="29219" xr:uid="{00000000-0005-0000-0000-00006B710000}"/>
    <cellStyle name="20% - Accent1 3 5 8 2 3 2" xfId="29220" xr:uid="{00000000-0005-0000-0000-00006C710000}"/>
    <cellStyle name="20% - Accent1 3 5 8 2 4" xfId="29221" xr:uid="{00000000-0005-0000-0000-00006D710000}"/>
    <cellStyle name="20% - Accent1 3 5 8 3" xfId="29222" xr:uid="{00000000-0005-0000-0000-00006E710000}"/>
    <cellStyle name="20% - Accent1 3 5 8 3 2" xfId="29223" xr:uid="{00000000-0005-0000-0000-00006F710000}"/>
    <cellStyle name="20% - Accent1 3 5 8 3 2 2" xfId="29224" xr:uid="{00000000-0005-0000-0000-000070710000}"/>
    <cellStyle name="20% - Accent1 3 5 8 3 2 2 2" xfId="29225" xr:uid="{00000000-0005-0000-0000-000071710000}"/>
    <cellStyle name="20% - Accent1 3 5 8 3 2 3" xfId="29226" xr:uid="{00000000-0005-0000-0000-000072710000}"/>
    <cellStyle name="20% - Accent1 3 5 8 3 3" xfId="29227" xr:uid="{00000000-0005-0000-0000-000073710000}"/>
    <cellStyle name="20% - Accent1 3 5 8 3 3 2" xfId="29228" xr:uid="{00000000-0005-0000-0000-000074710000}"/>
    <cellStyle name="20% - Accent1 3 5 8 3 4" xfId="29229" xr:uid="{00000000-0005-0000-0000-000075710000}"/>
    <cellStyle name="20% - Accent1 3 5 8 4" xfId="29230" xr:uid="{00000000-0005-0000-0000-000076710000}"/>
    <cellStyle name="20% - Accent1 3 5 8 4 2" xfId="29231" xr:uid="{00000000-0005-0000-0000-000077710000}"/>
    <cellStyle name="20% - Accent1 3 5 8 4 2 2" xfId="29232" xr:uid="{00000000-0005-0000-0000-000078710000}"/>
    <cellStyle name="20% - Accent1 3 5 8 4 2 2 2" xfId="29233" xr:uid="{00000000-0005-0000-0000-000079710000}"/>
    <cellStyle name="20% - Accent1 3 5 8 4 2 3" xfId="29234" xr:uid="{00000000-0005-0000-0000-00007A710000}"/>
    <cellStyle name="20% - Accent1 3 5 8 4 3" xfId="29235" xr:uid="{00000000-0005-0000-0000-00007B710000}"/>
    <cellStyle name="20% - Accent1 3 5 8 4 3 2" xfId="29236" xr:uid="{00000000-0005-0000-0000-00007C710000}"/>
    <cellStyle name="20% - Accent1 3 5 8 4 4" xfId="29237" xr:uid="{00000000-0005-0000-0000-00007D710000}"/>
    <cellStyle name="20% - Accent1 3 5 8 5" xfId="29238" xr:uid="{00000000-0005-0000-0000-00007E710000}"/>
    <cellStyle name="20% - Accent1 3 5 8 5 2" xfId="29239" xr:uid="{00000000-0005-0000-0000-00007F710000}"/>
    <cellStyle name="20% - Accent1 3 5 8 5 2 2" xfId="29240" xr:uid="{00000000-0005-0000-0000-000080710000}"/>
    <cellStyle name="20% - Accent1 3 5 8 5 3" xfId="29241" xr:uid="{00000000-0005-0000-0000-000081710000}"/>
    <cellStyle name="20% - Accent1 3 5 8 6" xfId="29242" xr:uid="{00000000-0005-0000-0000-000082710000}"/>
    <cellStyle name="20% - Accent1 3 5 8 6 2" xfId="29243" xr:uid="{00000000-0005-0000-0000-000083710000}"/>
    <cellStyle name="20% - Accent1 3 5 8 6 2 2" xfId="29244" xr:uid="{00000000-0005-0000-0000-000084710000}"/>
    <cellStyle name="20% - Accent1 3 5 8 6 3" xfId="29245" xr:uid="{00000000-0005-0000-0000-000085710000}"/>
    <cellStyle name="20% - Accent1 3 5 8 7" xfId="29246" xr:uid="{00000000-0005-0000-0000-000086710000}"/>
    <cellStyle name="20% - Accent1 3 5 8 7 2" xfId="29247" xr:uid="{00000000-0005-0000-0000-000087710000}"/>
    <cellStyle name="20% - Accent1 3 5 8 8" xfId="29248" xr:uid="{00000000-0005-0000-0000-000088710000}"/>
    <cellStyle name="20% - Accent1 3 5 8 8 2" xfId="29249" xr:uid="{00000000-0005-0000-0000-000089710000}"/>
    <cellStyle name="20% - Accent1 3 5 8 9" xfId="29250" xr:uid="{00000000-0005-0000-0000-00008A710000}"/>
    <cellStyle name="20% - Accent1 3 5 9" xfId="29251" xr:uid="{00000000-0005-0000-0000-00008B710000}"/>
    <cellStyle name="20% - Accent1 3 5 9 2" xfId="29252" xr:uid="{00000000-0005-0000-0000-00008C710000}"/>
    <cellStyle name="20% - Accent1 3 5 9 2 2" xfId="29253" xr:uid="{00000000-0005-0000-0000-00008D710000}"/>
    <cellStyle name="20% - Accent1 3 5 9 2 2 2" xfId="29254" xr:uid="{00000000-0005-0000-0000-00008E710000}"/>
    <cellStyle name="20% - Accent1 3 5 9 2 3" xfId="29255" xr:uid="{00000000-0005-0000-0000-00008F710000}"/>
    <cellStyle name="20% - Accent1 3 5 9 3" xfId="29256" xr:uid="{00000000-0005-0000-0000-000090710000}"/>
    <cellStyle name="20% - Accent1 3 5 9 3 2" xfId="29257" xr:uid="{00000000-0005-0000-0000-000091710000}"/>
    <cellStyle name="20% - Accent1 3 5 9 4" xfId="29258" xr:uid="{00000000-0005-0000-0000-000092710000}"/>
    <cellStyle name="20% - Accent1 3 6" xfId="29259" xr:uid="{00000000-0005-0000-0000-000093710000}"/>
    <cellStyle name="20% - Accent1 3 6 10" xfId="29260" xr:uid="{00000000-0005-0000-0000-000094710000}"/>
    <cellStyle name="20% - Accent1 3 6 10 2" xfId="29261" xr:uid="{00000000-0005-0000-0000-000095710000}"/>
    <cellStyle name="20% - Accent1 3 6 10 2 2" xfId="29262" xr:uid="{00000000-0005-0000-0000-000096710000}"/>
    <cellStyle name="20% - Accent1 3 6 10 2 2 2" xfId="29263" xr:uid="{00000000-0005-0000-0000-000097710000}"/>
    <cellStyle name="20% - Accent1 3 6 10 2 3" xfId="29264" xr:uid="{00000000-0005-0000-0000-000098710000}"/>
    <cellStyle name="20% - Accent1 3 6 10 3" xfId="29265" xr:uid="{00000000-0005-0000-0000-000099710000}"/>
    <cellStyle name="20% - Accent1 3 6 10 3 2" xfId="29266" xr:uid="{00000000-0005-0000-0000-00009A710000}"/>
    <cellStyle name="20% - Accent1 3 6 10 4" xfId="29267" xr:uid="{00000000-0005-0000-0000-00009B710000}"/>
    <cellStyle name="20% - Accent1 3 6 11" xfId="29268" xr:uid="{00000000-0005-0000-0000-00009C710000}"/>
    <cellStyle name="20% - Accent1 3 6 11 2" xfId="29269" xr:uid="{00000000-0005-0000-0000-00009D710000}"/>
    <cellStyle name="20% - Accent1 3 6 11 2 2" xfId="29270" xr:uid="{00000000-0005-0000-0000-00009E710000}"/>
    <cellStyle name="20% - Accent1 3 6 11 3" xfId="29271" xr:uid="{00000000-0005-0000-0000-00009F710000}"/>
    <cellStyle name="20% - Accent1 3 6 12" xfId="29272" xr:uid="{00000000-0005-0000-0000-0000A0710000}"/>
    <cellStyle name="20% - Accent1 3 6 12 2" xfId="29273" xr:uid="{00000000-0005-0000-0000-0000A1710000}"/>
    <cellStyle name="20% - Accent1 3 6 12 2 2" xfId="29274" xr:uid="{00000000-0005-0000-0000-0000A2710000}"/>
    <cellStyle name="20% - Accent1 3 6 12 3" xfId="29275" xr:uid="{00000000-0005-0000-0000-0000A3710000}"/>
    <cellStyle name="20% - Accent1 3 6 13" xfId="29276" xr:uid="{00000000-0005-0000-0000-0000A4710000}"/>
    <cellStyle name="20% - Accent1 3 6 13 2" xfId="29277" xr:uid="{00000000-0005-0000-0000-0000A5710000}"/>
    <cellStyle name="20% - Accent1 3 6 14" xfId="29278" xr:uid="{00000000-0005-0000-0000-0000A6710000}"/>
    <cellStyle name="20% - Accent1 3 6 14 2" xfId="29279" xr:uid="{00000000-0005-0000-0000-0000A7710000}"/>
    <cellStyle name="20% - Accent1 3 6 15" xfId="29280" xr:uid="{00000000-0005-0000-0000-0000A8710000}"/>
    <cellStyle name="20% - Accent1 3 6 2" xfId="29281" xr:uid="{00000000-0005-0000-0000-0000A9710000}"/>
    <cellStyle name="20% - Accent1 3 6 2 10" xfId="29282" xr:uid="{00000000-0005-0000-0000-0000AA710000}"/>
    <cellStyle name="20% - Accent1 3 6 2 10 2" xfId="29283" xr:uid="{00000000-0005-0000-0000-0000AB710000}"/>
    <cellStyle name="20% - Accent1 3 6 2 10 2 2" xfId="29284" xr:uid="{00000000-0005-0000-0000-0000AC710000}"/>
    <cellStyle name="20% - Accent1 3 6 2 10 3" xfId="29285" xr:uid="{00000000-0005-0000-0000-0000AD710000}"/>
    <cellStyle name="20% - Accent1 3 6 2 11" xfId="29286" xr:uid="{00000000-0005-0000-0000-0000AE710000}"/>
    <cellStyle name="20% - Accent1 3 6 2 11 2" xfId="29287" xr:uid="{00000000-0005-0000-0000-0000AF710000}"/>
    <cellStyle name="20% - Accent1 3 6 2 11 2 2" xfId="29288" xr:uid="{00000000-0005-0000-0000-0000B0710000}"/>
    <cellStyle name="20% - Accent1 3 6 2 11 3" xfId="29289" xr:uid="{00000000-0005-0000-0000-0000B1710000}"/>
    <cellStyle name="20% - Accent1 3 6 2 12" xfId="29290" xr:uid="{00000000-0005-0000-0000-0000B2710000}"/>
    <cellStyle name="20% - Accent1 3 6 2 12 2" xfId="29291" xr:uid="{00000000-0005-0000-0000-0000B3710000}"/>
    <cellStyle name="20% - Accent1 3 6 2 13" xfId="29292" xr:uid="{00000000-0005-0000-0000-0000B4710000}"/>
    <cellStyle name="20% - Accent1 3 6 2 13 2" xfId="29293" xr:uid="{00000000-0005-0000-0000-0000B5710000}"/>
    <cellStyle name="20% - Accent1 3 6 2 14" xfId="29294" xr:uid="{00000000-0005-0000-0000-0000B6710000}"/>
    <cellStyle name="20% - Accent1 3 6 2 2" xfId="29295" xr:uid="{00000000-0005-0000-0000-0000B7710000}"/>
    <cellStyle name="20% - Accent1 3 6 2 2 10" xfId="29296" xr:uid="{00000000-0005-0000-0000-0000B8710000}"/>
    <cellStyle name="20% - Accent1 3 6 2 2 10 2" xfId="29297" xr:uid="{00000000-0005-0000-0000-0000B9710000}"/>
    <cellStyle name="20% - Accent1 3 6 2 2 11" xfId="29298" xr:uid="{00000000-0005-0000-0000-0000BA710000}"/>
    <cellStyle name="20% - Accent1 3 6 2 2 2" xfId="29299" xr:uid="{00000000-0005-0000-0000-0000BB710000}"/>
    <cellStyle name="20% - Accent1 3 6 2 2 2 2" xfId="29300" xr:uid="{00000000-0005-0000-0000-0000BC710000}"/>
    <cellStyle name="20% - Accent1 3 6 2 2 2 2 2" xfId="29301" xr:uid="{00000000-0005-0000-0000-0000BD710000}"/>
    <cellStyle name="20% - Accent1 3 6 2 2 2 2 2 2" xfId="29302" xr:uid="{00000000-0005-0000-0000-0000BE710000}"/>
    <cellStyle name="20% - Accent1 3 6 2 2 2 2 2 2 2" xfId="29303" xr:uid="{00000000-0005-0000-0000-0000BF710000}"/>
    <cellStyle name="20% - Accent1 3 6 2 2 2 2 2 3" xfId="29304" xr:uid="{00000000-0005-0000-0000-0000C0710000}"/>
    <cellStyle name="20% - Accent1 3 6 2 2 2 2 3" xfId="29305" xr:uid="{00000000-0005-0000-0000-0000C1710000}"/>
    <cellStyle name="20% - Accent1 3 6 2 2 2 2 3 2" xfId="29306" xr:uid="{00000000-0005-0000-0000-0000C2710000}"/>
    <cellStyle name="20% - Accent1 3 6 2 2 2 2 4" xfId="29307" xr:uid="{00000000-0005-0000-0000-0000C3710000}"/>
    <cellStyle name="20% - Accent1 3 6 2 2 2 3" xfId="29308" xr:uid="{00000000-0005-0000-0000-0000C4710000}"/>
    <cellStyle name="20% - Accent1 3 6 2 2 2 3 2" xfId="29309" xr:uid="{00000000-0005-0000-0000-0000C5710000}"/>
    <cellStyle name="20% - Accent1 3 6 2 2 2 3 2 2" xfId="29310" xr:uid="{00000000-0005-0000-0000-0000C6710000}"/>
    <cellStyle name="20% - Accent1 3 6 2 2 2 3 2 2 2" xfId="29311" xr:uid="{00000000-0005-0000-0000-0000C7710000}"/>
    <cellStyle name="20% - Accent1 3 6 2 2 2 3 2 3" xfId="29312" xr:uid="{00000000-0005-0000-0000-0000C8710000}"/>
    <cellStyle name="20% - Accent1 3 6 2 2 2 3 3" xfId="29313" xr:uid="{00000000-0005-0000-0000-0000C9710000}"/>
    <cellStyle name="20% - Accent1 3 6 2 2 2 3 3 2" xfId="29314" xr:uid="{00000000-0005-0000-0000-0000CA710000}"/>
    <cellStyle name="20% - Accent1 3 6 2 2 2 3 4" xfId="29315" xr:uid="{00000000-0005-0000-0000-0000CB710000}"/>
    <cellStyle name="20% - Accent1 3 6 2 2 2 4" xfId="29316" xr:uid="{00000000-0005-0000-0000-0000CC710000}"/>
    <cellStyle name="20% - Accent1 3 6 2 2 2 4 2" xfId="29317" xr:uid="{00000000-0005-0000-0000-0000CD710000}"/>
    <cellStyle name="20% - Accent1 3 6 2 2 2 4 2 2" xfId="29318" xr:uid="{00000000-0005-0000-0000-0000CE710000}"/>
    <cellStyle name="20% - Accent1 3 6 2 2 2 4 2 2 2" xfId="29319" xr:uid="{00000000-0005-0000-0000-0000CF710000}"/>
    <cellStyle name="20% - Accent1 3 6 2 2 2 4 2 3" xfId="29320" xr:uid="{00000000-0005-0000-0000-0000D0710000}"/>
    <cellStyle name="20% - Accent1 3 6 2 2 2 4 3" xfId="29321" xr:uid="{00000000-0005-0000-0000-0000D1710000}"/>
    <cellStyle name="20% - Accent1 3 6 2 2 2 4 3 2" xfId="29322" xr:uid="{00000000-0005-0000-0000-0000D2710000}"/>
    <cellStyle name="20% - Accent1 3 6 2 2 2 4 4" xfId="29323" xr:uid="{00000000-0005-0000-0000-0000D3710000}"/>
    <cellStyle name="20% - Accent1 3 6 2 2 2 5" xfId="29324" xr:uid="{00000000-0005-0000-0000-0000D4710000}"/>
    <cellStyle name="20% - Accent1 3 6 2 2 2 5 2" xfId="29325" xr:uid="{00000000-0005-0000-0000-0000D5710000}"/>
    <cellStyle name="20% - Accent1 3 6 2 2 2 5 2 2" xfId="29326" xr:uid="{00000000-0005-0000-0000-0000D6710000}"/>
    <cellStyle name="20% - Accent1 3 6 2 2 2 5 3" xfId="29327" xr:uid="{00000000-0005-0000-0000-0000D7710000}"/>
    <cellStyle name="20% - Accent1 3 6 2 2 2 6" xfId="29328" xr:uid="{00000000-0005-0000-0000-0000D8710000}"/>
    <cellStyle name="20% - Accent1 3 6 2 2 2 6 2" xfId="29329" xr:uid="{00000000-0005-0000-0000-0000D9710000}"/>
    <cellStyle name="20% - Accent1 3 6 2 2 2 6 2 2" xfId="29330" xr:uid="{00000000-0005-0000-0000-0000DA710000}"/>
    <cellStyle name="20% - Accent1 3 6 2 2 2 6 3" xfId="29331" xr:uid="{00000000-0005-0000-0000-0000DB710000}"/>
    <cellStyle name="20% - Accent1 3 6 2 2 2 7" xfId="29332" xr:uid="{00000000-0005-0000-0000-0000DC710000}"/>
    <cellStyle name="20% - Accent1 3 6 2 2 2 7 2" xfId="29333" xr:uid="{00000000-0005-0000-0000-0000DD710000}"/>
    <cellStyle name="20% - Accent1 3 6 2 2 2 8" xfId="29334" xr:uid="{00000000-0005-0000-0000-0000DE710000}"/>
    <cellStyle name="20% - Accent1 3 6 2 2 2 8 2" xfId="29335" xr:uid="{00000000-0005-0000-0000-0000DF710000}"/>
    <cellStyle name="20% - Accent1 3 6 2 2 2 9" xfId="29336" xr:uid="{00000000-0005-0000-0000-0000E0710000}"/>
    <cellStyle name="20% - Accent1 3 6 2 2 3" xfId="29337" xr:uid="{00000000-0005-0000-0000-0000E1710000}"/>
    <cellStyle name="20% - Accent1 3 6 2 2 3 2" xfId="29338" xr:uid="{00000000-0005-0000-0000-0000E2710000}"/>
    <cellStyle name="20% - Accent1 3 6 2 2 3 2 2" xfId="29339" xr:uid="{00000000-0005-0000-0000-0000E3710000}"/>
    <cellStyle name="20% - Accent1 3 6 2 2 3 2 2 2" xfId="29340" xr:uid="{00000000-0005-0000-0000-0000E4710000}"/>
    <cellStyle name="20% - Accent1 3 6 2 2 3 2 2 2 2" xfId="29341" xr:uid="{00000000-0005-0000-0000-0000E5710000}"/>
    <cellStyle name="20% - Accent1 3 6 2 2 3 2 2 3" xfId="29342" xr:uid="{00000000-0005-0000-0000-0000E6710000}"/>
    <cellStyle name="20% - Accent1 3 6 2 2 3 2 3" xfId="29343" xr:uid="{00000000-0005-0000-0000-0000E7710000}"/>
    <cellStyle name="20% - Accent1 3 6 2 2 3 2 3 2" xfId="29344" xr:uid="{00000000-0005-0000-0000-0000E8710000}"/>
    <cellStyle name="20% - Accent1 3 6 2 2 3 2 4" xfId="29345" xr:uid="{00000000-0005-0000-0000-0000E9710000}"/>
    <cellStyle name="20% - Accent1 3 6 2 2 3 3" xfId="29346" xr:uid="{00000000-0005-0000-0000-0000EA710000}"/>
    <cellStyle name="20% - Accent1 3 6 2 2 3 3 2" xfId="29347" xr:uid="{00000000-0005-0000-0000-0000EB710000}"/>
    <cellStyle name="20% - Accent1 3 6 2 2 3 3 2 2" xfId="29348" xr:uid="{00000000-0005-0000-0000-0000EC710000}"/>
    <cellStyle name="20% - Accent1 3 6 2 2 3 3 2 2 2" xfId="29349" xr:uid="{00000000-0005-0000-0000-0000ED710000}"/>
    <cellStyle name="20% - Accent1 3 6 2 2 3 3 2 3" xfId="29350" xr:uid="{00000000-0005-0000-0000-0000EE710000}"/>
    <cellStyle name="20% - Accent1 3 6 2 2 3 3 3" xfId="29351" xr:uid="{00000000-0005-0000-0000-0000EF710000}"/>
    <cellStyle name="20% - Accent1 3 6 2 2 3 3 3 2" xfId="29352" xr:uid="{00000000-0005-0000-0000-0000F0710000}"/>
    <cellStyle name="20% - Accent1 3 6 2 2 3 3 4" xfId="29353" xr:uid="{00000000-0005-0000-0000-0000F1710000}"/>
    <cellStyle name="20% - Accent1 3 6 2 2 3 4" xfId="29354" xr:uid="{00000000-0005-0000-0000-0000F2710000}"/>
    <cellStyle name="20% - Accent1 3 6 2 2 3 4 2" xfId="29355" xr:uid="{00000000-0005-0000-0000-0000F3710000}"/>
    <cellStyle name="20% - Accent1 3 6 2 2 3 4 2 2" xfId="29356" xr:uid="{00000000-0005-0000-0000-0000F4710000}"/>
    <cellStyle name="20% - Accent1 3 6 2 2 3 4 2 2 2" xfId="29357" xr:uid="{00000000-0005-0000-0000-0000F5710000}"/>
    <cellStyle name="20% - Accent1 3 6 2 2 3 4 2 3" xfId="29358" xr:uid="{00000000-0005-0000-0000-0000F6710000}"/>
    <cellStyle name="20% - Accent1 3 6 2 2 3 4 3" xfId="29359" xr:uid="{00000000-0005-0000-0000-0000F7710000}"/>
    <cellStyle name="20% - Accent1 3 6 2 2 3 4 3 2" xfId="29360" xr:uid="{00000000-0005-0000-0000-0000F8710000}"/>
    <cellStyle name="20% - Accent1 3 6 2 2 3 4 4" xfId="29361" xr:uid="{00000000-0005-0000-0000-0000F9710000}"/>
    <cellStyle name="20% - Accent1 3 6 2 2 3 5" xfId="29362" xr:uid="{00000000-0005-0000-0000-0000FA710000}"/>
    <cellStyle name="20% - Accent1 3 6 2 2 3 5 2" xfId="29363" xr:uid="{00000000-0005-0000-0000-0000FB710000}"/>
    <cellStyle name="20% - Accent1 3 6 2 2 3 5 2 2" xfId="29364" xr:uid="{00000000-0005-0000-0000-0000FC710000}"/>
    <cellStyle name="20% - Accent1 3 6 2 2 3 5 3" xfId="29365" xr:uid="{00000000-0005-0000-0000-0000FD710000}"/>
    <cellStyle name="20% - Accent1 3 6 2 2 3 6" xfId="29366" xr:uid="{00000000-0005-0000-0000-0000FE710000}"/>
    <cellStyle name="20% - Accent1 3 6 2 2 3 6 2" xfId="29367" xr:uid="{00000000-0005-0000-0000-0000FF710000}"/>
    <cellStyle name="20% - Accent1 3 6 2 2 3 6 2 2" xfId="29368" xr:uid="{00000000-0005-0000-0000-000000720000}"/>
    <cellStyle name="20% - Accent1 3 6 2 2 3 6 3" xfId="29369" xr:uid="{00000000-0005-0000-0000-000001720000}"/>
    <cellStyle name="20% - Accent1 3 6 2 2 3 7" xfId="29370" xr:uid="{00000000-0005-0000-0000-000002720000}"/>
    <cellStyle name="20% - Accent1 3 6 2 2 3 7 2" xfId="29371" xr:uid="{00000000-0005-0000-0000-000003720000}"/>
    <cellStyle name="20% - Accent1 3 6 2 2 3 8" xfId="29372" xr:uid="{00000000-0005-0000-0000-000004720000}"/>
    <cellStyle name="20% - Accent1 3 6 2 2 3 8 2" xfId="29373" xr:uid="{00000000-0005-0000-0000-000005720000}"/>
    <cellStyle name="20% - Accent1 3 6 2 2 3 9" xfId="29374" xr:uid="{00000000-0005-0000-0000-000006720000}"/>
    <cellStyle name="20% - Accent1 3 6 2 2 4" xfId="29375" xr:uid="{00000000-0005-0000-0000-000007720000}"/>
    <cellStyle name="20% - Accent1 3 6 2 2 4 2" xfId="29376" xr:uid="{00000000-0005-0000-0000-000008720000}"/>
    <cellStyle name="20% - Accent1 3 6 2 2 4 2 2" xfId="29377" xr:uid="{00000000-0005-0000-0000-000009720000}"/>
    <cellStyle name="20% - Accent1 3 6 2 2 4 2 2 2" xfId="29378" xr:uid="{00000000-0005-0000-0000-00000A720000}"/>
    <cellStyle name="20% - Accent1 3 6 2 2 4 2 3" xfId="29379" xr:uid="{00000000-0005-0000-0000-00000B720000}"/>
    <cellStyle name="20% - Accent1 3 6 2 2 4 3" xfId="29380" xr:uid="{00000000-0005-0000-0000-00000C720000}"/>
    <cellStyle name="20% - Accent1 3 6 2 2 4 3 2" xfId="29381" xr:uid="{00000000-0005-0000-0000-00000D720000}"/>
    <cellStyle name="20% - Accent1 3 6 2 2 4 4" xfId="29382" xr:uid="{00000000-0005-0000-0000-00000E720000}"/>
    <cellStyle name="20% - Accent1 3 6 2 2 5" xfId="29383" xr:uid="{00000000-0005-0000-0000-00000F720000}"/>
    <cellStyle name="20% - Accent1 3 6 2 2 5 2" xfId="29384" xr:uid="{00000000-0005-0000-0000-000010720000}"/>
    <cellStyle name="20% - Accent1 3 6 2 2 5 2 2" xfId="29385" xr:uid="{00000000-0005-0000-0000-000011720000}"/>
    <cellStyle name="20% - Accent1 3 6 2 2 5 2 2 2" xfId="29386" xr:uid="{00000000-0005-0000-0000-000012720000}"/>
    <cellStyle name="20% - Accent1 3 6 2 2 5 2 3" xfId="29387" xr:uid="{00000000-0005-0000-0000-000013720000}"/>
    <cellStyle name="20% - Accent1 3 6 2 2 5 3" xfId="29388" xr:uid="{00000000-0005-0000-0000-000014720000}"/>
    <cellStyle name="20% - Accent1 3 6 2 2 5 3 2" xfId="29389" xr:uid="{00000000-0005-0000-0000-000015720000}"/>
    <cellStyle name="20% - Accent1 3 6 2 2 5 4" xfId="29390" xr:uid="{00000000-0005-0000-0000-000016720000}"/>
    <cellStyle name="20% - Accent1 3 6 2 2 6" xfId="29391" xr:uid="{00000000-0005-0000-0000-000017720000}"/>
    <cellStyle name="20% - Accent1 3 6 2 2 6 2" xfId="29392" xr:uid="{00000000-0005-0000-0000-000018720000}"/>
    <cellStyle name="20% - Accent1 3 6 2 2 6 2 2" xfId="29393" xr:uid="{00000000-0005-0000-0000-000019720000}"/>
    <cellStyle name="20% - Accent1 3 6 2 2 6 2 2 2" xfId="29394" xr:uid="{00000000-0005-0000-0000-00001A720000}"/>
    <cellStyle name="20% - Accent1 3 6 2 2 6 2 3" xfId="29395" xr:uid="{00000000-0005-0000-0000-00001B720000}"/>
    <cellStyle name="20% - Accent1 3 6 2 2 6 3" xfId="29396" xr:uid="{00000000-0005-0000-0000-00001C720000}"/>
    <cellStyle name="20% - Accent1 3 6 2 2 6 3 2" xfId="29397" xr:uid="{00000000-0005-0000-0000-00001D720000}"/>
    <cellStyle name="20% - Accent1 3 6 2 2 6 4" xfId="29398" xr:uid="{00000000-0005-0000-0000-00001E720000}"/>
    <cellStyle name="20% - Accent1 3 6 2 2 7" xfId="29399" xr:uid="{00000000-0005-0000-0000-00001F720000}"/>
    <cellStyle name="20% - Accent1 3 6 2 2 7 2" xfId="29400" xr:uid="{00000000-0005-0000-0000-000020720000}"/>
    <cellStyle name="20% - Accent1 3 6 2 2 7 2 2" xfId="29401" xr:uid="{00000000-0005-0000-0000-000021720000}"/>
    <cellStyle name="20% - Accent1 3 6 2 2 7 3" xfId="29402" xr:uid="{00000000-0005-0000-0000-000022720000}"/>
    <cellStyle name="20% - Accent1 3 6 2 2 8" xfId="29403" xr:uid="{00000000-0005-0000-0000-000023720000}"/>
    <cellStyle name="20% - Accent1 3 6 2 2 8 2" xfId="29404" xr:uid="{00000000-0005-0000-0000-000024720000}"/>
    <cellStyle name="20% - Accent1 3 6 2 2 8 2 2" xfId="29405" xr:uid="{00000000-0005-0000-0000-000025720000}"/>
    <cellStyle name="20% - Accent1 3 6 2 2 8 3" xfId="29406" xr:uid="{00000000-0005-0000-0000-000026720000}"/>
    <cellStyle name="20% - Accent1 3 6 2 2 9" xfId="29407" xr:uid="{00000000-0005-0000-0000-000027720000}"/>
    <cellStyle name="20% - Accent1 3 6 2 2 9 2" xfId="29408" xr:uid="{00000000-0005-0000-0000-000028720000}"/>
    <cellStyle name="20% - Accent1 3 6 2 3" xfId="29409" xr:uid="{00000000-0005-0000-0000-000029720000}"/>
    <cellStyle name="20% - Accent1 3 6 2 3 10" xfId="29410" xr:uid="{00000000-0005-0000-0000-00002A720000}"/>
    <cellStyle name="20% - Accent1 3 6 2 3 10 2" xfId="29411" xr:uid="{00000000-0005-0000-0000-00002B720000}"/>
    <cellStyle name="20% - Accent1 3 6 2 3 11" xfId="29412" xr:uid="{00000000-0005-0000-0000-00002C720000}"/>
    <cellStyle name="20% - Accent1 3 6 2 3 2" xfId="29413" xr:uid="{00000000-0005-0000-0000-00002D720000}"/>
    <cellStyle name="20% - Accent1 3 6 2 3 2 2" xfId="29414" xr:uid="{00000000-0005-0000-0000-00002E720000}"/>
    <cellStyle name="20% - Accent1 3 6 2 3 2 2 2" xfId="29415" xr:uid="{00000000-0005-0000-0000-00002F720000}"/>
    <cellStyle name="20% - Accent1 3 6 2 3 2 2 2 2" xfId="29416" xr:uid="{00000000-0005-0000-0000-000030720000}"/>
    <cellStyle name="20% - Accent1 3 6 2 3 2 2 2 2 2" xfId="29417" xr:uid="{00000000-0005-0000-0000-000031720000}"/>
    <cellStyle name="20% - Accent1 3 6 2 3 2 2 2 3" xfId="29418" xr:uid="{00000000-0005-0000-0000-000032720000}"/>
    <cellStyle name="20% - Accent1 3 6 2 3 2 2 3" xfId="29419" xr:uid="{00000000-0005-0000-0000-000033720000}"/>
    <cellStyle name="20% - Accent1 3 6 2 3 2 2 3 2" xfId="29420" xr:uid="{00000000-0005-0000-0000-000034720000}"/>
    <cellStyle name="20% - Accent1 3 6 2 3 2 2 4" xfId="29421" xr:uid="{00000000-0005-0000-0000-000035720000}"/>
    <cellStyle name="20% - Accent1 3 6 2 3 2 3" xfId="29422" xr:uid="{00000000-0005-0000-0000-000036720000}"/>
    <cellStyle name="20% - Accent1 3 6 2 3 2 3 2" xfId="29423" xr:uid="{00000000-0005-0000-0000-000037720000}"/>
    <cellStyle name="20% - Accent1 3 6 2 3 2 3 2 2" xfId="29424" xr:uid="{00000000-0005-0000-0000-000038720000}"/>
    <cellStyle name="20% - Accent1 3 6 2 3 2 3 2 2 2" xfId="29425" xr:uid="{00000000-0005-0000-0000-000039720000}"/>
    <cellStyle name="20% - Accent1 3 6 2 3 2 3 2 3" xfId="29426" xr:uid="{00000000-0005-0000-0000-00003A720000}"/>
    <cellStyle name="20% - Accent1 3 6 2 3 2 3 3" xfId="29427" xr:uid="{00000000-0005-0000-0000-00003B720000}"/>
    <cellStyle name="20% - Accent1 3 6 2 3 2 3 3 2" xfId="29428" xr:uid="{00000000-0005-0000-0000-00003C720000}"/>
    <cellStyle name="20% - Accent1 3 6 2 3 2 3 4" xfId="29429" xr:uid="{00000000-0005-0000-0000-00003D720000}"/>
    <cellStyle name="20% - Accent1 3 6 2 3 2 4" xfId="29430" xr:uid="{00000000-0005-0000-0000-00003E720000}"/>
    <cellStyle name="20% - Accent1 3 6 2 3 2 4 2" xfId="29431" xr:uid="{00000000-0005-0000-0000-00003F720000}"/>
    <cellStyle name="20% - Accent1 3 6 2 3 2 4 2 2" xfId="29432" xr:uid="{00000000-0005-0000-0000-000040720000}"/>
    <cellStyle name="20% - Accent1 3 6 2 3 2 4 2 2 2" xfId="29433" xr:uid="{00000000-0005-0000-0000-000041720000}"/>
    <cellStyle name="20% - Accent1 3 6 2 3 2 4 2 3" xfId="29434" xr:uid="{00000000-0005-0000-0000-000042720000}"/>
    <cellStyle name="20% - Accent1 3 6 2 3 2 4 3" xfId="29435" xr:uid="{00000000-0005-0000-0000-000043720000}"/>
    <cellStyle name="20% - Accent1 3 6 2 3 2 4 3 2" xfId="29436" xr:uid="{00000000-0005-0000-0000-000044720000}"/>
    <cellStyle name="20% - Accent1 3 6 2 3 2 4 4" xfId="29437" xr:uid="{00000000-0005-0000-0000-000045720000}"/>
    <cellStyle name="20% - Accent1 3 6 2 3 2 5" xfId="29438" xr:uid="{00000000-0005-0000-0000-000046720000}"/>
    <cellStyle name="20% - Accent1 3 6 2 3 2 5 2" xfId="29439" xr:uid="{00000000-0005-0000-0000-000047720000}"/>
    <cellStyle name="20% - Accent1 3 6 2 3 2 5 2 2" xfId="29440" xr:uid="{00000000-0005-0000-0000-000048720000}"/>
    <cellStyle name="20% - Accent1 3 6 2 3 2 5 3" xfId="29441" xr:uid="{00000000-0005-0000-0000-000049720000}"/>
    <cellStyle name="20% - Accent1 3 6 2 3 2 6" xfId="29442" xr:uid="{00000000-0005-0000-0000-00004A720000}"/>
    <cellStyle name="20% - Accent1 3 6 2 3 2 6 2" xfId="29443" xr:uid="{00000000-0005-0000-0000-00004B720000}"/>
    <cellStyle name="20% - Accent1 3 6 2 3 2 6 2 2" xfId="29444" xr:uid="{00000000-0005-0000-0000-00004C720000}"/>
    <cellStyle name="20% - Accent1 3 6 2 3 2 6 3" xfId="29445" xr:uid="{00000000-0005-0000-0000-00004D720000}"/>
    <cellStyle name="20% - Accent1 3 6 2 3 2 7" xfId="29446" xr:uid="{00000000-0005-0000-0000-00004E720000}"/>
    <cellStyle name="20% - Accent1 3 6 2 3 2 7 2" xfId="29447" xr:uid="{00000000-0005-0000-0000-00004F720000}"/>
    <cellStyle name="20% - Accent1 3 6 2 3 2 8" xfId="29448" xr:uid="{00000000-0005-0000-0000-000050720000}"/>
    <cellStyle name="20% - Accent1 3 6 2 3 2 8 2" xfId="29449" xr:uid="{00000000-0005-0000-0000-000051720000}"/>
    <cellStyle name="20% - Accent1 3 6 2 3 2 9" xfId="29450" xr:uid="{00000000-0005-0000-0000-000052720000}"/>
    <cellStyle name="20% - Accent1 3 6 2 3 3" xfId="29451" xr:uid="{00000000-0005-0000-0000-000053720000}"/>
    <cellStyle name="20% - Accent1 3 6 2 3 3 2" xfId="29452" xr:uid="{00000000-0005-0000-0000-000054720000}"/>
    <cellStyle name="20% - Accent1 3 6 2 3 3 2 2" xfId="29453" xr:uid="{00000000-0005-0000-0000-000055720000}"/>
    <cellStyle name="20% - Accent1 3 6 2 3 3 2 2 2" xfId="29454" xr:uid="{00000000-0005-0000-0000-000056720000}"/>
    <cellStyle name="20% - Accent1 3 6 2 3 3 2 2 2 2" xfId="29455" xr:uid="{00000000-0005-0000-0000-000057720000}"/>
    <cellStyle name="20% - Accent1 3 6 2 3 3 2 2 3" xfId="29456" xr:uid="{00000000-0005-0000-0000-000058720000}"/>
    <cellStyle name="20% - Accent1 3 6 2 3 3 2 3" xfId="29457" xr:uid="{00000000-0005-0000-0000-000059720000}"/>
    <cellStyle name="20% - Accent1 3 6 2 3 3 2 3 2" xfId="29458" xr:uid="{00000000-0005-0000-0000-00005A720000}"/>
    <cellStyle name="20% - Accent1 3 6 2 3 3 2 4" xfId="29459" xr:uid="{00000000-0005-0000-0000-00005B720000}"/>
    <cellStyle name="20% - Accent1 3 6 2 3 3 3" xfId="29460" xr:uid="{00000000-0005-0000-0000-00005C720000}"/>
    <cellStyle name="20% - Accent1 3 6 2 3 3 3 2" xfId="29461" xr:uid="{00000000-0005-0000-0000-00005D720000}"/>
    <cellStyle name="20% - Accent1 3 6 2 3 3 3 2 2" xfId="29462" xr:uid="{00000000-0005-0000-0000-00005E720000}"/>
    <cellStyle name="20% - Accent1 3 6 2 3 3 3 2 2 2" xfId="29463" xr:uid="{00000000-0005-0000-0000-00005F720000}"/>
    <cellStyle name="20% - Accent1 3 6 2 3 3 3 2 3" xfId="29464" xr:uid="{00000000-0005-0000-0000-000060720000}"/>
    <cellStyle name="20% - Accent1 3 6 2 3 3 3 3" xfId="29465" xr:uid="{00000000-0005-0000-0000-000061720000}"/>
    <cellStyle name="20% - Accent1 3 6 2 3 3 3 3 2" xfId="29466" xr:uid="{00000000-0005-0000-0000-000062720000}"/>
    <cellStyle name="20% - Accent1 3 6 2 3 3 3 4" xfId="29467" xr:uid="{00000000-0005-0000-0000-000063720000}"/>
    <cellStyle name="20% - Accent1 3 6 2 3 3 4" xfId="29468" xr:uid="{00000000-0005-0000-0000-000064720000}"/>
    <cellStyle name="20% - Accent1 3 6 2 3 3 4 2" xfId="29469" xr:uid="{00000000-0005-0000-0000-000065720000}"/>
    <cellStyle name="20% - Accent1 3 6 2 3 3 4 2 2" xfId="29470" xr:uid="{00000000-0005-0000-0000-000066720000}"/>
    <cellStyle name="20% - Accent1 3 6 2 3 3 4 2 2 2" xfId="29471" xr:uid="{00000000-0005-0000-0000-000067720000}"/>
    <cellStyle name="20% - Accent1 3 6 2 3 3 4 2 3" xfId="29472" xr:uid="{00000000-0005-0000-0000-000068720000}"/>
    <cellStyle name="20% - Accent1 3 6 2 3 3 4 3" xfId="29473" xr:uid="{00000000-0005-0000-0000-000069720000}"/>
    <cellStyle name="20% - Accent1 3 6 2 3 3 4 3 2" xfId="29474" xr:uid="{00000000-0005-0000-0000-00006A720000}"/>
    <cellStyle name="20% - Accent1 3 6 2 3 3 4 4" xfId="29475" xr:uid="{00000000-0005-0000-0000-00006B720000}"/>
    <cellStyle name="20% - Accent1 3 6 2 3 3 5" xfId="29476" xr:uid="{00000000-0005-0000-0000-00006C720000}"/>
    <cellStyle name="20% - Accent1 3 6 2 3 3 5 2" xfId="29477" xr:uid="{00000000-0005-0000-0000-00006D720000}"/>
    <cellStyle name="20% - Accent1 3 6 2 3 3 5 2 2" xfId="29478" xr:uid="{00000000-0005-0000-0000-00006E720000}"/>
    <cellStyle name="20% - Accent1 3 6 2 3 3 5 3" xfId="29479" xr:uid="{00000000-0005-0000-0000-00006F720000}"/>
    <cellStyle name="20% - Accent1 3 6 2 3 3 6" xfId="29480" xr:uid="{00000000-0005-0000-0000-000070720000}"/>
    <cellStyle name="20% - Accent1 3 6 2 3 3 6 2" xfId="29481" xr:uid="{00000000-0005-0000-0000-000071720000}"/>
    <cellStyle name="20% - Accent1 3 6 2 3 3 6 2 2" xfId="29482" xr:uid="{00000000-0005-0000-0000-000072720000}"/>
    <cellStyle name="20% - Accent1 3 6 2 3 3 6 3" xfId="29483" xr:uid="{00000000-0005-0000-0000-000073720000}"/>
    <cellStyle name="20% - Accent1 3 6 2 3 3 7" xfId="29484" xr:uid="{00000000-0005-0000-0000-000074720000}"/>
    <cellStyle name="20% - Accent1 3 6 2 3 3 7 2" xfId="29485" xr:uid="{00000000-0005-0000-0000-000075720000}"/>
    <cellStyle name="20% - Accent1 3 6 2 3 3 8" xfId="29486" xr:uid="{00000000-0005-0000-0000-000076720000}"/>
    <cellStyle name="20% - Accent1 3 6 2 3 3 8 2" xfId="29487" xr:uid="{00000000-0005-0000-0000-000077720000}"/>
    <cellStyle name="20% - Accent1 3 6 2 3 3 9" xfId="29488" xr:uid="{00000000-0005-0000-0000-000078720000}"/>
    <cellStyle name="20% - Accent1 3 6 2 3 4" xfId="29489" xr:uid="{00000000-0005-0000-0000-000079720000}"/>
    <cellStyle name="20% - Accent1 3 6 2 3 4 2" xfId="29490" xr:uid="{00000000-0005-0000-0000-00007A720000}"/>
    <cellStyle name="20% - Accent1 3 6 2 3 4 2 2" xfId="29491" xr:uid="{00000000-0005-0000-0000-00007B720000}"/>
    <cellStyle name="20% - Accent1 3 6 2 3 4 2 2 2" xfId="29492" xr:uid="{00000000-0005-0000-0000-00007C720000}"/>
    <cellStyle name="20% - Accent1 3 6 2 3 4 2 3" xfId="29493" xr:uid="{00000000-0005-0000-0000-00007D720000}"/>
    <cellStyle name="20% - Accent1 3 6 2 3 4 3" xfId="29494" xr:uid="{00000000-0005-0000-0000-00007E720000}"/>
    <cellStyle name="20% - Accent1 3 6 2 3 4 3 2" xfId="29495" xr:uid="{00000000-0005-0000-0000-00007F720000}"/>
    <cellStyle name="20% - Accent1 3 6 2 3 4 4" xfId="29496" xr:uid="{00000000-0005-0000-0000-000080720000}"/>
    <cellStyle name="20% - Accent1 3 6 2 3 5" xfId="29497" xr:uid="{00000000-0005-0000-0000-000081720000}"/>
    <cellStyle name="20% - Accent1 3 6 2 3 5 2" xfId="29498" xr:uid="{00000000-0005-0000-0000-000082720000}"/>
    <cellStyle name="20% - Accent1 3 6 2 3 5 2 2" xfId="29499" xr:uid="{00000000-0005-0000-0000-000083720000}"/>
    <cellStyle name="20% - Accent1 3 6 2 3 5 2 2 2" xfId="29500" xr:uid="{00000000-0005-0000-0000-000084720000}"/>
    <cellStyle name="20% - Accent1 3 6 2 3 5 2 3" xfId="29501" xr:uid="{00000000-0005-0000-0000-000085720000}"/>
    <cellStyle name="20% - Accent1 3 6 2 3 5 3" xfId="29502" xr:uid="{00000000-0005-0000-0000-000086720000}"/>
    <cellStyle name="20% - Accent1 3 6 2 3 5 3 2" xfId="29503" xr:uid="{00000000-0005-0000-0000-000087720000}"/>
    <cellStyle name="20% - Accent1 3 6 2 3 5 4" xfId="29504" xr:uid="{00000000-0005-0000-0000-000088720000}"/>
    <cellStyle name="20% - Accent1 3 6 2 3 6" xfId="29505" xr:uid="{00000000-0005-0000-0000-000089720000}"/>
    <cellStyle name="20% - Accent1 3 6 2 3 6 2" xfId="29506" xr:uid="{00000000-0005-0000-0000-00008A720000}"/>
    <cellStyle name="20% - Accent1 3 6 2 3 6 2 2" xfId="29507" xr:uid="{00000000-0005-0000-0000-00008B720000}"/>
    <cellStyle name="20% - Accent1 3 6 2 3 6 2 2 2" xfId="29508" xr:uid="{00000000-0005-0000-0000-00008C720000}"/>
    <cellStyle name="20% - Accent1 3 6 2 3 6 2 3" xfId="29509" xr:uid="{00000000-0005-0000-0000-00008D720000}"/>
    <cellStyle name="20% - Accent1 3 6 2 3 6 3" xfId="29510" xr:uid="{00000000-0005-0000-0000-00008E720000}"/>
    <cellStyle name="20% - Accent1 3 6 2 3 6 3 2" xfId="29511" xr:uid="{00000000-0005-0000-0000-00008F720000}"/>
    <cellStyle name="20% - Accent1 3 6 2 3 6 4" xfId="29512" xr:uid="{00000000-0005-0000-0000-000090720000}"/>
    <cellStyle name="20% - Accent1 3 6 2 3 7" xfId="29513" xr:uid="{00000000-0005-0000-0000-000091720000}"/>
    <cellStyle name="20% - Accent1 3 6 2 3 7 2" xfId="29514" xr:uid="{00000000-0005-0000-0000-000092720000}"/>
    <cellStyle name="20% - Accent1 3 6 2 3 7 2 2" xfId="29515" xr:uid="{00000000-0005-0000-0000-000093720000}"/>
    <cellStyle name="20% - Accent1 3 6 2 3 7 3" xfId="29516" xr:uid="{00000000-0005-0000-0000-000094720000}"/>
    <cellStyle name="20% - Accent1 3 6 2 3 8" xfId="29517" xr:uid="{00000000-0005-0000-0000-000095720000}"/>
    <cellStyle name="20% - Accent1 3 6 2 3 8 2" xfId="29518" xr:uid="{00000000-0005-0000-0000-000096720000}"/>
    <cellStyle name="20% - Accent1 3 6 2 3 8 2 2" xfId="29519" xr:uid="{00000000-0005-0000-0000-000097720000}"/>
    <cellStyle name="20% - Accent1 3 6 2 3 8 3" xfId="29520" xr:uid="{00000000-0005-0000-0000-000098720000}"/>
    <cellStyle name="20% - Accent1 3 6 2 3 9" xfId="29521" xr:uid="{00000000-0005-0000-0000-000099720000}"/>
    <cellStyle name="20% - Accent1 3 6 2 3 9 2" xfId="29522" xr:uid="{00000000-0005-0000-0000-00009A720000}"/>
    <cellStyle name="20% - Accent1 3 6 2 4" xfId="29523" xr:uid="{00000000-0005-0000-0000-00009B720000}"/>
    <cellStyle name="20% - Accent1 3 6 2 4 10" xfId="29524" xr:uid="{00000000-0005-0000-0000-00009C720000}"/>
    <cellStyle name="20% - Accent1 3 6 2 4 10 2" xfId="29525" xr:uid="{00000000-0005-0000-0000-00009D720000}"/>
    <cellStyle name="20% - Accent1 3 6 2 4 11" xfId="29526" xr:uid="{00000000-0005-0000-0000-00009E720000}"/>
    <cellStyle name="20% - Accent1 3 6 2 4 2" xfId="29527" xr:uid="{00000000-0005-0000-0000-00009F720000}"/>
    <cellStyle name="20% - Accent1 3 6 2 4 2 2" xfId="29528" xr:uid="{00000000-0005-0000-0000-0000A0720000}"/>
    <cellStyle name="20% - Accent1 3 6 2 4 2 2 2" xfId="29529" xr:uid="{00000000-0005-0000-0000-0000A1720000}"/>
    <cellStyle name="20% - Accent1 3 6 2 4 2 2 2 2" xfId="29530" xr:uid="{00000000-0005-0000-0000-0000A2720000}"/>
    <cellStyle name="20% - Accent1 3 6 2 4 2 2 2 2 2" xfId="29531" xr:uid="{00000000-0005-0000-0000-0000A3720000}"/>
    <cellStyle name="20% - Accent1 3 6 2 4 2 2 2 3" xfId="29532" xr:uid="{00000000-0005-0000-0000-0000A4720000}"/>
    <cellStyle name="20% - Accent1 3 6 2 4 2 2 3" xfId="29533" xr:uid="{00000000-0005-0000-0000-0000A5720000}"/>
    <cellStyle name="20% - Accent1 3 6 2 4 2 2 3 2" xfId="29534" xr:uid="{00000000-0005-0000-0000-0000A6720000}"/>
    <cellStyle name="20% - Accent1 3 6 2 4 2 2 4" xfId="29535" xr:uid="{00000000-0005-0000-0000-0000A7720000}"/>
    <cellStyle name="20% - Accent1 3 6 2 4 2 3" xfId="29536" xr:uid="{00000000-0005-0000-0000-0000A8720000}"/>
    <cellStyle name="20% - Accent1 3 6 2 4 2 3 2" xfId="29537" xr:uid="{00000000-0005-0000-0000-0000A9720000}"/>
    <cellStyle name="20% - Accent1 3 6 2 4 2 3 2 2" xfId="29538" xr:uid="{00000000-0005-0000-0000-0000AA720000}"/>
    <cellStyle name="20% - Accent1 3 6 2 4 2 3 2 2 2" xfId="29539" xr:uid="{00000000-0005-0000-0000-0000AB720000}"/>
    <cellStyle name="20% - Accent1 3 6 2 4 2 3 2 3" xfId="29540" xr:uid="{00000000-0005-0000-0000-0000AC720000}"/>
    <cellStyle name="20% - Accent1 3 6 2 4 2 3 3" xfId="29541" xr:uid="{00000000-0005-0000-0000-0000AD720000}"/>
    <cellStyle name="20% - Accent1 3 6 2 4 2 3 3 2" xfId="29542" xr:uid="{00000000-0005-0000-0000-0000AE720000}"/>
    <cellStyle name="20% - Accent1 3 6 2 4 2 3 4" xfId="29543" xr:uid="{00000000-0005-0000-0000-0000AF720000}"/>
    <cellStyle name="20% - Accent1 3 6 2 4 2 4" xfId="29544" xr:uid="{00000000-0005-0000-0000-0000B0720000}"/>
    <cellStyle name="20% - Accent1 3 6 2 4 2 4 2" xfId="29545" xr:uid="{00000000-0005-0000-0000-0000B1720000}"/>
    <cellStyle name="20% - Accent1 3 6 2 4 2 4 2 2" xfId="29546" xr:uid="{00000000-0005-0000-0000-0000B2720000}"/>
    <cellStyle name="20% - Accent1 3 6 2 4 2 4 2 2 2" xfId="29547" xr:uid="{00000000-0005-0000-0000-0000B3720000}"/>
    <cellStyle name="20% - Accent1 3 6 2 4 2 4 2 3" xfId="29548" xr:uid="{00000000-0005-0000-0000-0000B4720000}"/>
    <cellStyle name="20% - Accent1 3 6 2 4 2 4 3" xfId="29549" xr:uid="{00000000-0005-0000-0000-0000B5720000}"/>
    <cellStyle name="20% - Accent1 3 6 2 4 2 4 3 2" xfId="29550" xr:uid="{00000000-0005-0000-0000-0000B6720000}"/>
    <cellStyle name="20% - Accent1 3 6 2 4 2 4 4" xfId="29551" xr:uid="{00000000-0005-0000-0000-0000B7720000}"/>
    <cellStyle name="20% - Accent1 3 6 2 4 2 5" xfId="29552" xr:uid="{00000000-0005-0000-0000-0000B8720000}"/>
    <cellStyle name="20% - Accent1 3 6 2 4 2 5 2" xfId="29553" xr:uid="{00000000-0005-0000-0000-0000B9720000}"/>
    <cellStyle name="20% - Accent1 3 6 2 4 2 5 2 2" xfId="29554" xr:uid="{00000000-0005-0000-0000-0000BA720000}"/>
    <cellStyle name="20% - Accent1 3 6 2 4 2 5 3" xfId="29555" xr:uid="{00000000-0005-0000-0000-0000BB720000}"/>
    <cellStyle name="20% - Accent1 3 6 2 4 2 6" xfId="29556" xr:uid="{00000000-0005-0000-0000-0000BC720000}"/>
    <cellStyle name="20% - Accent1 3 6 2 4 2 6 2" xfId="29557" xr:uid="{00000000-0005-0000-0000-0000BD720000}"/>
    <cellStyle name="20% - Accent1 3 6 2 4 2 6 2 2" xfId="29558" xr:uid="{00000000-0005-0000-0000-0000BE720000}"/>
    <cellStyle name="20% - Accent1 3 6 2 4 2 6 3" xfId="29559" xr:uid="{00000000-0005-0000-0000-0000BF720000}"/>
    <cellStyle name="20% - Accent1 3 6 2 4 2 7" xfId="29560" xr:uid="{00000000-0005-0000-0000-0000C0720000}"/>
    <cellStyle name="20% - Accent1 3 6 2 4 2 7 2" xfId="29561" xr:uid="{00000000-0005-0000-0000-0000C1720000}"/>
    <cellStyle name="20% - Accent1 3 6 2 4 2 8" xfId="29562" xr:uid="{00000000-0005-0000-0000-0000C2720000}"/>
    <cellStyle name="20% - Accent1 3 6 2 4 2 8 2" xfId="29563" xr:uid="{00000000-0005-0000-0000-0000C3720000}"/>
    <cellStyle name="20% - Accent1 3 6 2 4 2 9" xfId="29564" xr:uid="{00000000-0005-0000-0000-0000C4720000}"/>
    <cellStyle name="20% - Accent1 3 6 2 4 3" xfId="29565" xr:uid="{00000000-0005-0000-0000-0000C5720000}"/>
    <cellStyle name="20% - Accent1 3 6 2 4 3 2" xfId="29566" xr:uid="{00000000-0005-0000-0000-0000C6720000}"/>
    <cellStyle name="20% - Accent1 3 6 2 4 3 2 2" xfId="29567" xr:uid="{00000000-0005-0000-0000-0000C7720000}"/>
    <cellStyle name="20% - Accent1 3 6 2 4 3 2 2 2" xfId="29568" xr:uid="{00000000-0005-0000-0000-0000C8720000}"/>
    <cellStyle name="20% - Accent1 3 6 2 4 3 2 2 2 2" xfId="29569" xr:uid="{00000000-0005-0000-0000-0000C9720000}"/>
    <cellStyle name="20% - Accent1 3 6 2 4 3 2 2 3" xfId="29570" xr:uid="{00000000-0005-0000-0000-0000CA720000}"/>
    <cellStyle name="20% - Accent1 3 6 2 4 3 2 3" xfId="29571" xr:uid="{00000000-0005-0000-0000-0000CB720000}"/>
    <cellStyle name="20% - Accent1 3 6 2 4 3 2 3 2" xfId="29572" xr:uid="{00000000-0005-0000-0000-0000CC720000}"/>
    <cellStyle name="20% - Accent1 3 6 2 4 3 2 4" xfId="29573" xr:uid="{00000000-0005-0000-0000-0000CD720000}"/>
    <cellStyle name="20% - Accent1 3 6 2 4 3 3" xfId="29574" xr:uid="{00000000-0005-0000-0000-0000CE720000}"/>
    <cellStyle name="20% - Accent1 3 6 2 4 3 3 2" xfId="29575" xr:uid="{00000000-0005-0000-0000-0000CF720000}"/>
    <cellStyle name="20% - Accent1 3 6 2 4 3 3 2 2" xfId="29576" xr:uid="{00000000-0005-0000-0000-0000D0720000}"/>
    <cellStyle name="20% - Accent1 3 6 2 4 3 3 2 2 2" xfId="29577" xr:uid="{00000000-0005-0000-0000-0000D1720000}"/>
    <cellStyle name="20% - Accent1 3 6 2 4 3 3 2 3" xfId="29578" xr:uid="{00000000-0005-0000-0000-0000D2720000}"/>
    <cellStyle name="20% - Accent1 3 6 2 4 3 3 3" xfId="29579" xr:uid="{00000000-0005-0000-0000-0000D3720000}"/>
    <cellStyle name="20% - Accent1 3 6 2 4 3 3 3 2" xfId="29580" xr:uid="{00000000-0005-0000-0000-0000D4720000}"/>
    <cellStyle name="20% - Accent1 3 6 2 4 3 3 4" xfId="29581" xr:uid="{00000000-0005-0000-0000-0000D5720000}"/>
    <cellStyle name="20% - Accent1 3 6 2 4 3 4" xfId="29582" xr:uid="{00000000-0005-0000-0000-0000D6720000}"/>
    <cellStyle name="20% - Accent1 3 6 2 4 3 4 2" xfId="29583" xr:uid="{00000000-0005-0000-0000-0000D7720000}"/>
    <cellStyle name="20% - Accent1 3 6 2 4 3 4 2 2" xfId="29584" xr:uid="{00000000-0005-0000-0000-0000D8720000}"/>
    <cellStyle name="20% - Accent1 3 6 2 4 3 4 2 2 2" xfId="29585" xr:uid="{00000000-0005-0000-0000-0000D9720000}"/>
    <cellStyle name="20% - Accent1 3 6 2 4 3 4 2 3" xfId="29586" xr:uid="{00000000-0005-0000-0000-0000DA720000}"/>
    <cellStyle name="20% - Accent1 3 6 2 4 3 4 3" xfId="29587" xr:uid="{00000000-0005-0000-0000-0000DB720000}"/>
    <cellStyle name="20% - Accent1 3 6 2 4 3 4 3 2" xfId="29588" xr:uid="{00000000-0005-0000-0000-0000DC720000}"/>
    <cellStyle name="20% - Accent1 3 6 2 4 3 4 4" xfId="29589" xr:uid="{00000000-0005-0000-0000-0000DD720000}"/>
    <cellStyle name="20% - Accent1 3 6 2 4 3 5" xfId="29590" xr:uid="{00000000-0005-0000-0000-0000DE720000}"/>
    <cellStyle name="20% - Accent1 3 6 2 4 3 5 2" xfId="29591" xr:uid="{00000000-0005-0000-0000-0000DF720000}"/>
    <cellStyle name="20% - Accent1 3 6 2 4 3 5 2 2" xfId="29592" xr:uid="{00000000-0005-0000-0000-0000E0720000}"/>
    <cellStyle name="20% - Accent1 3 6 2 4 3 5 3" xfId="29593" xr:uid="{00000000-0005-0000-0000-0000E1720000}"/>
    <cellStyle name="20% - Accent1 3 6 2 4 3 6" xfId="29594" xr:uid="{00000000-0005-0000-0000-0000E2720000}"/>
    <cellStyle name="20% - Accent1 3 6 2 4 3 6 2" xfId="29595" xr:uid="{00000000-0005-0000-0000-0000E3720000}"/>
    <cellStyle name="20% - Accent1 3 6 2 4 3 6 2 2" xfId="29596" xr:uid="{00000000-0005-0000-0000-0000E4720000}"/>
    <cellStyle name="20% - Accent1 3 6 2 4 3 6 3" xfId="29597" xr:uid="{00000000-0005-0000-0000-0000E5720000}"/>
    <cellStyle name="20% - Accent1 3 6 2 4 3 7" xfId="29598" xr:uid="{00000000-0005-0000-0000-0000E6720000}"/>
    <cellStyle name="20% - Accent1 3 6 2 4 3 7 2" xfId="29599" xr:uid="{00000000-0005-0000-0000-0000E7720000}"/>
    <cellStyle name="20% - Accent1 3 6 2 4 3 8" xfId="29600" xr:uid="{00000000-0005-0000-0000-0000E8720000}"/>
    <cellStyle name="20% - Accent1 3 6 2 4 3 8 2" xfId="29601" xr:uid="{00000000-0005-0000-0000-0000E9720000}"/>
    <cellStyle name="20% - Accent1 3 6 2 4 3 9" xfId="29602" xr:uid="{00000000-0005-0000-0000-0000EA720000}"/>
    <cellStyle name="20% - Accent1 3 6 2 4 4" xfId="29603" xr:uid="{00000000-0005-0000-0000-0000EB720000}"/>
    <cellStyle name="20% - Accent1 3 6 2 4 4 2" xfId="29604" xr:uid="{00000000-0005-0000-0000-0000EC720000}"/>
    <cellStyle name="20% - Accent1 3 6 2 4 4 2 2" xfId="29605" xr:uid="{00000000-0005-0000-0000-0000ED720000}"/>
    <cellStyle name="20% - Accent1 3 6 2 4 4 2 2 2" xfId="29606" xr:uid="{00000000-0005-0000-0000-0000EE720000}"/>
    <cellStyle name="20% - Accent1 3 6 2 4 4 2 3" xfId="29607" xr:uid="{00000000-0005-0000-0000-0000EF720000}"/>
    <cellStyle name="20% - Accent1 3 6 2 4 4 3" xfId="29608" xr:uid="{00000000-0005-0000-0000-0000F0720000}"/>
    <cellStyle name="20% - Accent1 3 6 2 4 4 3 2" xfId="29609" xr:uid="{00000000-0005-0000-0000-0000F1720000}"/>
    <cellStyle name="20% - Accent1 3 6 2 4 4 4" xfId="29610" xr:uid="{00000000-0005-0000-0000-0000F2720000}"/>
    <cellStyle name="20% - Accent1 3 6 2 4 5" xfId="29611" xr:uid="{00000000-0005-0000-0000-0000F3720000}"/>
    <cellStyle name="20% - Accent1 3 6 2 4 5 2" xfId="29612" xr:uid="{00000000-0005-0000-0000-0000F4720000}"/>
    <cellStyle name="20% - Accent1 3 6 2 4 5 2 2" xfId="29613" xr:uid="{00000000-0005-0000-0000-0000F5720000}"/>
    <cellStyle name="20% - Accent1 3 6 2 4 5 2 2 2" xfId="29614" xr:uid="{00000000-0005-0000-0000-0000F6720000}"/>
    <cellStyle name="20% - Accent1 3 6 2 4 5 2 3" xfId="29615" xr:uid="{00000000-0005-0000-0000-0000F7720000}"/>
    <cellStyle name="20% - Accent1 3 6 2 4 5 3" xfId="29616" xr:uid="{00000000-0005-0000-0000-0000F8720000}"/>
    <cellStyle name="20% - Accent1 3 6 2 4 5 3 2" xfId="29617" xr:uid="{00000000-0005-0000-0000-0000F9720000}"/>
    <cellStyle name="20% - Accent1 3 6 2 4 5 4" xfId="29618" xr:uid="{00000000-0005-0000-0000-0000FA720000}"/>
    <cellStyle name="20% - Accent1 3 6 2 4 6" xfId="29619" xr:uid="{00000000-0005-0000-0000-0000FB720000}"/>
    <cellStyle name="20% - Accent1 3 6 2 4 6 2" xfId="29620" xr:uid="{00000000-0005-0000-0000-0000FC720000}"/>
    <cellStyle name="20% - Accent1 3 6 2 4 6 2 2" xfId="29621" xr:uid="{00000000-0005-0000-0000-0000FD720000}"/>
    <cellStyle name="20% - Accent1 3 6 2 4 6 2 2 2" xfId="29622" xr:uid="{00000000-0005-0000-0000-0000FE720000}"/>
    <cellStyle name="20% - Accent1 3 6 2 4 6 2 3" xfId="29623" xr:uid="{00000000-0005-0000-0000-0000FF720000}"/>
    <cellStyle name="20% - Accent1 3 6 2 4 6 3" xfId="29624" xr:uid="{00000000-0005-0000-0000-000000730000}"/>
    <cellStyle name="20% - Accent1 3 6 2 4 6 3 2" xfId="29625" xr:uid="{00000000-0005-0000-0000-000001730000}"/>
    <cellStyle name="20% - Accent1 3 6 2 4 6 4" xfId="29626" xr:uid="{00000000-0005-0000-0000-000002730000}"/>
    <cellStyle name="20% - Accent1 3 6 2 4 7" xfId="29627" xr:uid="{00000000-0005-0000-0000-000003730000}"/>
    <cellStyle name="20% - Accent1 3 6 2 4 7 2" xfId="29628" xr:uid="{00000000-0005-0000-0000-000004730000}"/>
    <cellStyle name="20% - Accent1 3 6 2 4 7 2 2" xfId="29629" xr:uid="{00000000-0005-0000-0000-000005730000}"/>
    <cellStyle name="20% - Accent1 3 6 2 4 7 3" xfId="29630" xr:uid="{00000000-0005-0000-0000-000006730000}"/>
    <cellStyle name="20% - Accent1 3 6 2 4 8" xfId="29631" xr:uid="{00000000-0005-0000-0000-000007730000}"/>
    <cellStyle name="20% - Accent1 3 6 2 4 8 2" xfId="29632" xr:uid="{00000000-0005-0000-0000-000008730000}"/>
    <cellStyle name="20% - Accent1 3 6 2 4 8 2 2" xfId="29633" xr:uid="{00000000-0005-0000-0000-000009730000}"/>
    <cellStyle name="20% - Accent1 3 6 2 4 8 3" xfId="29634" xr:uid="{00000000-0005-0000-0000-00000A730000}"/>
    <cellStyle name="20% - Accent1 3 6 2 4 9" xfId="29635" xr:uid="{00000000-0005-0000-0000-00000B730000}"/>
    <cellStyle name="20% - Accent1 3 6 2 4 9 2" xfId="29636" xr:uid="{00000000-0005-0000-0000-00000C730000}"/>
    <cellStyle name="20% - Accent1 3 6 2 5" xfId="29637" xr:uid="{00000000-0005-0000-0000-00000D730000}"/>
    <cellStyle name="20% - Accent1 3 6 2 5 2" xfId="29638" xr:uid="{00000000-0005-0000-0000-00000E730000}"/>
    <cellStyle name="20% - Accent1 3 6 2 5 2 2" xfId="29639" xr:uid="{00000000-0005-0000-0000-00000F730000}"/>
    <cellStyle name="20% - Accent1 3 6 2 5 2 2 2" xfId="29640" xr:uid="{00000000-0005-0000-0000-000010730000}"/>
    <cellStyle name="20% - Accent1 3 6 2 5 2 2 2 2" xfId="29641" xr:uid="{00000000-0005-0000-0000-000011730000}"/>
    <cellStyle name="20% - Accent1 3 6 2 5 2 2 3" xfId="29642" xr:uid="{00000000-0005-0000-0000-000012730000}"/>
    <cellStyle name="20% - Accent1 3 6 2 5 2 3" xfId="29643" xr:uid="{00000000-0005-0000-0000-000013730000}"/>
    <cellStyle name="20% - Accent1 3 6 2 5 2 3 2" xfId="29644" xr:uid="{00000000-0005-0000-0000-000014730000}"/>
    <cellStyle name="20% - Accent1 3 6 2 5 2 4" xfId="29645" xr:uid="{00000000-0005-0000-0000-000015730000}"/>
    <cellStyle name="20% - Accent1 3 6 2 5 3" xfId="29646" xr:uid="{00000000-0005-0000-0000-000016730000}"/>
    <cellStyle name="20% - Accent1 3 6 2 5 3 2" xfId="29647" xr:uid="{00000000-0005-0000-0000-000017730000}"/>
    <cellStyle name="20% - Accent1 3 6 2 5 3 2 2" xfId="29648" xr:uid="{00000000-0005-0000-0000-000018730000}"/>
    <cellStyle name="20% - Accent1 3 6 2 5 3 2 2 2" xfId="29649" xr:uid="{00000000-0005-0000-0000-000019730000}"/>
    <cellStyle name="20% - Accent1 3 6 2 5 3 2 3" xfId="29650" xr:uid="{00000000-0005-0000-0000-00001A730000}"/>
    <cellStyle name="20% - Accent1 3 6 2 5 3 3" xfId="29651" xr:uid="{00000000-0005-0000-0000-00001B730000}"/>
    <cellStyle name="20% - Accent1 3 6 2 5 3 3 2" xfId="29652" xr:uid="{00000000-0005-0000-0000-00001C730000}"/>
    <cellStyle name="20% - Accent1 3 6 2 5 3 4" xfId="29653" xr:uid="{00000000-0005-0000-0000-00001D730000}"/>
    <cellStyle name="20% - Accent1 3 6 2 5 4" xfId="29654" xr:uid="{00000000-0005-0000-0000-00001E730000}"/>
    <cellStyle name="20% - Accent1 3 6 2 5 4 2" xfId="29655" xr:uid="{00000000-0005-0000-0000-00001F730000}"/>
    <cellStyle name="20% - Accent1 3 6 2 5 4 2 2" xfId="29656" xr:uid="{00000000-0005-0000-0000-000020730000}"/>
    <cellStyle name="20% - Accent1 3 6 2 5 4 2 2 2" xfId="29657" xr:uid="{00000000-0005-0000-0000-000021730000}"/>
    <cellStyle name="20% - Accent1 3 6 2 5 4 2 3" xfId="29658" xr:uid="{00000000-0005-0000-0000-000022730000}"/>
    <cellStyle name="20% - Accent1 3 6 2 5 4 3" xfId="29659" xr:uid="{00000000-0005-0000-0000-000023730000}"/>
    <cellStyle name="20% - Accent1 3 6 2 5 4 3 2" xfId="29660" xr:uid="{00000000-0005-0000-0000-000024730000}"/>
    <cellStyle name="20% - Accent1 3 6 2 5 4 4" xfId="29661" xr:uid="{00000000-0005-0000-0000-000025730000}"/>
    <cellStyle name="20% - Accent1 3 6 2 5 5" xfId="29662" xr:uid="{00000000-0005-0000-0000-000026730000}"/>
    <cellStyle name="20% - Accent1 3 6 2 5 5 2" xfId="29663" xr:uid="{00000000-0005-0000-0000-000027730000}"/>
    <cellStyle name="20% - Accent1 3 6 2 5 5 2 2" xfId="29664" xr:uid="{00000000-0005-0000-0000-000028730000}"/>
    <cellStyle name="20% - Accent1 3 6 2 5 5 3" xfId="29665" xr:uid="{00000000-0005-0000-0000-000029730000}"/>
    <cellStyle name="20% - Accent1 3 6 2 5 6" xfId="29666" xr:uid="{00000000-0005-0000-0000-00002A730000}"/>
    <cellStyle name="20% - Accent1 3 6 2 5 6 2" xfId="29667" xr:uid="{00000000-0005-0000-0000-00002B730000}"/>
    <cellStyle name="20% - Accent1 3 6 2 5 6 2 2" xfId="29668" xr:uid="{00000000-0005-0000-0000-00002C730000}"/>
    <cellStyle name="20% - Accent1 3 6 2 5 6 3" xfId="29669" xr:uid="{00000000-0005-0000-0000-00002D730000}"/>
    <cellStyle name="20% - Accent1 3 6 2 5 7" xfId="29670" xr:uid="{00000000-0005-0000-0000-00002E730000}"/>
    <cellStyle name="20% - Accent1 3 6 2 5 7 2" xfId="29671" xr:uid="{00000000-0005-0000-0000-00002F730000}"/>
    <cellStyle name="20% - Accent1 3 6 2 5 8" xfId="29672" xr:uid="{00000000-0005-0000-0000-000030730000}"/>
    <cellStyle name="20% - Accent1 3 6 2 5 8 2" xfId="29673" xr:uid="{00000000-0005-0000-0000-000031730000}"/>
    <cellStyle name="20% - Accent1 3 6 2 5 9" xfId="29674" xr:uid="{00000000-0005-0000-0000-000032730000}"/>
    <cellStyle name="20% - Accent1 3 6 2 6" xfId="29675" xr:uid="{00000000-0005-0000-0000-000033730000}"/>
    <cellStyle name="20% - Accent1 3 6 2 6 2" xfId="29676" xr:uid="{00000000-0005-0000-0000-000034730000}"/>
    <cellStyle name="20% - Accent1 3 6 2 6 2 2" xfId="29677" xr:uid="{00000000-0005-0000-0000-000035730000}"/>
    <cellStyle name="20% - Accent1 3 6 2 6 2 2 2" xfId="29678" xr:uid="{00000000-0005-0000-0000-000036730000}"/>
    <cellStyle name="20% - Accent1 3 6 2 6 2 2 2 2" xfId="29679" xr:uid="{00000000-0005-0000-0000-000037730000}"/>
    <cellStyle name="20% - Accent1 3 6 2 6 2 2 3" xfId="29680" xr:uid="{00000000-0005-0000-0000-000038730000}"/>
    <cellStyle name="20% - Accent1 3 6 2 6 2 3" xfId="29681" xr:uid="{00000000-0005-0000-0000-000039730000}"/>
    <cellStyle name="20% - Accent1 3 6 2 6 2 3 2" xfId="29682" xr:uid="{00000000-0005-0000-0000-00003A730000}"/>
    <cellStyle name="20% - Accent1 3 6 2 6 2 4" xfId="29683" xr:uid="{00000000-0005-0000-0000-00003B730000}"/>
    <cellStyle name="20% - Accent1 3 6 2 6 3" xfId="29684" xr:uid="{00000000-0005-0000-0000-00003C730000}"/>
    <cellStyle name="20% - Accent1 3 6 2 6 3 2" xfId="29685" xr:uid="{00000000-0005-0000-0000-00003D730000}"/>
    <cellStyle name="20% - Accent1 3 6 2 6 3 2 2" xfId="29686" xr:uid="{00000000-0005-0000-0000-00003E730000}"/>
    <cellStyle name="20% - Accent1 3 6 2 6 3 2 2 2" xfId="29687" xr:uid="{00000000-0005-0000-0000-00003F730000}"/>
    <cellStyle name="20% - Accent1 3 6 2 6 3 2 3" xfId="29688" xr:uid="{00000000-0005-0000-0000-000040730000}"/>
    <cellStyle name="20% - Accent1 3 6 2 6 3 3" xfId="29689" xr:uid="{00000000-0005-0000-0000-000041730000}"/>
    <cellStyle name="20% - Accent1 3 6 2 6 3 3 2" xfId="29690" xr:uid="{00000000-0005-0000-0000-000042730000}"/>
    <cellStyle name="20% - Accent1 3 6 2 6 3 4" xfId="29691" xr:uid="{00000000-0005-0000-0000-000043730000}"/>
    <cellStyle name="20% - Accent1 3 6 2 6 4" xfId="29692" xr:uid="{00000000-0005-0000-0000-000044730000}"/>
    <cellStyle name="20% - Accent1 3 6 2 6 4 2" xfId="29693" xr:uid="{00000000-0005-0000-0000-000045730000}"/>
    <cellStyle name="20% - Accent1 3 6 2 6 4 2 2" xfId="29694" xr:uid="{00000000-0005-0000-0000-000046730000}"/>
    <cellStyle name="20% - Accent1 3 6 2 6 4 2 2 2" xfId="29695" xr:uid="{00000000-0005-0000-0000-000047730000}"/>
    <cellStyle name="20% - Accent1 3 6 2 6 4 2 3" xfId="29696" xr:uid="{00000000-0005-0000-0000-000048730000}"/>
    <cellStyle name="20% - Accent1 3 6 2 6 4 3" xfId="29697" xr:uid="{00000000-0005-0000-0000-000049730000}"/>
    <cellStyle name="20% - Accent1 3 6 2 6 4 3 2" xfId="29698" xr:uid="{00000000-0005-0000-0000-00004A730000}"/>
    <cellStyle name="20% - Accent1 3 6 2 6 4 4" xfId="29699" xr:uid="{00000000-0005-0000-0000-00004B730000}"/>
    <cellStyle name="20% - Accent1 3 6 2 6 5" xfId="29700" xr:uid="{00000000-0005-0000-0000-00004C730000}"/>
    <cellStyle name="20% - Accent1 3 6 2 6 5 2" xfId="29701" xr:uid="{00000000-0005-0000-0000-00004D730000}"/>
    <cellStyle name="20% - Accent1 3 6 2 6 5 2 2" xfId="29702" xr:uid="{00000000-0005-0000-0000-00004E730000}"/>
    <cellStyle name="20% - Accent1 3 6 2 6 5 3" xfId="29703" xr:uid="{00000000-0005-0000-0000-00004F730000}"/>
    <cellStyle name="20% - Accent1 3 6 2 6 6" xfId="29704" xr:uid="{00000000-0005-0000-0000-000050730000}"/>
    <cellStyle name="20% - Accent1 3 6 2 6 6 2" xfId="29705" xr:uid="{00000000-0005-0000-0000-000051730000}"/>
    <cellStyle name="20% - Accent1 3 6 2 6 6 2 2" xfId="29706" xr:uid="{00000000-0005-0000-0000-000052730000}"/>
    <cellStyle name="20% - Accent1 3 6 2 6 6 3" xfId="29707" xr:uid="{00000000-0005-0000-0000-000053730000}"/>
    <cellStyle name="20% - Accent1 3 6 2 6 7" xfId="29708" xr:uid="{00000000-0005-0000-0000-000054730000}"/>
    <cellStyle name="20% - Accent1 3 6 2 6 7 2" xfId="29709" xr:uid="{00000000-0005-0000-0000-000055730000}"/>
    <cellStyle name="20% - Accent1 3 6 2 6 8" xfId="29710" xr:uid="{00000000-0005-0000-0000-000056730000}"/>
    <cellStyle name="20% - Accent1 3 6 2 6 8 2" xfId="29711" xr:uid="{00000000-0005-0000-0000-000057730000}"/>
    <cellStyle name="20% - Accent1 3 6 2 6 9" xfId="29712" xr:uid="{00000000-0005-0000-0000-000058730000}"/>
    <cellStyle name="20% - Accent1 3 6 2 7" xfId="29713" xr:uid="{00000000-0005-0000-0000-000059730000}"/>
    <cellStyle name="20% - Accent1 3 6 2 7 2" xfId="29714" xr:uid="{00000000-0005-0000-0000-00005A730000}"/>
    <cellStyle name="20% - Accent1 3 6 2 7 2 2" xfId="29715" xr:uid="{00000000-0005-0000-0000-00005B730000}"/>
    <cellStyle name="20% - Accent1 3 6 2 7 2 2 2" xfId="29716" xr:uid="{00000000-0005-0000-0000-00005C730000}"/>
    <cellStyle name="20% - Accent1 3 6 2 7 2 3" xfId="29717" xr:uid="{00000000-0005-0000-0000-00005D730000}"/>
    <cellStyle name="20% - Accent1 3 6 2 7 3" xfId="29718" xr:uid="{00000000-0005-0000-0000-00005E730000}"/>
    <cellStyle name="20% - Accent1 3 6 2 7 3 2" xfId="29719" xr:uid="{00000000-0005-0000-0000-00005F730000}"/>
    <cellStyle name="20% - Accent1 3 6 2 7 4" xfId="29720" xr:uid="{00000000-0005-0000-0000-000060730000}"/>
    <cellStyle name="20% - Accent1 3 6 2 8" xfId="29721" xr:uid="{00000000-0005-0000-0000-000061730000}"/>
    <cellStyle name="20% - Accent1 3 6 2 8 2" xfId="29722" xr:uid="{00000000-0005-0000-0000-000062730000}"/>
    <cellStyle name="20% - Accent1 3 6 2 8 2 2" xfId="29723" xr:uid="{00000000-0005-0000-0000-000063730000}"/>
    <cellStyle name="20% - Accent1 3 6 2 8 2 2 2" xfId="29724" xr:uid="{00000000-0005-0000-0000-000064730000}"/>
    <cellStyle name="20% - Accent1 3 6 2 8 2 3" xfId="29725" xr:uid="{00000000-0005-0000-0000-000065730000}"/>
    <cellStyle name="20% - Accent1 3 6 2 8 3" xfId="29726" xr:uid="{00000000-0005-0000-0000-000066730000}"/>
    <cellStyle name="20% - Accent1 3 6 2 8 3 2" xfId="29727" xr:uid="{00000000-0005-0000-0000-000067730000}"/>
    <cellStyle name="20% - Accent1 3 6 2 8 4" xfId="29728" xr:uid="{00000000-0005-0000-0000-000068730000}"/>
    <cellStyle name="20% - Accent1 3 6 2 9" xfId="29729" xr:uid="{00000000-0005-0000-0000-000069730000}"/>
    <cellStyle name="20% - Accent1 3 6 2 9 2" xfId="29730" xr:uid="{00000000-0005-0000-0000-00006A730000}"/>
    <cellStyle name="20% - Accent1 3 6 2 9 2 2" xfId="29731" xr:uid="{00000000-0005-0000-0000-00006B730000}"/>
    <cellStyle name="20% - Accent1 3 6 2 9 2 2 2" xfId="29732" xr:uid="{00000000-0005-0000-0000-00006C730000}"/>
    <cellStyle name="20% - Accent1 3 6 2 9 2 3" xfId="29733" xr:uid="{00000000-0005-0000-0000-00006D730000}"/>
    <cellStyle name="20% - Accent1 3 6 2 9 3" xfId="29734" xr:uid="{00000000-0005-0000-0000-00006E730000}"/>
    <cellStyle name="20% - Accent1 3 6 2 9 3 2" xfId="29735" xr:uid="{00000000-0005-0000-0000-00006F730000}"/>
    <cellStyle name="20% - Accent1 3 6 2 9 4" xfId="29736" xr:uid="{00000000-0005-0000-0000-000070730000}"/>
    <cellStyle name="20% - Accent1 3 6 3" xfId="29737" xr:uid="{00000000-0005-0000-0000-000071730000}"/>
    <cellStyle name="20% - Accent1 3 6 3 10" xfId="29738" xr:uid="{00000000-0005-0000-0000-000072730000}"/>
    <cellStyle name="20% - Accent1 3 6 3 10 2" xfId="29739" xr:uid="{00000000-0005-0000-0000-000073730000}"/>
    <cellStyle name="20% - Accent1 3 6 3 11" xfId="29740" xr:uid="{00000000-0005-0000-0000-000074730000}"/>
    <cellStyle name="20% - Accent1 3 6 3 2" xfId="29741" xr:uid="{00000000-0005-0000-0000-000075730000}"/>
    <cellStyle name="20% - Accent1 3 6 3 2 2" xfId="29742" xr:uid="{00000000-0005-0000-0000-000076730000}"/>
    <cellStyle name="20% - Accent1 3 6 3 2 2 2" xfId="29743" xr:uid="{00000000-0005-0000-0000-000077730000}"/>
    <cellStyle name="20% - Accent1 3 6 3 2 2 2 2" xfId="29744" xr:uid="{00000000-0005-0000-0000-000078730000}"/>
    <cellStyle name="20% - Accent1 3 6 3 2 2 2 2 2" xfId="29745" xr:uid="{00000000-0005-0000-0000-000079730000}"/>
    <cellStyle name="20% - Accent1 3 6 3 2 2 2 3" xfId="29746" xr:uid="{00000000-0005-0000-0000-00007A730000}"/>
    <cellStyle name="20% - Accent1 3 6 3 2 2 3" xfId="29747" xr:uid="{00000000-0005-0000-0000-00007B730000}"/>
    <cellStyle name="20% - Accent1 3 6 3 2 2 3 2" xfId="29748" xr:uid="{00000000-0005-0000-0000-00007C730000}"/>
    <cellStyle name="20% - Accent1 3 6 3 2 2 4" xfId="29749" xr:uid="{00000000-0005-0000-0000-00007D730000}"/>
    <cellStyle name="20% - Accent1 3 6 3 2 3" xfId="29750" xr:uid="{00000000-0005-0000-0000-00007E730000}"/>
    <cellStyle name="20% - Accent1 3 6 3 2 3 2" xfId="29751" xr:uid="{00000000-0005-0000-0000-00007F730000}"/>
    <cellStyle name="20% - Accent1 3 6 3 2 3 2 2" xfId="29752" xr:uid="{00000000-0005-0000-0000-000080730000}"/>
    <cellStyle name="20% - Accent1 3 6 3 2 3 2 2 2" xfId="29753" xr:uid="{00000000-0005-0000-0000-000081730000}"/>
    <cellStyle name="20% - Accent1 3 6 3 2 3 2 3" xfId="29754" xr:uid="{00000000-0005-0000-0000-000082730000}"/>
    <cellStyle name="20% - Accent1 3 6 3 2 3 3" xfId="29755" xr:uid="{00000000-0005-0000-0000-000083730000}"/>
    <cellStyle name="20% - Accent1 3 6 3 2 3 3 2" xfId="29756" xr:uid="{00000000-0005-0000-0000-000084730000}"/>
    <cellStyle name="20% - Accent1 3 6 3 2 3 4" xfId="29757" xr:uid="{00000000-0005-0000-0000-000085730000}"/>
    <cellStyle name="20% - Accent1 3 6 3 2 4" xfId="29758" xr:uid="{00000000-0005-0000-0000-000086730000}"/>
    <cellStyle name="20% - Accent1 3 6 3 2 4 2" xfId="29759" xr:uid="{00000000-0005-0000-0000-000087730000}"/>
    <cellStyle name="20% - Accent1 3 6 3 2 4 2 2" xfId="29760" xr:uid="{00000000-0005-0000-0000-000088730000}"/>
    <cellStyle name="20% - Accent1 3 6 3 2 4 2 2 2" xfId="29761" xr:uid="{00000000-0005-0000-0000-000089730000}"/>
    <cellStyle name="20% - Accent1 3 6 3 2 4 2 3" xfId="29762" xr:uid="{00000000-0005-0000-0000-00008A730000}"/>
    <cellStyle name="20% - Accent1 3 6 3 2 4 3" xfId="29763" xr:uid="{00000000-0005-0000-0000-00008B730000}"/>
    <cellStyle name="20% - Accent1 3 6 3 2 4 3 2" xfId="29764" xr:uid="{00000000-0005-0000-0000-00008C730000}"/>
    <cellStyle name="20% - Accent1 3 6 3 2 4 4" xfId="29765" xr:uid="{00000000-0005-0000-0000-00008D730000}"/>
    <cellStyle name="20% - Accent1 3 6 3 2 5" xfId="29766" xr:uid="{00000000-0005-0000-0000-00008E730000}"/>
    <cellStyle name="20% - Accent1 3 6 3 2 5 2" xfId="29767" xr:uid="{00000000-0005-0000-0000-00008F730000}"/>
    <cellStyle name="20% - Accent1 3 6 3 2 5 2 2" xfId="29768" xr:uid="{00000000-0005-0000-0000-000090730000}"/>
    <cellStyle name="20% - Accent1 3 6 3 2 5 3" xfId="29769" xr:uid="{00000000-0005-0000-0000-000091730000}"/>
    <cellStyle name="20% - Accent1 3 6 3 2 6" xfId="29770" xr:uid="{00000000-0005-0000-0000-000092730000}"/>
    <cellStyle name="20% - Accent1 3 6 3 2 6 2" xfId="29771" xr:uid="{00000000-0005-0000-0000-000093730000}"/>
    <cellStyle name="20% - Accent1 3 6 3 2 6 2 2" xfId="29772" xr:uid="{00000000-0005-0000-0000-000094730000}"/>
    <cellStyle name="20% - Accent1 3 6 3 2 6 3" xfId="29773" xr:uid="{00000000-0005-0000-0000-000095730000}"/>
    <cellStyle name="20% - Accent1 3 6 3 2 7" xfId="29774" xr:uid="{00000000-0005-0000-0000-000096730000}"/>
    <cellStyle name="20% - Accent1 3 6 3 2 7 2" xfId="29775" xr:uid="{00000000-0005-0000-0000-000097730000}"/>
    <cellStyle name="20% - Accent1 3 6 3 2 8" xfId="29776" xr:uid="{00000000-0005-0000-0000-000098730000}"/>
    <cellStyle name="20% - Accent1 3 6 3 2 8 2" xfId="29777" xr:uid="{00000000-0005-0000-0000-000099730000}"/>
    <cellStyle name="20% - Accent1 3 6 3 2 9" xfId="29778" xr:uid="{00000000-0005-0000-0000-00009A730000}"/>
    <cellStyle name="20% - Accent1 3 6 3 3" xfId="29779" xr:uid="{00000000-0005-0000-0000-00009B730000}"/>
    <cellStyle name="20% - Accent1 3 6 3 3 2" xfId="29780" xr:uid="{00000000-0005-0000-0000-00009C730000}"/>
    <cellStyle name="20% - Accent1 3 6 3 3 2 2" xfId="29781" xr:uid="{00000000-0005-0000-0000-00009D730000}"/>
    <cellStyle name="20% - Accent1 3 6 3 3 2 2 2" xfId="29782" xr:uid="{00000000-0005-0000-0000-00009E730000}"/>
    <cellStyle name="20% - Accent1 3 6 3 3 2 2 2 2" xfId="29783" xr:uid="{00000000-0005-0000-0000-00009F730000}"/>
    <cellStyle name="20% - Accent1 3 6 3 3 2 2 3" xfId="29784" xr:uid="{00000000-0005-0000-0000-0000A0730000}"/>
    <cellStyle name="20% - Accent1 3 6 3 3 2 3" xfId="29785" xr:uid="{00000000-0005-0000-0000-0000A1730000}"/>
    <cellStyle name="20% - Accent1 3 6 3 3 2 3 2" xfId="29786" xr:uid="{00000000-0005-0000-0000-0000A2730000}"/>
    <cellStyle name="20% - Accent1 3 6 3 3 2 4" xfId="29787" xr:uid="{00000000-0005-0000-0000-0000A3730000}"/>
    <cellStyle name="20% - Accent1 3 6 3 3 3" xfId="29788" xr:uid="{00000000-0005-0000-0000-0000A4730000}"/>
    <cellStyle name="20% - Accent1 3 6 3 3 3 2" xfId="29789" xr:uid="{00000000-0005-0000-0000-0000A5730000}"/>
    <cellStyle name="20% - Accent1 3 6 3 3 3 2 2" xfId="29790" xr:uid="{00000000-0005-0000-0000-0000A6730000}"/>
    <cellStyle name="20% - Accent1 3 6 3 3 3 2 2 2" xfId="29791" xr:uid="{00000000-0005-0000-0000-0000A7730000}"/>
    <cellStyle name="20% - Accent1 3 6 3 3 3 2 3" xfId="29792" xr:uid="{00000000-0005-0000-0000-0000A8730000}"/>
    <cellStyle name="20% - Accent1 3 6 3 3 3 3" xfId="29793" xr:uid="{00000000-0005-0000-0000-0000A9730000}"/>
    <cellStyle name="20% - Accent1 3 6 3 3 3 3 2" xfId="29794" xr:uid="{00000000-0005-0000-0000-0000AA730000}"/>
    <cellStyle name="20% - Accent1 3 6 3 3 3 4" xfId="29795" xr:uid="{00000000-0005-0000-0000-0000AB730000}"/>
    <cellStyle name="20% - Accent1 3 6 3 3 4" xfId="29796" xr:uid="{00000000-0005-0000-0000-0000AC730000}"/>
    <cellStyle name="20% - Accent1 3 6 3 3 4 2" xfId="29797" xr:uid="{00000000-0005-0000-0000-0000AD730000}"/>
    <cellStyle name="20% - Accent1 3 6 3 3 4 2 2" xfId="29798" xr:uid="{00000000-0005-0000-0000-0000AE730000}"/>
    <cellStyle name="20% - Accent1 3 6 3 3 4 2 2 2" xfId="29799" xr:uid="{00000000-0005-0000-0000-0000AF730000}"/>
    <cellStyle name="20% - Accent1 3 6 3 3 4 2 3" xfId="29800" xr:uid="{00000000-0005-0000-0000-0000B0730000}"/>
    <cellStyle name="20% - Accent1 3 6 3 3 4 3" xfId="29801" xr:uid="{00000000-0005-0000-0000-0000B1730000}"/>
    <cellStyle name="20% - Accent1 3 6 3 3 4 3 2" xfId="29802" xr:uid="{00000000-0005-0000-0000-0000B2730000}"/>
    <cellStyle name="20% - Accent1 3 6 3 3 4 4" xfId="29803" xr:uid="{00000000-0005-0000-0000-0000B3730000}"/>
    <cellStyle name="20% - Accent1 3 6 3 3 5" xfId="29804" xr:uid="{00000000-0005-0000-0000-0000B4730000}"/>
    <cellStyle name="20% - Accent1 3 6 3 3 5 2" xfId="29805" xr:uid="{00000000-0005-0000-0000-0000B5730000}"/>
    <cellStyle name="20% - Accent1 3 6 3 3 5 2 2" xfId="29806" xr:uid="{00000000-0005-0000-0000-0000B6730000}"/>
    <cellStyle name="20% - Accent1 3 6 3 3 5 3" xfId="29807" xr:uid="{00000000-0005-0000-0000-0000B7730000}"/>
    <cellStyle name="20% - Accent1 3 6 3 3 6" xfId="29808" xr:uid="{00000000-0005-0000-0000-0000B8730000}"/>
    <cellStyle name="20% - Accent1 3 6 3 3 6 2" xfId="29809" xr:uid="{00000000-0005-0000-0000-0000B9730000}"/>
    <cellStyle name="20% - Accent1 3 6 3 3 6 2 2" xfId="29810" xr:uid="{00000000-0005-0000-0000-0000BA730000}"/>
    <cellStyle name="20% - Accent1 3 6 3 3 6 3" xfId="29811" xr:uid="{00000000-0005-0000-0000-0000BB730000}"/>
    <cellStyle name="20% - Accent1 3 6 3 3 7" xfId="29812" xr:uid="{00000000-0005-0000-0000-0000BC730000}"/>
    <cellStyle name="20% - Accent1 3 6 3 3 7 2" xfId="29813" xr:uid="{00000000-0005-0000-0000-0000BD730000}"/>
    <cellStyle name="20% - Accent1 3 6 3 3 8" xfId="29814" xr:uid="{00000000-0005-0000-0000-0000BE730000}"/>
    <cellStyle name="20% - Accent1 3 6 3 3 8 2" xfId="29815" xr:uid="{00000000-0005-0000-0000-0000BF730000}"/>
    <cellStyle name="20% - Accent1 3 6 3 3 9" xfId="29816" xr:uid="{00000000-0005-0000-0000-0000C0730000}"/>
    <cellStyle name="20% - Accent1 3 6 3 4" xfId="29817" xr:uid="{00000000-0005-0000-0000-0000C1730000}"/>
    <cellStyle name="20% - Accent1 3 6 3 4 2" xfId="29818" xr:uid="{00000000-0005-0000-0000-0000C2730000}"/>
    <cellStyle name="20% - Accent1 3 6 3 4 2 2" xfId="29819" xr:uid="{00000000-0005-0000-0000-0000C3730000}"/>
    <cellStyle name="20% - Accent1 3 6 3 4 2 2 2" xfId="29820" xr:uid="{00000000-0005-0000-0000-0000C4730000}"/>
    <cellStyle name="20% - Accent1 3 6 3 4 2 3" xfId="29821" xr:uid="{00000000-0005-0000-0000-0000C5730000}"/>
    <cellStyle name="20% - Accent1 3 6 3 4 3" xfId="29822" xr:uid="{00000000-0005-0000-0000-0000C6730000}"/>
    <cellStyle name="20% - Accent1 3 6 3 4 3 2" xfId="29823" xr:uid="{00000000-0005-0000-0000-0000C7730000}"/>
    <cellStyle name="20% - Accent1 3 6 3 4 4" xfId="29824" xr:uid="{00000000-0005-0000-0000-0000C8730000}"/>
    <cellStyle name="20% - Accent1 3 6 3 5" xfId="29825" xr:uid="{00000000-0005-0000-0000-0000C9730000}"/>
    <cellStyle name="20% - Accent1 3 6 3 5 2" xfId="29826" xr:uid="{00000000-0005-0000-0000-0000CA730000}"/>
    <cellStyle name="20% - Accent1 3 6 3 5 2 2" xfId="29827" xr:uid="{00000000-0005-0000-0000-0000CB730000}"/>
    <cellStyle name="20% - Accent1 3 6 3 5 2 2 2" xfId="29828" xr:uid="{00000000-0005-0000-0000-0000CC730000}"/>
    <cellStyle name="20% - Accent1 3 6 3 5 2 3" xfId="29829" xr:uid="{00000000-0005-0000-0000-0000CD730000}"/>
    <cellStyle name="20% - Accent1 3 6 3 5 3" xfId="29830" xr:uid="{00000000-0005-0000-0000-0000CE730000}"/>
    <cellStyle name="20% - Accent1 3 6 3 5 3 2" xfId="29831" xr:uid="{00000000-0005-0000-0000-0000CF730000}"/>
    <cellStyle name="20% - Accent1 3 6 3 5 4" xfId="29832" xr:uid="{00000000-0005-0000-0000-0000D0730000}"/>
    <cellStyle name="20% - Accent1 3 6 3 6" xfId="29833" xr:uid="{00000000-0005-0000-0000-0000D1730000}"/>
    <cellStyle name="20% - Accent1 3 6 3 6 2" xfId="29834" xr:uid="{00000000-0005-0000-0000-0000D2730000}"/>
    <cellStyle name="20% - Accent1 3 6 3 6 2 2" xfId="29835" xr:uid="{00000000-0005-0000-0000-0000D3730000}"/>
    <cellStyle name="20% - Accent1 3 6 3 6 2 2 2" xfId="29836" xr:uid="{00000000-0005-0000-0000-0000D4730000}"/>
    <cellStyle name="20% - Accent1 3 6 3 6 2 3" xfId="29837" xr:uid="{00000000-0005-0000-0000-0000D5730000}"/>
    <cellStyle name="20% - Accent1 3 6 3 6 3" xfId="29838" xr:uid="{00000000-0005-0000-0000-0000D6730000}"/>
    <cellStyle name="20% - Accent1 3 6 3 6 3 2" xfId="29839" xr:uid="{00000000-0005-0000-0000-0000D7730000}"/>
    <cellStyle name="20% - Accent1 3 6 3 6 4" xfId="29840" xr:uid="{00000000-0005-0000-0000-0000D8730000}"/>
    <cellStyle name="20% - Accent1 3 6 3 7" xfId="29841" xr:uid="{00000000-0005-0000-0000-0000D9730000}"/>
    <cellStyle name="20% - Accent1 3 6 3 7 2" xfId="29842" xr:uid="{00000000-0005-0000-0000-0000DA730000}"/>
    <cellStyle name="20% - Accent1 3 6 3 7 2 2" xfId="29843" xr:uid="{00000000-0005-0000-0000-0000DB730000}"/>
    <cellStyle name="20% - Accent1 3 6 3 7 3" xfId="29844" xr:uid="{00000000-0005-0000-0000-0000DC730000}"/>
    <cellStyle name="20% - Accent1 3 6 3 8" xfId="29845" xr:uid="{00000000-0005-0000-0000-0000DD730000}"/>
    <cellStyle name="20% - Accent1 3 6 3 8 2" xfId="29846" xr:uid="{00000000-0005-0000-0000-0000DE730000}"/>
    <cellStyle name="20% - Accent1 3 6 3 8 2 2" xfId="29847" xr:uid="{00000000-0005-0000-0000-0000DF730000}"/>
    <cellStyle name="20% - Accent1 3 6 3 8 3" xfId="29848" xr:uid="{00000000-0005-0000-0000-0000E0730000}"/>
    <cellStyle name="20% - Accent1 3 6 3 9" xfId="29849" xr:uid="{00000000-0005-0000-0000-0000E1730000}"/>
    <cellStyle name="20% - Accent1 3 6 3 9 2" xfId="29850" xr:uid="{00000000-0005-0000-0000-0000E2730000}"/>
    <cellStyle name="20% - Accent1 3 6 4" xfId="29851" xr:uid="{00000000-0005-0000-0000-0000E3730000}"/>
    <cellStyle name="20% - Accent1 3 6 4 10" xfId="29852" xr:uid="{00000000-0005-0000-0000-0000E4730000}"/>
    <cellStyle name="20% - Accent1 3 6 4 10 2" xfId="29853" xr:uid="{00000000-0005-0000-0000-0000E5730000}"/>
    <cellStyle name="20% - Accent1 3 6 4 11" xfId="29854" xr:uid="{00000000-0005-0000-0000-0000E6730000}"/>
    <cellStyle name="20% - Accent1 3 6 4 2" xfId="29855" xr:uid="{00000000-0005-0000-0000-0000E7730000}"/>
    <cellStyle name="20% - Accent1 3 6 4 2 2" xfId="29856" xr:uid="{00000000-0005-0000-0000-0000E8730000}"/>
    <cellStyle name="20% - Accent1 3 6 4 2 2 2" xfId="29857" xr:uid="{00000000-0005-0000-0000-0000E9730000}"/>
    <cellStyle name="20% - Accent1 3 6 4 2 2 2 2" xfId="29858" xr:uid="{00000000-0005-0000-0000-0000EA730000}"/>
    <cellStyle name="20% - Accent1 3 6 4 2 2 2 2 2" xfId="29859" xr:uid="{00000000-0005-0000-0000-0000EB730000}"/>
    <cellStyle name="20% - Accent1 3 6 4 2 2 2 3" xfId="29860" xr:uid="{00000000-0005-0000-0000-0000EC730000}"/>
    <cellStyle name="20% - Accent1 3 6 4 2 2 3" xfId="29861" xr:uid="{00000000-0005-0000-0000-0000ED730000}"/>
    <cellStyle name="20% - Accent1 3 6 4 2 2 3 2" xfId="29862" xr:uid="{00000000-0005-0000-0000-0000EE730000}"/>
    <cellStyle name="20% - Accent1 3 6 4 2 2 4" xfId="29863" xr:uid="{00000000-0005-0000-0000-0000EF730000}"/>
    <cellStyle name="20% - Accent1 3 6 4 2 3" xfId="29864" xr:uid="{00000000-0005-0000-0000-0000F0730000}"/>
    <cellStyle name="20% - Accent1 3 6 4 2 3 2" xfId="29865" xr:uid="{00000000-0005-0000-0000-0000F1730000}"/>
    <cellStyle name="20% - Accent1 3 6 4 2 3 2 2" xfId="29866" xr:uid="{00000000-0005-0000-0000-0000F2730000}"/>
    <cellStyle name="20% - Accent1 3 6 4 2 3 2 2 2" xfId="29867" xr:uid="{00000000-0005-0000-0000-0000F3730000}"/>
    <cellStyle name="20% - Accent1 3 6 4 2 3 2 3" xfId="29868" xr:uid="{00000000-0005-0000-0000-0000F4730000}"/>
    <cellStyle name="20% - Accent1 3 6 4 2 3 3" xfId="29869" xr:uid="{00000000-0005-0000-0000-0000F5730000}"/>
    <cellStyle name="20% - Accent1 3 6 4 2 3 3 2" xfId="29870" xr:uid="{00000000-0005-0000-0000-0000F6730000}"/>
    <cellStyle name="20% - Accent1 3 6 4 2 3 4" xfId="29871" xr:uid="{00000000-0005-0000-0000-0000F7730000}"/>
    <cellStyle name="20% - Accent1 3 6 4 2 4" xfId="29872" xr:uid="{00000000-0005-0000-0000-0000F8730000}"/>
    <cellStyle name="20% - Accent1 3 6 4 2 4 2" xfId="29873" xr:uid="{00000000-0005-0000-0000-0000F9730000}"/>
    <cellStyle name="20% - Accent1 3 6 4 2 4 2 2" xfId="29874" xr:uid="{00000000-0005-0000-0000-0000FA730000}"/>
    <cellStyle name="20% - Accent1 3 6 4 2 4 2 2 2" xfId="29875" xr:uid="{00000000-0005-0000-0000-0000FB730000}"/>
    <cellStyle name="20% - Accent1 3 6 4 2 4 2 3" xfId="29876" xr:uid="{00000000-0005-0000-0000-0000FC730000}"/>
    <cellStyle name="20% - Accent1 3 6 4 2 4 3" xfId="29877" xr:uid="{00000000-0005-0000-0000-0000FD730000}"/>
    <cellStyle name="20% - Accent1 3 6 4 2 4 3 2" xfId="29878" xr:uid="{00000000-0005-0000-0000-0000FE730000}"/>
    <cellStyle name="20% - Accent1 3 6 4 2 4 4" xfId="29879" xr:uid="{00000000-0005-0000-0000-0000FF730000}"/>
    <cellStyle name="20% - Accent1 3 6 4 2 5" xfId="29880" xr:uid="{00000000-0005-0000-0000-000000740000}"/>
    <cellStyle name="20% - Accent1 3 6 4 2 5 2" xfId="29881" xr:uid="{00000000-0005-0000-0000-000001740000}"/>
    <cellStyle name="20% - Accent1 3 6 4 2 5 2 2" xfId="29882" xr:uid="{00000000-0005-0000-0000-000002740000}"/>
    <cellStyle name="20% - Accent1 3 6 4 2 5 3" xfId="29883" xr:uid="{00000000-0005-0000-0000-000003740000}"/>
    <cellStyle name="20% - Accent1 3 6 4 2 6" xfId="29884" xr:uid="{00000000-0005-0000-0000-000004740000}"/>
    <cellStyle name="20% - Accent1 3 6 4 2 6 2" xfId="29885" xr:uid="{00000000-0005-0000-0000-000005740000}"/>
    <cellStyle name="20% - Accent1 3 6 4 2 6 2 2" xfId="29886" xr:uid="{00000000-0005-0000-0000-000006740000}"/>
    <cellStyle name="20% - Accent1 3 6 4 2 6 3" xfId="29887" xr:uid="{00000000-0005-0000-0000-000007740000}"/>
    <cellStyle name="20% - Accent1 3 6 4 2 7" xfId="29888" xr:uid="{00000000-0005-0000-0000-000008740000}"/>
    <cellStyle name="20% - Accent1 3 6 4 2 7 2" xfId="29889" xr:uid="{00000000-0005-0000-0000-000009740000}"/>
    <cellStyle name="20% - Accent1 3 6 4 2 8" xfId="29890" xr:uid="{00000000-0005-0000-0000-00000A740000}"/>
    <cellStyle name="20% - Accent1 3 6 4 2 8 2" xfId="29891" xr:uid="{00000000-0005-0000-0000-00000B740000}"/>
    <cellStyle name="20% - Accent1 3 6 4 2 9" xfId="29892" xr:uid="{00000000-0005-0000-0000-00000C740000}"/>
    <cellStyle name="20% - Accent1 3 6 4 3" xfId="29893" xr:uid="{00000000-0005-0000-0000-00000D740000}"/>
    <cellStyle name="20% - Accent1 3 6 4 3 2" xfId="29894" xr:uid="{00000000-0005-0000-0000-00000E740000}"/>
    <cellStyle name="20% - Accent1 3 6 4 3 2 2" xfId="29895" xr:uid="{00000000-0005-0000-0000-00000F740000}"/>
    <cellStyle name="20% - Accent1 3 6 4 3 2 2 2" xfId="29896" xr:uid="{00000000-0005-0000-0000-000010740000}"/>
    <cellStyle name="20% - Accent1 3 6 4 3 2 2 2 2" xfId="29897" xr:uid="{00000000-0005-0000-0000-000011740000}"/>
    <cellStyle name="20% - Accent1 3 6 4 3 2 2 3" xfId="29898" xr:uid="{00000000-0005-0000-0000-000012740000}"/>
    <cellStyle name="20% - Accent1 3 6 4 3 2 3" xfId="29899" xr:uid="{00000000-0005-0000-0000-000013740000}"/>
    <cellStyle name="20% - Accent1 3 6 4 3 2 3 2" xfId="29900" xr:uid="{00000000-0005-0000-0000-000014740000}"/>
    <cellStyle name="20% - Accent1 3 6 4 3 2 4" xfId="29901" xr:uid="{00000000-0005-0000-0000-000015740000}"/>
    <cellStyle name="20% - Accent1 3 6 4 3 3" xfId="29902" xr:uid="{00000000-0005-0000-0000-000016740000}"/>
    <cellStyle name="20% - Accent1 3 6 4 3 3 2" xfId="29903" xr:uid="{00000000-0005-0000-0000-000017740000}"/>
    <cellStyle name="20% - Accent1 3 6 4 3 3 2 2" xfId="29904" xr:uid="{00000000-0005-0000-0000-000018740000}"/>
    <cellStyle name="20% - Accent1 3 6 4 3 3 2 2 2" xfId="29905" xr:uid="{00000000-0005-0000-0000-000019740000}"/>
    <cellStyle name="20% - Accent1 3 6 4 3 3 2 3" xfId="29906" xr:uid="{00000000-0005-0000-0000-00001A740000}"/>
    <cellStyle name="20% - Accent1 3 6 4 3 3 3" xfId="29907" xr:uid="{00000000-0005-0000-0000-00001B740000}"/>
    <cellStyle name="20% - Accent1 3 6 4 3 3 3 2" xfId="29908" xr:uid="{00000000-0005-0000-0000-00001C740000}"/>
    <cellStyle name="20% - Accent1 3 6 4 3 3 4" xfId="29909" xr:uid="{00000000-0005-0000-0000-00001D740000}"/>
    <cellStyle name="20% - Accent1 3 6 4 3 4" xfId="29910" xr:uid="{00000000-0005-0000-0000-00001E740000}"/>
    <cellStyle name="20% - Accent1 3 6 4 3 4 2" xfId="29911" xr:uid="{00000000-0005-0000-0000-00001F740000}"/>
    <cellStyle name="20% - Accent1 3 6 4 3 4 2 2" xfId="29912" xr:uid="{00000000-0005-0000-0000-000020740000}"/>
    <cellStyle name="20% - Accent1 3 6 4 3 4 2 2 2" xfId="29913" xr:uid="{00000000-0005-0000-0000-000021740000}"/>
    <cellStyle name="20% - Accent1 3 6 4 3 4 2 3" xfId="29914" xr:uid="{00000000-0005-0000-0000-000022740000}"/>
    <cellStyle name="20% - Accent1 3 6 4 3 4 3" xfId="29915" xr:uid="{00000000-0005-0000-0000-000023740000}"/>
    <cellStyle name="20% - Accent1 3 6 4 3 4 3 2" xfId="29916" xr:uid="{00000000-0005-0000-0000-000024740000}"/>
    <cellStyle name="20% - Accent1 3 6 4 3 4 4" xfId="29917" xr:uid="{00000000-0005-0000-0000-000025740000}"/>
    <cellStyle name="20% - Accent1 3 6 4 3 5" xfId="29918" xr:uid="{00000000-0005-0000-0000-000026740000}"/>
    <cellStyle name="20% - Accent1 3 6 4 3 5 2" xfId="29919" xr:uid="{00000000-0005-0000-0000-000027740000}"/>
    <cellStyle name="20% - Accent1 3 6 4 3 5 2 2" xfId="29920" xr:uid="{00000000-0005-0000-0000-000028740000}"/>
    <cellStyle name="20% - Accent1 3 6 4 3 5 3" xfId="29921" xr:uid="{00000000-0005-0000-0000-000029740000}"/>
    <cellStyle name="20% - Accent1 3 6 4 3 6" xfId="29922" xr:uid="{00000000-0005-0000-0000-00002A740000}"/>
    <cellStyle name="20% - Accent1 3 6 4 3 6 2" xfId="29923" xr:uid="{00000000-0005-0000-0000-00002B740000}"/>
    <cellStyle name="20% - Accent1 3 6 4 3 6 2 2" xfId="29924" xr:uid="{00000000-0005-0000-0000-00002C740000}"/>
    <cellStyle name="20% - Accent1 3 6 4 3 6 3" xfId="29925" xr:uid="{00000000-0005-0000-0000-00002D740000}"/>
    <cellStyle name="20% - Accent1 3 6 4 3 7" xfId="29926" xr:uid="{00000000-0005-0000-0000-00002E740000}"/>
    <cellStyle name="20% - Accent1 3 6 4 3 7 2" xfId="29927" xr:uid="{00000000-0005-0000-0000-00002F740000}"/>
    <cellStyle name="20% - Accent1 3 6 4 3 8" xfId="29928" xr:uid="{00000000-0005-0000-0000-000030740000}"/>
    <cellStyle name="20% - Accent1 3 6 4 3 8 2" xfId="29929" xr:uid="{00000000-0005-0000-0000-000031740000}"/>
    <cellStyle name="20% - Accent1 3 6 4 3 9" xfId="29930" xr:uid="{00000000-0005-0000-0000-000032740000}"/>
    <cellStyle name="20% - Accent1 3 6 4 4" xfId="29931" xr:uid="{00000000-0005-0000-0000-000033740000}"/>
    <cellStyle name="20% - Accent1 3 6 4 4 2" xfId="29932" xr:uid="{00000000-0005-0000-0000-000034740000}"/>
    <cellStyle name="20% - Accent1 3 6 4 4 2 2" xfId="29933" xr:uid="{00000000-0005-0000-0000-000035740000}"/>
    <cellStyle name="20% - Accent1 3 6 4 4 2 2 2" xfId="29934" xr:uid="{00000000-0005-0000-0000-000036740000}"/>
    <cellStyle name="20% - Accent1 3 6 4 4 2 3" xfId="29935" xr:uid="{00000000-0005-0000-0000-000037740000}"/>
    <cellStyle name="20% - Accent1 3 6 4 4 3" xfId="29936" xr:uid="{00000000-0005-0000-0000-000038740000}"/>
    <cellStyle name="20% - Accent1 3 6 4 4 3 2" xfId="29937" xr:uid="{00000000-0005-0000-0000-000039740000}"/>
    <cellStyle name="20% - Accent1 3 6 4 4 4" xfId="29938" xr:uid="{00000000-0005-0000-0000-00003A740000}"/>
    <cellStyle name="20% - Accent1 3 6 4 5" xfId="29939" xr:uid="{00000000-0005-0000-0000-00003B740000}"/>
    <cellStyle name="20% - Accent1 3 6 4 5 2" xfId="29940" xr:uid="{00000000-0005-0000-0000-00003C740000}"/>
    <cellStyle name="20% - Accent1 3 6 4 5 2 2" xfId="29941" xr:uid="{00000000-0005-0000-0000-00003D740000}"/>
    <cellStyle name="20% - Accent1 3 6 4 5 2 2 2" xfId="29942" xr:uid="{00000000-0005-0000-0000-00003E740000}"/>
    <cellStyle name="20% - Accent1 3 6 4 5 2 3" xfId="29943" xr:uid="{00000000-0005-0000-0000-00003F740000}"/>
    <cellStyle name="20% - Accent1 3 6 4 5 3" xfId="29944" xr:uid="{00000000-0005-0000-0000-000040740000}"/>
    <cellStyle name="20% - Accent1 3 6 4 5 3 2" xfId="29945" xr:uid="{00000000-0005-0000-0000-000041740000}"/>
    <cellStyle name="20% - Accent1 3 6 4 5 4" xfId="29946" xr:uid="{00000000-0005-0000-0000-000042740000}"/>
    <cellStyle name="20% - Accent1 3 6 4 6" xfId="29947" xr:uid="{00000000-0005-0000-0000-000043740000}"/>
    <cellStyle name="20% - Accent1 3 6 4 6 2" xfId="29948" xr:uid="{00000000-0005-0000-0000-000044740000}"/>
    <cellStyle name="20% - Accent1 3 6 4 6 2 2" xfId="29949" xr:uid="{00000000-0005-0000-0000-000045740000}"/>
    <cellStyle name="20% - Accent1 3 6 4 6 2 2 2" xfId="29950" xr:uid="{00000000-0005-0000-0000-000046740000}"/>
    <cellStyle name="20% - Accent1 3 6 4 6 2 3" xfId="29951" xr:uid="{00000000-0005-0000-0000-000047740000}"/>
    <cellStyle name="20% - Accent1 3 6 4 6 3" xfId="29952" xr:uid="{00000000-0005-0000-0000-000048740000}"/>
    <cellStyle name="20% - Accent1 3 6 4 6 3 2" xfId="29953" xr:uid="{00000000-0005-0000-0000-000049740000}"/>
    <cellStyle name="20% - Accent1 3 6 4 6 4" xfId="29954" xr:uid="{00000000-0005-0000-0000-00004A740000}"/>
    <cellStyle name="20% - Accent1 3 6 4 7" xfId="29955" xr:uid="{00000000-0005-0000-0000-00004B740000}"/>
    <cellStyle name="20% - Accent1 3 6 4 7 2" xfId="29956" xr:uid="{00000000-0005-0000-0000-00004C740000}"/>
    <cellStyle name="20% - Accent1 3 6 4 7 2 2" xfId="29957" xr:uid="{00000000-0005-0000-0000-00004D740000}"/>
    <cellStyle name="20% - Accent1 3 6 4 7 3" xfId="29958" xr:uid="{00000000-0005-0000-0000-00004E740000}"/>
    <cellStyle name="20% - Accent1 3 6 4 8" xfId="29959" xr:uid="{00000000-0005-0000-0000-00004F740000}"/>
    <cellStyle name="20% - Accent1 3 6 4 8 2" xfId="29960" xr:uid="{00000000-0005-0000-0000-000050740000}"/>
    <cellStyle name="20% - Accent1 3 6 4 8 2 2" xfId="29961" xr:uid="{00000000-0005-0000-0000-000051740000}"/>
    <cellStyle name="20% - Accent1 3 6 4 8 3" xfId="29962" xr:uid="{00000000-0005-0000-0000-000052740000}"/>
    <cellStyle name="20% - Accent1 3 6 4 9" xfId="29963" xr:uid="{00000000-0005-0000-0000-000053740000}"/>
    <cellStyle name="20% - Accent1 3 6 4 9 2" xfId="29964" xr:uid="{00000000-0005-0000-0000-000054740000}"/>
    <cellStyle name="20% - Accent1 3 6 5" xfId="29965" xr:uid="{00000000-0005-0000-0000-000055740000}"/>
    <cellStyle name="20% - Accent1 3 6 5 10" xfId="29966" xr:uid="{00000000-0005-0000-0000-000056740000}"/>
    <cellStyle name="20% - Accent1 3 6 5 10 2" xfId="29967" xr:uid="{00000000-0005-0000-0000-000057740000}"/>
    <cellStyle name="20% - Accent1 3 6 5 11" xfId="29968" xr:uid="{00000000-0005-0000-0000-000058740000}"/>
    <cellStyle name="20% - Accent1 3 6 5 2" xfId="29969" xr:uid="{00000000-0005-0000-0000-000059740000}"/>
    <cellStyle name="20% - Accent1 3 6 5 2 2" xfId="29970" xr:uid="{00000000-0005-0000-0000-00005A740000}"/>
    <cellStyle name="20% - Accent1 3 6 5 2 2 2" xfId="29971" xr:uid="{00000000-0005-0000-0000-00005B740000}"/>
    <cellStyle name="20% - Accent1 3 6 5 2 2 2 2" xfId="29972" xr:uid="{00000000-0005-0000-0000-00005C740000}"/>
    <cellStyle name="20% - Accent1 3 6 5 2 2 2 2 2" xfId="29973" xr:uid="{00000000-0005-0000-0000-00005D740000}"/>
    <cellStyle name="20% - Accent1 3 6 5 2 2 2 3" xfId="29974" xr:uid="{00000000-0005-0000-0000-00005E740000}"/>
    <cellStyle name="20% - Accent1 3 6 5 2 2 3" xfId="29975" xr:uid="{00000000-0005-0000-0000-00005F740000}"/>
    <cellStyle name="20% - Accent1 3 6 5 2 2 3 2" xfId="29976" xr:uid="{00000000-0005-0000-0000-000060740000}"/>
    <cellStyle name="20% - Accent1 3 6 5 2 2 4" xfId="29977" xr:uid="{00000000-0005-0000-0000-000061740000}"/>
    <cellStyle name="20% - Accent1 3 6 5 2 3" xfId="29978" xr:uid="{00000000-0005-0000-0000-000062740000}"/>
    <cellStyle name="20% - Accent1 3 6 5 2 3 2" xfId="29979" xr:uid="{00000000-0005-0000-0000-000063740000}"/>
    <cellStyle name="20% - Accent1 3 6 5 2 3 2 2" xfId="29980" xr:uid="{00000000-0005-0000-0000-000064740000}"/>
    <cellStyle name="20% - Accent1 3 6 5 2 3 2 2 2" xfId="29981" xr:uid="{00000000-0005-0000-0000-000065740000}"/>
    <cellStyle name="20% - Accent1 3 6 5 2 3 2 3" xfId="29982" xr:uid="{00000000-0005-0000-0000-000066740000}"/>
    <cellStyle name="20% - Accent1 3 6 5 2 3 3" xfId="29983" xr:uid="{00000000-0005-0000-0000-000067740000}"/>
    <cellStyle name="20% - Accent1 3 6 5 2 3 3 2" xfId="29984" xr:uid="{00000000-0005-0000-0000-000068740000}"/>
    <cellStyle name="20% - Accent1 3 6 5 2 3 4" xfId="29985" xr:uid="{00000000-0005-0000-0000-000069740000}"/>
    <cellStyle name="20% - Accent1 3 6 5 2 4" xfId="29986" xr:uid="{00000000-0005-0000-0000-00006A740000}"/>
    <cellStyle name="20% - Accent1 3 6 5 2 4 2" xfId="29987" xr:uid="{00000000-0005-0000-0000-00006B740000}"/>
    <cellStyle name="20% - Accent1 3 6 5 2 4 2 2" xfId="29988" xr:uid="{00000000-0005-0000-0000-00006C740000}"/>
    <cellStyle name="20% - Accent1 3 6 5 2 4 2 2 2" xfId="29989" xr:uid="{00000000-0005-0000-0000-00006D740000}"/>
    <cellStyle name="20% - Accent1 3 6 5 2 4 2 3" xfId="29990" xr:uid="{00000000-0005-0000-0000-00006E740000}"/>
    <cellStyle name="20% - Accent1 3 6 5 2 4 3" xfId="29991" xr:uid="{00000000-0005-0000-0000-00006F740000}"/>
    <cellStyle name="20% - Accent1 3 6 5 2 4 3 2" xfId="29992" xr:uid="{00000000-0005-0000-0000-000070740000}"/>
    <cellStyle name="20% - Accent1 3 6 5 2 4 4" xfId="29993" xr:uid="{00000000-0005-0000-0000-000071740000}"/>
    <cellStyle name="20% - Accent1 3 6 5 2 5" xfId="29994" xr:uid="{00000000-0005-0000-0000-000072740000}"/>
    <cellStyle name="20% - Accent1 3 6 5 2 5 2" xfId="29995" xr:uid="{00000000-0005-0000-0000-000073740000}"/>
    <cellStyle name="20% - Accent1 3 6 5 2 5 2 2" xfId="29996" xr:uid="{00000000-0005-0000-0000-000074740000}"/>
    <cellStyle name="20% - Accent1 3 6 5 2 5 3" xfId="29997" xr:uid="{00000000-0005-0000-0000-000075740000}"/>
    <cellStyle name="20% - Accent1 3 6 5 2 6" xfId="29998" xr:uid="{00000000-0005-0000-0000-000076740000}"/>
    <cellStyle name="20% - Accent1 3 6 5 2 6 2" xfId="29999" xr:uid="{00000000-0005-0000-0000-000077740000}"/>
    <cellStyle name="20% - Accent1 3 6 5 2 6 2 2" xfId="30000" xr:uid="{00000000-0005-0000-0000-000078740000}"/>
    <cellStyle name="20% - Accent1 3 6 5 2 6 3" xfId="30001" xr:uid="{00000000-0005-0000-0000-000079740000}"/>
    <cellStyle name="20% - Accent1 3 6 5 2 7" xfId="30002" xr:uid="{00000000-0005-0000-0000-00007A740000}"/>
    <cellStyle name="20% - Accent1 3 6 5 2 7 2" xfId="30003" xr:uid="{00000000-0005-0000-0000-00007B740000}"/>
    <cellStyle name="20% - Accent1 3 6 5 2 8" xfId="30004" xr:uid="{00000000-0005-0000-0000-00007C740000}"/>
    <cellStyle name="20% - Accent1 3 6 5 2 8 2" xfId="30005" xr:uid="{00000000-0005-0000-0000-00007D740000}"/>
    <cellStyle name="20% - Accent1 3 6 5 2 9" xfId="30006" xr:uid="{00000000-0005-0000-0000-00007E740000}"/>
    <cellStyle name="20% - Accent1 3 6 5 3" xfId="30007" xr:uid="{00000000-0005-0000-0000-00007F740000}"/>
    <cellStyle name="20% - Accent1 3 6 5 3 2" xfId="30008" xr:uid="{00000000-0005-0000-0000-000080740000}"/>
    <cellStyle name="20% - Accent1 3 6 5 3 2 2" xfId="30009" xr:uid="{00000000-0005-0000-0000-000081740000}"/>
    <cellStyle name="20% - Accent1 3 6 5 3 2 2 2" xfId="30010" xr:uid="{00000000-0005-0000-0000-000082740000}"/>
    <cellStyle name="20% - Accent1 3 6 5 3 2 2 2 2" xfId="30011" xr:uid="{00000000-0005-0000-0000-000083740000}"/>
    <cellStyle name="20% - Accent1 3 6 5 3 2 2 3" xfId="30012" xr:uid="{00000000-0005-0000-0000-000084740000}"/>
    <cellStyle name="20% - Accent1 3 6 5 3 2 3" xfId="30013" xr:uid="{00000000-0005-0000-0000-000085740000}"/>
    <cellStyle name="20% - Accent1 3 6 5 3 2 3 2" xfId="30014" xr:uid="{00000000-0005-0000-0000-000086740000}"/>
    <cellStyle name="20% - Accent1 3 6 5 3 2 4" xfId="30015" xr:uid="{00000000-0005-0000-0000-000087740000}"/>
    <cellStyle name="20% - Accent1 3 6 5 3 3" xfId="30016" xr:uid="{00000000-0005-0000-0000-000088740000}"/>
    <cellStyle name="20% - Accent1 3 6 5 3 3 2" xfId="30017" xr:uid="{00000000-0005-0000-0000-000089740000}"/>
    <cellStyle name="20% - Accent1 3 6 5 3 3 2 2" xfId="30018" xr:uid="{00000000-0005-0000-0000-00008A740000}"/>
    <cellStyle name="20% - Accent1 3 6 5 3 3 2 2 2" xfId="30019" xr:uid="{00000000-0005-0000-0000-00008B740000}"/>
    <cellStyle name="20% - Accent1 3 6 5 3 3 2 3" xfId="30020" xr:uid="{00000000-0005-0000-0000-00008C740000}"/>
    <cellStyle name="20% - Accent1 3 6 5 3 3 3" xfId="30021" xr:uid="{00000000-0005-0000-0000-00008D740000}"/>
    <cellStyle name="20% - Accent1 3 6 5 3 3 3 2" xfId="30022" xr:uid="{00000000-0005-0000-0000-00008E740000}"/>
    <cellStyle name="20% - Accent1 3 6 5 3 3 4" xfId="30023" xr:uid="{00000000-0005-0000-0000-00008F740000}"/>
    <cellStyle name="20% - Accent1 3 6 5 3 4" xfId="30024" xr:uid="{00000000-0005-0000-0000-000090740000}"/>
    <cellStyle name="20% - Accent1 3 6 5 3 4 2" xfId="30025" xr:uid="{00000000-0005-0000-0000-000091740000}"/>
    <cellStyle name="20% - Accent1 3 6 5 3 4 2 2" xfId="30026" xr:uid="{00000000-0005-0000-0000-000092740000}"/>
    <cellStyle name="20% - Accent1 3 6 5 3 4 2 2 2" xfId="30027" xr:uid="{00000000-0005-0000-0000-000093740000}"/>
    <cellStyle name="20% - Accent1 3 6 5 3 4 2 3" xfId="30028" xr:uid="{00000000-0005-0000-0000-000094740000}"/>
    <cellStyle name="20% - Accent1 3 6 5 3 4 3" xfId="30029" xr:uid="{00000000-0005-0000-0000-000095740000}"/>
    <cellStyle name="20% - Accent1 3 6 5 3 4 3 2" xfId="30030" xr:uid="{00000000-0005-0000-0000-000096740000}"/>
    <cellStyle name="20% - Accent1 3 6 5 3 4 4" xfId="30031" xr:uid="{00000000-0005-0000-0000-000097740000}"/>
    <cellStyle name="20% - Accent1 3 6 5 3 5" xfId="30032" xr:uid="{00000000-0005-0000-0000-000098740000}"/>
    <cellStyle name="20% - Accent1 3 6 5 3 5 2" xfId="30033" xr:uid="{00000000-0005-0000-0000-000099740000}"/>
    <cellStyle name="20% - Accent1 3 6 5 3 5 2 2" xfId="30034" xr:uid="{00000000-0005-0000-0000-00009A740000}"/>
    <cellStyle name="20% - Accent1 3 6 5 3 5 3" xfId="30035" xr:uid="{00000000-0005-0000-0000-00009B740000}"/>
    <cellStyle name="20% - Accent1 3 6 5 3 6" xfId="30036" xr:uid="{00000000-0005-0000-0000-00009C740000}"/>
    <cellStyle name="20% - Accent1 3 6 5 3 6 2" xfId="30037" xr:uid="{00000000-0005-0000-0000-00009D740000}"/>
    <cellStyle name="20% - Accent1 3 6 5 3 6 2 2" xfId="30038" xr:uid="{00000000-0005-0000-0000-00009E740000}"/>
    <cellStyle name="20% - Accent1 3 6 5 3 6 3" xfId="30039" xr:uid="{00000000-0005-0000-0000-00009F740000}"/>
    <cellStyle name="20% - Accent1 3 6 5 3 7" xfId="30040" xr:uid="{00000000-0005-0000-0000-0000A0740000}"/>
    <cellStyle name="20% - Accent1 3 6 5 3 7 2" xfId="30041" xr:uid="{00000000-0005-0000-0000-0000A1740000}"/>
    <cellStyle name="20% - Accent1 3 6 5 3 8" xfId="30042" xr:uid="{00000000-0005-0000-0000-0000A2740000}"/>
    <cellStyle name="20% - Accent1 3 6 5 3 8 2" xfId="30043" xr:uid="{00000000-0005-0000-0000-0000A3740000}"/>
    <cellStyle name="20% - Accent1 3 6 5 3 9" xfId="30044" xr:uid="{00000000-0005-0000-0000-0000A4740000}"/>
    <cellStyle name="20% - Accent1 3 6 5 4" xfId="30045" xr:uid="{00000000-0005-0000-0000-0000A5740000}"/>
    <cellStyle name="20% - Accent1 3 6 5 4 2" xfId="30046" xr:uid="{00000000-0005-0000-0000-0000A6740000}"/>
    <cellStyle name="20% - Accent1 3 6 5 4 2 2" xfId="30047" xr:uid="{00000000-0005-0000-0000-0000A7740000}"/>
    <cellStyle name="20% - Accent1 3 6 5 4 2 2 2" xfId="30048" xr:uid="{00000000-0005-0000-0000-0000A8740000}"/>
    <cellStyle name="20% - Accent1 3 6 5 4 2 3" xfId="30049" xr:uid="{00000000-0005-0000-0000-0000A9740000}"/>
    <cellStyle name="20% - Accent1 3 6 5 4 3" xfId="30050" xr:uid="{00000000-0005-0000-0000-0000AA740000}"/>
    <cellStyle name="20% - Accent1 3 6 5 4 3 2" xfId="30051" xr:uid="{00000000-0005-0000-0000-0000AB740000}"/>
    <cellStyle name="20% - Accent1 3 6 5 4 4" xfId="30052" xr:uid="{00000000-0005-0000-0000-0000AC740000}"/>
    <cellStyle name="20% - Accent1 3 6 5 5" xfId="30053" xr:uid="{00000000-0005-0000-0000-0000AD740000}"/>
    <cellStyle name="20% - Accent1 3 6 5 5 2" xfId="30054" xr:uid="{00000000-0005-0000-0000-0000AE740000}"/>
    <cellStyle name="20% - Accent1 3 6 5 5 2 2" xfId="30055" xr:uid="{00000000-0005-0000-0000-0000AF740000}"/>
    <cellStyle name="20% - Accent1 3 6 5 5 2 2 2" xfId="30056" xr:uid="{00000000-0005-0000-0000-0000B0740000}"/>
    <cellStyle name="20% - Accent1 3 6 5 5 2 3" xfId="30057" xr:uid="{00000000-0005-0000-0000-0000B1740000}"/>
    <cellStyle name="20% - Accent1 3 6 5 5 3" xfId="30058" xr:uid="{00000000-0005-0000-0000-0000B2740000}"/>
    <cellStyle name="20% - Accent1 3 6 5 5 3 2" xfId="30059" xr:uid="{00000000-0005-0000-0000-0000B3740000}"/>
    <cellStyle name="20% - Accent1 3 6 5 5 4" xfId="30060" xr:uid="{00000000-0005-0000-0000-0000B4740000}"/>
    <cellStyle name="20% - Accent1 3 6 5 6" xfId="30061" xr:uid="{00000000-0005-0000-0000-0000B5740000}"/>
    <cellStyle name="20% - Accent1 3 6 5 6 2" xfId="30062" xr:uid="{00000000-0005-0000-0000-0000B6740000}"/>
    <cellStyle name="20% - Accent1 3 6 5 6 2 2" xfId="30063" xr:uid="{00000000-0005-0000-0000-0000B7740000}"/>
    <cellStyle name="20% - Accent1 3 6 5 6 2 2 2" xfId="30064" xr:uid="{00000000-0005-0000-0000-0000B8740000}"/>
    <cellStyle name="20% - Accent1 3 6 5 6 2 3" xfId="30065" xr:uid="{00000000-0005-0000-0000-0000B9740000}"/>
    <cellStyle name="20% - Accent1 3 6 5 6 3" xfId="30066" xr:uid="{00000000-0005-0000-0000-0000BA740000}"/>
    <cellStyle name="20% - Accent1 3 6 5 6 3 2" xfId="30067" xr:uid="{00000000-0005-0000-0000-0000BB740000}"/>
    <cellStyle name="20% - Accent1 3 6 5 6 4" xfId="30068" xr:uid="{00000000-0005-0000-0000-0000BC740000}"/>
    <cellStyle name="20% - Accent1 3 6 5 7" xfId="30069" xr:uid="{00000000-0005-0000-0000-0000BD740000}"/>
    <cellStyle name="20% - Accent1 3 6 5 7 2" xfId="30070" xr:uid="{00000000-0005-0000-0000-0000BE740000}"/>
    <cellStyle name="20% - Accent1 3 6 5 7 2 2" xfId="30071" xr:uid="{00000000-0005-0000-0000-0000BF740000}"/>
    <cellStyle name="20% - Accent1 3 6 5 7 3" xfId="30072" xr:uid="{00000000-0005-0000-0000-0000C0740000}"/>
    <cellStyle name="20% - Accent1 3 6 5 8" xfId="30073" xr:uid="{00000000-0005-0000-0000-0000C1740000}"/>
    <cellStyle name="20% - Accent1 3 6 5 8 2" xfId="30074" xr:uid="{00000000-0005-0000-0000-0000C2740000}"/>
    <cellStyle name="20% - Accent1 3 6 5 8 2 2" xfId="30075" xr:uid="{00000000-0005-0000-0000-0000C3740000}"/>
    <cellStyle name="20% - Accent1 3 6 5 8 3" xfId="30076" xr:uid="{00000000-0005-0000-0000-0000C4740000}"/>
    <cellStyle name="20% - Accent1 3 6 5 9" xfId="30077" xr:uid="{00000000-0005-0000-0000-0000C5740000}"/>
    <cellStyle name="20% - Accent1 3 6 5 9 2" xfId="30078" xr:uid="{00000000-0005-0000-0000-0000C6740000}"/>
    <cellStyle name="20% - Accent1 3 6 6" xfId="30079" xr:uid="{00000000-0005-0000-0000-0000C7740000}"/>
    <cellStyle name="20% - Accent1 3 6 6 2" xfId="30080" xr:uid="{00000000-0005-0000-0000-0000C8740000}"/>
    <cellStyle name="20% - Accent1 3 6 6 2 2" xfId="30081" xr:uid="{00000000-0005-0000-0000-0000C9740000}"/>
    <cellStyle name="20% - Accent1 3 6 6 2 2 2" xfId="30082" xr:uid="{00000000-0005-0000-0000-0000CA740000}"/>
    <cellStyle name="20% - Accent1 3 6 6 2 2 2 2" xfId="30083" xr:uid="{00000000-0005-0000-0000-0000CB740000}"/>
    <cellStyle name="20% - Accent1 3 6 6 2 2 3" xfId="30084" xr:uid="{00000000-0005-0000-0000-0000CC740000}"/>
    <cellStyle name="20% - Accent1 3 6 6 2 3" xfId="30085" xr:uid="{00000000-0005-0000-0000-0000CD740000}"/>
    <cellStyle name="20% - Accent1 3 6 6 2 3 2" xfId="30086" xr:uid="{00000000-0005-0000-0000-0000CE740000}"/>
    <cellStyle name="20% - Accent1 3 6 6 2 4" xfId="30087" xr:uid="{00000000-0005-0000-0000-0000CF740000}"/>
    <cellStyle name="20% - Accent1 3 6 6 3" xfId="30088" xr:uid="{00000000-0005-0000-0000-0000D0740000}"/>
    <cellStyle name="20% - Accent1 3 6 6 3 2" xfId="30089" xr:uid="{00000000-0005-0000-0000-0000D1740000}"/>
    <cellStyle name="20% - Accent1 3 6 6 3 2 2" xfId="30090" xr:uid="{00000000-0005-0000-0000-0000D2740000}"/>
    <cellStyle name="20% - Accent1 3 6 6 3 2 2 2" xfId="30091" xr:uid="{00000000-0005-0000-0000-0000D3740000}"/>
    <cellStyle name="20% - Accent1 3 6 6 3 2 3" xfId="30092" xr:uid="{00000000-0005-0000-0000-0000D4740000}"/>
    <cellStyle name="20% - Accent1 3 6 6 3 3" xfId="30093" xr:uid="{00000000-0005-0000-0000-0000D5740000}"/>
    <cellStyle name="20% - Accent1 3 6 6 3 3 2" xfId="30094" xr:uid="{00000000-0005-0000-0000-0000D6740000}"/>
    <cellStyle name="20% - Accent1 3 6 6 3 4" xfId="30095" xr:uid="{00000000-0005-0000-0000-0000D7740000}"/>
    <cellStyle name="20% - Accent1 3 6 6 4" xfId="30096" xr:uid="{00000000-0005-0000-0000-0000D8740000}"/>
    <cellStyle name="20% - Accent1 3 6 6 4 2" xfId="30097" xr:uid="{00000000-0005-0000-0000-0000D9740000}"/>
    <cellStyle name="20% - Accent1 3 6 6 4 2 2" xfId="30098" xr:uid="{00000000-0005-0000-0000-0000DA740000}"/>
    <cellStyle name="20% - Accent1 3 6 6 4 2 2 2" xfId="30099" xr:uid="{00000000-0005-0000-0000-0000DB740000}"/>
    <cellStyle name="20% - Accent1 3 6 6 4 2 3" xfId="30100" xr:uid="{00000000-0005-0000-0000-0000DC740000}"/>
    <cellStyle name="20% - Accent1 3 6 6 4 3" xfId="30101" xr:uid="{00000000-0005-0000-0000-0000DD740000}"/>
    <cellStyle name="20% - Accent1 3 6 6 4 3 2" xfId="30102" xr:uid="{00000000-0005-0000-0000-0000DE740000}"/>
    <cellStyle name="20% - Accent1 3 6 6 4 4" xfId="30103" xr:uid="{00000000-0005-0000-0000-0000DF740000}"/>
    <cellStyle name="20% - Accent1 3 6 6 5" xfId="30104" xr:uid="{00000000-0005-0000-0000-0000E0740000}"/>
    <cellStyle name="20% - Accent1 3 6 6 5 2" xfId="30105" xr:uid="{00000000-0005-0000-0000-0000E1740000}"/>
    <cellStyle name="20% - Accent1 3 6 6 5 2 2" xfId="30106" xr:uid="{00000000-0005-0000-0000-0000E2740000}"/>
    <cellStyle name="20% - Accent1 3 6 6 5 3" xfId="30107" xr:uid="{00000000-0005-0000-0000-0000E3740000}"/>
    <cellStyle name="20% - Accent1 3 6 6 6" xfId="30108" xr:uid="{00000000-0005-0000-0000-0000E4740000}"/>
    <cellStyle name="20% - Accent1 3 6 6 6 2" xfId="30109" xr:uid="{00000000-0005-0000-0000-0000E5740000}"/>
    <cellStyle name="20% - Accent1 3 6 6 6 2 2" xfId="30110" xr:uid="{00000000-0005-0000-0000-0000E6740000}"/>
    <cellStyle name="20% - Accent1 3 6 6 6 3" xfId="30111" xr:uid="{00000000-0005-0000-0000-0000E7740000}"/>
    <cellStyle name="20% - Accent1 3 6 6 7" xfId="30112" xr:uid="{00000000-0005-0000-0000-0000E8740000}"/>
    <cellStyle name="20% - Accent1 3 6 6 7 2" xfId="30113" xr:uid="{00000000-0005-0000-0000-0000E9740000}"/>
    <cellStyle name="20% - Accent1 3 6 6 8" xfId="30114" xr:uid="{00000000-0005-0000-0000-0000EA740000}"/>
    <cellStyle name="20% - Accent1 3 6 6 8 2" xfId="30115" xr:uid="{00000000-0005-0000-0000-0000EB740000}"/>
    <cellStyle name="20% - Accent1 3 6 6 9" xfId="30116" xr:uid="{00000000-0005-0000-0000-0000EC740000}"/>
    <cellStyle name="20% - Accent1 3 6 7" xfId="30117" xr:uid="{00000000-0005-0000-0000-0000ED740000}"/>
    <cellStyle name="20% - Accent1 3 6 7 2" xfId="30118" xr:uid="{00000000-0005-0000-0000-0000EE740000}"/>
    <cellStyle name="20% - Accent1 3 6 7 2 2" xfId="30119" xr:uid="{00000000-0005-0000-0000-0000EF740000}"/>
    <cellStyle name="20% - Accent1 3 6 7 2 2 2" xfId="30120" xr:uid="{00000000-0005-0000-0000-0000F0740000}"/>
    <cellStyle name="20% - Accent1 3 6 7 2 2 2 2" xfId="30121" xr:uid="{00000000-0005-0000-0000-0000F1740000}"/>
    <cellStyle name="20% - Accent1 3 6 7 2 2 3" xfId="30122" xr:uid="{00000000-0005-0000-0000-0000F2740000}"/>
    <cellStyle name="20% - Accent1 3 6 7 2 3" xfId="30123" xr:uid="{00000000-0005-0000-0000-0000F3740000}"/>
    <cellStyle name="20% - Accent1 3 6 7 2 3 2" xfId="30124" xr:uid="{00000000-0005-0000-0000-0000F4740000}"/>
    <cellStyle name="20% - Accent1 3 6 7 2 4" xfId="30125" xr:uid="{00000000-0005-0000-0000-0000F5740000}"/>
    <cellStyle name="20% - Accent1 3 6 7 3" xfId="30126" xr:uid="{00000000-0005-0000-0000-0000F6740000}"/>
    <cellStyle name="20% - Accent1 3 6 7 3 2" xfId="30127" xr:uid="{00000000-0005-0000-0000-0000F7740000}"/>
    <cellStyle name="20% - Accent1 3 6 7 3 2 2" xfId="30128" xr:uid="{00000000-0005-0000-0000-0000F8740000}"/>
    <cellStyle name="20% - Accent1 3 6 7 3 2 2 2" xfId="30129" xr:uid="{00000000-0005-0000-0000-0000F9740000}"/>
    <cellStyle name="20% - Accent1 3 6 7 3 2 3" xfId="30130" xr:uid="{00000000-0005-0000-0000-0000FA740000}"/>
    <cellStyle name="20% - Accent1 3 6 7 3 3" xfId="30131" xr:uid="{00000000-0005-0000-0000-0000FB740000}"/>
    <cellStyle name="20% - Accent1 3 6 7 3 3 2" xfId="30132" xr:uid="{00000000-0005-0000-0000-0000FC740000}"/>
    <cellStyle name="20% - Accent1 3 6 7 3 4" xfId="30133" xr:uid="{00000000-0005-0000-0000-0000FD740000}"/>
    <cellStyle name="20% - Accent1 3 6 7 4" xfId="30134" xr:uid="{00000000-0005-0000-0000-0000FE740000}"/>
    <cellStyle name="20% - Accent1 3 6 7 4 2" xfId="30135" xr:uid="{00000000-0005-0000-0000-0000FF740000}"/>
    <cellStyle name="20% - Accent1 3 6 7 4 2 2" xfId="30136" xr:uid="{00000000-0005-0000-0000-000000750000}"/>
    <cellStyle name="20% - Accent1 3 6 7 4 2 2 2" xfId="30137" xr:uid="{00000000-0005-0000-0000-000001750000}"/>
    <cellStyle name="20% - Accent1 3 6 7 4 2 3" xfId="30138" xr:uid="{00000000-0005-0000-0000-000002750000}"/>
    <cellStyle name="20% - Accent1 3 6 7 4 3" xfId="30139" xr:uid="{00000000-0005-0000-0000-000003750000}"/>
    <cellStyle name="20% - Accent1 3 6 7 4 3 2" xfId="30140" xr:uid="{00000000-0005-0000-0000-000004750000}"/>
    <cellStyle name="20% - Accent1 3 6 7 4 4" xfId="30141" xr:uid="{00000000-0005-0000-0000-000005750000}"/>
    <cellStyle name="20% - Accent1 3 6 7 5" xfId="30142" xr:uid="{00000000-0005-0000-0000-000006750000}"/>
    <cellStyle name="20% - Accent1 3 6 7 5 2" xfId="30143" xr:uid="{00000000-0005-0000-0000-000007750000}"/>
    <cellStyle name="20% - Accent1 3 6 7 5 2 2" xfId="30144" xr:uid="{00000000-0005-0000-0000-000008750000}"/>
    <cellStyle name="20% - Accent1 3 6 7 5 3" xfId="30145" xr:uid="{00000000-0005-0000-0000-000009750000}"/>
    <cellStyle name="20% - Accent1 3 6 7 6" xfId="30146" xr:uid="{00000000-0005-0000-0000-00000A750000}"/>
    <cellStyle name="20% - Accent1 3 6 7 6 2" xfId="30147" xr:uid="{00000000-0005-0000-0000-00000B750000}"/>
    <cellStyle name="20% - Accent1 3 6 7 6 2 2" xfId="30148" xr:uid="{00000000-0005-0000-0000-00000C750000}"/>
    <cellStyle name="20% - Accent1 3 6 7 6 3" xfId="30149" xr:uid="{00000000-0005-0000-0000-00000D750000}"/>
    <cellStyle name="20% - Accent1 3 6 7 7" xfId="30150" xr:uid="{00000000-0005-0000-0000-00000E750000}"/>
    <cellStyle name="20% - Accent1 3 6 7 7 2" xfId="30151" xr:uid="{00000000-0005-0000-0000-00000F750000}"/>
    <cellStyle name="20% - Accent1 3 6 7 8" xfId="30152" xr:uid="{00000000-0005-0000-0000-000010750000}"/>
    <cellStyle name="20% - Accent1 3 6 7 8 2" xfId="30153" xr:uid="{00000000-0005-0000-0000-000011750000}"/>
    <cellStyle name="20% - Accent1 3 6 7 9" xfId="30154" xr:uid="{00000000-0005-0000-0000-000012750000}"/>
    <cellStyle name="20% - Accent1 3 6 8" xfId="30155" xr:uid="{00000000-0005-0000-0000-000013750000}"/>
    <cellStyle name="20% - Accent1 3 6 8 2" xfId="30156" xr:uid="{00000000-0005-0000-0000-000014750000}"/>
    <cellStyle name="20% - Accent1 3 6 8 2 2" xfId="30157" xr:uid="{00000000-0005-0000-0000-000015750000}"/>
    <cellStyle name="20% - Accent1 3 6 8 2 2 2" xfId="30158" xr:uid="{00000000-0005-0000-0000-000016750000}"/>
    <cellStyle name="20% - Accent1 3 6 8 2 3" xfId="30159" xr:uid="{00000000-0005-0000-0000-000017750000}"/>
    <cellStyle name="20% - Accent1 3 6 8 3" xfId="30160" xr:uid="{00000000-0005-0000-0000-000018750000}"/>
    <cellStyle name="20% - Accent1 3 6 8 3 2" xfId="30161" xr:uid="{00000000-0005-0000-0000-000019750000}"/>
    <cellStyle name="20% - Accent1 3 6 8 4" xfId="30162" xr:uid="{00000000-0005-0000-0000-00001A750000}"/>
    <cellStyle name="20% - Accent1 3 6 9" xfId="30163" xr:uid="{00000000-0005-0000-0000-00001B750000}"/>
    <cellStyle name="20% - Accent1 3 6 9 2" xfId="30164" xr:uid="{00000000-0005-0000-0000-00001C750000}"/>
    <cellStyle name="20% - Accent1 3 6 9 2 2" xfId="30165" xr:uid="{00000000-0005-0000-0000-00001D750000}"/>
    <cellStyle name="20% - Accent1 3 6 9 2 2 2" xfId="30166" xr:uid="{00000000-0005-0000-0000-00001E750000}"/>
    <cellStyle name="20% - Accent1 3 6 9 2 3" xfId="30167" xr:uid="{00000000-0005-0000-0000-00001F750000}"/>
    <cellStyle name="20% - Accent1 3 6 9 3" xfId="30168" xr:uid="{00000000-0005-0000-0000-000020750000}"/>
    <cellStyle name="20% - Accent1 3 6 9 3 2" xfId="30169" xr:uid="{00000000-0005-0000-0000-000021750000}"/>
    <cellStyle name="20% - Accent1 3 6 9 4" xfId="30170" xr:uid="{00000000-0005-0000-0000-000022750000}"/>
    <cellStyle name="20% - Accent1 3 7" xfId="30171" xr:uid="{00000000-0005-0000-0000-000023750000}"/>
    <cellStyle name="20% - Accent1 3 7 10" xfId="30172" xr:uid="{00000000-0005-0000-0000-000024750000}"/>
    <cellStyle name="20% - Accent1 3 7 10 2" xfId="30173" xr:uid="{00000000-0005-0000-0000-000025750000}"/>
    <cellStyle name="20% - Accent1 3 7 10 2 2" xfId="30174" xr:uid="{00000000-0005-0000-0000-000026750000}"/>
    <cellStyle name="20% - Accent1 3 7 10 3" xfId="30175" xr:uid="{00000000-0005-0000-0000-000027750000}"/>
    <cellStyle name="20% - Accent1 3 7 11" xfId="30176" xr:uid="{00000000-0005-0000-0000-000028750000}"/>
    <cellStyle name="20% - Accent1 3 7 11 2" xfId="30177" xr:uid="{00000000-0005-0000-0000-000029750000}"/>
    <cellStyle name="20% - Accent1 3 7 11 2 2" xfId="30178" xr:uid="{00000000-0005-0000-0000-00002A750000}"/>
    <cellStyle name="20% - Accent1 3 7 11 3" xfId="30179" xr:uid="{00000000-0005-0000-0000-00002B750000}"/>
    <cellStyle name="20% - Accent1 3 7 12" xfId="30180" xr:uid="{00000000-0005-0000-0000-00002C750000}"/>
    <cellStyle name="20% - Accent1 3 7 12 2" xfId="30181" xr:uid="{00000000-0005-0000-0000-00002D750000}"/>
    <cellStyle name="20% - Accent1 3 7 13" xfId="30182" xr:uid="{00000000-0005-0000-0000-00002E750000}"/>
    <cellStyle name="20% - Accent1 3 7 13 2" xfId="30183" xr:uid="{00000000-0005-0000-0000-00002F750000}"/>
    <cellStyle name="20% - Accent1 3 7 14" xfId="30184" xr:uid="{00000000-0005-0000-0000-000030750000}"/>
    <cellStyle name="20% - Accent1 3 7 2" xfId="30185" xr:uid="{00000000-0005-0000-0000-000031750000}"/>
    <cellStyle name="20% - Accent1 3 7 2 10" xfId="30186" xr:uid="{00000000-0005-0000-0000-000032750000}"/>
    <cellStyle name="20% - Accent1 3 7 2 10 2" xfId="30187" xr:uid="{00000000-0005-0000-0000-000033750000}"/>
    <cellStyle name="20% - Accent1 3 7 2 11" xfId="30188" xr:uid="{00000000-0005-0000-0000-000034750000}"/>
    <cellStyle name="20% - Accent1 3 7 2 2" xfId="30189" xr:uid="{00000000-0005-0000-0000-000035750000}"/>
    <cellStyle name="20% - Accent1 3 7 2 2 2" xfId="30190" xr:uid="{00000000-0005-0000-0000-000036750000}"/>
    <cellStyle name="20% - Accent1 3 7 2 2 2 2" xfId="30191" xr:uid="{00000000-0005-0000-0000-000037750000}"/>
    <cellStyle name="20% - Accent1 3 7 2 2 2 2 2" xfId="30192" xr:uid="{00000000-0005-0000-0000-000038750000}"/>
    <cellStyle name="20% - Accent1 3 7 2 2 2 2 2 2" xfId="30193" xr:uid="{00000000-0005-0000-0000-000039750000}"/>
    <cellStyle name="20% - Accent1 3 7 2 2 2 2 3" xfId="30194" xr:uid="{00000000-0005-0000-0000-00003A750000}"/>
    <cellStyle name="20% - Accent1 3 7 2 2 2 3" xfId="30195" xr:uid="{00000000-0005-0000-0000-00003B750000}"/>
    <cellStyle name="20% - Accent1 3 7 2 2 2 3 2" xfId="30196" xr:uid="{00000000-0005-0000-0000-00003C750000}"/>
    <cellStyle name="20% - Accent1 3 7 2 2 2 4" xfId="30197" xr:uid="{00000000-0005-0000-0000-00003D750000}"/>
    <cellStyle name="20% - Accent1 3 7 2 2 3" xfId="30198" xr:uid="{00000000-0005-0000-0000-00003E750000}"/>
    <cellStyle name="20% - Accent1 3 7 2 2 3 2" xfId="30199" xr:uid="{00000000-0005-0000-0000-00003F750000}"/>
    <cellStyle name="20% - Accent1 3 7 2 2 3 2 2" xfId="30200" xr:uid="{00000000-0005-0000-0000-000040750000}"/>
    <cellStyle name="20% - Accent1 3 7 2 2 3 2 2 2" xfId="30201" xr:uid="{00000000-0005-0000-0000-000041750000}"/>
    <cellStyle name="20% - Accent1 3 7 2 2 3 2 3" xfId="30202" xr:uid="{00000000-0005-0000-0000-000042750000}"/>
    <cellStyle name="20% - Accent1 3 7 2 2 3 3" xfId="30203" xr:uid="{00000000-0005-0000-0000-000043750000}"/>
    <cellStyle name="20% - Accent1 3 7 2 2 3 3 2" xfId="30204" xr:uid="{00000000-0005-0000-0000-000044750000}"/>
    <cellStyle name="20% - Accent1 3 7 2 2 3 4" xfId="30205" xr:uid="{00000000-0005-0000-0000-000045750000}"/>
    <cellStyle name="20% - Accent1 3 7 2 2 4" xfId="30206" xr:uid="{00000000-0005-0000-0000-000046750000}"/>
    <cellStyle name="20% - Accent1 3 7 2 2 4 2" xfId="30207" xr:uid="{00000000-0005-0000-0000-000047750000}"/>
    <cellStyle name="20% - Accent1 3 7 2 2 4 2 2" xfId="30208" xr:uid="{00000000-0005-0000-0000-000048750000}"/>
    <cellStyle name="20% - Accent1 3 7 2 2 4 2 2 2" xfId="30209" xr:uid="{00000000-0005-0000-0000-000049750000}"/>
    <cellStyle name="20% - Accent1 3 7 2 2 4 2 3" xfId="30210" xr:uid="{00000000-0005-0000-0000-00004A750000}"/>
    <cellStyle name="20% - Accent1 3 7 2 2 4 3" xfId="30211" xr:uid="{00000000-0005-0000-0000-00004B750000}"/>
    <cellStyle name="20% - Accent1 3 7 2 2 4 3 2" xfId="30212" xr:uid="{00000000-0005-0000-0000-00004C750000}"/>
    <cellStyle name="20% - Accent1 3 7 2 2 4 4" xfId="30213" xr:uid="{00000000-0005-0000-0000-00004D750000}"/>
    <cellStyle name="20% - Accent1 3 7 2 2 5" xfId="30214" xr:uid="{00000000-0005-0000-0000-00004E750000}"/>
    <cellStyle name="20% - Accent1 3 7 2 2 5 2" xfId="30215" xr:uid="{00000000-0005-0000-0000-00004F750000}"/>
    <cellStyle name="20% - Accent1 3 7 2 2 5 2 2" xfId="30216" xr:uid="{00000000-0005-0000-0000-000050750000}"/>
    <cellStyle name="20% - Accent1 3 7 2 2 5 3" xfId="30217" xr:uid="{00000000-0005-0000-0000-000051750000}"/>
    <cellStyle name="20% - Accent1 3 7 2 2 6" xfId="30218" xr:uid="{00000000-0005-0000-0000-000052750000}"/>
    <cellStyle name="20% - Accent1 3 7 2 2 6 2" xfId="30219" xr:uid="{00000000-0005-0000-0000-000053750000}"/>
    <cellStyle name="20% - Accent1 3 7 2 2 6 2 2" xfId="30220" xr:uid="{00000000-0005-0000-0000-000054750000}"/>
    <cellStyle name="20% - Accent1 3 7 2 2 6 3" xfId="30221" xr:uid="{00000000-0005-0000-0000-000055750000}"/>
    <cellStyle name="20% - Accent1 3 7 2 2 7" xfId="30222" xr:uid="{00000000-0005-0000-0000-000056750000}"/>
    <cellStyle name="20% - Accent1 3 7 2 2 7 2" xfId="30223" xr:uid="{00000000-0005-0000-0000-000057750000}"/>
    <cellStyle name="20% - Accent1 3 7 2 2 8" xfId="30224" xr:uid="{00000000-0005-0000-0000-000058750000}"/>
    <cellStyle name="20% - Accent1 3 7 2 2 8 2" xfId="30225" xr:uid="{00000000-0005-0000-0000-000059750000}"/>
    <cellStyle name="20% - Accent1 3 7 2 2 9" xfId="30226" xr:uid="{00000000-0005-0000-0000-00005A750000}"/>
    <cellStyle name="20% - Accent1 3 7 2 3" xfId="30227" xr:uid="{00000000-0005-0000-0000-00005B750000}"/>
    <cellStyle name="20% - Accent1 3 7 2 3 2" xfId="30228" xr:uid="{00000000-0005-0000-0000-00005C750000}"/>
    <cellStyle name="20% - Accent1 3 7 2 3 2 2" xfId="30229" xr:uid="{00000000-0005-0000-0000-00005D750000}"/>
    <cellStyle name="20% - Accent1 3 7 2 3 2 2 2" xfId="30230" xr:uid="{00000000-0005-0000-0000-00005E750000}"/>
    <cellStyle name="20% - Accent1 3 7 2 3 2 2 2 2" xfId="30231" xr:uid="{00000000-0005-0000-0000-00005F750000}"/>
    <cellStyle name="20% - Accent1 3 7 2 3 2 2 3" xfId="30232" xr:uid="{00000000-0005-0000-0000-000060750000}"/>
    <cellStyle name="20% - Accent1 3 7 2 3 2 3" xfId="30233" xr:uid="{00000000-0005-0000-0000-000061750000}"/>
    <cellStyle name="20% - Accent1 3 7 2 3 2 3 2" xfId="30234" xr:uid="{00000000-0005-0000-0000-000062750000}"/>
    <cellStyle name="20% - Accent1 3 7 2 3 2 4" xfId="30235" xr:uid="{00000000-0005-0000-0000-000063750000}"/>
    <cellStyle name="20% - Accent1 3 7 2 3 3" xfId="30236" xr:uid="{00000000-0005-0000-0000-000064750000}"/>
    <cellStyle name="20% - Accent1 3 7 2 3 3 2" xfId="30237" xr:uid="{00000000-0005-0000-0000-000065750000}"/>
    <cellStyle name="20% - Accent1 3 7 2 3 3 2 2" xfId="30238" xr:uid="{00000000-0005-0000-0000-000066750000}"/>
    <cellStyle name="20% - Accent1 3 7 2 3 3 2 2 2" xfId="30239" xr:uid="{00000000-0005-0000-0000-000067750000}"/>
    <cellStyle name="20% - Accent1 3 7 2 3 3 2 3" xfId="30240" xr:uid="{00000000-0005-0000-0000-000068750000}"/>
    <cellStyle name="20% - Accent1 3 7 2 3 3 3" xfId="30241" xr:uid="{00000000-0005-0000-0000-000069750000}"/>
    <cellStyle name="20% - Accent1 3 7 2 3 3 3 2" xfId="30242" xr:uid="{00000000-0005-0000-0000-00006A750000}"/>
    <cellStyle name="20% - Accent1 3 7 2 3 3 4" xfId="30243" xr:uid="{00000000-0005-0000-0000-00006B750000}"/>
    <cellStyle name="20% - Accent1 3 7 2 3 4" xfId="30244" xr:uid="{00000000-0005-0000-0000-00006C750000}"/>
    <cellStyle name="20% - Accent1 3 7 2 3 4 2" xfId="30245" xr:uid="{00000000-0005-0000-0000-00006D750000}"/>
    <cellStyle name="20% - Accent1 3 7 2 3 4 2 2" xfId="30246" xr:uid="{00000000-0005-0000-0000-00006E750000}"/>
    <cellStyle name="20% - Accent1 3 7 2 3 4 2 2 2" xfId="30247" xr:uid="{00000000-0005-0000-0000-00006F750000}"/>
    <cellStyle name="20% - Accent1 3 7 2 3 4 2 3" xfId="30248" xr:uid="{00000000-0005-0000-0000-000070750000}"/>
    <cellStyle name="20% - Accent1 3 7 2 3 4 3" xfId="30249" xr:uid="{00000000-0005-0000-0000-000071750000}"/>
    <cellStyle name="20% - Accent1 3 7 2 3 4 3 2" xfId="30250" xr:uid="{00000000-0005-0000-0000-000072750000}"/>
    <cellStyle name="20% - Accent1 3 7 2 3 4 4" xfId="30251" xr:uid="{00000000-0005-0000-0000-000073750000}"/>
    <cellStyle name="20% - Accent1 3 7 2 3 5" xfId="30252" xr:uid="{00000000-0005-0000-0000-000074750000}"/>
    <cellStyle name="20% - Accent1 3 7 2 3 5 2" xfId="30253" xr:uid="{00000000-0005-0000-0000-000075750000}"/>
    <cellStyle name="20% - Accent1 3 7 2 3 5 2 2" xfId="30254" xr:uid="{00000000-0005-0000-0000-000076750000}"/>
    <cellStyle name="20% - Accent1 3 7 2 3 5 3" xfId="30255" xr:uid="{00000000-0005-0000-0000-000077750000}"/>
    <cellStyle name="20% - Accent1 3 7 2 3 6" xfId="30256" xr:uid="{00000000-0005-0000-0000-000078750000}"/>
    <cellStyle name="20% - Accent1 3 7 2 3 6 2" xfId="30257" xr:uid="{00000000-0005-0000-0000-000079750000}"/>
    <cellStyle name="20% - Accent1 3 7 2 3 6 2 2" xfId="30258" xr:uid="{00000000-0005-0000-0000-00007A750000}"/>
    <cellStyle name="20% - Accent1 3 7 2 3 6 3" xfId="30259" xr:uid="{00000000-0005-0000-0000-00007B750000}"/>
    <cellStyle name="20% - Accent1 3 7 2 3 7" xfId="30260" xr:uid="{00000000-0005-0000-0000-00007C750000}"/>
    <cellStyle name="20% - Accent1 3 7 2 3 7 2" xfId="30261" xr:uid="{00000000-0005-0000-0000-00007D750000}"/>
    <cellStyle name="20% - Accent1 3 7 2 3 8" xfId="30262" xr:uid="{00000000-0005-0000-0000-00007E750000}"/>
    <cellStyle name="20% - Accent1 3 7 2 3 8 2" xfId="30263" xr:uid="{00000000-0005-0000-0000-00007F750000}"/>
    <cellStyle name="20% - Accent1 3 7 2 3 9" xfId="30264" xr:uid="{00000000-0005-0000-0000-000080750000}"/>
    <cellStyle name="20% - Accent1 3 7 2 4" xfId="30265" xr:uid="{00000000-0005-0000-0000-000081750000}"/>
    <cellStyle name="20% - Accent1 3 7 2 4 2" xfId="30266" xr:uid="{00000000-0005-0000-0000-000082750000}"/>
    <cellStyle name="20% - Accent1 3 7 2 4 2 2" xfId="30267" xr:uid="{00000000-0005-0000-0000-000083750000}"/>
    <cellStyle name="20% - Accent1 3 7 2 4 2 2 2" xfId="30268" xr:uid="{00000000-0005-0000-0000-000084750000}"/>
    <cellStyle name="20% - Accent1 3 7 2 4 2 3" xfId="30269" xr:uid="{00000000-0005-0000-0000-000085750000}"/>
    <cellStyle name="20% - Accent1 3 7 2 4 3" xfId="30270" xr:uid="{00000000-0005-0000-0000-000086750000}"/>
    <cellStyle name="20% - Accent1 3 7 2 4 3 2" xfId="30271" xr:uid="{00000000-0005-0000-0000-000087750000}"/>
    <cellStyle name="20% - Accent1 3 7 2 4 4" xfId="30272" xr:uid="{00000000-0005-0000-0000-000088750000}"/>
    <cellStyle name="20% - Accent1 3 7 2 5" xfId="30273" xr:uid="{00000000-0005-0000-0000-000089750000}"/>
    <cellStyle name="20% - Accent1 3 7 2 5 2" xfId="30274" xr:uid="{00000000-0005-0000-0000-00008A750000}"/>
    <cellStyle name="20% - Accent1 3 7 2 5 2 2" xfId="30275" xr:uid="{00000000-0005-0000-0000-00008B750000}"/>
    <cellStyle name="20% - Accent1 3 7 2 5 2 2 2" xfId="30276" xr:uid="{00000000-0005-0000-0000-00008C750000}"/>
    <cellStyle name="20% - Accent1 3 7 2 5 2 3" xfId="30277" xr:uid="{00000000-0005-0000-0000-00008D750000}"/>
    <cellStyle name="20% - Accent1 3 7 2 5 3" xfId="30278" xr:uid="{00000000-0005-0000-0000-00008E750000}"/>
    <cellStyle name="20% - Accent1 3 7 2 5 3 2" xfId="30279" xr:uid="{00000000-0005-0000-0000-00008F750000}"/>
    <cellStyle name="20% - Accent1 3 7 2 5 4" xfId="30280" xr:uid="{00000000-0005-0000-0000-000090750000}"/>
    <cellStyle name="20% - Accent1 3 7 2 6" xfId="30281" xr:uid="{00000000-0005-0000-0000-000091750000}"/>
    <cellStyle name="20% - Accent1 3 7 2 6 2" xfId="30282" xr:uid="{00000000-0005-0000-0000-000092750000}"/>
    <cellStyle name="20% - Accent1 3 7 2 6 2 2" xfId="30283" xr:uid="{00000000-0005-0000-0000-000093750000}"/>
    <cellStyle name="20% - Accent1 3 7 2 6 2 2 2" xfId="30284" xr:uid="{00000000-0005-0000-0000-000094750000}"/>
    <cellStyle name="20% - Accent1 3 7 2 6 2 3" xfId="30285" xr:uid="{00000000-0005-0000-0000-000095750000}"/>
    <cellStyle name="20% - Accent1 3 7 2 6 3" xfId="30286" xr:uid="{00000000-0005-0000-0000-000096750000}"/>
    <cellStyle name="20% - Accent1 3 7 2 6 3 2" xfId="30287" xr:uid="{00000000-0005-0000-0000-000097750000}"/>
    <cellStyle name="20% - Accent1 3 7 2 6 4" xfId="30288" xr:uid="{00000000-0005-0000-0000-000098750000}"/>
    <cellStyle name="20% - Accent1 3 7 2 7" xfId="30289" xr:uid="{00000000-0005-0000-0000-000099750000}"/>
    <cellStyle name="20% - Accent1 3 7 2 7 2" xfId="30290" xr:uid="{00000000-0005-0000-0000-00009A750000}"/>
    <cellStyle name="20% - Accent1 3 7 2 7 2 2" xfId="30291" xr:uid="{00000000-0005-0000-0000-00009B750000}"/>
    <cellStyle name="20% - Accent1 3 7 2 7 3" xfId="30292" xr:uid="{00000000-0005-0000-0000-00009C750000}"/>
    <cellStyle name="20% - Accent1 3 7 2 8" xfId="30293" xr:uid="{00000000-0005-0000-0000-00009D750000}"/>
    <cellStyle name="20% - Accent1 3 7 2 8 2" xfId="30294" xr:uid="{00000000-0005-0000-0000-00009E750000}"/>
    <cellStyle name="20% - Accent1 3 7 2 8 2 2" xfId="30295" xr:uid="{00000000-0005-0000-0000-00009F750000}"/>
    <cellStyle name="20% - Accent1 3 7 2 8 3" xfId="30296" xr:uid="{00000000-0005-0000-0000-0000A0750000}"/>
    <cellStyle name="20% - Accent1 3 7 2 9" xfId="30297" xr:uid="{00000000-0005-0000-0000-0000A1750000}"/>
    <cellStyle name="20% - Accent1 3 7 2 9 2" xfId="30298" xr:uid="{00000000-0005-0000-0000-0000A2750000}"/>
    <cellStyle name="20% - Accent1 3 7 3" xfId="30299" xr:uid="{00000000-0005-0000-0000-0000A3750000}"/>
    <cellStyle name="20% - Accent1 3 7 3 10" xfId="30300" xr:uid="{00000000-0005-0000-0000-0000A4750000}"/>
    <cellStyle name="20% - Accent1 3 7 3 10 2" xfId="30301" xr:uid="{00000000-0005-0000-0000-0000A5750000}"/>
    <cellStyle name="20% - Accent1 3 7 3 11" xfId="30302" xr:uid="{00000000-0005-0000-0000-0000A6750000}"/>
    <cellStyle name="20% - Accent1 3 7 3 2" xfId="30303" xr:uid="{00000000-0005-0000-0000-0000A7750000}"/>
    <cellStyle name="20% - Accent1 3 7 3 2 2" xfId="30304" xr:uid="{00000000-0005-0000-0000-0000A8750000}"/>
    <cellStyle name="20% - Accent1 3 7 3 2 2 2" xfId="30305" xr:uid="{00000000-0005-0000-0000-0000A9750000}"/>
    <cellStyle name="20% - Accent1 3 7 3 2 2 2 2" xfId="30306" xr:uid="{00000000-0005-0000-0000-0000AA750000}"/>
    <cellStyle name="20% - Accent1 3 7 3 2 2 2 2 2" xfId="30307" xr:uid="{00000000-0005-0000-0000-0000AB750000}"/>
    <cellStyle name="20% - Accent1 3 7 3 2 2 2 3" xfId="30308" xr:uid="{00000000-0005-0000-0000-0000AC750000}"/>
    <cellStyle name="20% - Accent1 3 7 3 2 2 3" xfId="30309" xr:uid="{00000000-0005-0000-0000-0000AD750000}"/>
    <cellStyle name="20% - Accent1 3 7 3 2 2 3 2" xfId="30310" xr:uid="{00000000-0005-0000-0000-0000AE750000}"/>
    <cellStyle name="20% - Accent1 3 7 3 2 2 4" xfId="30311" xr:uid="{00000000-0005-0000-0000-0000AF750000}"/>
    <cellStyle name="20% - Accent1 3 7 3 2 3" xfId="30312" xr:uid="{00000000-0005-0000-0000-0000B0750000}"/>
    <cellStyle name="20% - Accent1 3 7 3 2 3 2" xfId="30313" xr:uid="{00000000-0005-0000-0000-0000B1750000}"/>
    <cellStyle name="20% - Accent1 3 7 3 2 3 2 2" xfId="30314" xr:uid="{00000000-0005-0000-0000-0000B2750000}"/>
    <cellStyle name="20% - Accent1 3 7 3 2 3 2 2 2" xfId="30315" xr:uid="{00000000-0005-0000-0000-0000B3750000}"/>
    <cellStyle name="20% - Accent1 3 7 3 2 3 2 3" xfId="30316" xr:uid="{00000000-0005-0000-0000-0000B4750000}"/>
    <cellStyle name="20% - Accent1 3 7 3 2 3 3" xfId="30317" xr:uid="{00000000-0005-0000-0000-0000B5750000}"/>
    <cellStyle name="20% - Accent1 3 7 3 2 3 3 2" xfId="30318" xr:uid="{00000000-0005-0000-0000-0000B6750000}"/>
    <cellStyle name="20% - Accent1 3 7 3 2 3 4" xfId="30319" xr:uid="{00000000-0005-0000-0000-0000B7750000}"/>
    <cellStyle name="20% - Accent1 3 7 3 2 4" xfId="30320" xr:uid="{00000000-0005-0000-0000-0000B8750000}"/>
    <cellStyle name="20% - Accent1 3 7 3 2 4 2" xfId="30321" xr:uid="{00000000-0005-0000-0000-0000B9750000}"/>
    <cellStyle name="20% - Accent1 3 7 3 2 4 2 2" xfId="30322" xr:uid="{00000000-0005-0000-0000-0000BA750000}"/>
    <cellStyle name="20% - Accent1 3 7 3 2 4 2 2 2" xfId="30323" xr:uid="{00000000-0005-0000-0000-0000BB750000}"/>
    <cellStyle name="20% - Accent1 3 7 3 2 4 2 3" xfId="30324" xr:uid="{00000000-0005-0000-0000-0000BC750000}"/>
    <cellStyle name="20% - Accent1 3 7 3 2 4 3" xfId="30325" xr:uid="{00000000-0005-0000-0000-0000BD750000}"/>
    <cellStyle name="20% - Accent1 3 7 3 2 4 3 2" xfId="30326" xr:uid="{00000000-0005-0000-0000-0000BE750000}"/>
    <cellStyle name="20% - Accent1 3 7 3 2 4 4" xfId="30327" xr:uid="{00000000-0005-0000-0000-0000BF750000}"/>
    <cellStyle name="20% - Accent1 3 7 3 2 5" xfId="30328" xr:uid="{00000000-0005-0000-0000-0000C0750000}"/>
    <cellStyle name="20% - Accent1 3 7 3 2 5 2" xfId="30329" xr:uid="{00000000-0005-0000-0000-0000C1750000}"/>
    <cellStyle name="20% - Accent1 3 7 3 2 5 2 2" xfId="30330" xr:uid="{00000000-0005-0000-0000-0000C2750000}"/>
    <cellStyle name="20% - Accent1 3 7 3 2 5 3" xfId="30331" xr:uid="{00000000-0005-0000-0000-0000C3750000}"/>
    <cellStyle name="20% - Accent1 3 7 3 2 6" xfId="30332" xr:uid="{00000000-0005-0000-0000-0000C4750000}"/>
    <cellStyle name="20% - Accent1 3 7 3 2 6 2" xfId="30333" xr:uid="{00000000-0005-0000-0000-0000C5750000}"/>
    <cellStyle name="20% - Accent1 3 7 3 2 6 2 2" xfId="30334" xr:uid="{00000000-0005-0000-0000-0000C6750000}"/>
    <cellStyle name="20% - Accent1 3 7 3 2 6 3" xfId="30335" xr:uid="{00000000-0005-0000-0000-0000C7750000}"/>
    <cellStyle name="20% - Accent1 3 7 3 2 7" xfId="30336" xr:uid="{00000000-0005-0000-0000-0000C8750000}"/>
    <cellStyle name="20% - Accent1 3 7 3 2 7 2" xfId="30337" xr:uid="{00000000-0005-0000-0000-0000C9750000}"/>
    <cellStyle name="20% - Accent1 3 7 3 2 8" xfId="30338" xr:uid="{00000000-0005-0000-0000-0000CA750000}"/>
    <cellStyle name="20% - Accent1 3 7 3 2 8 2" xfId="30339" xr:uid="{00000000-0005-0000-0000-0000CB750000}"/>
    <cellStyle name="20% - Accent1 3 7 3 2 9" xfId="30340" xr:uid="{00000000-0005-0000-0000-0000CC750000}"/>
    <cellStyle name="20% - Accent1 3 7 3 3" xfId="30341" xr:uid="{00000000-0005-0000-0000-0000CD750000}"/>
    <cellStyle name="20% - Accent1 3 7 3 3 2" xfId="30342" xr:uid="{00000000-0005-0000-0000-0000CE750000}"/>
    <cellStyle name="20% - Accent1 3 7 3 3 2 2" xfId="30343" xr:uid="{00000000-0005-0000-0000-0000CF750000}"/>
    <cellStyle name="20% - Accent1 3 7 3 3 2 2 2" xfId="30344" xr:uid="{00000000-0005-0000-0000-0000D0750000}"/>
    <cellStyle name="20% - Accent1 3 7 3 3 2 2 2 2" xfId="30345" xr:uid="{00000000-0005-0000-0000-0000D1750000}"/>
    <cellStyle name="20% - Accent1 3 7 3 3 2 2 3" xfId="30346" xr:uid="{00000000-0005-0000-0000-0000D2750000}"/>
    <cellStyle name="20% - Accent1 3 7 3 3 2 3" xfId="30347" xr:uid="{00000000-0005-0000-0000-0000D3750000}"/>
    <cellStyle name="20% - Accent1 3 7 3 3 2 3 2" xfId="30348" xr:uid="{00000000-0005-0000-0000-0000D4750000}"/>
    <cellStyle name="20% - Accent1 3 7 3 3 2 4" xfId="30349" xr:uid="{00000000-0005-0000-0000-0000D5750000}"/>
    <cellStyle name="20% - Accent1 3 7 3 3 3" xfId="30350" xr:uid="{00000000-0005-0000-0000-0000D6750000}"/>
    <cellStyle name="20% - Accent1 3 7 3 3 3 2" xfId="30351" xr:uid="{00000000-0005-0000-0000-0000D7750000}"/>
    <cellStyle name="20% - Accent1 3 7 3 3 3 2 2" xfId="30352" xr:uid="{00000000-0005-0000-0000-0000D8750000}"/>
    <cellStyle name="20% - Accent1 3 7 3 3 3 2 2 2" xfId="30353" xr:uid="{00000000-0005-0000-0000-0000D9750000}"/>
    <cellStyle name="20% - Accent1 3 7 3 3 3 2 3" xfId="30354" xr:uid="{00000000-0005-0000-0000-0000DA750000}"/>
    <cellStyle name="20% - Accent1 3 7 3 3 3 3" xfId="30355" xr:uid="{00000000-0005-0000-0000-0000DB750000}"/>
    <cellStyle name="20% - Accent1 3 7 3 3 3 3 2" xfId="30356" xr:uid="{00000000-0005-0000-0000-0000DC750000}"/>
    <cellStyle name="20% - Accent1 3 7 3 3 3 4" xfId="30357" xr:uid="{00000000-0005-0000-0000-0000DD750000}"/>
    <cellStyle name="20% - Accent1 3 7 3 3 4" xfId="30358" xr:uid="{00000000-0005-0000-0000-0000DE750000}"/>
    <cellStyle name="20% - Accent1 3 7 3 3 4 2" xfId="30359" xr:uid="{00000000-0005-0000-0000-0000DF750000}"/>
    <cellStyle name="20% - Accent1 3 7 3 3 4 2 2" xfId="30360" xr:uid="{00000000-0005-0000-0000-0000E0750000}"/>
    <cellStyle name="20% - Accent1 3 7 3 3 4 2 2 2" xfId="30361" xr:uid="{00000000-0005-0000-0000-0000E1750000}"/>
    <cellStyle name="20% - Accent1 3 7 3 3 4 2 3" xfId="30362" xr:uid="{00000000-0005-0000-0000-0000E2750000}"/>
    <cellStyle name="20% - Accent1 3 7 3 3 4 3" xfId="30363" xr:uid="{00000000-0005-0000-0000-0000E3750000}"/>
    <cellStyle name="20% - Accent1 3 7 3 3 4 3 2" xfId="30364" xr:uid="{00000000-0005-0000-0000-0000E4750000}"/>
    <cellStyle name="20% - Accent1 3 7 3 3 4 4" xfId="30365" xr:uid="{00000000-0005-0000-0000-0000E5750000}"/>
    <cellStyle name="20% - Accent1 3 7 3 3 5" xfId="30366" xr:uid="{00000000-0005-0000-0000-0000E6750000}"/>
    <cellStyle name="20% - Accent1 3 7 3 3 5 2" xfId="30367" xr:uid="{00000000-0005-0000-0000-0000E7750000}"/>
    <cellStyle name="20% - Accent1 3 7 3 3 5 2 2" xfId="30368" xr:uid="{00000000-0005-0000-0000-0000E8750000}"/>
    <cellStyle name="20% - Accent1 3 7 3 3 5 3" xfId="30369" xr:uid="{00000000-0005-0000-0000-0000E9750000}"/>
    <cellStyle name="20% - Accent1 3 7 3 3 6" xfId="30370" xr:uid="{00000000-0005-0000-0000-0000EA750000}"/>
    <cellStyle name="20% - Accent1 3 7 3 3 6 2" xfId="30371" xr:uid="{00000000-0005-0000-0000-0000EB750000}"/>
    <cellStyle name="20% - Accent1 3 7 3 3 6 2 2" xfId="30372" xr:uid="{00000000-0005-0000-0000-0000EC750000}"/>
    <cellStyle name="20% - Accent1 3 7 3 3 6 3" xfId="30373" xr:uid="{00000000-0005-0000-0000-0000ED750000}"/>
    <cellStyle name="20% - Accent1 3 7 3 3 7" xfId="30374" xr:uid="{00000000-0005-0000-0000-0000EE750000}"/>
    <cellStyle name="20% - Accent1 3 7 3 3 7 2" xfId="30375" xr:uid="{00000000-0005-0000-0000-0000EF750000}"/>
    <cellStyle name="20% - Accent1 3 7 3 3 8" xfId="30376" xr:uid="{00000000-0005-0000-0000-0000F0750000}"/>
    <cellStyle name="20% - Accent1 3 7 3 3 8 2" xfId="30377" xr:uid="{00000000-0005-0000-0000-0000F1750000}"/>
    <cellStyle name="20% - Accent1 3 7 3 3 9" xfId="30378" xr:uid="{00000000-0005-0000-0000-0000F2750000}"/>
    <cellStyle name="20% - Accent1 3 7 3 4" xfId="30379" xr:uid="{00000000-0005-0000-0000-0000F3750000}"/>
    <cellStyle name="20% - Accent1 3 7 3 4 2" xfId="30380" xr:uid="{00000000-0005-0000-0000-0000F4750000}"/>
    <cellStyle name="20% - Accent1 3 7 3 4 2 2" xfId="30381" xr:uid="{00000000-0005-0000-0000-0000F5750000}"/>
    <cellStyle name="20% - Accent1 3 7 3 4 2 2 2" xfId="30382" xr:uid="{00000000-0005-0000-0000-0000F6750000}"/>
    <cellStyle name="20% - Accent1 3 7 3 4 2 3" xfId="30383" xr:uid="{00000000-0005-0000-0000-0000F7750000}"/>
    <cellStyle name="20% - Accent1 3 7 3 4 3" xfId="30384" xr:uid="{00000000-0005-0000-0000-0000F8750000}"/>
    <cellStyle name="20% - Accent1 3 7 3 4 3 2" xfId="30385" xr:uid="{00000000-0005-0000-0000-0000F9750000}"/>
    <cellStyle name="20% - Accent1 3 7 3 4 4" xfId="30386" xr:uid="{00000000-0005-0000-0000-0000FA750000}"/>
    <cellStyle name="20% - Accent1 3 7 3 5" xfId="30387" xr:uid="{00000000-0005-0000-0000-0000FB750000}"/>
    <cellStyle name="20% - Accent1 3 7 3 5 2" xfId="30388" xr:uid="{00000000-0005-0000-0000-0000FC750000}"/>
    <cellStyle name="20% - Accent1 3 7 3 5 2 2" xfId="30389" xr:uid="{00000000-0005-0000-0000-0000FD750000}"/>
    <cellStyle name="20% - Accent1 3 7 3 5 2 2 2" xfId="30390" xr:uid="{00000000-0005-0000-0000-0000FE750000}"/>
    <cellStyle name="20% - Accent1 3 7 3 5 2 3" xfId="30391" xr:uid="{00000000-0005-0000-0000-0000FF750000}"/>
    <cellStyle name="20% - Accent1 3 7 3 5 3" xfId="30392" xr:uid="{00000000-0005-0000-0000-000000760000}"/>
    <cellStyle name="20% - Accent1 3 7 3 5 3 2" xfId="30393" xr:uid="{00000000-0005-0000-0000-000001760000}"/>
    <cellStyle name="20% - Accent1 3 7 3 5 4" xfId="30394" xr:uid="{00000000-0005-0000-0000-000002760000}"/>
    <cellStyle name="20% - Accent1 3 7 3 6" xfId="30395" xr:uid="{00000000-0005-0000-0000-000003760000}"/>
    <cellStyle name="20% - Accent1 3 7 3 6 2" xfId="30396" xr:uid="{00000000-0005-0000-0000-000004760000}"/>
    <cellStyle name="20% - Accent1 3 7 3 6 2 2" xfId="30397" xr:uid="{00000000-0005-0000-0000-000005760000}"/>
    <cellStyle name="20% - Accent1 3 7 3 6 2 2 2" xfId="30398" xr:uid="{00000000-0005-0000-0000-000006760000}"/>
    <cellStyle name="20% - Accent1 3 7 3 6 2 3" xfId="30399" xr:uid="{00000000-0005-0000-0000-000007760000}"/>
    <cellStyle name="20% - Accent1 3 7 3 6 3" xfId="30400" xr:uid="{00000000-0005-0000-0000-000008760000}"/>
    <cellStyle name="20% - Accent1 3 7 3 6 3 2" xfId="30401" xr:uid="{00000000-0005-0000-0000-000009760000}"/>
    <cellStyle name="20% - Accent1 3 7 3 6 4" xfId="30402" xr:uid="{00000000-0005-0000-0000-00000A760000}"/>
    <cellStyle name="20% - Accent1 3 7 3 7" xfId="30403" xr:uid="{00000000-0005-0000-0000-00000B760000}"/>
    <cellStyle name="20% - Accent1 3 7 3 7 2" xfId="30404" xr:uid="{00000000-0005-0000-0000-00000C760000}"/>
    <cellStyle name="20% - Accent1 3 7 3 7 2 2" xfId="30405" xr:uid="{00000000-0005-0000-0000-00000D760000}"/>
    <cellStyle name="20% - Accent1 3 7 3 7 3" xfId="30406" xr:uid="{00000000-0005-0000-0000-00000E760000}"/>
    <cellStyle name="20% - Accent1 3 7 3 8" xfId="30407" xr:uid="{00000000-0005-0000-0000-00000F760000}"/>
    <cellStyle name="20% - Accent1 3 7 3 8 2" xfId="30408" xr:uid="{00000000-0005-0000-0000-000010760000}"/>
    <cellStyle name="20% - Accent1 3 7 3 8 2 2" xfId="30409" xr:uid="{00000000-0005-0000-0000-000011760000}"/>
    <cellStyle name="20% - Accent1 3 7 3 8 3" xfId="30410" xr:uid="{00000000-0005-0000-0000-000012760000}"/>
    <cellStyle name="20% - Accent1 3 7 3 9" xfId="30411" xr:uid="{00000000-0005-0000-0000-000013760000}"/>
    <cellStyle name="20% - Accent1 3 7 3 9 2" xfId="30412" xr:uid="{00000000-0005-0000-0000-000014760000}"/>
    <cellStyle name="20% - Accent1 3 7 4" xfId="30413" xr:uid="{00000000-0005-0000-0000-000015760000}"/>
    <cellStyle name="20% - Accent1 3 7 4 10" xfId="30414" xr:uid="{00000000-0005-0000-0000-000016760000}"/>
    <cellStyle name="20% - Accent1 3 7 4 10 2" xfId="30415" xr:uid="{00000000-0005-0000-0000-000017760000}"/>
    <cellStyle name="20% - Accent1 3 7 4 11" xfId="30416" xr:uid="{00000000-0005-0000-0000-000018760000}"/>
    <cellStyle name="20% - Accent1 3 7 4 2" xfId="30417" xr:uid="{00000000-0005-0000-0000-000019760000}"/>
    <cellStyle name="20% - Accent1 3 7 4 2 2" xfId="30418" xr:uid="{00000000-0005-0000-0000-00001A760000}"/>
    <cellStyle name="20% - Accent1 3 7 4 2 2 2" xfId="30419" xr:uid="{00000000-0005-0000-0000-00001B760000}"/>
    <cellStyle name="20% - Accent1 3 7 4 2 2 2 2" xfId="30420" xr:uid="{00000000-0005-0000-0000-00001C760000}"/>
    <cellStyle name="20% - Accent1 3 7 4 2 2 2 2 2" xfId="30421" xr:uid="{00000000-0005-0000-0000-00001D760000}"/>
    <cellStyle name="20% - Accent1 3 7 4 2 2 2 3" xfId="30422" xr:uid="{00000000-0005-0000-0000-00001E760000}"/>
    <cellStyle name="20% - Accent1 3 7 4 2 2 3" xfId="30423" xr:uid="{00000000-0005-0000-0000-00001F760000}"/>
    <cellStyle name="20% - Accent1 3 7 4 2 2 3 2" xfId="30424" xr:uid="{00000000-0005-0000-0000-000020760000}"/>
    <cellStyle name="20% - Accent1 3 7 4 2 2 4" xfId="30425" xr:uid="{00000000-0005-0000-0000-000021760000}"/>
    <cellStyle name="20% - Accent1 3 7 4 2 3" xfId="30426" xr:uid="{00000000-0005-0000-0000-000022760000}"/>
    <cellStyle name="20% - Accent1 3 7 4 2 3 2" xfId="30427" xr:uid="{00000000-0005-0000-0000-000023760000}"/>
    <cellStyle name="20% - Accent1 3 7 4 2 3 2 2" xfId="30428" xr:uid="{00000000-0005-0000-0000-000024760000}"/>
    <cellStyle name="20% - Accent1 3 7 4 2 3 2 2 2" xfId="30429" xr:uid="{00000000-0005-0000-0000-000025760000}"/>
    <cellStyle name="20% - Accent1 3 7 4 2 3 2 3" xfId="30430" xr:uid="{00000000-0005-0000-0000-000026760000}"/>
    <cellStyle name="20% - Accent1 3 7 4 2 3 3" xfId="30431" xr:uid="{00000000-0005-0000-0000-000027760000}"/>
    <cellStyle name="20% - Accent1 3 7 4 2 3 3 2" xfId="30432" xr:uid="{00000000-0005-0000-0000-000028760000}"/>
    <cellStyle name="20% - Accent1 3 7 4 2 3 4" xfId="30433" xr:uid="{00000000-0005-0000-0000-000029760000}"/>
    <cellStyle name="20% - Accent1 3 7 4 2 4" xfId="30434" xr:uid="{00000000-0005-0000-0000-00002A760000}"/>
    <cellStyle name="20% - Accent1 3 7 4 2 4 2" xfId="30435" xr:uid="{00000000-0005-0000-0000-00002B760000}"/>
    <cellStyle name="20% - Accent1 3 7 4 2 4 2 2" xfId="30436" xr:uid="{00000000-0005-0000-0000-00002C760000}"/>
    <cellStyle name="20% - Accent1 3 7 4 2 4 2 2 2" xfId="30437" xr:uid="{00000000-0005-0000-0000-00002D760000}"/>
    <cellStyle name="20% - Accent1 3 7 4 2 4 2 3" xfId="30438" xr:uid="{00000000-0005-0000-0000-00002E760000}"/>
    <cellStyle name="20% - Accent1 3 7 4 2 4 3" xfId="30439" xr:uid="{00000000-0005-0000-0000-00002F760000}"/>
    <cellStyle name="20% - Accent1 3 7 4 2 4 3 2" xfId="30440" xr:uid="{00000000-0005-0000-0000-000030760000}"/>
    <cellStyle name="20% - Accent1 3 7 4 2 4 4" xfId="30441" xr:uid="{00000000-0005-0000-0000-000031760000}"/>
    <cellStyle name="20% - Accent1 3 7 4 2 5" xfId="30442" xr:uid="{00000000-0005-0000-0000-000032760000}"/>
    <cellStyle name="20% - Accent1 3 7 4 2 5 2" xfId="30443" xr:uid="{00000000-0005-0000-0000-000033760000}"/>
    <cellStyle name="20% - Accent1 3 7 4 2 5 2 2" xfId="30444" xr:uid="{00000000-0005-0000-0000-000034760000}"/>
    <cellStyle name="20% - Accent1 3 7 4 2 5 3" xfId="30445" xr:uid="{00000000-0005-0000-0000-000035760000}"/>
    <cellStyle name="20% - Accent1 3 7 4 2 6" xfId="30446" xr:uid="{00000000-0005-0000-0000-000036760000}"/>
    <cellStyle name="20% - Accent1 3 7 4 2 6 2" xfId="30447" xr:uid="{00000000-0005-0000-0000-000037760000}"/>
    <cellStyle name="20% - Accent1 3 7 4 2 6 2 2" xfId="30448" xr:uid="{00000000-0005-0000-0000-000038760000}"/>
    <cellStyle name="20% - Accent1 3 7 4 2 6 3" xfId="30449" xr:uid="{00000000-0005-0000-0000-000039760000}"/>
    <cellStyle name="20% - Accent1 3 7 4 2 7" xfId="30450" xr:uid="{00000000-0005-0000-0000-00003A760000}"/>
    <cellStyle name="20% - Accent1 3 7 4 2 7 2" xfId="30451" xr:uid="{00000000-0005-0000-0000-00003B760000}"/>
    <cellStyle name="20% - Accent1 3 7 4 2 8" xfId="30452" xr:uid="{00000000-0005-0000-0000-00003C760000}"/>
    <cellStyle name="20% - Accent1 3 7 4 2 8 2" xfId="30453" xr:uid="{00000000-0005-0000-0000-00003D760000}"/>
    <cellStyle name="20% - Accent1 3 7 4 2 9" xfId="30454" xr:uid="{00000000-0005-0000-0000-00003E760000}"/>
    <cellStyle name="20% - Accent1 3 7 4 3" xfId="30455" xr:uid="{00000000-0005-0000-0000-00003F760000}"/>
    <cellStyle name="20% - Accent1 3 7 4 3 2" xfId="30456" xr:uid="{00000000-0005-0000-0000-000040760000}"/>
    <cellStyle name="20% - Accent1 3 7 4 3 2 2" xfId="30457" xr:uid="{00000000-0005-0000-0000-000041760000}"/>
    <cellStyle name="20% - Accent1 3 7 4 3 2 2 2" xfId="30458" xr:uid="{00000000-0005-0000-0000-000042760000}"/>
    <cellStyle name="20% - Accent1 3 7 4 3 2 2 2 2" xfId="30459" xr:uid="{00000000-0005-0000-0000-000043760000}"/>
    <cellStyle name="20% - Accent1 3 7 4 3 2 2 3" xfId="30460" xr:uid="{00000000-0005-0000-0000-000044760000}"/>
    <cellStyle name="20% - Accent1 3 7 4 3 2 3" xfId="30461" xr:uid="{00000000-0005-0000-0000-000045760000}"/>
    <cellStyle name="20% - Accent1 3 7 4 3 2 3 2" xfId="30462" xr:uid="{00000000-0005-0000-0000-000046760000}"/>
    <cellStyle name="20% - Accent1 3 7 4 3 2 4" xfId="30463" xr:uid="{00000000-0005-0000-0000-000047760000}"/>
    <cellStyle name="20% - Accent1 3 7 4 3 3" xfId="30464" xr:uid="{00000000-0005-0000-0000-000048760000}"/>
    <cellStyle name="20% - Accent1 3 7 4 3 3 2" xfId="30465" xr:uid="{00000000-0005-0000-0000-000049760000}"/>
    <cellStyle name="20% - Accent1 3 7 4 3 3 2 2" xfId="30466" xr:uid="{00000000-0005-0000-0000-00004A760000}"/>
    <cellStyle name="20% - Accent1 3 7 4 3 3 2 2 2" xfId="30467" xr:uid="{00000000-0005-0000-0000-00004B760000}"/>
    <cellStyle name="20% - Accent1 3 7 4 3 3 2 3" xfId="30468" xr:uid="{00000000-0005-0000-0000-00004C760000}"/>
    <cellStyle name="20% - Accent1 3 7 4 3 3 3" xfId="30469" xr:uid="{00000000-0005-0000-0000-00004D760000}"/>
    <cellStyle name="20% - Accent1 3 7 4 3 3 3 2" xfId="30470" xr:uid="{00000000-0005-0000-0000-00004E760000}"/>
    <cellStyle name="20% - Accent1 3 7 4 3 3 4" xfId="30471" xr:uid="{00000000-0005-0000-0000-00004F760000}"/>
    <cellStyle name="20% - Accent1 3 7 4 3 4" xfId="30472" xr:uid="{00000000-0005-0000-0000-000050760000}"/>
    <cellStyle name="20% - Accent1 3 7 4 3 4 2" xfId="30473" xr:uid="{00000000-0005-0000-0000-000051760000}"/>
    <cellStyle name="20% - Accent1 3 7 4 3 4 2 2" xfId="30474" xr:uid="{00000000-0005-0000-0000-000052760000}"/>
    <cellStyle name="20% - Accent1 3 7 4 3 4 2 2 2" xfId="30475" xr:uid="{00000000-0005-0000-0000-000053760000}"/>
    <cellStyle name="20% - Accent1 3 7 4 3 4 2 3" xfId="30476" xr:uid="{00000000-0005-0000-0000-000054760000}"/>
    <cellStyle name="20% - Accent1 3 7 4 3 4 3" xfId="30477" xr:uid="{00000000-0005-0000-0000-000055760000}"/>
    <cellStyle name="20% - Accent1 3 7 4 3 4 3 2" xfId="30478" xr:uid="{00000000-0005-0000-0000-000056760000}"/>
    <cellStyle name="20% - Accent1 3 7 4 3 4 4" xfId="30479" xr:uid="{00000000-0005-0000-0000-000057760000}"/>
    <cellStyle name="20% - Accent1 3 7 4 3 5" xfId="30480" xr:uid="{00000000-0005-0000-0000-000058760000}"/>
    <cellStyle name="20% - Accent1 3 7 4 3 5 2" xfId="30481" xr:uid="{00000000-0005-0000-0000-000059760000}"/>
    <cellStyle name="20% - Accent1 3 7 4 3 5 2 2" xfId="30482" xr:uid="{00000000-0005-0000-0000-00005A760000}"/>
    <cellStyle name="20% - Accent1 3 7 4 3 5 3" xfId="30483" xr:uid="{00000000-0005-0000-0000-00005B760000}"/>
    <cellStyle name="20% - Accent1 3 7 4 3 6" xfId="30484" xr:uid="{00000000-0005-0000-0000-00005C760000}"/>
    <cellStyle name="20% - Accent1 3 7 4 3 6 2" xfId="30485" xr:uid="{00000000-0005-0000-0000-00005D760000}"/>
    <cellStyle name="20% - Accent1 3 7 4 3 6 2 2" xfId="30486" xr:uid="{00000000-0005-0000-0000-00005E760000}"/>
    <cellStyle name="20% - Accent1 3 7 4 3 6 3" xfId="30487" xr:uid="{00000000-0005-0000-0000-00005F760000}"/>
    <cellStyle name="20% - Accent1 3 7 4 3 7" xfId="30488" xr:uid="{00000000-0005-0000-0000-000060760000}"/>
    <cellStyle name="20% - Accent1 3 7 4 3 7 2" xfId="30489" xr:uid="{00000000-0005-0000-0000-000061760000}"/>
    <cellStyle name="20% - Accent1 3 7 4 3 8" xfId="30490" xr:uid="{00000000-0005-0000-0000-000062760000}"/>
    <cellStyle name="20% - Accent1 3 7 4 3 8 2" xfId="30491" xr:uid="{00000000-0005-0000-0000-000063760000}"/>
    <cellStyle name="20% - Accent1 3 7 4 3 9" xfId="30492" xr:uid="{00000000-0005-0000-0000-000064760000}"/>
    <cellStyle name="20% - Accent1 3 7 4 4" xfId="30493" xr:uid="{00000000-0005-0000-0000-000065760000}"/>
    <cellStyle name="20% - Accent1 3 7 4 4 2" xfId="30494" xr:uid="{00000000-0005-0000-0000-000066760000}"/>
    <cellStyle name="20% - Accent1 3 7 4 4 2 2" xfId="30495" xr:uid="{00000000-0005-0000-0000-000067760000}"/>
    <cellStyle name="20% - Accent1 3 7 4 4 2 2 2" xfId="30496" xr:uid="{00000000-0005-0000-0000-000068760000}"/>
    <cellStyle name="20% - Accent1 3 7 4 4 2 3" xfId="30497" xr:uid="{00000000-0005-0000-0000-000069760000}"/>
    <cellStyle name="20% - Accent1 3 7 4 4 3" xfId="30498" xr:uid="{00000000-0005-0000-0000-00006A760000}"/>
    <cellStyle name="20% - Accent1 3 7 4 4 3 2" xfId="30499" xr:uid="{00000000-0005-0000-0000-00006B760000}"/>
    <cellStyle name="20% - Accent1 3 7 4 4 4" xfId="30500" xr:uid="{00000000-0005-0000-0000-00006C760000}"/>
    <cellStyle name="20% - Accent1 3 7 4 5" xfId="30501" xr:uid="{00000000-0005-0000-0000-00006D760000}"/>
    <cellStyle name="20% - Accent1 3 7 4 5 2" xfId="30502" xr:uid="{00000000-0005-0000-0000-00006E760000}"/>
    <cellStyle name="20% - Accent1 3 7 4 5 2 2" xfId="30503" xr:uid="{00000000-0005-0000-0000-00006F760000}"/>
    <cellStyle name="20% - Accent1 3 7 4 5 2 2 2" xfId="30504" xr:uid="{00000000-0005-0000-0000-000070760000}"/>
    <cellStyle name="20% - Accent1 3 7 4 5 2 3" xfId="30505" xr:uid="{00000000-0005-0000-0000-000071760000}"/>
    <cellStyle name="20% - Accent1 3 7 4 5 3" xfId="30506" xr:uid="{00000000-0005-0000-0000-000072760000}"/>
    <cellStyle name="20% - Accent1 3 7 4 5 3 2" xfId="30507" xr:uid="{00000000-0005-0000-0000-000073760000}"/>
    <cellStyle name="20% - Accent1 3 7 4 5 4" xfId="30508" xr:uid="{00000000-0005-0000-0000-000074760000}"/>
    <cellStyle name="20% - Accent1 3 7 4 6" xfId="30509" xr:uid="{00000000-0005-0000-0000-000075760000}"/>
    <cellStyle name="20% - Accent1 3 7 4 6 2" xfId="30510" xr:uid="{00000000-0005-0000-0000-000076760000}"/>
    <cellStyle name="20% - Accent1 3 7 4 6 2 2" xfId="30511" xr:uid="{00000000-0005-0000-0000-000077760000}"/>
    <cellStyle name="20% - Accent1 3 7 4 6 2 2 2" xfId="30512" xr:uid="{00000000-0005-0000-0000-000078760000}"/>
    <cellStyle name="20% - Accent1 3 7 4 6 2 3" xfId="30513" xr:uid="{00000000-0005-0000-0000-000079760000}"/>
    <cellStyle name="20% - Accent1 3 7 4 6 3" xfId="30514" xr:uid="{00000000-0005-0000-0000-00007A760000}"/>
    <cellStyle name="20% - Accent1 3 7 4 6 3 2" xfId="30515" xr:uid="{00000000-0005-0000-0000-00007B760000}"/>
    <cellStyle name="20% - Accent1 3 7 4 6 4" xfId="30516" xr:uid="{00000000-0005-0000-0000-00007C760000}"/>
    <cellStyle name="20% - Accent1 3 7 4 7" xfId="30517" xr:uid="{00000000-0005-0000-0000-00007D760000}"/>
    <cellStyle name="20% - Accent1 3 7 4 7 2" xfId="30518" xr:uid="{00000000-0005-0000-0000-00007E760000}"/>
    <cellStyle name="20% - Accent1 3 7 4 7 2 2" xfId="30519" xr:uid="{00000000-0005-0000-0000-00007F760000}"/>
    <cellStyle name="20% - Accent1 3 7 4 7 3" xfId="30520" xr:uid="{00000000-0005-0000-0000-000080760000}"/>
    <cellStyle name="20% - Accent1 3 7 4 8" xfId="30521" xr:uid="{00000000-0005-0000-0000-000081760000}"/>
    <cellStyle name="20% - Accent1 3 7 4 8 2" xfId="30522" xr:uid="{00000000-0005-0000-0000-000082760000}"/>
    <cellStyle name="20% - Accent1 3 7 4 8 2 2" xfId="30523" xr:uid="{00000000-0005-0000-0000-000083760000}"/>
    <cellStyle name="20% - Accent1 3 7 4 8 3" xfId="30524" xr:uid="{00000000-0005-0000-0000-000084760000}"/>
    <cellStyle name="20% - Accent1 3 7 4 9" xfId="30525" xr:uid="{00000000-0005-0000-0000-000085760000}"/>
    <cellStyle name="20% - Accent1 3 7 4 9 2" xfId="30526" xr:uid="{00000000-0005-0000-0000-000086760000}"/>
    <cellStyle name="20% - Accent1 3 7 5" xfId="30527" xr:uid="{00000000-0005-0000-0000-000087760000}"/>
    <cellStyle name="20% - Accent1 3 7 5 2" xfId="30528" xr:uid="{00000000-0005-0000-0000-000088760000}"/>
    <cellStyle name="20% - Accent1 3 7 5 2 2" xfId="30529" xr:uid="{00000000-0005-0000-0000-000089760000}"/>
    <cellStyle name="20% - Accent1 3 7 5 2 2 2" xfId="30530" xr:uid="{00000000-0005-0000-0000-00008A760000}"/>
    <cellStyle name="20% - Accent1 3 7 5 2 2 2 2" xfId="30531" xr:uid="{00000000-0005-0000-0000-00008B760000}"/>
    <cellStyle name="20% - Accent1 3 7 5 2 2 3" xfId="30532" xr:uid="{00000000-0005-0000-0000-00008C760000}"/>
    <cellStyle name="20% - Accent1 3 7 5 2 3" xfId="30533" xr:uid="{00000000-0005-0000-0000-00008D760000}"/>
    <cellStyle name="20% - Accent1 3 7 5 2 3 2" xfId="30534" xr:uid="{00000000-0005-0000-0000-00008E760000}"/>
    <cellStyle name="20% - Accent1 3 7 5 2 4" xfId="30535" xr:uid="{00000000-0005-0000-0000-00008F760000}"/>
    <cellStyle name="20% - Accent1 3 7 5 3" xfId="30536" xr:uid="{00000000-0005-0000-0000-000090760000}"/>
    <cellStyle name="20% - Accent1 3 7 5 3 2" xfId="30537" xr:uid="{00000000-0005-0000-0000-000091760000}"/>
    <cellStyle name="20% - Accent1 3 7 5 3 2 2" xfId="30538" xr:uid="{00000000-0005-0000-0000-000092760000}"/>
    <cellStyle name="20% - Accent1 3 7 5 3 2 2 2" xfId="30539" xr:uid="{00000000-0005-0000-0000-000093760000}"/>
    <cellStyle name="20% - Accent1 3 7 5 3 2 3" xfId="30540" xr:uid="{00000000-0005-0000-0000-000094760000}"/>
    <cellStyle name="20% - Accent1 3 7 5 3 3" xfId="30541" xr:uid="{00000000-0005-0000-0000-000095760000}"/>
    <cellStyle name="20% - Accent1 3 7 5 3 3 2" xfId="30542" xr:uid="{00000000-0005-0000-0000-000096760000}"/>
    <cellStyle name="20% - Accent1 3 7 5 3 4" xfId="30543" xr:uid="{00000000-0005-0000-0000-000097760000}"/>
    <cellStyle name="20% - Accent1 3 7 5 4" xfId="30544" xr:uid="{00000000-0005-0000-0000-000098760000}"/>
    <cellStyle name="20% - Accent1 3 7 5 4 2" xfId="30545" xr:uid="{00000000-0005-0000-0000-000099760000}"/>
    <cellStyle name="20% - Accent1 3 7 5 4 2 2" xfId="30546" xr:uid="{00000000-0005-0000-0000-00009A760000}"/>
    <cellStyle name="20% - Accent1 3 7 5 4 2 2 2" xfId="30547" xr:uid="{00000000-0005-0000-0000-00009B760000}"/>
    <cellStyle name="20% - Accent1 3 7 5 4 2 3" xfId="30548" xr:uid="{00000000-0005-0000-0000-00009C760000}"/>
    <cellStyle name="20% - Accent1 3 7 5 4 3" xfId="30549" xr:uid="{00000000-0005-0000-0000-00009D760000}"/>
    <cellStyle name="20% - Accent1 3 7 5 4 3 2" xfId="30550" xr:uid="{00000000-0005-0000-0000-00009E760000}"/>
    <cellStyle name="20% - Accent1 3 7 5 4 4" xfId="30551" xr:uid="{00000000-0005-0000-0000-00009F760000}"/>
    <cellStyle name="20% - Accent1 3 7 5 5" xfId="30552" xr:uid="{00000000-0005-0000-0000-0000A0760000}"/>
    <cellStyle name="20% - Accent1 3 7 5 5 2" xfId="30553" xr:uid="{00000000-0005-0000-0000-0000A1760000}"/>
    <cellStyle name="20% - Accent1 3 7 5 5 2 2" xfId="30554" xr:uid="{00000000-0005-0000-0000-0000A2760000}"/>
    <cellStyle name="20% - Accent1 3 7 5 5 3" xfId="30555" xr:uid="{00000000-0005-0000-0000-0000A3760000}"/>
    <cellStyle name="20% - Accent1 3 7 5 6" xfId="30556" xr:uid="{00000000-0005-0000-0000-0000A4760000}"/>
    <cellStyle name="20% - Accent1 3 7 5 6 2" xfId="30557" xr:uid="{00000000-0005-0000-0000-0000A5760000}"/>
    <cellStyle name="20% - Accent1 3 7 5 6 2 2" xfId="30558" xr:uid="{00000000-0005-0000-0000-0000A6760000}"/>
    <cellStyle name="20% - Accent1 3 7 5 6 3" xfId="30559" xr:uid="{00000000-0005-0000-0000-0000A7760000}"/>
    <cellStyle name="20% - Accent1 3 7 5 7" xfId="30560" xr:uid="{00000000-0005-0000-0000-0000A8760000}"/>
    <cellStyle name="20% - Accent1 3 7 5 7 2" xfId="30561" xr:uid="{00000000-0005-0000-0000-0000A9760000}"/>
    <cellStyle name="20% - Accent1 3 7 5 8" xfId="30562" xr:uid="{00000000-0005-0000-0000-0000AA760000}"/>
    <cellStyle name="20% - Accent1 3 7 5 8 2" xfId="30563" xr:uid="{00000000-0005-0000-0000-0000AB760000}"/>
    <cellStyle name="20% - Accent1 3 7 5 9" xfId="30564" xr:uid="{00000000-0005-0000-0000-0000AC760000}"/>
    <cellStyle name="20% - Accent1 3 7 6" xfId="30565" xr:uid="{00000000-0005-0000-0000-0000AD760000}"/>
    <cellStyle name="20% - Accent1 3 7 6 2" xfId="30566" xr:uid="{00000000-0005-0000-0000-0000AE760000}"/>
    <cellStyle name="20% - Accent1 3 7 6 2 2" xfId="30567" xr:uid="{00000000-0005-0000-0000-0000AF760000}"/>
    <cellStyle name="20% - Accent1 3 7 6 2 2 2" xfId="30568" xr:uid="{00000000-0005-0000-0000-0000B0760000}"/>
    <cellStyle name="20% - Accent1 3 7 6 2 2 2 2" xfId="30569" xr:uid="{00000000-0005-0000-0000-0000B1760000}"/>
    <cellStyle name="20% - Accent1 3 7 6 2 2 3" xfId="30570" xr:uid="{00000000-0005-0000-0000-0000B2760000}"/>
    <cellStyle name="20% - Accent1 3 7 6 2 3" xfId="30571" xr:uid="{00000000-0005-0000-0000-0000B3760000}"/>
    <cellStyle name="20% - Accent1 3 7 6 2 3 2" xfId="30572" xr:uid="{00000000-0005-0000-0000-0000B4760000}"/>
    <cellStyle name="20% - Accent1 3 7 6 2 4" xfId="30573" xr:uid="{00000000-0005-0000-0000-0000B5760000}"/>
    <cellStyle name="20% - Accent1 3 7 6 3" xfId="30574" xr:uid="{00000000-0005-0000-0000-0000B6760000}"/>
    <cellStyle name="20% - Accent1 3 7 6 3 2" xfId="30575" xr:uid="{00000000-0005-0000-0000-0000B7760000}"/>
    <cellStyle name="20% - Accent1 3 7 6 3 2 2" xfId="30576" xr:uid="{00000000-0005-0000-0000-0000B8760000}"/>
    <cellStyle name="20% - Accent1 3 7 6 3 2 2 2" xfId="30577" xr:uid="{00000000-0005-0000-0000-0000B9760000}"/>
    <cellStyle name="20% - Accent1 3 7 6 3 2 3" xfId="30578" xr:uid="{00000000-0005-0000-0000-0000BA760000}"/>
    <cellStyle name="20% - Accent1 3 7 6 3 3" xfId="30579" xr:uid="{00000000-0005-0000-0000-0000BB760000}"/>
    <cellStyle name="20% - Accent1 3 7 6 3 3 2" xfId="30580" xr:uid="{00000000-0005-0000-0000-0000BC760000}"/>
    <cellStyle name="20% - Accent1 3 7 6 3 4" xfId="30581" xr:uid="{00000000-0005-0000-0000-0000BD760000}"/>
    <cellStyle name="20% - Accent1 3 7 6 4" xfId="30582" xr:uid="{00000000-0005-0000-0000-0000BE760000}"/>
    <cellStyle name="20% - Accent1 3 7 6 4 2" xfId="30583" xr:uid="{00000000-0005-0000-0000-0000BF760000}"/>
    <cellStyle name="20% - Accent1 3 7 6 4 2 2" xfId="30584" xr:uid="{00000000-0005-0000-0000-0000C0760000}"/>
    <cellStyle name="20% - Accent1 3 7 6 4 2 2 2" xfId="30585" xr:uid="{00000000-0005-0000-0000-0000C1760000}"/>
    <cellStyle name="20% - Accent1 3 7 6 4 2 3" xfId="30586" xr:uid="{00000000-0005-0000-0000-0000C2760000}"/>
    <cellStyle name="20% - Accent1 3 7 6 4 3" xfId="30587" xr:uid="{00000000-0005-0000-0000-0000C3760000}"/>
    <cellStyle name="20% - Accent1 3 7 6 4 3 2" xfId="30588" xr:uid="{00000000-0005-0000-0000-0000C4760000}"/>
    <cellStyle name="20% - Accent1 3 7 6 4 4" xfId="30589" xr:uid="{00000000-0005-0000-0000-0000C5760000}"/>
    <cellStyle name="20% - Accent1 3 7 6 5" xfId="30590" xr:uid="{00000000-0005-0000-0000-0000C6760000}"/>
    <cellStyle name="20% - Accent1 3 7 6 5 2" xfId="30591" xr:uid="{00000000-0005-0000-0000-0000C7760000}"/>
    <cellStyle name="20% - Accent1 3 7 6 5 2 2" xfId="30592" xr:uid="{00000000-0005-0000-0000-0000C8760000}"/>
    <cellStyle name="20% - Accent1 3 7 6 5 3" xfId="30593" xr:uid="{00000000-0005-0000-0000-0000C9760000}"/>
    <cellStyle name="20% - Accent1 3 7 6 6" xfId="30594" xr:uid="{00000000-0005-0000-0000-0000CA760000}"/>
    <cellStyle name="20% - Accent1 3 7 6 6 2" xfId="30595" xr:uid="{00000000-0005-0000-0000-0000CB760000}"/>
    <cellStyle name="20% - Accent1 3 7 6 6 2 2" xfId="30596" xr:uid="{00000000-0005-0000-0000-0000CC760000}"/>
    <cellStyle name="20% - Accent1 3 7 6 6 3" xfId="30597" xr:uid="{00000000-0005-0000-0000-0000CD760000}"/>
    <cellStyle name="20% - Accent1 3 7 6 7" xfId="30598" xr:uid="{00000000-0005-0000-0000-0000CE760000}"/>
    <cellStyle name="20% - Accent1 3 7 6 7 2" xfId="30599" xr:uid="{00000000-0005-0000-0000-0000CF760000}"/>
    <cellStyle name="20% - Accent1 3 7 6 8" xfId="30600" xr:uid="{00000000-0005-0000-0000-0000D0760000}"/>
    <cellStyle name="20% - Accent1 3 7 6 8 2" xfId="30601" xr:uid="{00000000-0005-0000-0000-0000D1760000}"/>
    <cellStyle name="20% - Accent1 3 7 6 9" xfId="30602" xr:uid="{00000000-0005-0000-0000-0000D2760000}"/>
    <cellStyle name="20% - Accent1 3 7 7" xfId="30603" xr:uid="{00000000-0005-0000-0000-0000D3760000}"/>
    <cellStyle name="20% - Accent1 3 7 7 2" xfId="30604" xr:uid="{00000000-0005-0000-0000-0000D4760000}"/>
    <cellStyle name="20% - Accent1 3 7 7 2 2" xfId="30605" xr:uid="{00000000-0005-0000-0000-0000D5760000}"/>
    <cellStyle name="20% - Accent1 3 7 7 2 2 2" xfId="30606" xr:uid="{00000000-0005-0000-0000-0000D6760000}"/>
    <cellStyle name="20% - Accent1 3 7 7 2 3" xfId="30607" xr:uid="{00000000-0005-0000-0000-0000D7760000}"/>
    <cellStyle name="20% - Accent1 3 7 7 3" xfId="30608" xr:uid="{00000000-0005-0000-0000-0000D8760000}"/>
    <cellStyle name="20% - Accent1 3 7 7 3 2" xfId="30609" xr:uid="{00000000-0005-0000-0000-0000D9760000}"/>
    <cellStyle name="20% - Accent1 3 7 7 4" xfId="30610" xr:uid="{00000000-0005-0000-0000-0000DA760000}"/>
    <cellStyle name="20% - Accent1 3 7 8" xfId="30611" xr:uid="{00000000-0005-0000-0000-0000DB760000}"/>
    <cellStyle name="20% - Accent1 3 7 8 2" xfId="30612" xr:uid="{00000000-0005-0000-0000-0000DC760000}"/>
    <cellStyle name="20% - Accent1 3 7 8 2 2" xfId="30613" xr:uid="{00000000-0005-0000-0000-0000DD760000}"/>
    <cellStyle name="20% - Accent1 3 7 8 2 2 2" xfId="30614" xr:uid="{00000000-0005-0000-0000-0000DE760000}"/>
    <cellStyle name="20% - Accent1 3 7 8 2 3" xfId="30615" xr:uid="{00000000-0005-0000-0000-0000DF760000}"/>
    <cellStyle name="20% - Accent1 3 7 8 3" xfId="30616" xr:uid="{00000000-0005-0000-0000-0000E0760000}"/>
    <cellStyle name="20% - Accent1 3 7 8 3 2" xfId="30617" xr:uid="{00000000-0005-0000-0000-0000E1760000}"/>
    <cellStyle name="20% - Accent1 3 7 8 4" xfId="30618" xr:uid="{00000000-0005-0000-0000-0000E2760000}"/>
    <cellStyle name="20% - Accent1 3 7 9" xfId="30619" xr:uid="{00000000-0005-0000-0000-0000E3760000}"/>
    <cellStyle name="20% - Accent1 3 7 9 2" xfId="30620" xr:uid="{00000000-0005-0000-0000-0000E4760000}"/>
    <cellStyle name="20% - Accent1 3 7 9 2 2" xfId="30621" xr:uid="{00000000-0005-0000-0000-0000E5760000}"/>
    <cellStyle name="20% - Accent1 3 7 9 2 2 2" xfId="30622" xr:uid="{00000000-0005-0000-0000-0000E6760000}"/>
    <cellStyle name="20% - Accent1 3 7 9 2 3" xfId="30623" xr:uid="{00000000-0005-0000-0000-0000E7760000}"/>
    <cellStyle name="20% - Accent1 3 7 9 3" xfId="30624" xr:uid="{00000000-0005-0000-0000-0000E8760000}"/>
    <cellStyle name="20% - Accent1 3 7 9 3 2" xfId="30625" xr:uid="{00000000-0005-0000-0000-0000E9760000}"/>
    <cellStyle name="20% - Accent1 3 7 9 4" xfId="30626" xr:uid="{00000000-0005-0000-0000-0000EA760000}"/>
    <cellStyle name="20% - Accent1 3 8" xfId="30627" xr:uid="{00000000-0005-0000-0000-0000EB760000}"/>
    <cellStyle name="20% - Accent1 3 8 10" xfId="30628" xr:uid="{00000000-0005-0000-0000-0000EC760000}"/>
    <cellStyle name="20% - Accent1 3 8 10 2" xfId="30629" xr:uid="{00000000-0005-0000-0000-0000ED760000}"/>
    <cellStyle name="20% - Accent1 3 8 11" xfId="30630" xr:uid="{00000000-0005-0000-0000-0000EE760000}"/>
    <cellStyle name="20% - Accent1 3 8 11 2" xfId="30631" xr:uid="{00000000-0005-0000-0000-0000EF760000}"/>
    <cellStyle name="20% - Accent1 3 8 12" xfId="30632" xr:uid="{00000000-0005-0000-0000-0000F0760000}"/>
    <cellStyle name="20% - Accent1 3 8 2" xfId="30633" xr:uid="{00000000-0005-0000-0000-0000F1760000}"/>
    <cellStyle name="20% - Accent1 3 8 2 10" xfId="30634" xr:uid="{00000000-0005-0000-0000-0000F2760000}"/>
    <cellStyle name="20% - Accent1 3 8 2 10 2" xfId="30635" xr:uid="{00000000-0005-0000-0000-0000F3760000}"/>
    <cellStyle name="20% - Accent1 3 8 2 11" xfId="30636" xr:uid="{00000000-0005-0000-0000-0000F4760000}"/>
    <cellStyle name="20% - Accent1 3 8 2 2" xfId="30637" xr:uid="{00000000-0005-0000-0000-0000F5760000}"/>
    <cellStyle name="20% - Accent1 3 8 2 2 2" xfId="30638" xr:uid="{00000000-0005-0000-0000-0000F6760000}"/>
    <cellStyle name="20% - Accent1 3 8 2 2 2 2" xfId="30639" xr:uid="{00000000-0005-0000-0000-0000F7760000}"/>
    <cellStyle name="20% - Accent1 3 8 2 2 2 2 2" xfId="30640" xr:uid="{00000000-0005-0000-0000-0000F8760000}"/>
    <cellStyle name="20% - Accent1 3 8 2 2 2 2 2 2" xfId="30641" xr:uid="{00000000-0005-0000-0000-0000F9760000}"/>
    <cellStyle name="20% - Accent1 3 8 2 2 2 2 3" xfId="30642" xr:uid="{00000000-0005-0000-0000-0000FA760000}"/>
    <cellStyle name="20% - Accent1 3 8 2 2 2 3" xfId="30643" xr:uid="{00000000-0005-0000-0000-0000FB760000}"/>
    <cellStyle name="20% - Accent1 3 8 2 2 2 3 2" xfId="30644" xr:uid="{00000000-0005-0000-0000-0000FC760000}"/>
    <cellStyle name="20% - Accent1 3 8 2 2 2 4" xfId="30645" xr:uid="{00000000-0005-0000-0000-0000FD760000}"/>
    <cellStyle name="20% - Accent1 3 8 2 2 3" xfId="30646" xr:uid="{00000000-0005-0000-0000-0000FE760000}"/>
    <cellStyle name="20% - Accent1 3 8 2 2 3 2" xfId="30647" xr:uid="{00000000-0005-0000-0000-0000FF760000}"/>
    <cellStyle name="20% - Accent1 3 8 2 2 3 2 2" xfId="30648" xr:uid="{00000000-0005-0000-0000-000000770000}"/>
    <cellStyle name="20% - Accent1 3 8 2 2 3 2 2 2" xfId="30649" xr:uid="{00000000-0005-0000-0000-000001770000}"/>
    <cellStyle name="20% - Accent1 3 8 2 2 3 2 3" xfId="30650" xr:uid="{00000000-0005-0000-0000-000002770000}"/>
    <cellStyle name="20% - Accent1 3 8 2 2 3 3" xfId="30651" xr:uid="{00000000-0005-0000-0000-000003770000}"/>
    <cellStyle name="20% - Accent1 3 8 2 2 3 3 2" xfId="30652" xr:uid="{00000000-0005-0000-0000-000004770000}"/>
    <cellStyle name="20% - Accent1 3 8 2 2 3 4" xfId="30653" xr:uid="{00000000-0005-0000-0000-000005770000}"/>
    <cellStyle name="20% - Accent1 3 8 2 2 4" xfId="30654" xr:uid="{00000000-0005-0000-0000-000006770000}"/>
    <cellStyle name="20% - Accent1 3 8 2 2 4 2" xfId="30655" xr:uid="{00000000-0005-0000-0000-000007770000}"/>
    <cellStyle name="20% - Accent1 3 8 2 2 4 2 2" xfId="30656" xr:uid="{00000000-0005-0000-0000-000008770000}"/>
    <cellStyle name="20% - Accent1 3 8 2 2 4 2 2 2" xfId="30657" xr:uid="{00000000-0005-0000-0000-000009770000}"/>
    <cellStyle name="20% - Accent1 3 8 2 2 4 2 3" xfId="30658" xr:uid="{00000000-0005-0000-0000-00000A770000}"/>
    <cellStyle name="20% - Accent1 3 8 2 2 4 3" xfId="30659" xr:uid="{00000000-0005-0000-0000-00000B770000}"/>
    <cellStyle name="20% - Accent1 3 8 2 2 4 3 2" xfId="30660" xr:uid="{00000000-0005-0000-0000-00000C770000}"/>
    <cellStyle name="20% - Accent1 3 8 2 2 4 4" xfId="30661" xr:uid="{00000000-0005-0000-0000-00000D770000}"/>
    <cellStyle name="20% - Accent1 3 8 2 2 5" xfId="30662" xr:uid="{00000000-0005-0000-0000-00000E770000}"/>
    <cellStyle name="20% - Accent1 3 8 2 2 5 2" xfId="30663" xr:uid="{00000000-0005-0000-0000-00000F770000}"/>
    <cellStyle name="20% - Accent1 3 8 2 2 5 2 2" xfId="30664" xr:uid="{00000000-0005-0000-0000-000010770000}"/>
    <cellStyle name="20% - Accent1 3 8 2 2 5 3" xfId="30665" xr:uid="{00000000-0005-0000-0000-000011770000}"/>
    <cellStyle name="20% - Accent1 3 8 2 2 6" xfId="30666" xr:uid="{00000000-0005-0000-0000-000012770000}"/>
    <cellStyle name="20% - Accent1 3 8 2 2 6 2" xfId="30667" xr:uid="{00000000-0005-0000-0000-000013770000}"/>
    <cellStyle name="20% - Accent1 3 8 2 2 6 2 2" xfId="30668" xr:uid="{00000000-0005-0000-0000-000014770000}"/>
    <cellStyle name="20% - Accent1 3 8 2 2 6 3" xfId="30669" xr:uid="{00000000-0005-0000-0000-000015770000}"/>
    <cellStyle name="20% - Accent1 3 8 2 2 7" xfId="30670" xr:uid="{00000000-0005-0000-0000-000016770000}"/>
    <cellStyle name="20% - Accent1 3 8 2 2 7 2" xfId="30671" xr:uid="{00000000-0005-0000-0000-000017770000}"/>
    <cellStyle name="20% - Accent1 3 8 2 2 8" xfId="30672" xr:uid="{00000000-0005-0000-0000-000018770000}"/>
    <cellStyle name="20% - Accent1 3 8 2 2 8 2" xfId="30673" xr:uid="{00000000-0005-0000-0000-000019770000}"/>
    <cellStyle name="20% - Accent1 3 8 2 2 9" xfId="30674" xr:uid="{00000000-0005-0000-0000-00001A770000}"/>
    <cellStyle name="20% - Accent1 3 8 2 3" xfId="30675" xr:uid="{00000000-0005-0000-0000-00001B770000}"/>
    <cellStyle name="20% - Accent1 3 8 2 3 2" xfId="30676" xr:uid="{00000000-0005-0000-0000-00001C770000}"/>
    <cellStyle name="20% - Accent1 3 8 2 3 2 2" xfId="30677" xr:uid="{00000000-0005-0000-0000-00001D770000}"/>
    <cellStyle name="20% - Accent1 3 8 2 3 2 2 2" xfId="30678" xr:uid="{00000000-0005-0000-0000-00001E770000}"/>
    <cellStyle name="20% - Accent1 3 8 2 3 2 2 2 2" xfId="30679" xr:uid="{00000000-0005-0000-0000-00001F770000}"/>
    <cellStyle name="20% - Accent1 3 8 2 3 2 2 3" xfId="30680" xr:uid="{00000000-0005-0000-0000-000020770000}"/>
    <cellStyle name="20% - Accent1 3 8 2 3 2 3" xfId="30681" xr:uid="{00000000-0005-0000-0000-000021770000}"/>
    <cellStyle name="20% - Accent1 3 8 2 3 2 3 2" xfId="30682" xr:uid="{00000000-0005-0000-0000-000022770000}"/>
    <cellStyle name="20% - Accent1 3 8 2 3 2 4" xfId="30683" xr:uid="{00000000-0005-0000-0000-000023770000}"/>
    <cellStyle name="20% - Accent1 3 8 2 3 3" xfId="30684" xr:uid="{00000000-0005-0000-0000-000024770000}"/>
    <cellStyle name="20% - Accent1 3 8 2 3 3 2" xfId="30685" xr:uid="{00000000-0005-0000-0000-000025770000}"/>
    <cellStyle name="20% - Accent1 3 8 2 3 3 2 2" xfId="30686" xr:uid="{00000000-0005-0000-0000-000026770000}"/>
    <cellStyle name="20% - Accent1 3 8 2 3 3 2 2 2" xfId="30687" xr:uid="{00000000-0005-0000-0000-000027770000}"/>
    <cellStyle name="20% - Accent1 3 8 2 3 3 2 3" xfId="30688" xr:uid="{00000000-0005-0000-0000-000028770000}"/>
    <cellStyle name="20% - Accent1 3 8 2 3 3 3" xfId="30689" xr:uid="{00000000-0005-0000-0000-000029770000}"/>
    <cellStyle name="20% - Accent1 3 8 2 3 3 3 2" xfId="30690" xr:uid="{00000000-0005-0000-0000-00002A770000}"/>
    <cellStyle name="20% - Accent1 3 8 2 3 3 4" xfId="30691" xr:uid="{00000000-0005-0000-0000-00002B770000}"/>
    <cellStyle name="20% - Accent1 3 8 2 3 4" xfId="30692" xr:uid="{00000000-0005-0000-0000-00002C770000}"/>
    <cellStyle name="20% - Accent1 3 8 2 3 4 2" xfId="30693" xr:uid="{00000000-0005-0000-0000-00002D770000}"/>
    <cellStyle name="20% - Accent1 3 8 2 3 4 2 2" xfId="30694" xr:uid="{00000000-0005-0000-0000-00002E770000}"/>
    <cellStyle name="20% - Accent1 3 8 2 3 4 2 2 2" xfId="30695" xr:uid="{00000000-0005-0000-0000-00002F770000}"/>
    <cellStyle name="20% - Accent1 3 8 2 3 4 2 3" xfId="30696" xr:uid="{00000000-0005-0000-0000-000030770000}"/>
    <cellStyle name="20% - Accent1 3 8 2 3 4 3" xfId="30697" xr:uid="{00000000-0005-0000-0000-000031770000}"/>
    <cellStyle name="20% - Accent1 3 8 2 3 4 3 2" xfId="30698" xr:uid="{00000000-0005-0000-0000-000032770000}"/>
    <cellStyle name="20% - Accent1 3 8 2 3 4 4" xfId="30699" xr:uid="{00000000-0005-0000-0000-000033770000}"/>
    <cellStyle name="20% - Accent1 3 8 2 3 5" xfId="30700" xr:uid="{00000000-0005-0000-0000-000034770000}"/>
    <cellStyle name="20% - Accent1 3 8 2 3 5 2" xfId="30701" xr:uid="{00000000-0005-0000-0000-000035770000}"/>
    <cellStyle name="20% - Accent1 3 8 2 3 5 2 2" xfId="30702" xr:uid="{00000000-0005-0000-0000-000036770000}"/>
    <cellStyle name="20% - Accent1 3 8 2 3 5 3" xfId="30703" xr:uid="{00000000-0005-0000-0000-000037770000}"/>
    <cellStyle name="20% - Accent1 3 8 2 3 6" xfId="30704" xr:uid="{00000000-0005-0000-0000-000038770000}"/>
    <cellStyle name="20% - Accent1 3 8 2 3 6 2" xfId="30705" xr:uid="{00000000-0005-0000-0000-000039770000}"/>
    <cellStyle name="20% - Accent1 3 8 2 3 6 2 2" xfId="30706" xr:uid="{00000000-0005-0000-0000-00003A770000}"/>
    <cellStyle name="20% - Accent1 3 8 2 3 6 3" xfId="30707" xr:uid="{00000000-0005-0000-0000-00003B770000}"/>
    <cellStyle name="20% - Accent1 3 8 2 3 7" xfId="30708" xr:uid="{00000000-0005-0000-0000-00003C770000}"/>
    <cellStyle name="20% - Accent1 3 8 2 3 7 2" xfId="30709" xr:uid="{00000000-0005-0000-0000-00003D770000}"/>
    <cellStyle name="20% - Accent1 3 8 2 3 8" xfId="30710" xr:uid="{00000000-0005-0000-0000-00003E770000}"/>
    <cellStyle name="20% - Accent1 3 8 2 3 8 2" xfId="30711" xr:uid="{00000000-0005-0000-0000-00003F770000}"/>
    <cellStyle name="20% - Accent1 3 8 2 3 9" xfId="30712" xr:uid="{00000000-0005-0000-0000-000040770000}"/>
    <cellStyle name="20% - Accent1 3 8 2 4" xfId="30713" xr:uid="{00000000-0005-0000-0000-000041770000}"/>
    <cellStyle name="20% - Accent1 3 8 2 4 2" xfId="30714" xr:uid="{00000000-0005-0000-0000-000042770000}"/>
    <cellStyle name="20% - Accent1 3 8 2 4 2 2" xfId="30715" xr:uid="{00000000-0005-0000-0000-000043770000}"/>
    <cellStyle name="20% - Accent1 3 8 2 4 2 2 2" xfId="30716" xr:uid="{00000000-0005-0000-0000-000044770000}"/>
    <cellStyle name="20% - Accent1 3 8 2 4 2 3" xfId="30717" xr:uid="{00000000-0005-0000-0000-000045770000}"/>
    <cellStyle name="20% - Accent1 3 8 2 4 3" xfId="30718" xr:uid="{00000000-0005-0000-0000-000046770000}"/>
    <cellStyle name="20% - Accent1 3 8 2 4 3 2" xfId="30719" xr:uid="{00000000-0005-0000-0000-000047770000}"/>
    <cellStyle name="20% - Accent1 3 8 2 4 4" xfId="30720" xr:uid="{00000000-0005-0000-0000-000048770000}"/>
    <cellStyle name="20% - Accent1 3 8 2 5" xfId="30721" xr:uid="{00000000-0005-0000-0000-000049770000}"/>
    <cellStyle name="20% - Accent1 3 8 2 5 2" xfId="30722" xr:uid="{00000000-0005-0000-0000-00004A770000}"/>
    <cellStyle name="20% - Accent1 3 8 2 5 2 2" xfId="30723" xr:uid="{00000000-0005-0000-0000-00004B770000}"/>
    <cellStyle name="20% - Accent1 3 8 2 5 2 2 2" xfId="30724" xr:uid="{00000000-0005-0000-0000-00004C770000}"/>
    <cellStyle name="20% - Accent1 3 8 2 5 2 3" xfId="30725" xr:uid="{00000000-0005-0000-0000-00004D770000}"/>
    <cellStyle name="20% - Accent1 3 8 2 5 3" xfId="30726" xr:uid="{00000000-0005-0000-0000-00004E770000}"/>
    <cellStyle name="20% - Accent1 3 8 2 5 3 2" xfId="30727" xr:uid="{00000000-0005-0000-0000-00004F770000}"/>
    <cellStyle name="20% - Accent1 3 8 2 5 4" xfId="30728" xr:uid="{00000000-0005-0000-0000-000050770000}"/>
    <cellStyle name="20% - Accent1 3 8 2 6" xfId="30729" xr:uid="{00000000-0005-0000-0000-000051770000}"/>
    <cellStyle name="20% - Accent1 3 8 2 6 2" xfId="30730" xr:uid="{00000000-0005-0000-0000-000052770000}"/>
    <cellStyle name="20% - Accent1 3 8 2 6 2 2" xfId="30731" xr:uid="{00000000-0005-0000-0000-000053770000}"/>
    <cellStyle name="20% - Accent1 3 8 2 6 2 2 2" xfId="30732" xr:uid="{00000000-0005-0000-0000-000054770000}"/>
    <cellStyle name="20% - Accent1 3 8 2 6 2 3" xfId="30733" xr:uid="{00000000-0005-0000-0000-000055770000}"/>
    <cellStyle name="20% - Accent1 3 8 2 6 3" xfId="30734" xr:uid="{00000000-0005-0000-0000-000056770000}"/>
    <cellStyle name="20% - Accent1 3 8 2 6 3 2" xfId="30735" xr:uid="{00000000-0005-0000-0000-000057770000}"/>
    <cellStyle name="20% - Accent1 3 8 2 6 4" xfId="30736" xr:uid="{00000000-0005-0000-0000-000058770000}"/>
    <cellStyle name="20% - Accent1 3 8 2 7" xfId="30737" xr:uid="{00000000-0005-0000-0000-000059770000}"/>
    <cellStyle name="20% - Accent1 3 8 2 7 2" xfId="30738" xr:uid="{00000000-0005-0000-0000-00005A770000}"/>
    <cellStyle name="20% - Accent1 3 8 2 7 2 2" xfId="30739" xr:uid="{00000000-0005-0000-0000-00005B770000}"/>
    <cellStyle name="20% - Accent1 3 8 2 7 3" xfId="30740" xr:uid="{00000000-0005-0000-0000-00005C770000}"/>
    <cellStyle name="20% - Accent1 3 8 2 8" xfId="30741" xr:uid="{00000000-0005-0000-0000-00005D770000}"/>
    <cellStyle name="20% - Accent1 3 8 2 8 2" xfId="30742" xr:uid="{00000000-0005-0000-0000-00005E770000}"/>
    <cellStyle name="20% - Accent1 3 8 2 8 2 2" xfId="30743" xr:uid="{00000000-0005-0000-0000-00005F770000}"/>
    <cellStyle name="20% - Accent1 3 8 2 8 3" xfId="30744" xr:uid="{00000000-0005-0000-0000-000060770000}"/>
    <cellStyle name="20% - Accent1 3 8 2 9" xfId="30745" xr:uid="{00000000-0005-0000-0000-000061770000}"/>
    <cellStyle name="20% - Accent1 3 8 2 9 2" xfId="30746" xr:uid="{00000000-0005-0000-0000-000062770000}"/>
    <cellStyle name="20% - Accent1 3 8 3" xfId="30747" xr:uid="{00000000-0005-0000-0000-000063770000}"/>
    <cellStyle name="20% - Accent1 3 8 3 2" xfId="30748" xr:uid="{00000000-0005-0000-0000-000064770000}"/>
    <cellStyle name="20% - Accent1 3 8 3 2 2" xfId="30749" xr:uid="{00000000-0005-0000-0000-000065770000}"/>
    <cellStyle name="20% - Accent1 3 8 3 2 2 2" xfId="30750" xr:uid="{00000000-0005-0000-0000-000066770000}"/>
    <cellStyle name="20% - Accent1 3 8 3 2 2 2 2" xfId="30751" xr:uid="{00000000-0005-0000-0000-000067770000}"/>
    <cellStyle name="20% - Accent1 3 8 3 2 2 3" xfId="30752" xr:uid="{00000000-0005-0000-0000-000068770000}"/>
    <cellStyle name="20% - Accent1 3 8 3 2 3" xfId="30753" xr:uid="{00000000-0005-0000-0000-000069770000}"/>
    <cellStyle name="20% - Accent1 3 8 3 2 3 2" xfId="30754" xr:uid="{00000000-0005-0000-0000-00006A770000}"/>
    <cellStyle name="20% - Accent1 3 8 3 2 4" xfId="30755" xr:uid="{00000000-0005-0000-0000-00006B770000}"/>
    <cellStyle name="20% - Accent1 3 8 3 3" xfId="30756" xr:uid="{00000000-0005-0000-0000-00006C770000}"/>
    <cellStyle name="20% - Accent1 3 8 3 3 2" xfId="30757" xr:uid="{00000000-0005-0000-0000-00006D770000}"/>
    <cellStyle name="20% - Accent1 3 8 3 3 2 2" xfId="30758" xr:uid="{00000000-0005-0000-0000-00006E770000}"/>
    <cellStyle name="20% - Accent1 3 8 3 3 2 2 2" xfId="30759" xr:uid="{00000000-0005-0000-0000-00006F770000}"/>
    <cellStyle name="20% - Accent1 3 8 3 3 2 3" xfId="30760" xr:uid="{00000000-0005-0000-0000-000070770000}"/>
    <cellStyle name="20% - Accent1 3 8 3 3 3" xfId="30761" xr:uid="{00000000-0005-0000-0000-000071770000}"/>
    <cellStyle name="20% - Accent1 3 8 3 3 3 2" xfId="30762" xr:uid="{00000000-0005-0000-0000-000072770000}"/>
    <cellStyle name="20% - Accent1 3 8 3 3 4" xfId="30763" xr:uid="{00000000-0005-0000-0000-000073770000}"/>
    <cellStyle name="20% - Accent1 3 8 3 4" xfId="30764" xr:uid="{00000000-0005-0000-0000-000074770000}"/>
    <cellStyle name="20% - Accent1 3 8 3 4 2" xfId="30765" xr:uid="{00000000-0005-0000-0000-000075770000}"/>
    <cellStyle name="20% - Accent1 3 8 3 4 2 2" xfId="30766" xr:uid="{00000000-0005-0000-0000-000076770000}"/>
    <cellStyle name="20% - Accent1 3 8 3 4 2 2 2" xfId="30767" xr:uid="{00000000-0005-0000-0000-000077770000}"/>
    <cellStyle name="20% - Accent1 3 8 3 4 2 3" xfId="30768" xr:uid="{00000000-0005-0000-0000-000078770000}"/>
    <cellStyle name="20% - Accent1 3 8 3 4 3" xfId="30769" xr:uid="{00000000-0005-0000-0000-000079770000}"/>
    <cellStyle name="20% - Accent1 3 8 3 4 3 2" xfId="30770" xr:uid="{00000000-0005-0000-0000-00007A770000}"/>
    <cellStyle name="20% - Accent1 3 8 3 4 4" xfId="30771" xr:uid="{00000000-0005-0000-0000-00007B770000}"/>
    <cellStyle name="20% - Accent1 3 8 3 5" xfId="30772" xr:uid="{00000000-0005-0000-0000-00007C770000}"/>
    <cellStyle name="20% - Accent1 3 8 3 5 2" xfId="30773" xr:uid="{00000000-0005-0000-0000-00007D770000}"/>
    <cellStyle name="20% - Accent1 3 8 3 5 2 2" xfId="30774" xr:uid="{00000000-0005-0000-0000-00007E770000}"/>
    <cellStyle name="20% - Accent1 3 8 3 5 3" xfId="30775" xr:uid="{00000000-0005-0000-0000-00007F770000}"/>
    <cellStyle name="20% - Accent1 3 8 3 6" xfId="30776" xr:uid="{00000000-0005-0000-0000-000080770000}"/>
    <cellStyle name="20% - Accent1 3 8 3 6 2" xfId="30777" xr:uid="{00000000-0005-0000-0000-000081770000}"/>
    <cellStyle name="20% - Accent1 3 8 3 6 2 2" xfId="30778" xr:uid="{00000000-0005-0000-0000-000082770000}"/>
    <cellStyle name="20% - Accent1 3 8 3 6 3" xfId="30779" xr:uid="{00000000-0005-0000-0000-000083770000}"/>
    <cellStyle name="20% - Accent1 3 8 3 7" xfId="30780" xr:uid="{00000000-0005-0000-0000-000084770000}"/>
    <cellStyle name="20% - Accent1 3 8 3 7 2" xfId="30781" xr:uid="{00000000-0005-0000-0000-000085770000}"/>
    <cellStyle name="20% - Accent1 3 8 3 8" xfId="30782" xr:uid="{00000000-0005-0000-0000-000086770000}"/>
    <cellStyle name="20% - Accent1 3 8 3 8 2" xfId="30783" xr:uid="{00000000-0005-0000-0000-000087770000}"/>
    <cellStyle name="20% - Accent1 3 8 3 9" xfId="30784" xr:uid="{00000000-0005-0000-0000-000088770000}"/>
    <cellStyle name="20% - Accent1 3 8 4" xfId="30785" xr:uid="{00000000-0005-0000-0000-000089770000}"/>
    <cellStyle name="20% - Accent1 3 8 4 2" xfId="30786" xr:uid="{00000000-0005-0000-0000-00008A770000}"/>
    <cellStyle name="20% - Accent1 3 8 4 2 2" xfId="30787" xr:uid="{00000000-0005-0000-0000-00008B770000}"/>
    <cellStyle name="20% - Accent1 3 8 4 2 2 2" xfId="30788" xr:uid="{00000000-0005-0000-0000-00008C770000}"/>
    <cellStyle name="20% - Accent1 3 8 4 2 2 2 2" xfId="30789" xr:uid="{00000000-0005-0000-0000-00008D770000}"/>
    <cellStyle name="20% - Accent1 3 8 4 2 2 3" xfId="30790" xr:uid="{00000000-0005-0000-0000-00008E770000}"/>
    <cellStyle name="20% - Accent1 3 8 4 2 3" xfId="30791" xr:uid="{00000000-0005-0000-0000-00008F770000}"/>
    <cellStyle name="20% - Accent1 3 8 4 2 3 2" xfId="30792" xr:uid="{00000000-0005-0000-0000-000090770000}"/>
    <cellStyle name="20% - Accent1 3 8 4 2 4" xfId="30793" xr:uid="{00000000-0005-0000-0000-000091770000}"/>
    <cellStyle name="20% - Accent1 3 8 4 3" xfId="30794" xr:uid="{00000000-0005-0000-0000-000092770000}"/>
    <cellStyle name="20% - Accent1 3 8 4 3 2" xfId="30795" xr:uid="{00000000-0005-0000-0000-000093770000}"/>
    <cellStyle name="20% - Accent1 3 8 4 3 2 2" xfId="30796" xr:uid="{00000000-0005-0000-0000-000094770000}"/>
    <cellStyle name="20% - Accent1 3 8 4 3 2 2 2" xfId="30797" xr:uid="{00000000-0005-0000-0000-000095770000}"/>
    <cellStyle name="20% - Accent1 3 8 4 3 2 3" xfId="30798" xr:uid="{00000000-0005-0000-0000-000096770000}"/>
    <cellStyle name="20% - Accent1 3 8 4 3 3" xfId="30799" xr:uid="{00000000-0005-0000-0000-000097770000}"/>
    <cellStyle name="20% - Accent1 3 8 4 3 3 2" xfId="30800" xr:uid="{00000000-0005-0000-0000-000098770000}"/>
    <cellStyle name="20% - Accent1 3 8 4 3 4" xfId="30801" xr:uid="{00000000-0005-0000-0000-000099770000}"/>
    <cellStyle name="20% - Accent1 3 8 4 4" xfId="30802" xr:uid="{00000000-0005-0000-0000-00009A770000}"/>
    <cellStyle name="20% - Accent1 3 8 4 4 2" xfId="30803" xr:uid="{00000000-0005-0000-0000-00009B770000}"/>
    <cellStyle name="20% - Accent1 3 8 4 4 2 2" xfId="30804" xr:uid="{00000000-0005-0000-0000-00009C770000}"/>
    <cellStyle name="20% - Accent1 3 8 4 4 2 2 2" xfId="30805" xr:uid="{00000000-0005-0000-0000-00009D770000}"/>
    <cellStyle name="20% - Accent1 3 8 4 4 2 3" xfId="30806" xr:uid="{00000000-0005-0000-0000-00009E770000}"/>
    <cellStyle name="20% - Accent1 3 8 4 4 3" xfId="30807" xr:uid="{00000000-0005-0000-0000-00009F770000}"/>
    <cellStyle name="20% - Accent1 3 8 4 4 3 2" xfId="30808" xr:uid="{00000000-0005-0000-0000-0000A0770000}"/>
    <cellStyle name="20% - Accent1 3 8 4 4 4" xfId="30809" xr:uid="{00000000-0005-0000-0000-0000A1770000}"/>
    <cellStyle name="20% - Accent1 3 8 4 5" xfId="30810" xr:uid="{00000000-0005-0000-0000-0000A2770000}"/>
    <cellStyle name="20% - Accent1 3 8 4 5 2" xfId="30811" xr:uid="{00000000-0005-0000-0000-0000A3770000}"/>
    <cellStyle name="20% - Accent1 3 8 4 5 2 2" xfId="30812" xr:uid="{00000000-0005-0000-0000-0000A4770000}"/>
    <cellStyle name="20% - Accent1 3 8 4 5 3" xfId="30813" xr:uid="{00000000-0005-0000-0000-0000A5770000}"/>
    <cellStyle name="20% - Accent1 3 8 4 6" xfId="30814" xr:uid="{00000000-0005-0000-0000-0000A6770000}"/>
    <cellStyle name="20% - Accent1 3 8 4 6 2" xfId="30815" xr:uid="{00000000-0005-0000-0000-0000A7770000}"/>
    <cellStyle name="20% - Accent1 3 8 4 6 2 2" xfId="30816" xr:uid="{00000000-0005-0000-0000-0000A8770000}"/>
    <cellStyle name="20% - Accent1 3 8 4 6 3" xfId="30817" xr:uid="{00000000-0005-0000-0000-0000A9770000}"/>
    <cellStyle name="20% - Accent1 3 8 4 7" xfId="30818" xr:uid="{00000000-0005-0000-0000-0000AA770000}"/>
    <cellStyle name="20% - Accent1 3 8 4 7 2" xfId="30819" xr:uid="{00000000-0005-0000-0000-0000AB770000}"/>
    <cellStyle name="20% - Accent1 3 8 4 8" xfId="30820" xr:uid="{00000000-0005-0000-0000-0000AC770000}"/>
    <cellStyle name="20% - Accent1 3 8 4 8 2" xfId="30821" xr:uid="{00000000-0005-0000-0000-0000AD770000}"/>
    <cellStyle name="20% - Accent1 3 8 4 9" xfId="30822" xr:uid="{00000000-0005-0000-0000-0000AE770000}"/>
    <cellStyle name="20% - Accent1 3 8 5" xfId="30823" xr:uid="{00000000-0005-0000-0000-0000AF770000}"/>
    <cellStyle name="20% - Accent1 3 8 5 2" xfId="30824" xr:uid="{00000000-0005-0000-0000-0000B0770000}"/>
    <cellStyle name="20% - Accent1 3 8 5 2 2" xfId="30825" xr:uid="{00000000-0005-0000-0000-0000B1770000}"/>
    <cellStyle name="20% - Accent1 3 8 5 2 2 2" xfId="30826" xr:uid="{00000000-0005-0000-0000-0000B2770000}"/>
    <cellStyle name="20% - Accent1 3 8 5 2 3" xfId="30827" xr:uid="{00000000-0005-0000-0000-0000B3770000}"/>
    <cellStyle name="20% - Accent1 3 8 5 3" xfId="30828" xr:uid="{00000000-0005-0000-0000-0000B4770000}"/>
    <cellStyle name="20% - Accent1 3 8 5 3 2" xfId="30829" xr:uid="{00000000-0005-0000-0000-0000B5770000}"/>
    <cellStyle name="20% - Accent1 3 8 5 4" xfId="30830" xr:uid="{00000000-0005-0000-0000-0000B6770000}"/>
    <cellStyle name="20% - Accent1 3 8 6" xfId="30831" xr:uid="{00000000-0005-0000-0000-0000B7770000}"/>
    <cellStyle name="20% - Accent1 3 8 6 2" xfId="30832" xr:uid="{00000000-0005-0000-0000-0000B8770000}"/>
    <cellStyle name="20% - Accent1 3 8 6 2 2" xfId="30833" xr:uid="{00000000-0005-0000-0000-0000B9770000}"/>
    <cellStyle name="20% - Accent1 3 8 6 2 2 2" xfId="30834" xr:uid="{00000000-0005-0000-0000-0000BA770000}"/>
    <cellStyle name="20% - Accent1 3 8 6 2 3" xfId="30835" xr:uid="{00000000-0005-0000-0000-0000BB770000}"/>
    <cellStyle name="20% - Accent1 3 8 6 3" xfId="30836" xr:uid="{00000000-0005-0000-0000-0000BC770000}"/>
    <cellStyle name="20% - Accent1 3 8 6 3 2" xfId="30837" xr:uid="{00000000-0005-0000-0000-0000BD770000}"/>
    <cellStyle name="20% - Accent1 3 8 6 4" xfId="30838" xr:uid="{00000000-0005-0000-0000-0000BE770000}"/>
    <cellStyle name="20% - Accent1 3 8 7" xfId="30839" xr:uid="{00000000-0005-0000-0000-0000BF770000}"/>
    <cellStyle name="20% - Accent1 3 8 7 2" xfId="30840" xr:uid="{00000000-0005-0000-0000-0000C0770000}"/>
    <cellStyle name="20% - Accent1 3 8 7 2 2" xfId="30841" xr:uid="{00000000-0005-0000-0000-0000C1770000}"/>
    <cellStyle name="20% - Accent1 3 8 7 2 2 2" xfId="30842" xr:uid="{00000000-0005-0000-0000-0000C2770000}"/>
    <cellStyle name="20% - Accent1 3 8 7 2 3" xfId="30843" xr:uid="{00000000-0005-0000-0000-0000C3770000}"/>
    <cellStyle name="20% - Accent1 3 8 7 3" xfId="30844" xr:uid="{00000000-0005-0000-0000-0000C4770000}"/>
    <cellStyle name="20% - Accent1 3 8 7 3 2" xfId="30845" xr:uid="{00000000-0005-0000-0000-0000C5770000}"/>
    <cellStyle name="20% - Accent1 3 8 7 4" xfId="30846" xr:uid="{00000000-0005-0000-0000-0000C6770000}"/>
    <cellStyle name="20% - Accent1 3 8 8" xfId="30847" xr:uid="{00000000-0005-0000-0000-0000C7770000}"/>
    <cellStyle name="20% - Accent1 3 8 8 2" xfId="30848" xr:uid="{00000000-0005-0000-0000-0000C8770000}"/>
    <cellStyle name="20% - Accent1 3 8 8 2 2" xfId="30849" xr:uid="{00000000-0005-0000-0000-0000C9770000}"/>
    <cellStyle name="20% - Accent1 3 8 8 3" xfId="30850" xr:uid="{00000000-0005-0000-0000-0000CA770000}"/>
    <cellStyle name="20% - Accent1 3 8 9" xfId="30851" xr:uid="{00000000-0005-0000-0000-0000CB770000}"/>
    <cellStyle name="20% - Accent1 3 8 9 2" xfId="30852" xr:uid="{00000000-0005-0000-0000-0000CC770000}"/>
    <cellStyle name="20% - Accent1 3 8 9 2 2" xfId="30853" xr:uid="{00000000-0005-0000-0000-0000CD770000}"/>
    <cellStyle name="20% - Accent1 3 8 9 3" xfId="30854" xr:uid="{00000000-0005-0000-0000-0000CE770000}"/>
    <cellStyle name="20% - Accent1 3 9" xfId="30855" xr:uid="{00000000-0005-0000-0000-0000CF770000}"/>
    <cellStyle name="20% - Accent1 3 9 10" xfId="30856" xr:uid="{00000000-0005-0000-0000-0000D0770000}"/>
    <cellStyle name="20% - Accent1 3 9 10 2" xfId="30857" xr:uid="{00000000-0005-0000-0000-0000D1770000}"/>
    <cellStyle name="20% - Accent1 3 9 11" xfId="30858" xr:uid="{00000000-0005-0000-0000-0000D2770000}"/>
    <cellStyle name="20% - Accent1 3 9 2" xfId="30859" xr:uid="{00000000-0005-0000-0000-0000D3770000}"/>
    <cellStyle name="20% - Accent1 3 9 2 2" xfId="30860" xr:uid="{00000000-0005-0000-0000-0000D4770000}"/>
    <cellStyle name="20% - Accent1 3 9 2 2 2" xfId="30861" xr:uid="{00000000-0005-0000-0000-0000D5770000}"/>
    <cellStyle name="20% - Accent1 3 9 2 2 2 2" xfId="30862" xr:uid="{00000000-0005-0000-0000-0000D6770000}"/>
    <cellStyle name="20% - Accent1 3 9 2 2 2 2 2" xfId="30863" xr:uid="{00000000-0005-0000-0000-0000D7770000}"/>
    <cellStyle name="20% - Accent1 3 9 2 2 2 3" xfId="30864" xr:uid="{00000000-0005-0000-0000-0000D8770000}"/>
    <cellStyle name="20% - Accent1 3 9 2 2 3" xfId="30865" xr:uid="{00000000-0005-0000-0000-0000D9770000}"/>
    <cellStyle name="20% - Accent1 3 9 2 2 3 2" xfId="30866" xr:uid="{00000000-0005-0000-0000-0000DA770000}"/>
    <cellStyle name="20% - Accent1 3 9 2 2 4" xfId="30867" xr:uid="{00000000-0005-0000-0000-0000DB770000}"/>
    <cellStyle name="20% - Accent1 3 9 2 3" xfId="30868" xr:uid="{00000000-0005-0000-0000-0000DC770000}"/>
    <cellStyle name="20% - Accent1 3 9 2 3 2" xfId="30869" xr:uid="{00000000-0005-0000-0000-0000DD770000}"/>
    <cellStyle name="20% - Accent1 3 9 2 3 2 2" xfId="30870" xr:uid="{00000000-0005-0000-0000-0000DE770000}"/>
    <cellStyle name="20% - Accent1 3 9 2 3 2 2 2" xfId="30871" xr:uid="{00000000-0005-0000-0000-0000DF770000}"/>
    <cellStyle name="20% - Accent1 3 9 2 3 2 3" xfId="30872" xr:uid="{00000000-0005-0000-0000-0000E0770000}"/>
    <cellStyle name="20% - Accent1 3 9 2 3 3" xfId="30873" xr:uid="{00000000-0005-0000-0000-0000E1770000}"/>
    <cellStyle name="20% - Accent1 3 9 2 3 3 2" xfId="30874" xr:uid="{00000000-0005-0000-0000-0000E2770000}"/>
    <cellStyle name="20% - Accent1 3 9 2 3 4" xfId="30875" xr:uid="{00000000-0005-0000-0000-0000E3770000}"/>
    <cellStyle name="20% - Accent1 3 9 2 4" xfId="30876" xr:uid="{00000000-0005-0000-0000-0000E4770000}"/>
    <cellStyle name="20% - Accent1 3 9 2 4 2" xfId="30877" xr:uid="{00000000-0005-0000-0000-0000E5770000}"/>
    <cellStyle name="20% - Accent1 3 9 2 4 2 2" xfId="30878" xr:uid="{00000000-0005-0000-0000-0000E6770000}"/>
    <cellStyle name="20% - Accent1 3 9 2 4 2 2 2" xfId="30879" xr:uid="{00000000-0005-0000-0000-0000E7770000}"/>
    <cellStyle name="20% - Accent1 3 9 2 4 2 3" xfId="30880" xr:uid="{00000000-0005-0000-0000-0000E8770000}"/>
    <cellStyle name="20% - Accent1 3 9 2 4 3" xfId="30881" xr:uid="{00000000-0005-0000-0000-0000E9770000}"/>
    <cellStyle name="20% - Accent1 3 9 2 4 3 2" xfId="30882" xr:uid="{00000000-0005-0000-0000-0000EA770000}"/>
    <cellStyle name="20% - Accent1 3 9 2 4 4" xfId="30883" xr:uid="{00000000-0005-0000-0000-0000EB770000}"/>
    <cellStyle name="20% - Accent1 3 9 2 5" xfId="30884" xr:uid="{00000000-0005-0000-0000-0000EC770000}"/>
    <cellStyle name="20% - Accent1 3 9 2 5 2" xfId="30885" xr:uid="{00000000-0005-0000-0000-0000ED770000}"/>
    <cellStyle name="20% - Accent1 3 9 2 5 2 2" xfId="30886" xr:uid="{00000000-0005-0000-0000-0000EE770000}"/>
    <cellStyle name="20% - Accent1 3 9 2 5 3" xfId="30887" xr:uid="{00000000-0005-0000-0000-0000EF770000}"/>
    <cellStyle name="20% - Accent1 3 9 2 6" xfId="30888" xr:uid="{00000000-0005-0000-0000-0000F0770000}"/>
    <cellStyle name="20% - Accent1 3 9 2 6 2" xfId="30889" xr:uid="{00000000-0005-0000-0000-0000F1770000}"/>
    <cellStyle name="20% - Accent1 3 9 2 6 2 2" xfId="30890" xr:uid="{00000000-0005-0000-0000-0000F2770000}"/>
    <cellStyle name="20% - Accent1 3 9 2 6 3" xfId="30891" xr:uid="{00000000-0005-0000-0000-0000F3770000}"/>
    <cellStyle name="20% - Accent1 3 9 2 7" xfId="30892" xr:uid="{00000000-0005-0000-0000-0000F4770000}"/>
    <cellStyle name="20% - Accent1 3 9 2 7 2" xfId="30893" xr:uid="{00000000-0005-0000-0000-0000F5770000}"/>
    <cellStyle name="20% - Accent1 3 9 2 8" xfId="30894" xr:uid="{00000000-0005-0000-0000-0000F6770000}"/>
    <cellStyle name="20% - Accent1 3 9 2 8 2" xfId="30895" xr:uid="{00000000-0005-0000-0000-0000F7770000}"/>
    <cellStyle name="20% - Accent1 3 9 2 9" xfId="30896" xr:uid="{00000000-0005-0000-0000-0000F8770000}"/>
    <cellStyle name="20% - Accent1 3 9 3" xfId="30897" xr:uid="{00000000-0005-0000-0000-0000F9770000}"/>
    <cellStyle name="20% - Accent1 3 9 3 2" xfId="30898" xr:uid="{00000000-0005-0000-0000-0000FA770000}"/>
    <cellStyle name="20% - Accent1 3 9 3 2 2" xfId="30899" xr:uid="{00000000-0005-0000-0000-0000FB770000}"/>
    <cellStyle name="20% - Accent1 3 9 3 2 2 2" xfId="30900" xr:uid="{00000000-0005-0000-0000-0000FC770000}"/>
    <cellStyle name="20% - Accent1 3 9 3 2 2 2 2" xfId="30901" xr:uid="{00000000-0005-0000-0000-0000FD770000}"/>
    <cellStyle name="20% - Accent1 3 9 3 2 2 3" xfId="30902" xr:uid="{00000000-0005-0000-0000-0000FE770000}"/>
    <cellStyle name="20% - Accent1 3 9 3 2 3" xfId="30903" xr:uid="{00000000-0005-0000-0000-0000FF770000}"/>
    <cellStyle name="20% - Accent1 3 9 3 2 3 2" xfId="30904" xr:uid="{00000000-0005-0000-0000-000000780000}"/>
    <cellStyle name="20% - Accent1 3 9 3 2 4" xfId="30905" xr:uid="{00000000-0005-0000-0000-000001780000}"/>
    <cellStyle name="20% - Accent1 3 9 3 3" xfId="30906" xr:uid="{00000000-0005-0000-0000-000002780000}"/>
    <cellStyle name="20% - Accent1 3 9 3 3 2" xfId="30907" xr:uid="{00000000-0005-0000-0000-000003780000}"/>
    <cellStyle name="20% - Accent1 3 9 3 3 2 2" xfId="30908" xr:uid="{00000000-0005-0000-0000-000004780000}"/>
    <cellStyle name="20% - Accent1 3 9 3 3 2 2 2" xfId="30909" xr:uid="{00000000-0005-0000-0000-000005780000}"/>
    <cellStyle name="20% - Accent1 3 9 3 3 2 3" xfId="30910" xr:uid="{00000000-0005-0000-0000-000006780000}"/>
    <cellStyle name="20% - Accent1 3 9 3 3 3" xfId="30911" xr:uid="{00000000-0005-0000-0000-000007780000}"/>
    <cellStyle name="20% - Accent1 3 9 3 3 3 2" xfId="30912" xr:uid="{00000000-0005-0000-0000-000008780000}"/>
    <cellStyle name="20% - Accent1 3 9 3 3 4" xfId="30913" xr:uid="{00000000-0005-0000-0000-000009780000}"/>
    <cellStyle name="20% - Accent1 3 9 3 4" xfId="30914" xr:uid="{00000000-0005-0000-0000-00000A780000}"/>
    <cellStyle name="20% - Accent1 3 9 3 4 2" xfId="30915" xr:uid="{00000000-0005-0000-0000-00000B780000}"/>
    <cellStyle name="20% - Accent1 3 9 3 4 2 2" xfId="30916" xr:uid="{00000000-0005-0000-0000-00000C780000}"/>
    <cellStyle name="20% - Accent1 3 9 3 4 2 2 2" xfId="30917" xr:uid="{00000000-0005-0000-0000-00000D780000}"/>
    <cellStyle name="20% - Accent1 3 9 3 4 2 3" xfId="30918" xr:uid="{00000000-0005-0000-0000-00000E780000}"/>
    <cellStyle name="20% - Accent1 3 9 3 4 3" xfId="30919" xr:uid="{00000000-0005-0000-0000-00000F780000}"/>
    <cellStyle name="20% - Accent1 3 9 3 4 3 2" xfId="30920" xr:uid="{00000000-0005-0000-0000-000010780000}"/>
    <cellStyle name="20% - Accent1 3 9 3 4 4" xfId="30921" xr:uid="{00000000-0005-0000-0000-000011780000}"/>
    <cellStyle name="20% - Accent1 3 9 3 5" xfId="30922" xr:uid="{00000000-0005-0000-0000-000012780000}"/>
    <cellStyle name="20% - Accent1 3 9 3 5 2" xfId="30923" xr:uid="{00000000-0005-0000-0000-000013780000}"/>
    <cellStyle name="20% - Accent1 3 9 3 5 2 2" xfId="30924" xr:uid="{00000000-0005-0000-0000-000014780000}"/>
    <cellStyle name="20% - Accent1 3 9 3 5 3" xfId="30925" xr:uid="{00000000-0005-0000-0000-000015780000}"/>
    <cellStyle name="20% - Accent1 3 9 3 6" xfId="30926" xr:uid="{00000000-0005-0000-0000-000016780000}"/>
    <cellStyle name="20% - Accent1 3 9 3 6 2" xfId="30927" xr:uid="{00000000-0005-0000-0000-000017780000}"/>
    <cellStyle name="20% - Accent1 3 9 3 6 2 2" xfId="30928" xr:uid="{00000000-0005-0000-0000-000018780000}"/>
    <cellStyle name="20% - Accent1 3 9 3 6 3" xfId="30929" xr:uid="{00000000-0005-0000-0000-000019780000}"/>
    <cellStyle name="20% - Accent1 3 9 3 7" xfId="30930" xr:uid="{00000000-0005-0000-0000-00001A780000}"/>
    <cellStyle name="20% - Accent1 3 9 3 7 2" xfId="30931" xr:uid="{00000000-0005-0000-0000-00001B780000}"/>
    <cellStyle name="20% - Accent1 3 9 3 8" xfId="30932" xr:uid="{00000000-0005-0000-0000-00001C780000}"/>
    <cellStyle name="20% - Accent1 3 9 3 8 2" xfId="30933" xr:uid="{00000000-0005-0000-0000-00001D780000}"/>
    <cellStyle name="20% - Accent1 3 9 3 9" xfId="30934" xr:uid="{00000000-0005-0000-0000-00001E780000}"/>
    <cellStyle name="20% - Accent1 3 9 4" xfId="30935" xr:uid="{00000000-0005-0000-0000-00001F780000}"/>
    <cellStyle name="20% - Accent1 3 9 4 2" xfId="30936" xr:uid="{00000000-0005-0000-0000-000020780000}"/>
    <cellStyle name="20% - Accent1 3 9 4 2 2" xfId="30937" xr:uid="{00000000-0005-0000-0000-000021780000}"/>
    <cellStyle name="20% - Accent1 3 9 4 2 2 2" xfId="30938" xr:uid="{00000000-0005-0000-0000-000022780000}"/>
    <cellStyle name="20% - Accent1 3 9 4 2 3" xfId="30939" xr:uid="{00000000-0005-0000-0000-000023780000}"/>
    <cellStyle name="20% - Accent1 3 9 4 3" xfId="30940" xr:uid="{00000000-0005-0000-0000-000024780000}"/>
    <cellStyle name="20% - Accent1 3 9 4 3 2" xfId="30941" xr:uid="{00000000-0005-0000-0000-000025780000}"/>
    <cellStyle name="20% - Accent1 3 9 4 4" xfId="30942" xr:uid="{00000000-0005-0000-0000-000026780000}"/>
    <cellStyle name="20% - Accent1 3 9 5" xfId="30943" xr:uid="{00000000-0005-0000-0000-000027780000}"/>
    <cellStyle name="20% - Accent1 3 9 5 2" xfId="30944" xr:uid="{00000000-0005-0000-0000-000028780000}"/>
    <cellStyle name="20% - Accent1 3 9 5 2 2" xfId="30945" xr:uid="{00000000-0005-0000-0000-000029780000}"/>
    <cellStyle name="20% - Accent1 3 9 5 2 2 2" xfId="30946" xr:uid="{00000000-0005-0000-0000-00002A780000}"/>
    <cellStyle name="20% - Accent1 3 9 5 2 3" xfId="30947" xr:uid="{00000000-0005-0000-0000-00002B780000}"/>
    <cellStyle name="20% - Accent1 3 9 5 3" xfId="30948" xr:uid="{00000000-0005-0000-0000-00002C780000}"/>
    <cellStyle name="20% - Accent1 3 9 5 3 2" xfId="30949" xr:uid="{00000000-0005-0000-0000-00002D780000}"/>
    <cellStyle name="20% - Accent1 3 9 5 4" xfId="30950" xr:uid="{00000000-0005-0000-0000-00002E780000}"/>
    <cellStyle name="20% - Accent1 3 9 6" xfId="30951" xr:uid="{00000000-0005-0000-0000-00002F780000}"/>
    <cellStyle name="20% - Accent1 3 9 6 2" xfId="30952" xr:uid="{00000000-0005-0000-0000-000030780000}"/>
    <cellStyle name="20% - Accent1 3 9 6 2 2" xfId="30953" xr:uid="{00000000-0005-0000-0000-000031780000}"/>
    <cellStyle name="20% - Accent1 3 9 6 2 2 2" xfId="30954" xr:uid="{00000000-0005-0000-0000-000032780000}"/>
    <cellStyle name="20% - Accent1 3 9 6 2 3" xfId="30955" xr:uid="{00000000-0005-0000-0000-000033780000}"/>
    <cellStyle name="20% - Accent1 3 9 6 3" xfId="30956" xr:uid="{00000000-0005-0000-0000-000034780000}"/>
    <cellStyle name="20% - Accent1 3 9 6 3 2" xfId="30957" xr:uid="{00000000-0005-0000-0000-000035780000}"/>
    <cellStyle name="20% - Accent1 3 9 6 4" xfId="30958" xr:uid="{00000000-0005-0000-0000-000036780000}"/>
    <cellStyle name="20% - Accent1 3 9 7" xfId="30959" xr:uid="{00000000-0005-0000-0000-000037780000}"/>
    <cellStyle name="20% - Accent1 3 9 7 2" xfId="30960" xr:uid="{00000000-0005-0000-0000-000038780000}"/>
    <cellStyle name="20% - Accent1 3 9 7 2 2" xfId="30961" xr:uid="{00000000-0005-0000-0000-000039780000}"/>
    <cellStyle name="20% - Accent1 3 9 7 3" xfId="30962" xr:uid="{00000000-0005-0000-0000-00003A780000}"/>
    <cellStyle name="20% - Accent1 3 9 8" xfId="30963" xr:uid="{00000000-0005-0000-0000-00003B780000}"/>
    <cellStyle name="20% - Accent1 3 9 8 2" xfId="30964" xr:uid="{00000000-0005-0000-0000-00003C780000}"/>
    <cellStyle name="20% - Accent1 3 9 8 2 2" xfId="30965" xr:uid="{00000000-0005-0000-0000-00003D780000}"/>
    <cellStyle name="20% - Accent1 3 9 8 3" xfId="30966" xr:uid="{00000000-0005-0000-0000-00003E780000}"/>
    <cellStyle name="20% - Accent1 3 9 9" xfId="30967" xr:uid="{00000000-0005-0000-0000-00003F780000}"/>
    <cellStyle name="20% - Accent1 3 9 9 2" xfId="30968" xr:uid="{00000000-0005-0000-0000-000040780000}"/>
    <cellStyle name="20% - Accent1 4" xfId="30969" xr:uid="{00000000-0005-0000-0000-000041780000}"/>
    <cellStyle name="20% - Accent1 4 10" xfId="30970" xr:uid="{00000000-0005-0000-0000-000042780000}"/>
    <cellStyle name="20% - Accent1 4 10 10" xfId="30971" xr:uid="{00000000-0005-0000-0000-000043780000}"/>
    <cellStyle name="20% - Accent1 4 10 10 2" xfId="30972" xr:uid="{00000000-0005-0000-0000-000044780000}"/>
    <cellStyle name="20% - Accent1 4 10 11" xfId="30973" xr:uid="{00000000-0005-0000-0000-000045780000}"/>
    <cellStyle name="20% - Accent1 4 10 2" xfId="30974" xr:uid="{00000000-0005-0000-0000-000046780000}"/>
    <cellStyle name="20% - Accent1 4 10 2 2" xfId="30975" xr:uid="{00000000-0005-0000-0000-000047780000}"/>
    <cellStyle name="20% - Accent1 4 10 2 2 2" xfId="30976" xr:uid="{00000000-0005-0000-0000-000048780000}"/>
    <cellStyle name="20% - Accent1 4 10 2 2 2 2" xfId="30977" xr:uid="{00000000-0005-0000-0000-000049780000}"/>
    <cellStyle name="20% - Accent1 4 10 2 2 2 2 2" xfId="30978" xr:uid="{00000000-0005-0000-0000-00004A780000}"/>
    <cellStyle name="20% - Accent1 4 10 2 2 2 3" xfId="30979" xr:uid="{00000000-0005-0000-0000-00004B780000}"/>
    <cellStyle name="20% - Accent1 4 10 2 2 3" xfId="30980" xr:uid="{00000000-0005-0000-0000-00004C780000}"/>
    <cellStyle name="20% - Accent1 4 10 2 2 3 2" xfId="30981" xr:uid="{00000000-0005-0000-0000-00004D780000}"/>
    <cellStyle name="20% - Accent1 4 10 2 2 4" xfId="30982" xr:uid="{00000000-0005-0000-0000-00004E780000}"/>
    <cellStyle name="20% - Accent1 4 10 2 3" xfId="30983" xr:uid="{00000000-0005-0000-0000-00004F780000}"/>
    <cellStyle name="20% - Accent1 4 10 2 3 2" xfId="30984" xr:uid="{00000000-0005-0000-0000-000050780000}"/>
    <cellStyle name="20% - Accent1 4 10 2 3 2 2" xfId="30985" xr:uid="{00000000-0005-0000-0000-000051780000}"/>
    <cellStyle name="20% - Accent1 4 10 2 3 2 2 2" xfId="30986" xr:uid="{00000000-0005-0000-0000-000052780000}"/>
    <cellStyle name="20% - Accent1 4 10 2 3 2 3" xfId="30987" xr:uid="{00000000-0005-0000-0000-000053780000}"/>
    <cellStyle name="20% - Accent1 4 10 2 3 3" xfId="30988" xr:uid="{00000000-0005-0000-0000-000054780000}"/>
    <cellStyle name="20% - Accent1 4 10 2 3 3 2" xfId="30989" xr:uid="{00000000-0005-0000-0000-000055780000}"/>
    <cellStyle name="20% - Accent1 4 10 2 3 4" xfId="30990" xr:uid="{00000000-0005-0000-0000-000056780000}"/>
    <cellStyle name="20% - Accent1 4 10 2 4" xfId="30991" xr:uid="{00000000-0005-0000-0000-000057780000}"/>
    <cellStyle name="20% - Accent1 4 10 2 4 2" xfId="30992" xr:uid="{00000000-0005-0000-0000-000058780000}"/>
    <cellStyle name="20% - Accent1 4 10 2 4 2 2" xfId="30993" xr:uid="{00000000-0005-0000-0000-000059780000}"/>
    <cellStyle name="20% - Accent1 4 10 2 4 2 2 2" xfId="30994" xr:uid="{00000000-0005-0000-0000-00005A780000}"/>
    <cellStyle name="20% - Accent1 4 10 2 4 2 3" xfId="30995" xr:uid="{00000000-0005-0000-0000-00005B780000}"/>
    <cellStyle name="20% - Accent1 4 10 2 4 3" xfId="30996" xr:uid="{00000000-0005-0000-0000-00005C780000}"/>
    <cellStyle name="20% - Accent1 4 10 2 4 3 2" xfId="30997" xr:uid="{00000000-0005-0000-0000-00005D780000}"/>
    <cellStyle name="20% - Accent1 4 10 2 4 4" xfId="30998" xr:uid="{00000000-0005-0000-0000-00005E780000}"/>
    <cellStyle name="20% - Accent1 4 10 2 5" xfId="30999" xr:uid="{00000000-0005-0000-0000-00005F780000}"/>
    <cellStyle name="20% - Accent1 4 10 2 5 2" xfId="31000" xr:uid="{00000000-0005-0000-0000-000060780000}"/>
    <cellStyle name="20% - Accent1 4 10 2 5 2 2" xfId="31001" xr:uid="{00000000-0005-0000-0000-000061780000}"/>
    <cellStyle name="20% - Accent1 4 10 2 5 3" xfId="31002" xr:uid="{00000000-0005-0000-0000-000062780000}"/>
    <cellStyle name="20% - Accent1 4 10 2 6" xfId="31003" xr:uid="{00000000-0005-0000-0000-000063780000}"/>
    <cellStyle name="20% - Accent1 4 10 2 6 2" xfId="31004" xr:uid="{00000000-0005-0000-0000-000064780000}"/>
    <cellStyle name="20% - Accent1 4 10 2 6 2 2" xfId="31005" xr:uid="{00000000-0005-0000-0000-000065780000}"/>
    <cellStyle name="20% - Accent1 4 10 2 6 3" xfId="31006" xr:uid="{00000000-0005-0000-0000-000066780000}"/>
    <cellStyle name="20% - Accent1 4 10 2 7" xfId="31007" xr:uid="{00000000-0005-0000-0000-000067780000}"/>
    <cellStyle name="20% - Accent1 4 10 2 7 2" xfId="31008" xr:uid="{00000000-0005-0000-0000-000068780000}"/>
    <cellStyle name="20% - Accent1 4 10 2 8" xfId="31009" xr:uid="{00000000-0005-0000-0000-000069780000}"/>
    <cellStyle name="20% - Accent1 4 10 2 8 2" xfId="31010" xr:uid="{00000000-0005-0000-0000-00006A780000}"/>
    <cellStyle name="20% - Accent1 4 10 2 9" xfId="31011" xr:uid="{00000000-0005-0000-0000-00006B780000}"/>
    <cellStyle name="20% - Accent1 4 10 3" xfId="31012" xr:uid="{00000000-0005-0000-0000-00006C780000}"/>
    <cellStyle name="20% - Accent1 4 10 3 2" xfId="31013" xr:uid="{00000000-0005-0000-0000-00006D780000}"/>
    <cellStyle name="20% - Accent1 4 10 3 2 2" xfId="31014" xr:uid="{00000000-0005-0000-0000-00006E780000}"/>
    <cellStyle name="20% - Accent1 4 10 3 2 2 2" xfId="31015" xr:uid="{00000000-0005-0000-0000-00006F780000}"/>
    <cellStyle name="20% - Accent1 4 10 3 2 2 2 2" xfId="31016" xr:uid="{00000000-0005-0000-0000-000070780000}"/>
    <cellStyle name="20% - Accent1 4 10 3 2 2 3" xfId="31017" xr:uid="{00000000-0005-0000-0000-000071780000}"/>
    <cellStyle name="20% - Accent1 4 10 3 2 3" xfId="31018" xr:uid="{00000000-0005-0000-0000-000072780000}"/>
    <cellStyle name="20% - Accent1 4 10 3 2 3 2" xfId="31019" xr:uid="{00000000-0005-0000-0000-000073780000}"/>
    <cellStyle name="20% - Accent1 4 10 3 2 4" xfId="31020" xr:uid="{00000000-0005-0000-0000-000074780000}"/>
    <cellStyle name="20% - Accent1 4 10 3 3" xfId="31021" xr:uid="{00000000-0005-0000-0000-000075780000}"/>
    <cellStyle name="20% - Accent1 4 10 3 3 2" xfId="31022" xr:uid="{00000000-0005-0000-0000-000076780000}"/>
    <cellStyle name="20% - Accent1 4 10 3 3 2 2" xfId="31023" xr:uid="{00000000-0005-0000-0000-000077780000}"/>
    <cellStyle name="20% - Accent1 4 10 3 3 2 2 2" xfId="31024" xr:uid="{00000000-0005-0000-0000-000078780000}"/>
    <cellStyle name="20% - Accent1 4 10 3 3 2 3" xfId="31025" xr:uid="{00000000-0005-0000-0000-000079780000}"/>
    <cellStyle name="20% - Accent1 4 10 3 3 3" xfId="31026" xr:uid="{00000000-0005-0000-0000-00007A780000}"/>
    <cellStyle name="20% - Accent1 4 10 3 3 3 2" xfId="31027" xr:uid="{00000000-0005-0000-0000-00007B780000}"/>
    <cellStyle name="20% - Accent1 4 10 3 3 4" xfId="31028" xr:uid="{00000000-0005-0000-0000-00007C780000}"/>
    <cellStyle name="20% - Accent1 4 10 3 4" xfId="31029" xr:uid="{00000000-0005-0000-0000-00007D780000}"/>
    <cellStyle name="20% - Accent1 4 10 3 4 2" xfId="31030" xr:uid="{00000000-0005-0000-0000-00007E780000}"/>
    <cellStyle name="20% - Accent1 4 10 3 4 2 2" xfId="31031" xr:uid="{00000000-0005-0000-0000-00007F780000}"/>
    <cellStyle name="20% - Accent1 4 10 3 4 2 2 2" xfId="31032" xr:uid="{00000000-0005-0000-0000-000080780000}"/>
    <cellStyle name="20% - Accent1 4 10 3 4 2 3" xfId="31033" xr:uid="{00000000-0005-0000-0000-000081780000}"/>
    <cellStyle name="20% - Accent1 4 10 3 4 3" xfId="31034" xr:uid="{00000000-0005-0000-0000-000082780000}"/>
    <cellStyle name="20% - Accent1 4 10 3 4 3 2" xfId="31035" xr:uid="{00000000-0005-0000-0000-000083780000}"/>
    <cellStyle name="20% - Accent1 4 10 3 4 4" xfId="31036" xr:uid="{00000000-0005-0000-0000-000084780000}"/>
    <cellStyle name="20% - Accent1 4 10 3 5" xfId="31037" xr:uid="{00000000-0005-0000-0000-000085780000}"/>
    <cellStyle name="20% - Accent1 4 10 3 5 2" xfId="31038" xr:uid="{00000000-0005-0000-0000-000086780000}"/>
    <cellStyle name="20% - Accent1 4 10 3 5 2 2" xfId="31039" xr:uid="{00000000-0005-0000-0000-000087780000}"/>
    <cellStyle name="20% - Accent1 4 10 3 5 3" xfId="31040" xr:uid="{00000000-0005-0000-0000-000088780000}"/>
    <cellStyle name="20% - Accent1 4 10 3 6" xfId="31041" xr:uid="{00000000-0005-0000-0000-000089780000}"/>
    <cellStyle name="20% - Accent1 4 10 3 6 2" xfId="31042" xr:uid="{00000000-0005-0000-0000-00008A780000}"/>
    <cellStyle name="20% - Accent1 4 10 3 6 2 2" xfId="31043" xr:uid="{00000000-0005-0000-0000-00008B780000}"/>
    <cellStyle name="20% - Accent1 4 10 3 6 3" xfId="31044" xr:uid="{00000000-0005-0000-0000-00008C780000}"/>
    <cellStyle name="20% - Accent1 4 10 3 7" xfId="31045" xr:uid="{00000000-0005-0000-0000-00008D780000}"/>
    <cellStyle name="20% - Accent1 4 10 3 7 2" xfId="31046" xr:uid="{00000000-0005-0000-0000-00008E780000}"/>
    <cellStyle name="20% - Accent1 4 10 3 8" xfId="31047" xr:uid="{00000000-0005-0000-0000-00008F780000}"/>
    <cellStyle name="20% - Accent1 4 10 3 8 2" xfId="31048" xr:uid="{00000000-0005-0000-0000-000090780000}"/>
    <cellStyle name="20% - Accent1 4 10 3 9" xfId="31049" xr:uid="{00000000-0005-0000-0000-000091780000}"/>
    <cellStyle name="20% - Accent1 4 10 4" xfId="31050" xr:uid="{00000000-0005-0000-0000-000092780000}"/>
    <cellStyle name="20% - Accent1 4 10 4 2" xfId="31051" xr:uid="{00000000-0005-0000-0000-000093780000}"/>
    <cellStyle name="20% - Accent1 4 10 4 2 2" xfId="31052" xr:uid="{00000000-0005-0000-0000-000094780000}"/>
    <cellStyle name="20% - Accent1 4 10 4 2 2 2" xfId="31053" xr:uid="{00000000-0005-0000-0000-000095780000}"/>
    <cellStyle name="20% - Accent1 4 10 4 2 3" xfId="31054" xr:uid="{00000000-0005-0000-0000-000096780000}"/>
    <cellStyle name="20% - Accent1 4 10 4 3" xfId="31055" xr:uid="{00000000-0005-0000-0000-000097780000}"/>
    <cellStyle name="20% - Accent1 4 10 4 3 2" xfId="31056" xr:uid="{00000000-0005-0000-0000-000098780000}"/>
    <cellStyle name="20% - Accent1 4 10 4 4" xfId="31057" xr:uid="{00000000-0005-0000-0000-000099780000}"/>
    <cellStyle name="20% - Accent1 4 10 5" xfId="31058" xr:uid="{00000000-0005-0000-0000-00009A780000}"/>
    <cellStyle name="20% - Accent1 4 10 5 2" xfId="31059" xr:uid="{00000000-0005-0000-0000-00009B780000}"/>
    <cellStyle name="20% - Accent1 4 10 5 2 2" xfId="31060" xr:uid="{00000000-0005-0000-0000-00009C780000}"/>
    <cellStyle name="20% - Accent1 4 10 5 2 2 2" xfId="31061" xr:uid="{00000000-0005-0000-0000-00009D780000}"/>
    <cellStyle name="20% - Accent1 4 10 5 2 3" xfId="31062" xr:uid="{00000000-0005-0000-0000-00009E780000}"/>
    <cellStyle name="20% - Accent1 4 10 5 3" xfId="31063" xr:uid="{00000000-0005-0000-0000-00009F780000}"/>
    <cellStyle name="20% - Accent1 4 10 5 3 2" xfId="31064" xr:uid="{00000000-0005-0000-0000-0000A0780000}"/>
    <cellStyle name="20% - Accent1 4 10 5 4" xfId="31065" xr:uid="{00000000-0005-0000-0000-0000A1780000}"/>
    <cellStyle name="20% - Accent1 4 10 6" xfId="31066" xr:uid="{00000000-0005-0000-0000-0000A2780000}"/>
    <cellStyle name="20% - Accent1 4 10 6 2" xfId="31067" xr:uid="{00000000-0005-0000-0000-0000A3780000}"/>
    <cellStyle name="20% - Accent1 4 10 6 2 2" xfId="31068" xr:uid="{00000000-0005-0000-0000-0000A4780000}"/>
    <cellStyle name="20% - Accent1 4 10 6 2 2 2" xfId="31069" xr:uid="{00000000-0005-0000-0000-0000A5780000}"/>
    <cellStyle name="20% - Accent1 4 10 6 2 3" xfId="31070" xr:uid="{00000000-0005-0000-0000-0000A6780000}"/>
    <cellStyle name="20% - Accent1 4 10 6 3" xfId="31071" xr:uid="{00000000-0005-0000-0000-0000A7780000}"/>
    <cellStyle name="20% - Accent1 4 10 6 3 2" xfId="31072" xr:uid="{00000000-0005-0000-0000-0000A8780000}"/>
    <cellStyle name="20% - Accent1 4 10 6 4" xfId="31073" xr:uid="{00000000-0005-0000-0000-0000A9780000}"/>
    <cellStyle name="20% - Accent1 4 10 7" xfId="31074" xr:uid="{00000000-0005-0000-0000-0000AA780000}"/>
    <cellStyle name="20% - Accent1 4 10 7 2" xfId="31075" xr:uid="{00000000-0005-0000-0000-0000AB780000}"/>
    <cellStyle name="20% - Accent1 4 10 7 2 2" xfId="31076" xr:uid="{00000000-0005-0000-0000-0000AC780000}"/>
    <cellStyle name="20% - Accent1 4 10 7 3" xfId="31077" xr:uid="{00000000-0005-0000-0000-0000AD780000}"/>
    <cellStyle name="20% - Accent1 4 10 8" xfId="31078" xr:uid="{00000000-0005-0000-0000-0000AE780000}"/>
    <cellStyle name="20% - Accent1 4 10 8 2" xfId="31079" xr:uid="{00000000-0005-0000-0000-0000AF780000}"/>
    <cellStyle name="20% - Accent1 4 10 8 2 2" xfId="31080" xr:uid="{00000000-0005-0000-0000-0000B0780000}"/>
    <cellStyle name="20% - Accent1 4 10 8 3" xfId="31081" xr:uid="{00000000-0005-0000-0000-0000B1780000}"/>
    <cellStyle name="20% - Accent1 4 10 9" xfId="31082" xr:uid="{00000000-0005-0000-0000-0000B2780000}"/>
    <cellStyle name="20% - Accent1 4 10 9 2" xfId="31083" xr:uid="{00000000-0005-0000-0000-0000B3780000}"/>
    <cellStyle name="20% - Accent1 4 11" xfId="31084" xr:uid="{00000000-0005-0000-0000-0000B4780000}"/>
    <cellStyle name="20% - Accent1 4 11 10" xfId="31085" xr:uid="{00000000-0005-0000-0000-0000B5780000}"/>
    <cellStyle name="20% - Accent1 4 11 10 2" xfId="31086" xr:uid="{00000000-0005-0000-0000-0000B6780000}"/>
    <cellStyle name="20% - Accent1 4 11 11" xfId="31087" xr:uid="{00000000-0005-0000-0000-0000B7780000}"/>
    <cellStyle name="20% - Accent1 4 11 2" xfId="31088" xr:uid="{00000000-0005-0000-0000-0000B8780000}"/>
    <cellStyle name="20% - Accent1 4 11 2 2" xfId="31089" xr:uid="{00000000-0005-0000-0000-0000B9780000}"/>
    <cellStyle name="20% - Accent1 4 11 2 2 2" xfId="31090" xr:uid="{00000000-0005-0000-0000-0000BA780000}"/>
    <cellStyle name="20% - Accent1 4 11 2 2 2 2" xfId="31091" xr:uid="{00000000-0005-0000-0000-0000BB780000}"/>
    <cellStyle name="20% - Accent1 4 11 2 2 2 2 2" xfId="31092" xr:uid="{00000000-0005-0000-0000-0000BC780000}"/>
    <cellStyle name="20% - Accent1 4 11 2 2 2 3" xfId="31093" xr:uid="{00000000-0005-0000-0000-0000BD780000}"/>
    <cellStyle name="20% - Accent1 4 11 2 2 3" xfId="31094" xr:uid="{00000000-0005-0000-0000-0000BE780000}"/>
    <cellStyle name="20% - Accent1 4 11 2 2 3 2" xfId="31095" xr:uid="{00000000-0005-0000-0000-0000BF780000}"/>
    <cellStyle name="20% - Accent1 4 11 2 2 4" xfId="31096" xr:uid="{00000000-0005-0000-0000-0000C0780000}"/>
    <cellStyle name="20% - Accent1 4 11 2 3" xfId="31097" xr:uid="{00000000-0005-0000-0000-0000C1780000}"/>
    <cellStyle name="20% - Accent1 4 11 2 3 2" xfId="31098" xr:uid="{00000000-0005-0000-0000-0000C2780000}"/>
    <cellStyle name="20% - Accent1 4 11 2 3 2 2" xfId="31099" xr:uid="{00000000-0005-0000-0000-0000C3780000}"/>
    <cellStyle name="20% - Accent1 4 11 2 3 2 2 2" xfId="31100" xr:uid="{00000000-0005-0000-0000-0000C4780000}"/>
    <cellStyle name="20% - Accent1 4 11 2 3 2 3" xfId="31101" xr:uid="{00000000-0005-0000-0000-0000C5780000}"/>
    <cellStyle name="20% - Accent1 4 11 2 3 3" xfId="31102" xr:uid="{00000000-0005-0000-0000-0000C6780000}"/>
    <cellStyle name="20% - Accent1 4 11 2 3 3 2" xfId="31103" xr:uid="{00000000-0005-0000-0000-0000C7780000}"/>
    <cellStyle name="20% - Accent1 4 11 2 3 4" xfId="31104" xr:uid="{00000000-0005-0000-0000-0000C8780000}"/>
    <cellStyle name="20% - Accent1 4 11 2 4" xfId="31105" xr:uid="{00000000-0005-0000-0000-0000C9780000}"/>
    <cellStyle name="20% - Accent1 4 11 2 4 2" xfId="31106" xr:uid="{00000000-0005-0000-0000-0000CA780000}"/>
    <cellStyle name="20% - Accent1 4 11 2 4 2 2" xfId="31107" xr:uid="{00000000-0005-0000-0000-0000CB780000}"/>
    <cellStyle name="20% - Accent1 4 11 2 4 2 2 2" xfId="31108" xr:uid="{00000000-0005-0000-0000-0000CC780000}"/>
    <cellStyle name="20% - Accent1 4 11 2 4 2 3" xfId="31109" xr:uid="{00000000-0005-0000-0000-0000CD780000}"/>
    <cellStyle name="20% - Accent1 4 11 2 4 3" xfId="31110" xr:uid="{00000000-0005-0000-0000-0000CE780000}"/>
    <cellStyle name="20% - Accent1 4 11 2 4 3 2" xfId="31111" xr:uid="{00000000-0005-0000-0000-0000CF780000}"/>
    <cellStyle name="20% - Accent1 4 11 2 4 4" xfId="31112" xr:uid="{00000000-0005-0000-0000-0000D0780000}"/>
    <cellStyle name="20% - Accent1 4 11 2 5" xfId="31113" xr:uid="{00000000-0005-0000-0000-0000D1780000}"/>
    <cellStyle name="20% - Accent1 4 11 2 5 2" xfId="31114" xr:uid="{00000000-0005-0000-0000-0000D2780000}"/>
    <cellStyle name="20% - Accent1 4 11 2 5 2 2" xfId="31115" xr:uid="{00000000-0005-0000-0000-0000D3780000}"/>
    <cellStyle name="20% - Accent1 4 11 2 5 3" xfId="31116" xr:uid="{00000000-0005-0000-0000-0000D4780000}"/>
    <cellStyle name="20% - Accent1 4 11 2 6" xfId="31117" xr:uid="{00000000-0005-0000-0000-0000D5780000}"/>
    <cellStyle name="20% - Accent1 4 11 2 6 2" xfId="31118" xr:uid="{00000000-0005-0000-0000-0000D6780000}"/>
    <cellStyle name="20% - Accent1 4 11 2 6 2 2" xfId="31119" xr:uid="{00000000-0005-0000-0000-0000D7780000}"/>
    <cellStyle name="20% - Accent1 4 11 2 6 3" xfId="31120" xr:uid="{00000000-0005-0000-0000-0000D8780000}"/>
    <cellStyle name="20% - Accent1 4 11 2 7" xfId="31121" xr:uid="{00000000-0005-0000-0000-0000D9780000}"/>
    <cellStyle name="20% - Accent1 4 11 2 7 2" xfId="31122" xr:uid="{00000000-0005-0000-0000-0000DA780000}"/>
    <cellStyle name="20% - Accent1 4 11 2 8" xfId="31123" xr:uid="{00000000-0005-0000-0000-0000DB780000}"/>
    <cellStyle name="20% - Accent1 4 11 2 8 2" xfId="31124" xr:uid="{00000000-0005-0000-0000-0000DC780000}"/>
    <cellStyle name="20% - Accent1 4 11 2 9" xfId="31125" xr:uid="{00000000-0005-0000-0000-0000DD780000}"/>
    <cellStyle name="20% - Accent1 4 11 3" xfId="31126" xr:uid="{00000000-0005-0000-0000-0000DE780000}"/>
    <cellStyle name="20% - Accent1 4 11 3 2" xfId="31127" xr:uid="{00000000-0005-0000-0000-0000DF780000}"/>
    <cellStyle name="20% - Accent1 4 11 3 2 2" xfId="31128" xr:uid="{00000000-0005-0000-0000-0000E0780000}"/>
    <cellStyle name="20% - Accent1 4 11 3 2 2 2" xfId="31129" xr:uid="{00000000-0005-0000-0000-0000E1780000}"/>
    <cellStyle name="20% - Accent1 4 11 3 2 2 2 2" xfId="31130" xr:uid="{00000000-0005-0000-0000-0000E2780000}"/>
    <cellStyle name="20% - Accent1 4 11 3 2 2 3" xfId="31131" xr:uid="{00000000-0005-0000-0000-0000E3780000}"/>
    <cellStyle name="20% - Accent1 4 11 3 2 3" xfId="31132" xr:uid="{00000000-0005-0000-0000-0000E4780000}"/>
    <cellStyle name="20% - Accent1 4 11 3 2 3 2" xfId="31133" xr:uid="{00000000-0005-0000-0000-0000E5780000}"/>
    <cellStyle name="20% - Accent1 4 11 3 2 4" xfId="31134" xr:uid="{00000000-0005-0000-0000-0000E6780000}"/>
    <cellStyle name="20% - Accent1 4 11 3 3" xfId="31135" xr:uid="{00000000-0005-0000-0000-0000E7780000}"/>
    <cellStyle name="20% - Accent1 4 11 3 3 2" xfId="31136" xr:uid="{00000000-0005-0000-0000-0000E8780000}"/>
    <cellStyle name="20% - Accent1 4 11 3 3 2 2" xfId="31137" xr:uid="{00000000-0005-0000-0000-0000E9780000}"/>
    <cellStyle name="20% - Accent1 4 11 3 3 2 2 2" xfId="31138" xr:uid="{00000000-0005-0000-0000-0000EA780000}"/>
    <cellStyle name="20% - Accent1 4 11 3 3 2 3" xfId="31139" xr:uid="{00000000-0005-0000-0000-0000EB780000}"/>
    <cellStyle name="20% - Accent1 4 11 3 3 3" xfId="31140" xr:uid="{00000000-0005-0000-0000-0000EC780000}"/>
    <cellStyle name="20% - Accent1 4 11 3 3 3 2" xfId="31141" xr:uid="{00000000-0005-0000-0000-0000ED780000}"/>
    <cellStyle name="20% - Accent1 4 11 3 3 4" xfId="31142" xr:uid="{00000000-0005-0000-0000-0000EE780000}"/>
    <cellStyle name="20% - Accent1 4 11 3 4" xfId="31143" xr:uid="{00000000-0005-0000-0000-0000EF780000}"/>
    <cellStyle name="20% - Accent1 4 11 3 4 2" xfId="31144" xr:uid="{00000000-0005-0000-0000-0000F0780000}"/>
    <cellStyle name="20% - Accent1 4 11 3 4 2 2" xfId="31145" xr:uid="{00000000-0005-0000-0000-0000F1780000}"/>
    <cellStyle name="20% - Accent1 4 11 3 4 2 2 2" xfId="31146" xr:uid="{00000000-0005-0000-0000-0000F2780000}"/>
    <cellStyle name="20% - Accent1 4 11 3 4 2 3" xfId="31147" xr:uid="{00000000-0005-0000-0000-0000F3780000}"/>
    <cellStyle name="20% - Accent1 4 11 3 4 3" xfId="31148" xr:uid="{00000000-0005-0000-0000-0000F4780000}"/>
    <cellStyle name="20% - Accent1 4 11 3 4 3 2" xfId="31149" xr:uid="{00000000-0005-0000-0000-0000F5780000}"/>
    <cellStyle name="20% - Accent1 4 11 3 4 4" xfId="31150" xr:uid="{00000000-0005-0000-0000-0000F6780000}"/>
    <cellStyle name="20% - Accent1 4 11 3 5" xfId="31151" xr:uid="{00000000-0005-0000-0000-0000F7780000}"/>
    <cellStyle name="20% - Accent1 4 11 3 5 2" xfId="31152" xr:uid="{00000000-0005-0000-0000-0000F8780000}"/>
    <cellStyle name="20% - Accent1 4 11 3 5 2 2" xfId="31153" xr:uid="{00000000-0005-0000-0000-0000F9780000}"/>
    <cellStyle name="20% - Accent1 4 11 3 5 3" xfId="31154" xr:uid="{00000000-0005-0000-0000-0000FA780000}"/>
    <cellStyle name="20% - Accent1 4 11 3 6" xfId="31155" xr:uid="{00000000-0005-0000-0000-0000FB780000}"/>
    <cellStyle name="20% - Accent1 4 11 3 6 2" xfId="31156" xr:uid="{00000000-0005-0000-0000-0000FC780000}"/>
    <cellStyle name="20% - Accent1 4 11 3 6 2 2" xfId="31157" xr:uid="{00000000-0005-0000-0000-0000FD780000}"/>
    <cellStyle name="20% - Accent1 4 11 3 6 3" xfId="31158" xr:uid="{00000000-0005-0000-0000-0000FE780000}"/>
    <cellStyle name="20% - Accent1 4 11 3 7" xfId="31159" xr:uid="{00000000-0005-0000-0000-0000FF780000}"/>
    <cellStyle name="20% - Accent1 4 11 3 7 2" xfId="31160" xr:uid="{00000000-0005-0000-0000-000000790000}"/>
    <cellStyle name="20% - Accent1 4 11 3 8" xfId="31161" xr:uid="{00000000-0005-0000-0000-000001790000}"/>
    <cellStyle name="20% - Accent1 4 11 3 8 2" xfId="31162" xr:uid="{00000000-0005-0000-0000-000002790000}"/>
    <cellStyle name="20% - Accent1 4 11 3 9" xfId="31163" xr:uid="{00000000-0005-0000-0000-000003790000}"/>
    <cellStyle name="20% - Accent1 4 11 4" xfId="31164" xr:uid="{00000000-0005-0000-0000-000004790000}"/>
    <cellStyle name="20% - Accent1 4 11 4 2" xfId="31165" xr:uid="{00000000-0005-0000-0000-000005790000}"/>
    <cellStyle name="20% - Accent1 4 11 4 2 2" xfId="31166" xr:uid="{00000000-0005-0000-0000-000006790000}"/>
    <cellStyle name="20% - Accent1 4 11 4 2 2 2" xfId="31167" xr:uid="{00000000-0005-0000-0000-000007790000}"/>
    <cellStyle name="20% - Accent1 4 11 4 2 3" xfId="31168" xr:uid="{00000000-0005-0000-0000-000008790000}"/>
    <cellStyle name="20% - Accent1 4 11 4 3" xfId="31169" xr:uid="{00000000-0005-0000-0000-000009790000}"/>
    <cellStyle name="20% - Accent1 4 11 4 3 2" xfId="31170" xr:uid="{00000000-0005-0000-0000-00000A790000}"/>
    <cellStyle name="20% - Accent1 4 11 4 4" xfId="31171" xr:uid="{00000000-0005-0000-0000-00000B790000}"/>
    <cellStyle name="20% - Accent1 4 11 5" xfId="31172" xr:uid="{00000000-0005-0000-0000-00000C790000}"/>
    <cellStyle name="20% - Accent1 4 11 5 2" xfId="31173" xr:uid="{00000000-0005-0000-0000-00000D790000}"/>
    <cellStyle name="20% - Accent1 4 11 5 2 2" xfId="31174" xr:uid="{00000000-0005-0000-0000-00000E790000}"/>
    <cellStyle name="20% - Accent1 4 11 5 2 2 2" xfId="31175" xr:uid="{00000000-0005-0000-0000-00000F790000}"/>
    <cellStyle name="20% - Accent1 4 11 5 2 3" xfId="31176" xr:uid="{00000000-0005-0000-0000-000010790000}"/>
    <cellStyle name="20% - Accent1 4 11 5 3" xfId="31177" xr:uid="{00000000-0005-0000-0000-000011790000}"/>
    <cellStyle name="20% - Accent1 4 11 5 3 2" xfId="31178" xr:uid="{00000000-0005-0000-0000-000012790000}"/>
    <cellStyle name="20% - Accent1 4 11 5 4" xfId="31179" xr:uid="{00000000-0005-0000-0000-000013790000}"/>
    <cellStyle name="20% - Accent1 4 11 6" xfId="31180" xr:uid="{00000000-0005-0000-0000-000014790000}"/>
    <cellStyle name="20% - Accent1 4 11 6 2" xfId="31181" xr:uid="{00000000-0005-0000-0000-000015790000}"/>
    <cellStyle name="20% - Accent1 4 11 6 2 2" xfId="31182" xr:uid="{00000000-0005-0000-0000-000016790000}"/>
    <cellStyle name="20% - Accent1 4 11 6 2 2 2" xfId="31183" xr:uid="{00000000-0005-0000-0000-000017790000}"/>
    <cellStyle name="20% - Accent1 4 11 6 2 3" xfId="31184" xr:uid="{00000000-0005-0000-0000-000018790000}"/>
    <cellStyle name="20% - Accent1 4 11 6 3" xfId="31185" xr:uid="{00000000-0005-0000-0000-000019790000}"/>
    <cellStyle name="20% - Accent1 4 11 6 3 2" xfId="31186" xr:uid="{00000000-0005-0000-0000-00001A790000}"/>
    <cellStyle name="20% - Accent1 4 11 6 4" xfId="31187" xr:uid="{00000000-0005-0000-0000-00001B790000}"/>
    <cellStyle name="20% - Accent1 4 11 7" xfId="31188" xr:uid="{00000000-0005-0000-0000-00001C790000}"/>
    <cellStyle name="20% - Accent1 4 11 7 2" xfId="31189" xr:uid="{00000000-0005-0000-0000-00001D790000}"/>
    <cellStyle name="20% - Accent1 4 11 7 2 2" xfId="31190" xr:uid="{00000000-0005-0000-0000-00001E790000}"/>
    <cellStyle name="20% - Accent1 4 11 7 3" xfId="31191" xr:uid="{00000000-0005-0000-0000-00001F790000}"/>
    <cellStyle name="20% - Accent1 4 11 8" xfId="31192" xr:uid="{00000000-0005-0000-0000-000020790000}"/>
    <cellStyle name="20% - Accent1 4 11 8 2" xfId="31193" xr:uid="{00000000-0005-0000-0000-000021790000}"/>
    <cellStyle name="20% - Accent1 4 11 8 2 2" xfId="31194" xr:uid="{00000000-0005-0000-0000-000022790000}"/>
    <cellStyle name="20% - Accent1 4 11 8 3" xfId="31195" xr:uid="{00000000-0005-0000-0000-000023790000}"/>
    <cellStyle name="20% - Accent1 4 11 9" xfId="31196" xr:uid="{00000000-0005-0000-0000-000024790000}"/>
    <cellStyle name="20% - Accent1 4 11 9 2" xfId="31197" xr:uid="{00000000-0005-0000-0000-000025790000}"/>
    <cellStyle name="20% - Accent1 4 12" xfId="31198" xr:uid="{00000000-0005-0000-0000-000026790000}"/>
    <cellStyle name="20% - Accent1 4 12 2" xfId="31199" xr:uid="{00000000-0005-0000-0000-000027790000}"/>
    <cellStyle name="20% - Accent1 4 12 2 2" xfId="31200" xr:uid="{00000000-0005-0000-0000-000028790000}"/>
    <cellStyle name="20% - Accent1 4 12 2 2 2" xfId="31201" xr:uid="{00000000-0005-0000-0000-000029790000}"/>
    <cellStyle name="20% - Accent1 4 12 2 2 2 2" xfId="31202" xr:uid="{00000000-0005-0000-0000-00002A790000}"/>
    <cellStyle name="20% - Accent1 4 12 2 2 3" xfId="31203" xr:uid="{00000000-0005-0000-0000-00002B790000}"/>
    <cellStyle name="20% - Accent1 4 12 2 3" xfId="31204" xr:uid="{00000000-0005-0000-0000-00002C790000}"/>
    <cellStyle name="20% - Accent1 4 12 2 3 2" xfId="31205" xr:uid="{00000000-0005-0000-0000-00002D790000}"/>
    <cellStyle name="20% - Accent1 4 12 2 4" xfId="31206" xr:uid="{00000000-0005-0000-0000-00002E790000}"/>
    <cellStyle name="20% - Accent1 4 12 3" xfId="31207" xr:uid="{00000000-0005-0000-0000-00002F790000}"/>
    <cellStyle name="20% - Accent1 4 12 3 2" xfId="31208" xr:uid="{00000000-0005-0000-0000-000030790000}"/>
    <cellStyle name="20% - Accent1 4 12 3 2 2" xfId="31209" xr:uid="{00000000-0005-0000-0000-000031790000}"/>
    <cellStyle name="20% - Accent1 4 12 3 2 2 2" xfId="31210" xr:uid="{00000000-0005-0000-0000-000032790000}"/>
    <cellStyle name="20% - Accent1 4 12 3 2 3" xfId="31211" xr:uid="{00000000-0005-0000-0000-000033790000}"/>
    <cellStyle name="20% - Accent1 4 12 3 3" xfId="31212" xr:uid="{00000000-0005-0000-0000-000034790000}"/>
    <cellStyle name="20% - Accent1 4 12 3 3 2" xfId="31213" xr:uid="{00000000-0005-0000-0000-000035790000}"/>
    <cellStyle name="20% - Accent1 4 12 3 4" xfId="31214" xr:uid="{00000000-0005-0000-0000-000036790000}"/>
    <cellStyle name="20% - Accent1 4 12 4" xfId="31215" xr:uid="{00000000-0005-0000-0000-000037790000}"/>
    <cellStyle name="20% - Accent1 4 12 4 2" xfId="31216" xr:uid="{00000000-0005-0000-0000-000038790000}"/>
    <cellStyle name="20% - Accent1 4 12 4 2 2" xfId="31217" xr:uid="{00000000-0005-0000-0000-000039790000}"/>
    <cellStyle name="20% - Accent1 4 12 4 2 2 2" xfId="31218" xr:uid="{00000000-0005-0000-0000-00003A790000}"/>
    <cellStyle name="20% - Accent1 4 12 4 2 3" xfId="31219" xr:uid="{00000000-0005-0000-0000-00003B790000}"/>
    <cellStyle name="20% - Accent1 4 12 4 3" xfId="31220" xr:uid="{00000000-0005-0000-0000-00003C790000}"/>
    <cellStyle name="20% - Accent1 4 12 4 3 2" xfId="31221" xr:uid="{00000000-0005-0000-0000-00003D790000}"/>
    <cellStyle name="20% - Accent1 4 12 4 4" xfId="31222" xr:uid="{00000000-0005-0000-0000-00003E790000}"/>
    <cellStyle name="20% - Accent1 4 12 5" xfId="31223" xr:uid="{00000000-0005-0000-0000-00003F790000}"/>
    <cellStyle name="20% - Accent1 4 12 5 2" xfId="31224" xr:uid="{00000000-0005-0000-0000-000040790000}"/>
    <cellStyle name="20% - Accent1 4 12 5 2 2" xfId="31225" xr:uid="{00000000-0005-0000-0000-000041790000}"/>
    <cellStyle name="20% - Accent1 4 12 5 3" xfId="31226" xr:uid="{00000000-0005-0000-0000-000042790000}"/>
    <cellStyle name="20% - Accent1 4 12 6" xfId="31227" xr:uid="{00000000-0005-0000-0000-000043790000}"/>
    <cellStyle name="20% - Accent1 4 12 6 2" xfId="31228" xr:uid="{00000000-0005-0000-0000-000044790000}"/>
    <cellStyle name="20% - Accent1 4 12 6 2 2" xfId="31229" xr:uid="{00000000-0005-0000-0000-000045790000}"/>
    <cellStyle name="20% - Accent1 4 12 6 3" xfId="31230" xr:uid="{00000000-0005-0000-0000-000046790000}"/>
    <cellStyle name="20% - Accent1 4 12 7" xfId="31231" xr:uid="{00000000-0005-0000-0000-000047790000}"/>
    <cellStyle name="20% - Accent1 4 12 7 2" xfId="31232" xr:uid="{00000000-0005-0000-0000-000048790000}"/>
    <cellStyle name="20% - Accent1 4 12 8" xfId="31233" xr:uid="{00000000-0005-0000-0000-000049790000}"/>
    <cellStyle name="20% - Accent1 4 12 8 2" xfId="31234" xr:uid="{00000000-0005-0000-0000-00004A790000}"/>
    <cellStyle name="20% - Accent1 4 12 9" xfId="31235" xr:uid="{00000000-0005-0000-0000-00004B790000}"/>
    <cellStyle name="20% - Accent1 4 13" xfId="31236" xr:uid="{00000000-0005-0000-0000-00004C790000}"/>
    <cellStyle name="20% - Accent1 4 13 2" xfId="31237" xr:uid="{00000000-0005-0000-0000-00004D790000}"/>
    <cellStyle name="20% - Accent1 4 13 2 2" xfId="31238" xr:uid="{00000000-0005-0000-0000-00004E790000}"/>
    <cellStyle name="20% - Accent1 4 13 2 2 2" xfId="31239" xr:uid="{00000000-0005-0000-0000-00004F790000}"/>
    <cellStyle name="20% - Accent1 4 13 2 2 2 2" xfId="31240" xr:uid="{00000000-0005-0000-0000-000050790000}"/>
    <cellStyle name="20% - Accent1 4 13 2 2 3" xfId="31241" xr:uid="{00000000-0005-0000-0000-000051790000}"/>
    <cellStyle name="20% - Accent1 4 13 2 3" xfId="31242" xr:uid="{00000000-0005-0000-0000-000052790000}"/>
    <cellStyle name="20% - Accent1 4 13 2 3 2" xfId="31243" xr:uid="{00000000-0005-0000-0000-000053790000}"/>
    <cellStyle name="20% - Accent1 4 13 2 4" xfId="31244" xr:uid="{00000000-0005-0000-0000-000054790000}"/>
    <cellStyle name="20% - Accent1 4 13 3" xfId="31245" xr:uid="{00000000-0005-0000-0000-000055790000}"/>
    <cellStyle name="20% - Accent1 4 13 3 2" xfId="31246" xr:uid="{00000000-0005-0000-0000-000056790000}"/>
    <cellStyle name="20% - Accent1 4 13 3 2 2" xfId="31247" xr:uid="{00000000-0005-0000-0000-000057790000}"/>
    <cellStyle name="20% - Accent1 4 13 3 2 2 2" xfId="31248" xr:uid="{00000000-0005-0000-0000-000058790000}"/>
    <cellStyle name="20% - Accent1 4 13 3 2 3" xfId="31249" xr:uid="{00000000-0005-0000-0000-000059790000}"/>
    <cellStyle name="20% - Accent1 4 13 3 3" xfId="31250" xr:uid="{00000000-0005-0000-0000-00005A790000}"/>
    <cellStyle name="20% - Accent1 4 13 3 3 2" xfId="31251" xr:uid="{00000000-0005-0000-0000-00005B790000}"/>
    <cellStyle name="20% - Accent1 4 13 3 4" xfId="31252" xr:uid="{00000000-0005-0000-0000-00005C790000}"/>
    <cellStyle name="20% - Accent1 4 13 4" xfId="31253" xr:uid="{00000000-0005-0000-0000-00005D790000}"/>
    <cellStyle name="20% - Accent1 4 13 4 2" xfId="31254" xr:uid="{00000000-0005-0000-0000-00005E790000}"/>
    <cellStyle name="20% - Accent1 4 13 4 2 2" xfId="31255" xr:uid="{00000000-0005-0000-0000-00005F790000}"/>
    <cellStyle name="20% - Accent1 4 13 4 2 2 2" xfId="31256" xr:uid="{00000000-0005-0000-0000-000060790000}"/>
    <cellStyle name="20% - Accent1 4 13 4 2 3" xfId="31257" xr:uid="{00000000-0005-0000-0000-000061790000}"/>
    <cellStyle name="20% - Accent1 4 13 4 3" xfId="31258" xr:uid="{00000000-0005-0000-0000-000062790000}"/>
    <cellStyle name="20% - Accent1 4 13 4 3 2" xfId="31259" xr:uid="{00000000-0005-0000-0000-000063790000}"/>
    <cellStyle name="20% - Accent1 4 13 4 4" xfId="31260" xr:uid="{00000000-0005-0000-0000-000064790000}"/>
    <cellStyle name="20% - Accent1 4 13 5" xfId="31261" xr:uid="{00000000-0005-0000-0000-000065790000}"/>
    <cellStyle name="20% - Accent1 4 13 5 2" xfId="31262" xr:uid="{00000000-0005-0000-0000-000066790000}"/>
    <cellStyle name="20% - Accent1 4 13 5 2 2" xfId="31263" xr:uid="{00000000-0005-0000-0000-000067790000}"/>
    <cellStyle name="20% - Accent1 4 13 5 3" xfId="31264" xr:uid="{00000000-0005-0000-0000-000068790000}"/>
    <cellStyle name="20% - Accent1 4 13 6" xfId="31265" xr:uid="{00000000-0005-0000-0000-000069790000}"/>
    <cellStyle name="20% - Accent1 4 13 6 2" xfId="31266" xr:uid="{00000000-0005-0000-0000-00006A790000}"/>
    <cellStyle name="20% - Accent1 4 13 6 2 2" xfId="31267" xr:uid="{00000000-0005-0000-0000-00006B790000}"/>
    <cellStyle name="20% - Accent1 4 13 6 3" xfId="31268" xr:uid="{00000000-0005-0000-0000-00006C790000}"/>
    <cellStyle name="20% - Accent1 4 13 7" xfId="31269" xr:uid="{00000000-0005-0000-0000-00006D790000}"/>
    <cellStyle name="20% - Accent1 4 13 7 2" xfId="31270" xr:uid="{00000000-0005-0000-0000-00006E790000}"/>
    <cellStyle name="20% - Accent1 4 13 8" xfId="31271" xr:uid="{00000000-0005-0000-0000-00006F790000}"/>
    <cellStyle name="20% - Accent1 4 13 8 2" xfId="31272" xr:uid="{00000000-0005-0000-0000-000070790000}"/>
    <cellStyle name="20% - Accent1 4 13 9" xfId="31273" xr:uid="{00000000-0005-0000-0000-000071790000}"/>
    <cellStyle name="20% - Accent1 4 14" xfId="31274" xr:uid="{00000000-0005-0000-0000-000072790000}"/>
    <cellStyle name="20% - Accent1 4 14 2" xfId="31275" xr:uid="{00000000-0005-0000-0000-000073790000}"/>
    <cellStyle name="20% - Accent1 4 14 2 2" xfId="31276" xr:uid="{00000000-0005-0000-0000-000074790000}"/>
    <cellStyle name="20% - Accent1 4 14 2 2 2" xfId="31277" xr:uid="{00000000-0005-0000-0000-000075790000}"/>
    <cellStyle name="20% - Accent1 4 14 2 3" xfId="31278" xr:uid="{00000000-0005-0000-0000-000076790000}"/>
    <cellStyle name="20% - Accent1 4 14 3" xfId="31279" xr:uid="{00000000-0005-0000-0000-000077790000}"/>
    <cellStyle name="20% - Accent1 4 14 3 2" xfId="31280" xr:uid="{00000000-0005-0000-0000-000078790000}"/>
    <cellStyle name="20% - Accent1 4 14 4" xfId="31281" xr:uid="{00000000-0005-0000-0000-000079790000}"/>
    <cellStyle name="20% - Accent1 4 15" xfId="31282" xr:uid="{00000000-0005-0000-0000-00007A790000}"/>
    <cellStyle name="20% - Accent1 4 15 2" xfId="31283" xr:uid="{00000000-0005-0000-0000-00007B790000}"/>
    <cellStyle name="20% - Accent1 4 15 2 2" xfId="31284" xr:uid="{00000000-0005-0000-0000-00007C790000}"/>
    <cellStyle name="20% - Accent1 4 15 2 2 2" xfId="31285" xr:uid="{00000000-0005-0000-0000-00007D790000}"/>
    <cellStyle name="20% - Accent1 4 15 2 3" xfId="31286" xr:uid="{00000000-0005-0000-0000-00007E790000}"/>
    <cellStyle name="20% - Accent1 4 15 3" xfId="31287" xr:uid="{00000000-0005-0000-0000-00007F790000}"/>
    <cellStyle name="20% - Accent1 4 15 3 2" xfId="31288" xr:uid="{00000000-0005-0000-0000-000080790000}"/>
    <cellStyle name="20% - Accent1 4 15 4" xfId="31289" xr:uid="{00000000-0005-0000-0000-000081790000}"/>
    <cellStyle name="20% - Accent1 4 16" xfId="31290" xr:uid="{00000000-0005-0000-0000-000082790000}"/>
    <cellStyle name="20% - Accent1 4 16 2" xfId="31291" xr:uid="{00000000-0005-0000-0000-000083790000}"/>
    <cellStyle name="20% - Accent1 4 16 2 2" xfId="31292" xr:uid="{00000000-0005-0000-0000-000084790000}"/>
    <cellStyle name="20% - Accent1 4 16 2 2 2" xfId="31293" xr:uid="{00000000-0005-0000-0000-000085790000}"/>
    <cellStyle name="20% - Accent1 4 16 2 3" xfId="31294" xr:uid="{00000000-0005-0000-0000-000086790000}"/>
    <cellStyle name="20% - Accent1 4 16 3" xfId="31295" xr:uid="{00000000-0005-0000-0000-000087790000}"/>
    <cellStyle name="20% - Accent1 4 16 3 2" xfId="31296" xr:uid="{00000000-0005-0000-0000-000088790000}"/>
    <cellStyle name="20% - Accent1 4 16 4" xfId="31297" xr:uid="{00000000-0005-0000-0000-000089790000}"/>
    <cellStyle name="20% - Accent1 4 17" xfId="31298" xr:uid="{00000000-0005-0000-0000-00008A790000}"/>
    <cellStyle name="20% - Accent1 4 17 2" xfId="31299" xr:uid="{00000000-0005-0000-0000-00008B790000}"/>
    <cellStyle name="20% - Accent1 4 17 2 2" xfId="31300" xr:uid="{00000000-0005-0000-0000-00008C790000}"/>
    <cellStyle name="20% - Accent1 4 17 3" xfId="31301" xr:uid="{00000000-0005-0000-0000-00008D790000}"/>
    <cellStyle name="20% - Accent1 4 18" xfId="31302" xr:uid="{00000000-0005-0000-0000-00008E790000}"/>
    <cellStyle name="20% - Accent1 4 18 2" xfId="31303" xr:uid="{00000000-0005-0000-0000-00008F790000}"/>
    <cellStyle name="20% - Accent1 4 18 2 2" xfId="31304" xr:uid="{00000000-0005-0000-0000-000090790000}"/>
    <cellStyle name="20% - Accent1 4 18 3" xfId="31305" xr:uid="{00000000-0005-0000-0000-000091790000}"/>
    <cellStyle name="20% - Accent1 4 19" xfId="31306" xr:uid="{00000000-0005-0000-0000-000092790000}"/>
    <cellStyle name="20% - Accent1 4 19 2" xfId="31307" xr:uid="{00000000-0005-0000-0000-000093790000}"/>
    <cellStyle name="20% - Accent1 4 2" xfId="31308" xr:uid="{00000000-0005-0000-0000-000094790000}"/>
    <cellStyle name="20% - Accent1 4 2 10" xfId="31309" xr:uid="{00000000-0005-0000-0000-000095790000}"/>
    <cellStyle name="20% - Accent1 4 2 10 10" xfId="31310" xr:uid="{00000000-0005-0000-0000-000096790000}"/>
    <cellStyle name="20% - Accent1 4 2 10 10 2" xfId="31311" xr:uid="{00000000-0005-0000-0000-000097790000}"/>
    <cellStyle name="20% - Accent1 4 2 10 11" xfId="31312" xr:uid="{00000000-0005-0000-0000-000098790000}"/>
    <cellStyle name="20% - Accent1 4 2 10 2" xfId="31313" xr:uid="{00000000-0005-0000-0000-000099790000}"/>
    <cellStyle name="20% - Accent1 4 2 10 2 2" xfId="31314" xr:uid="{00000000-0005-0000-0000-00009A790000}"/>
    <cellStyle name="20% - Accent1 4 2 10 2 2 2" xfId="31315" xr:uid="{00000000-0005-0000-0000-00009B790000}"/>
    <cellStyle name="20% - Accent1 4 2 10 2 2 2 2" xfId="31316" xr:uid="{00000000-0005-0000-0000-00009C790000}"/>
    <cellStyle name="20% - Accent1 4 2 10 2 2 2 2 2" xfId="31317" xr:uid="{00000000-0005-0000-0000-00009D790000}"/>
    <cellStyle name="20% - Accent1 4 2 10 2 2 2 3" xfId="31318" xr:uid="{00000000-0005-0000-0000-00009E790000}"/>
    <cellStyle name="20% - Accent1 4 2 10 2 2 3" xfId="31319" xr:uid="{00000000-0005-0000-0000-00009F790000}"/>
    <cellStyle name="20% - Accent1 4 2 10 2 2 3 2" xfId="31320" xr:uid="{00000000-0005-0000-0000-0000A0790000}"/>
    <cellStyle name="20% - Accent1 4 2 10 2 2 4" xfId="31321" xr:uid="{00000000-0005-0000-0000-0000A1790000}"/>
    <cellStyle name="20% - Accent1 4 2 10 2 3" xfId="31322" xr:uid="{00000000-0005-0000-0000-0000A2790000}"/>
    <cellStyle name="20% - Accent1 4 2 10 2 3 2" xfId="31323" xr:uid="{00000000-0005-0000-0000-0000A3790000}"/>
    <cellStyle name="20% - Accent1 4 2 10 2 3 2 2" xfId="31324" xr:uid="{00000000-0005-0000-0000-0000A4790000}"/>
    <cellStyle name="20% - Accent1 4 2 10 2 3 2 2 2" xfId="31325" xr:uid="{00000000-0005-0000-0000-0000A5790000}"/>
    <cellStyle name="20% - Accent1 4 2 10 2 3 2 3" xfId="31326" xr:uid="{00000000-0005-0000-0000-0000A6790000}"/>
    <cellStyle name="20% - Accent1 4 2 10 2 3 3" xfId="31327" xr:uid="{00000000-0005-0000-0000-0000A7790000}"/>
    <cellStyle name="20% - Accent1 4 2 10 2 3 3 2" xfId="31328" xr:uid="{00000000-0005-0000-0000-0000A8790000}"/>
    <cellStyle name="20% - Accent1 4 2 10 2 3 4" xfId="31329" xr:uid="{00000000-0005-0000-0000-0000A9790000}"/>
    <cellStyle name="20% - Accent1 4 2 10 2 4" xfId="31330" xr:uid="{00000000-0005-0000-0000-0000AA790000}"/>
    <cellStyle name="20% - Accent1 4 2 10 2 4 2" xfId="31331" xr:uid="{00000000-0005-0000-0000-0000AB790000}"/>
    <cellStyle name="20% - Accent1 4 2 10 2 4 2 2" xfId="31332" xr:uid="{00000000-0005-0000-0000-0000AC790000}"/>
    <cellStyle name="20% - Accent1 4 2 10 2 4 2 2 2" xfId="31333" xr:uid="{00000000-0005-0000-0000-0000AD790000}"/>
    <cellStyle name="20% - Accent1 4 2 10 2 4 2 3" xfId="31334" xr:uid="{00000000-0005-0000-0000-0000AE790000}"/>
    <cellStyle name="20% - Accent1 4 2 10 2 4 3" xfId="31335" xr:uid="{00000000-0005-0000-0000-0000AF790000}"/>
    <cellStyle name="20% - Accent1 4 2 10 2 4 3 2" xfId="31336" xr:uid="{00000000-0005-0000-0000-0000B0790000}"/>
    <cellStyle name="20% - Accent1 4 2 10 2 4 4" xfId="31337" xr:uid="{00000000-0005-0000-0000-0000B1790000}"/>
    <cellStyle name="20% - Accent1 4 2 10 2 5" xfId="31338" xr:uid="{00000000-0005-0000-0000-0000B2790000}"/>
    <cellStyle name="20% - Accent1 4 2 10 2 5 2" xfId="31339" xr:uid="{00000000-0005-0000-0000-0000B3790000}"/>
    <cellStyle name="20% - Accent1 4 2 10 2 5 2 2" xfId="31340" xr:uid="{00000000-0005-0000-0000-0000B4790000}"/>
    <cellStyle name="20% - Accent1 4 2 10 2 5 3" xfId="31341" xr:uid="{00000000-0005-0000-0000-0000B5790000}"/>
    <cellStyle name="20% - Accent1 4 2 10 2 6" xfId="31342" xr:uid="{00000000-0005-0000-0000-0000B6790000}"/>
    <cellStyle name="20% - Accent1 4 2 10 2 6 2" xfId="31343" xr:uid="{00000000-0005-0000-0000-0000B7790000}"/>
    <cellStyle name="20% - Accent1 4 2 10 2 6 2 2" xfId="31344" xr:uid="{00000000-0005-0000-0000-0000B8790000}"/>
    <cellStyle name="20% - Accent1 4 2 10 2 6 3" xfId="31345" xr:uid="{00000000-0005-0000-0000-0000B9790000}"/>
    <cellStyle name="20% - Accent1 4 2 10 2 7" xfId="31346" xr:uid="{00000000-0005-0000-0000-0000BA790000}"/>
    <cellStyle name="20% - Accent1 4 2 10 2 7 2" xfId="31347" xr:uid="{00000000-0005-0000-0000-0000BB790000}"/>
    <cellStyle name="20% - Accent1 4 2 10 2 8" xfId="31348" xr:uid="{00000000-0005-0000-0000-0000BC790000}"/>
    <cellStyle name="20% - Accent1 4 2 10 2 8 2" xfId="31349" xr:uid="{00000000-0005-0000-0000-0000BD790000}"/>
    <cellStyle name="20% - Accent1 4 2 10 2 9" xfId="31350" xr:uid="{00000000-0005-0000-0000-0000BE790000}"/>
    <cellStyle name="20% - Accent1 4 2 10 3" xfId="31351" xr:uid="{00000000-0005-0000-0000-0000BF790000}"/>
    <cellStyle name="20% - Accent1 4 2 10 3 2" xfId="31352" xr:uid="{00000000-0005-0000-0000-0000C0790000}"/>
    <cellStyle name="20% - Accent1 4 2 10 3 2 2" xfId="31353" xr:uid="{00000000-0005-0000-0000-0000C1790000}"/>
    <cellStyle name="20% - Accent1 4 2 10 3 2 2 2" xfId="31354" xr:uid="{00000000-0005-0000-0000-0000C2790000}"/>
    <cellStyle name="20% - Accent1 4 2 10 3 2 2 2 2" xfId="31355" xr:uid="{00000000-0005-0000-0000-0000C3790000}"/>
    <cellStyle name="20% - Accent1 4 2 10 3 2 2 3" xfId="31356" xr:uid="{00000000-0005-0000-0000-0000C4790000}"/>
    <cellStyle name="20% - Accent1 4 2 10 3 2 3" xfId="31357" xr:uid="{00000000-0005-0000-0000-0000C5790000}"/>
    <cellStyle name="20% - Accent1 4 2 10 3 2 3 2" xfId="31358" xr:uid="{00000000-0005-0000-0000-0000C6790000}"/>
    <cellStyle name="20% - Accent1 4 2 10 3 2 4" xfId="31359" xr:uid="{00000000-0005-0000-0000-0000C7790000}"/>
    <cellStyle name="20% - Accent1 4 2 10 3 3" xfId="31360" xr:uid="{00000000-0005-0000-0000-0000C8790000}"/>
    <cellStyle name="20% - Accent1 4 2 10 3 3 2" xfId="31361" xr:uid="{00000000-0005-0000-0000-0000C9790000}"/>
    <cellStyle name="20% - Accent1 4 2 10 3 3 2 2" xfId="31362" xr:uid="{00000000-0005-0000-0000-0000CA790000}"/>
    <cellStyle name="20% - Accent1 4 2 10 3 3 2 2 2" xfId="31363" xr:uid="{00000000-0005-0000-0000-0000CB790000}"/>
    <cellStyle name="20% - Accent1 4 2 10 3 3 2 3" xfId="31364" xr:uid="{00000000-0005-0000-0000-0000CC790000}"/>
    <cellStyle name="20% - Accent1 4 2 10 3 3 3" xfId="31365" xr:uid="{00000000-0005-0000-0000-0000CD790000}"/>
    <cellStyle name="20% - Accent1 4 2 10 3 3 3 2" xfId="31366" xr:uid="{00000000-0005-0000-0000-0000CE790000}"/>
    <cellStyle name="20% - Accent1 4 2 10 3 3 4" xfId="31367" xr:uid="{00000000-0005-0000-0000-0000CF790000}"/>
    <cellStyle name="20% - Accent1 4 2 10 3 4" xfId="31368" xr:uid="{00000000-0005-0000-0000-0000D0790000}"/>
    <cellStyle name="20% - Accent1 4 2 10 3 4 2" xfId="31369" xr:uid="{00000000-0005-0000-0000-0000D1790000}"/>
    <cellStyle name="20% - Accent1 4 2 10 3 4 2 2" xfId="31370" xr:uid="{00000000-0005-0000-0000-0000D2790000}"/>
    <cellStyle name="20% - Accent1 4 2 10 3 4 2 2 2" xfId="31371" xr:uid="{00000000-0005-0000-0000-0000D3790000}"/>
    <cellStyle name="20% - Accent1 4 2 10 3 4 2 3" xfId="31372" xr:uid="{00000000-0005-0000-0000-0000D4790000}"/>
    <cellStyle name="20% - Accent1 4 2 10 3 4 3" xfId="31373" xr:uid="{00000000-0005-0000-0000-0000D5790000}"/>
    <cellStyle name="20% - Accent1 4 2 10 3 4 3 2" xfId="31374" xr:uid="{00000000-0005-0000-0000-0000D6790000}"/>
    <cellStyle name="20% - Accent1 4 2 10 3 4 4" xfId="31375" xr:uid="{00000000-0005-0000-0000-0000D7790000}"/>
    <cellStyle name="20% - Accent1 4 2 10 3 5" xfId="31376" xr:uid="{00000000-0005-0000-0000-0000D8790000}"/>
    <cellStyle name="20% - Accent1 4 2 10 3 5 2" xfId="31377" xr:uid="{00000000-0005-0000-0000-0000D9790000}"/>
    <cellStyle name="20% - Accent1 4 2 10 3 5 2 2" xfId="31378" xr:uid="{00000000-0005-0000-0000-0000DA790000}"/>
    <cellStyle name="20% - Accent1 4 2 10 3 5 3" xfId="31379" xr:uid="{00000000-0005-0000-0000-0000DB790000}"/>
    <cellStyle name="20% - Accent1 4 2 10 3 6" xfId="31380" xr:uid="{00000000-0005-0000-0000-0000DC790000}"/>
    <cellStyle name="20% - Accent1 4 2 10 3 6 2" xfId="31381" xr:uid="{00000000-0005-0000-0000-0000DD790000}"/>
    <cellStyle name="20% - Accent1 4 2 10 3 6 2 2" xfId="31382" xr:uid="{00000000-0005-0000-0000-0000DE790000}"/>
    <cellStyle name="20% - Accent1 4 2 10 3 6 3" xfId="31383" xr:uid="{00000000-0005-0000-0000-0000DF790000}"/>
    <cellStyle name="20% - Accent1 4 2 10 3 7" xfId="31384" xr:uid="{00000000-0005-0000-0000-0000E0790000}"/>
    <cellStyle name="20% - Accent1 4 2 10 3 7 2" xfId="31385" xr:uid="{00000000-0005-0000-0000-0000E1790000}"/>
    <cellStyle name="20% - Accent1 4 2 10 3 8" xfId="31386" xr:uid="{00000000-0005-0000-0000-0000E2790000}"/>
    <cellStyle name="20% - Accent1 4 2 10 3 8 2" xfId="31387" xr:uid="{00000000-0005-0000-0000-0000E3790000}"/>
    <cellStyle name="20% - Accent1 4 2 10 3 9" xfId="31388" xr:uid="{00000000-0005-0000-0000-0000E4790000}"/>
    <cellStyle name="20% - Accent1 4 2 10 4" xfId="31389" xr:uid="{00000000-0005-0000-0000-0000E5790000}"/>
    <cellStyle name="20% - Accent1 4 2 10 4 2" xfId="31390" xr:uid="{00000000-0005-0000-0000-0000E6790000}"/>
    <cellStyle name="20% - Accent1 4 2 10 4 2 2" xfId="31391" xr:uid="{00000000-0005-0000-0000-0000E7790000}"/>
    <cellStyle name="20% - Accent1 4 2 10 4 2 2 2" xfId="31392" xr:uid="{00000000-0005-0000-0000-0000E8790000}"/>
    <cellStyle name="20% - Accent1 4 2 10 4 2 3" xfId="31393" xr:uid="{00000000-0005-0000-0000-0000E9790000}"/>
    <cellStyle name="20% - Accent1 4 2 10 4 3" xfId="31394" xr:uid="{00000000-0005-0000-0000-0000EA790000}"/>
    <cellStyle name="20% - Accent1 4 2 10 4 3 2" xfId="31395" xr:uid="{00000000-0005-0000-0000-0000EB790000}"/>
    <cellStyle name="20% - Accent1 4 2 10 4 4" xfId="31396" xr:uid="{00000000-0005-0000-0000-0000EC790000}"/>
    <cellStyle name="20% - Accent1 4 2 10 5" xfId="31397" xr:uid="{00000000-0005-0000-0000-0000ED790000}"/>
    <cellStyle name="20% - Accent1 4 2 10 5 2" xfId="31398" xr:uid="{00000000-0005-0000-0000-0000EE790000}"/>
    <cellStyle name="20% - Accent1 4 2 10 5 2 2" xfId="31399" xr:uid="{00000000-0005-0000-0000-0000EF790000}"/>
    <cellStyle name="20% - Accent1 4 2 10 5 2 2 2" xfId="31400" xr:uid="{00000000-0005-0000-0000-0000F0790000}"/>
    <cellStyle name="20% - Accent1 4 2 10 5 2 3" xfId="31401" xr:uid="{00000000-0005-0000-0000-0000F1790000}"/>
    <cellStyle name="20% - Accent1 4 2 10 5 3" xfId="31402" xr:uid="{00000000-0005-0000-0000-0000F2790000}"/>
    <cellStyle name="20% - Accent1 4 2 10 5 3 2" xfId="31403" xr:uid="{00000000-0005-0000-0000-0000F3790000}"/>
    <cellStyle name="20% - Accent1 4 2 10 5 4" xfId="31404" xr:uid="{00000000-0005-0000-0000-0000F4790000}"/>
    <cellStyle name="20% - Accent1 4 2 10 6" xfId="31405" xr:uid="{00000000-0005-0000-0000-0000F5790000}"/>
    <cellStyle name="20% - Accent1 4 2 10 6 2" xfId="31406" xr:uid="{00000000-0005-0000-0000-0000F6790000}"/>
    <cellStyle name="20% - Accent1 4 2 10 6 2 2" xfId="31407" xr:uid="{00000000-0005-0000-0000-0000F7790000}"/>
    <cellStyle name="20% - Accent1 4 2 10 6 2 2 2" xfId="31408" xr:uid="{00000000-0005-0000-0000-0000F8790000}"/>
    <cellStyle name="20% - Accent1 4 2 10 6 2 3" xfId="31409" xr:uid="{00000000-0005-0000-0000-0000F9790000}"/>
    <cellStyle name="20% - Accent1 4 2 10 6 3" xfId="31410" xr:uid="{00000000-0005-0000-0000-0000FA790000}"/>
    <cellStyle name="20% - Accent1 4 2 10 6 3 2" xfId="31411" xr:uid="{00000000-0005-0000-0000-0000FB790000}"/>
    <cellStyle name="20% - Accent1 4 2 10 6 4" xfId="31412" xr:uid="{00000000-0005-0000-0000-0000FC790000}"/>
    <cellStyle name="20% - Accent1 4 2 10 7" xfId="31413" xr:uid="{00000000-0005-0000-0000-0000FD790000}"/>
    <cellStyle name="20% - Accent1 4 2 10 7 2" xfId="31414" xr:uid="{00000000-0005-0000-0000-0000FE790000}"/>
    <cellStyle name="20% - Accent1 4 2 10 7 2 2" xfId="31415" xr:uid="{00000000-0005-0000-0000-0000FF790000}"/>
    <cellStyle name="20% - Accent1 4 2 10 7 3" xfId="31416" xr:uid="{00000000-0005-0000-0000-0000007A0000}"/>
    <cellStyle name="20% - Accent1 4 2 10 8" xfId="31417" xr:uid="{00000000-0005-0000-0000-0000017A0000}"/>
    <cellStyle name="20% - Accent1 4 2 10 8 2" xfId="31418" xr:uid="{00000000-0005-0000-0000-0000027A0000}"/>
    <cellStyle name="20% - Accent1 4 2 10 8 2 2" xfId="31419" xr:uid="{00000000-0005-0000-0000-0000037A0000}"/>
    <cellStyle name="20% - Accent1 4 2 10 8 3" xfId="31420" xr:uid="{00000000-0005-0000-0000-0000047A0000}"/>
    <cellStyle name="20% - Accent1 4 2 10 9" xfId="31421" xr:uid="{00000000-0005-0000-0000-0000057A0000}"/>
    <cellStyle name="20% - Accent1 4 2 10 9 2" xfId="31422" xr:uid="{00000000-0005-0000-0000-0000067A0000}"/>
    <cellStyle name="20% - Accent1 4 2 11" xfId="31423" xr:uid="{00000000-0005-0000-0000-0000077A0000}"/>
    <cellStyle name="20% - Accent1 4 2 11 2" xfId="31424" xr:uid="{00000000-0005-0000-0000-0000087A0000}"/>
    <cellStyle name="20% - Accent1 4 2 11 2 2" xfId="31425" xr:uid="{00000000-0005-0000-0000-0000097A0000}"/>
    <cellStyle name="20% - Accent1 4 2 11 2 2 2" xfId="31426" xr:uid="{00000000-0005-0000-0000-00000A7A0000}"/>
    <cellStyle name="20% - Accent1 4 2 11 2 2 2 2" xfId="31427" xr:uid="{00000000-0005-0000-0000-00000B7A0000}"/>
    <cellStyle name="20% - Accent1 4 2 11 2 2 3" xfId="31428" xr:uid="{00000000-0005-0000-0000-00000C7A0000}"/>
    <cellStyle name="20% - Accent1 4 2 11 2 3" xfId="31429" xr:uid="{00000000-0005-0000-0000-00000D7A0000}"/>
    <cellStyle name="20% - Accent1 4 2 11 2 3 2" xfId="31430" xr:uid="{00000000-0005-0000-0000-00000E7A0000}"/>
    <cellStyle name="20% - Accent1 4 2 11 2 4" xfId="31431" xr:uid="{00000000-0005-0000-0000-00000F7A0000}"/>
    <cellStyle name="20% - Accent1 4 2 11 3" xfId="31432" xr:uid="{00000000-0005-0000-0000-0000107A0000}"/>
    <cellStyle name="20% - Accent1 4 2 11 3 2" xfId="31433" xr:uid="{00000000-0005-0000-0000-0000117A0000}"/>
    <cellStyle name="20% - Accent1 4 2 11 3 2 2" xfId="31434" xr:uid="{00000000-0005-0000-0000-0000127A0000}"/>
    <cellStyle name="20% - Accent1 4 2 11 3 2 2 2" xfId="31435" xr:uid="{00000000-0005-0000-0000-0000137A0000}"/>
    <cellStyle name="20% - Accent1 4 2 11 3 2 3" xfId="31436" xr:uid="{00000000-0005-0000-0000-0000147A0000}"/>
    <cellStyle name="20% - Accent1 4 2 11 3 3" xfId="31437" xr:uid="{00000000-0005-0000-0000-0000157A0000}"/>
    <cellStyle name="20% - Accent1 4 2 11 3 3 2" xfId="31438" xr:uid="{00000000-0005-0000-0000-0000167A0000}"/>
    <cellStyle name="20% - Accent1 4 2 11 3 4" xfId="31439" xr:uid="{00000000-0005-0000-0000-0000177A0000}"/>
    <cellStyle name="20% - Accent1 4 2 11 4" xfId="31440" xr:uid="{00000000-0005-0000-0000-0000187A0000}"/>
    <cellStyle name="20% - Accent1 4 2 11 4 2" xfId="31441" xr:uid="{00000000-0005-0000-0000-0000197A0000}"/>
    <cellStyle name="20% - Accent1 4 2 11 4 2 2" xfId="31442" xr:uid="{00000000-0005-0000-0000-00001A7A0000}"/>
    <cellStyle name="20% - Accent1 4 2 11 4 2 2 2" xfId="31443" xr:uid="{00000000-0005-0000-0000-00001B7A0000}"/>
    <cellStyle name="20% - Accent1 4 2 11 4 2 3" xfId="31444" xr:uid="{00000000-0005-0000-0000-00001C7A0000}"/>
    <cellStyle name="20% - Accent1 4 2 11 4 3" xfId="31445" xr:uid="{00000000-0005-0000-0000-00001D7A0000}"/>
    <cellStyle name="20% - Accent1 4 2 11 4 3 2" xfId="31446" xr:uid="{00000000-0005-0000-0000-00001E7A0000}"/>
    <cellStyle name="20% - Accent1 4 2 11 4 4" xfId="31447" xr:uid="{00000000-0005-0000-0000-00001F7A0000}"/>
    <cellStyle name="20% - Accent1 4 2 11 5" xfId="31448" xr:uid="{00000000-0005-0000-0000-0000207A0000}"/>
    <cellStyle name="20% - Accent1 4 2 11 5 2" xfId="31449" xr:uid="{00000000-0005-0000-0000-0000217A0000}"/>
    <cellStyle name="20% - Accent1 4 2 11 5 2 2" xfId="31450" xr:uid="{00000000-0005-0000-0000-0000227A0000}"/>
    <cellStyle name="20% - Accent1 4 2 11 5 3" xfId="31451" xr:uid="{00000000-0005-0000-0000-0000237A0000}"/>
    <cellStyle name="20% - Accent1 4 2 11 6" xfId="31452" xr:uid="{00000000-0005-0000-0000-0000247A0000}"/>
    <cellStyle name="20% - Accent1 4 2 11 6 2" xfId="31453" xr:uid="{00000000-0005-0000-0000-0000257A0000}"/>
    <cellStyle name="20% - Accent1 4 2 11 6 2 2" xfId="31454" xr:uid="{00000000-0005-0000-0000-0000267A0000}"/>
    <cellStyle name="20% - Accent1 4 2 11 6 3" xfId="31455" xr:uid="{00000000-0005-0000-0000-0000277A0000}"/>
    <cellStyle name="20% - Accent1 4 2 11 7" xfId="31456" xr:uid="{00000000-0005-0000-0000-0000287A0000}"/>
    <cellStyle name="20% - Accent1 4 2 11 7 2" xfId="31457" xr:uid="{00000000-0005-0000-0000-0000297A0000}"/>
    <cellStyle name="20% - Accent1 4 2 11 8" xfId="31458" xr:uid="{00000000-0005-0000-0000-00002A7A0000}"/>
    <cellStyle name="20% - Accent1 4 2 11 8 2" xfId="31459" xr:uid="{00000000-0005-0000-0000-00002B7A0000}"/>
    <cellStyle name="20% - Accent1 4 2 11 9" xfId="31460" xr:uid="{00000000-0005-0000-0000-00002C7A0000}"/>
    <cellStyle name="20% - Accent1 4 2 12" xfId="31461" xr:uid="{00000000-0005-0000-0000-00002D7A0000}"/>
    <cellStyle name="20% - Accent1 4 2 12 2" xfId="31462" xr:uid="{00000000-0005-0000-0000-00002E7A0000}"/>
    <cellStyle name="20% - Accent1 4 2 12 2 2" xfId="31463" xr:uid="{00000000-0005-0000-0000-00002F7A0000}"/>
    <cellStyle name="20% - Accent1 4 2 12 2 2 2" xfId="31464" xr:uid="{00000000-0005-0000-0000-0000307A0000}"/>
    <cellStyle name="20% - Accent1 4 2 12 2 2 2 2" xfId="31465" xr:uid="{00000000-0005-0000-0000-0000317A0000}"/>
    <cellStyle name="20% - Accent1 4 2 12 2 2 3" xfId="31466" xr:uid="{00000000-0005-0000-0000-0000327A0000}"/>
    <cellStyle name="20% - Accent1 4 2 12 2 3" xfId="31467" xr:uid="{00000000-0005-0000-0000-0000337A0000}"/>
    <cellStyle name="20% - Accent1 4 2 12 2 3 2" xfId="31468" xr:uid="{00000000-0005-0000-0000-0000347A0000}"/>
    <cellStyle name="20% - Accent1 4 2 12 2 4" xfId="31469" xr:uid="{00000000-0005-0000-0000-0000357A0000}"/>
    <cellStyle name="20% - Accent1 4 2 12 3" xfId="31470" xr:uid="{00000000-0005-0000-0000-0000367A0000}"/>
    <cellStyle name="20% - Accent1 4 2 12 3 2" xfId="31471" xr:uid="{00000000-0005-0000-0000-0000377A0000}"/>
    <cellStyle name="20% - Accent1 4 2 12 3 2 2" xfId="31472" xr:uid="{00000000-0005-0000-0000-0000387A0000}"/>
    <cellStyle name="20% - Accent1 4 2 12 3 2 2 2" xfId="31473" xr:uid="{00000000-0005-0000-0000-0000397A0000}"/>
    <cellStyle name="20% - Accent1 4 2 12 3 2 3" xfId="31474" xr:uid="{00000000-0005-0000-0000-00003A7A0000}"/>
    <cellStyle name="20% - Accent1 4 2 12 3 3" xfId="31475" xr:uid="{00000000-0005-0000-0000-00003B7A0000}"/>
    <cellStyle name="20% - Accent1 4 2 12 3 3 2" xfId="31476" xr:uid="{00000000-0005-0000-0000-00003C7A0000}"/>
    <cellStyle name="20% - Accent1 4 2 12 3 4" xfId="31477" xr:uid="{00000000-0005-0000-0000-00003D7A0000}"/>
    <cellStyle name="20% - Accent1 4 2 12 4" xfId="31478" xr:uid="{00000000-0005-0000-0000-00003E7A0000}"/>
    <cellStyle name="20% - Accent1 4 2 12 4 2" xfId="31479" xr:uid="{00000000-0005-0000-0000-00003F7A0000}"/>
    <cellStyle name="20% - Accent1 4 2 12 4 2 2" xfId="31480" xr:uid="{00000000-0005-0000-0000-0000407A0000}"/>
    <cellStyle name="20% - Accent1 4 2 12 4 2 2 2" xfId="31481" xr:uid="{00000000-0005-0000-0000-0000417A0000}"/>
    <cellStyle name="20% - Accent1 4 2 12 4 2 3" xfId="31482" xr:uid="{00000000-0005-0000-0000-0000427A0000}"/>
    <cellStyle name="20% - Accent1 4 2 12 4 3" xfId="31483" xr:uid="{00000000-0005-0000-0000-0000437A0000}"/>
    <cellStyle name="20% - Accent1 4 2 12 4 3 2" xfId="31484" xr:uid="{00000000-0005-0000-0000-0000447A0000}"/>
    <cellStyle name="20% - Accent1 4 2 12 4 4" xfId="31485" xr:uid="{00000000-0005-0000-0000-0000457A0000}"/>
    <cellStyle name="20% - Accent1 4 2 12 5" xfId="31486" xr:uid="{00000000-0005-0000-0000-0000467A0000}"/>
    <cellStyle name="20% - Accent1 4 2 12 5 2" xfId="31487" xr:uid="{00000000-0005-0000-0000-0000477A0000}"/>
    <cellStyle name="20% - Accent1 4 2 12 5 2 2" xfId="31488" xr:uid="{00000000-0005-0000-0000-0000487A0000}"/>
    <cellStyle name="20% - Accent1 4 2 12 5 3" xfId="31489" xr:uid="{00000000-0005-0000-0000-0000497A0000}"/>
    <cellStyle name="20% - Accent1 4 2 12 6" xfId="31490" xr:uid="{00000000-0005-0000-0000-00004A7A0000}"/>
    <cellStyle name="20% - Accent1 4 2 12 6 2" xfId="31491" xr:uid="{00000000-0005-0000-0000-00004B7A0000}"/>
    <cellStyle name="20% - Accent1 4 2 12 6 2 2" xfId="31492" xr:uid="{00000000-0005-0000-0000-00004C7A0000}"/>
    <cellStyle name="20% - Accent1 4 2 12 6 3" xfId="31493" xr:uid="{00000000-0005-0000-0000-00004D7A0000}"/>
    <cellStyle name="20% - Accent1 4 2 12 7" xfId="31494" xr:uid="{00000000-0005-0000-0000-00004E7A0000}"/>
    <cellStyle name="20% - Accent1 4 2 12 7 2" xfId="31495" xr:uid="{00000000-0005-0000-0000-00004F7A0000}"/>
    <cellStyle name="20% - Accent1 4 2 12 8" xfId="31496" xr:uid="{00000000-0005-0000-0000-0000507A0000}"/>
    <cellStyle name="20% - Accent1 4 2 12 8 2" xfId="31497" xr:uid="{00000000-0005-0000-0000-0000517A0000}"/>
    <cellStyle name="20% - Accent1 4 2 12 9" xfId="31498" xr:uid="{00000000-0005-0000-0000-0000527A0000}"/>
    <cellStyle name="20% - Accent1 4 2 13" xfId="31499" xr:uid="{00000000-0005-0000-0000-0000537A0000}"/>
    <cellStyle name="20% - Accent1 4 2 13 2" xfId="31500" xr:uid="{00000000-0005-0000-0000-0000547A0000}"/>
    <cellStyle name="20% - Accent1 4 2 13 2 2" xfId="31501" xr:uid="{00000000-0005-0000-0000-0000557A0000}"/>
    <cellStyle name="20% - Accent1 4 2 13 2 2 2" xfId="31502" xr:uid="{00000000-0005-0000-0000-0000567A0000}"/>
    <cellStyle name="20% - Accent1 4 2 13 2 3" xfId="31503" xr:uid="{00000000-0005-0000-0000-0000577A0000}"/>
    <cellStyle name="20% - Accent1 4 2 13 3" xfId="31504" xr:uid="{00000000-0005-0000-0000-0000587A0000}"/>
    <cellStyle name="20% - Accent1 4 2 13 3 2" xfId="31505" xr:uid="{00000000-0005-0000-0000-0000597A0000}"/>
    <cellStyle name="20% - Accent1 4 2 13 4" xfId="31506" xr:uid="{00000000-0005-0000-0000-00005A7A0000}"/>
    <cellStyle name="20% - Accent1 4 2 14" xfId="31507" xr:uid="{00000000-0005-0000-0000-00005B7A0000}"/>
    <cellStyle name="20% - Accent1 4 2 14 2" xfId="31508" xr:uid="{00000000-0005-0000-0000-00005C7A0000}"/>
    <cellStyle name="20% - Accent1 4 2 14 2 2" xfId="31509" xr:uid="{00000000-0005-0000-0000-00005D7A0000}"/>
    <cellStyle name="20% - Accent1 4 2 14 2 2 2" xfId="31510" xr:uid="{00000000-0005-0000-0000-00005E7A0000}"/>
    <cellStyle name="20% - Accent1 4 2 14 2 3" xfId="31511" xr:uid="{00000000-0005-0000-0000-00005F7A0000}"/>
    <cellStyle name="20% - Accent1 4 2 14 3" xfId="31512" xr:uid="{00000000-0005-0000-0000-0000607A0000}"/>
    <cellStyle name="20% - Accent1 4 2 14 3 2" xfId="31513" xr:uid="{00000000-0005-0000-0000-0000617A0000}"/>
    <cellStyle name="20% - Accent1 4 2 14 4" xfId="31514" xr:uid="{00000000-0005-0000-0000-0000627A0000}"/>
    <cellStyle name="20% - Accent1 4 2 15" xfId="31515" xr:uid="{00000000-0005-0000-0000-0000637A0000}"/>
    <cellStyle name="20% - Accent1 4 2 15 2" xfId="31516" xr:uid="{00000000-0005-0000-0000-0000647A0000}"/>
    <cellStyle name="20% - Accent1 4 2 15 2 2" xfId="31517" xr:uid="{00000000-0005-0000-0000-0000657A0000}"/>
    <cellStyle name="20% - Accent1 4 2 15 2 2 2" xfId="31518" xr:uid="{00000000-0005-0000-0000-0000667A0000}"/>
    <cellStyle name="20% - Accent1 4 2 15 2 3" xfId="31519" xr:uid="{00000000-0005-0000-0000-0000677A0000}"/>
    <cellStyle name="20% - Accent1 4 2 15 3" xfId="31520" xr:uid="{00000000-0005-0000-0000-0000687A0000}"/>
    <cellStyle name="20% - Accent1 4 2 15 3 2" xfId="31521" xr:uid="{00000000-0005-0000-0000-0000697A0000}"/>
    <cellStyle name="20% - Accent1 4 2 15 4" xfId="31522" xr:uid="{00000000-0005-0000-0000-00006A7A0000}"/>
    <cellStyle name="20% - Accent1 4 2 16" xfId="31523" xr:uid="{00000000-0005-0000-0000-00006B7A0000}"/>
    <cellStyle name="20% - Accent1 4 2 16 2" xfId="31524" xr:uid="{00000000-0005-0000-0000-00006C7A0000}"/>
    <cellStyle name="20% - Accent1 4 2 16 2 2" xfId="31525" xr:uid="{00000000-0005-0000-0000-00006D7A0000}"/>
    <cellStyle name="20% - Accent1 4 2 16 3" xfId="31526" xr:uid="{00000000-0005-0000-0000-00006E7A0000}"/>
    <cellStyle name="20% - Accent1 4 2 17" xfId="31527" xr:uid="{00000000-0005-0000-0000-00006F7A0000}"/>
    <cellStyle name="20% - Accent1 4 2 17 2" xfId="31528" xr:uid="{00000000-0005-0000-0000-0000707A0000}"/>
    <cellStyle name="20% - Accent1 4 2 17 2 2" xfId="31529" xr:uid="{00000000-0005-0000-0000-0000717A0000}"/>
    <cellStyle name="20% - Accent1 4 2 17 3" xfId="31530" xr:uid="{00000000-0005-0000-0000-0000727A0000}"/>
    <cellStyle name="20% - Accent1 4 2 18" xfId="31531" xr:uid="{00000000-0005-0000-0000-0000737A0000}"/>
    <cellStyle name="20% - Accent1 4 2 18 2" xfId="31532" xr:uid="{00000000-0005-0000-0000-0000747A0000}"/>
    <cellStyle name="20% - Accent1 4 2 19" xfId="31533" xr:uid="{00000000-0005-0000-0000-0000757A0000}"/>
    <cellStyle name="20% - Accent1 4 2 19 2" xfId="31534" xr:uid="{00000000-0005-0000-0000-0000767A0000}"/>
    <cellStyle name="20% - Accent1 4 2 2" xfId="31535" xr:uid="{00000000-0005-0000-0000-0000777A0000}"/>
    <cellStyle name="20% - Accent1 4 2 2 10" xfId="31536" xr:uid="{00000000-0005-0000-0000-0000787A0000}"/>
    <cellStyle name="20% - Accent1 4 2 2 10 2" xfId="31537" xr:uid="{00000000-0005-0000-0000-0000797A0000}"/>
    <cellStyle name="20% - Accent1 4 2 2 10 2 2" xfId="31538" xr:uid="{00000000-0005-0000-0000-00007A7A0000}"/>
    <cellStyle name="20% - Accent1 4 2 2 10 2 2 2" xfId="31539" xr:uid="{00000000-0005-0000-0000-00007B7A0000}"/>
    <cellStyle name="20% - Accent1 4 2 2 10 2 3" xfId="31540" xr:uid="{00000000-0005-0000-0000-00007C7A0000}"/>
    <cellStyle name="20% - Accent1 4 2 2 10 3" xfId="31541" xr:uid="{00000000-0005-0000-0000-00007D7A0000}"/>
    <cellStyle name="20% - Accent1 4 2 2 10 3 2" xfId="31542" xr:uid="{00000000-0005-0000-0000-00007E7A0000}"/>
    <cellStyle name="20% - Accent1 4 2 2 10 4" xfId="31543" xr:uid="{00000000-0005-0000-0000-00007F7A0000}"/>
    <cellStyle name="20% - Accent1 4 2 2 11" xfId="31544" xr:uid="{00000000-0005-0000-0000-0000807A0000}"/>
    <cellStyle name="20% - Accent1 4 2 2 11 2" xfId="31545" xr:uid="{00000000-0005-0000-0000-0000817A0000}"/>
    <cellStyle name="20% - Accent1 4 2 2 11 2 2" xfId="31546" xr:uid="{00000000-0005-0000-0000-0000827A0000}"/>
    <cellStyle name="20% - Accent1 4 2 2 11 2 2 2" xfId="31547" xr:uid="{00000000-0005-0000-0000-0000837A0000}"/>
    <cellStyle name="20% - Accent1 4 2 2 11 2 3" xfId="31548" xr:uid="{00000000-0005-0000-0000-0000847A0000}"/>
    <cellStyle name="20% - Accent1 4 2 2 11 3" xfId="31549" xr:uid="{00000000-0005-0000-0000-0000857A0000}"/>
    <cellStyle name="20% - Accent1 4 2 2 11 3 2" xfId="31550" xr:uid="{00000000-0005-0000-0000-0000867A0000}"/>
    <cellStyle name="20% - Accent1 4 2 2 11 4" xfId="31551" xr:uid="{00000000-0005-0000-0000-0000877A0000}"/>
    <cellStyle name="20% - Accent1 4 2 2 12" xfId="31552" xr:uid="{00000000-0005-0000-0000-0000887A0000}"/>
    <cellStyle name="20% - Accent1 4 2 2 12 2" xfId="31553" xr:uid="{00000000-0005-0000-0000-0000897A0000}"/>
    <cellStyle name="20% - Accent1 4 2 2 12 2 2" xfId="31554" xr:uid="{00000000-0005-0000-0000-00008A7A0000}"/>
    <cellStyle name="20% - Accent1 4 2 2 12 3" xfId="31555" xr:uid="{00000000-0005-0000-0000-00008B7A0000}"/>
    <cellStyle name="20% - Accent1 4 2 2 13" xfId="31556" xr:uid="{00000000-0005-0000-0000-00008C7A0000}"/>
    <cellStyle name="20% - Accent1 4 2 2 13 2" xfId="31557" xr:uid="{00000000-0005-0000-0000-00008D7A0000}"/>
    <cellStyle name="20% - Accent1 4 2 2 13 2 2" xfId="31558" xr:uid="{00000000-0005-0000-0000-00008E7A0000}"/>
    <cellStyle name="20% - Accent1 4 2 2 13 3" xfId="31559" xr:uid="{00000000-0005-0000-0000-00008F7A0000}"/>
    <cellStyle name="20% - Accent1 4 2 2 14" xfId="31560" xr:uid="{00000000-0005-0000-0000-0000907A0000}"/>
    <cellStyle name="20% - Accent1 4 2 2 14 2" xfId="31561" xr:uid="{00000000-0005-0000-0000-0000917A0000}"/>
    <cellStyle name="20% - Accent1 4 2 2 15" xfId="31562" xr:uid="{00000000-0005-0000-0000-0000927A0000}"/>
    <cellStyle name="20% - Accent1 4 2 2 15 2" xfId="31563" xr:uid="{00000000-0005-0000-0000-0000937A0000}"/>
    <cellStyle name="20% - Accent1 4 2 2 16" xfId="31564" xr:uid="{00000000-0005-0000-0000-0000947A0000}"/>
    <cellStyle name="20% - Accent1 4 2 2 2" xfId="31565" xr:uid="{00000000-0005-0000-0000-0000957A0000}"/>
    <cellStyle name="20% - Accent1 4 2 2 2 10" xfId="31566" xr:uid="{00000000-0005-0000-0000-0000967A0000}"/>
    <cellStyle name="20% - Accent1 4 2 2 2 10 2" xfId="31567" xr:uid="{00000000-0005-0000-0000-0000977A0000}"/>
    <cellStyle name="20% - Accent1 4 2 2 2 10 2 2" xfId="31568" xr:uid="{00000000-0005-0000-0000-0000987A0000}"/>
    <cellStyle name="20% - Accent1 4 2 2 2 10 2 2 2" xfId="31569" xr:uid="{00000000-0005-0000-0000-0000997A0000}"/>
    <cellStyle name="20% - Accent1 4 2 2 2 10 2 3" xfId="31570" xr:uid="{00000000-0005-0000-0000-00009A7A0000}"/>
    <cellStyle name="20% - Accent1 4 2 2 2 10 3" xfId="31571" xr:uid="{00000000-0005-0000-0000-00009B7A0000}"/>
    <cellStyle name="20% - Accent1 4 2 2 2 10 3 2" xfId="31572" xr:uid="{00000000-0005-0000-0000-00009C7A0000}"/>
    <cellStyle name="20% - Accent1 4 2 2 2 10 4" xfId="31573" xr:uid="{00000000-0005-0000-0000-00009D7A0000}"/>
    <cellStyle name="20% - Accent1 4 2 2 2 11" xfId="31574" xr:uid="{00000000-0005-0000-0000-00009E7A0000}"/>
    <cellStyle name="20% - Accent1 4 2 2 2 11 2" xfId="31575" xr:uid="{00000000-0005-0000-0000-00009F7A0000}"/>
    <cellStyle name="20% - Accent1 4 2 2 2 11 2 2" xfId="31576" xr:uid="{00000000-0005-0000-0000-0000A07A0000}"/>
    <cellStyle name="20% - Accent1 4 2 2 2 11 3" xfId="31577" xr:uid="{00000000-0005-0000-0000-0000A17A0000}"/>
    <cellStyle name="20% - Accent1 4 2 2 2 12" xfId="31578" xr:uid="{00000000-0005-0000-0000-0000A27A0000}"/>
    <cellStyle name="20% - Accent1 4 2 2 2 12 2" xfId="31579" xr:uid="{00000000-0005-0000-0000-0000A37A0000}"/>
    <cellStyle name="20% - Accent1 4 2 2 2 12 2 2" xfId="31580" xr:uid="{00000000-0005-0000-0000-0000A47A0000}"/>
    <cellStyle name="20% - Accent1 4 2 2 2 12 3" xfId="31581" xr:uid="{00000000-0005-0000-0000-0000A57A0000}"/>
    <cellStyle name="20% - Accent1 4 2 2 2 13" xfId="31582" xr:uid="{00000000-0005-0000-0000-0000A67A0000}"/>
    <cellStyle name="20% - Accent1 4 2 2 2 13 2" xfId="31583" xr:uid="{00000000-0005-0000-0000-0000A77A0000}"/>
    <cellStyle name="20% - Accent1 4 2 2 2 14" xfId="31584" xr:uid="{00000000-0005-0000-0000-0000A87A0000}"/>
    <cellStyle name="20% - Accent1 4 2 2 2 14 2" xfId="31585" xr:uid="{00000000-0005-0000-0000-0000A97A0000}"/>
    <cellStyle name="20% - Accent1 4 2 2 2 15" xfId="31586" xr:uid="{00000000-0005-0000-0000-0000AA7A0000}"/>
    <cellStyle name="20% - Accent1 4 2 2 2 2" xfId="31587" xr:uid="{00000000-0005-0000-0000-0000AB7A0000}"/>
    <cellStyle name="20% - Accent1 4 2 2 2 2 10" xfId="31588" xr:uid="{00000000-0005-0000-0000-0000AC7A0000}"/>
    <cellStyle name="20% - Accent1 4 2 2 2 2 10 2" xfId="31589" xr:uid="{00000000-0005-0000-0000-0000AD7A0000}"/>
    <cellStyle name="20% - Accent1 4 2 2 2 2 10 2 2" xfId="31590" xr:uid="{00000000-0005-0000-0000-0000AE7A0000}"/>
    <cellStyle name="20% - Accent1 4 2 2 2 2 10 3" xfId="31591" xr:uid="{00000000-0005-0000-0000-0000AF7A0000}"/>
    <cellStyle name="20% - Accent1 4 2 2 2 2 11" xfId="31592" xr:uid="{00000000-0005-0000-0000-0000B07A0000}"/>
    <cellStyle name="20% - Accent1 4 2 2 2 2 11 2" xfId="31593" xr:uid="{00000000-0005-0000-0000-0000B17A0000}"/>
    <cellStyle name="20% - Accent1 4 2 2 2 2 11 2 2" xfId="31594" xr:uid="{00000000-0005-0000-0000-0000B27A0000}"/>
    <cellStyle name="20% - Accent1 4 2 2 2 2 11 3" xfId="31595" xr:uid="{00000000-0005-0000-0000-0000B37A0000}"/>
    <cellStyle name="20% - Accent1 4 2 2 2 2 12" xfId="31596" xr:uid="{00000000-0005-0000-0000-0000B47A0000}"/>
    <cellStyle name="20% - Accent1 4 2 2 2 2 12 2" xfId="31597" xr:uid="{00000000-0005-0000-0000-0000B57A0000}"/>
    <cellStyle name="20% - Accent1 4 2 2 2 2 13" xfId="31598" xr:uid="{00000000-0005-0000-0000-0000B67A0000}"/>
    <cellStyle name="20% - Accent1 4 2 2 2 2 13 2" xfId="31599" xr:uid="{00000000-0005-0000-0000-0000B77A0000}"/>
    <cellStyle name="20% - Accent1 4 2 2 2 2 14" xfId="31600" xr:uid="{00000000-0005-0000-0000-0000B87A0000}"/>
    <cellStyle name="20% - Accent1 4 2 2 2 2 2" xfId="31601" xr:uid="{00000000-0005-0000-0000-0000B97A0000}"/>
    <cellStyle name="20% - Accent1 4 2 2 2 2 2 10" xfId="31602" xr:uid="{00000000-0005-0000-0000-0000BA7A0000}"/>
    <cellStyle name="20% - Accent1 4 2 2 2 2 2 10 2" xfId="31603" xr:uid="{00000000-0005-0000-0000-0000BB7A0000}"/>
    <cellStyle name="20% - Accent1 4 2 2 2 2 2 11" xfId="31604" xr:uid="{00000000-0005-0000-0000-0000BC7A0000}"/>
    <cellStyle name="20% - Accent1 4 2 2 2 2 2 2" xfId="31605" xr:uid="{00000000-0005-0000-0000-0000BD7A0000}"/>
    <cellStyle name="20% - Accent1 4 2 2 2 2 2 2 2" xfId="31606" xr:uid="{00000000-0005-0000-0000-0000BE7A0000}"/>
    <cellStyle name="20% - Accent1 4 2 2 2 2 2 2 2 2" xfId="31607" xr:uid="{00000000-0005-0000-0000-0000BF7A0000}"/>
    <cellStyle name="20% - Accent1 4 2 2 2 2 2 2 2 2 2" xfId="31608" xr:uid="{00000000-0005-0000-0000-0000C07A0000}"/>
    <cellStyle name="20% - Accent1 4 2 2 2 2 2 2 2 2 2 2" xfId="31609" xr:uid="{00000000-0005-0000-0000-0000C17A0000}"/>
    <cellStyle name="20% - Accent1 4 2 2 2 2 2 2 2 2 3" xfId="31610" xr:uid="{00000000-0005-0000-0000-0000C27A0000}"/>
    <cellStyle name="20% - Accent1 4 2 2 2 2 2 2 2 3" xfId="31611" xr:uid="{00000000-0005-0000-0000-0000C37A0000}"/>
    <cellStyle name="20% - Accent1 4 2 2 2 2 2 2 2 3 2" xfId="31612" xr:uid="{00000000-0005-0000-0000-0000C47A0000}"/>
    <cellStyle name="20% - Accent1 4 2 2 2 2 2 2 2 4" xfId="31613" xr:uid="{00000000-0005-0000-0000-0000C57A0000}"/>
    <cellStyle name="20% - Accent1 4 2 2 2 2 2 2 3" xfId="31614" xr:uid="{00000000-0005-0000-0000-0000C67A0000}"/>
    <cellStyle name="20% - Accent1 4 2 2 2 2 2 2 3 2" xfId="31615" xr:uid="{00000000-0005-0000-0000-0000C77A0000}"/>
    <cellStyle name="20% - Accent1 4 2 2 2 2 2 2 3 2 2" xfId="31616" xr:uid="{00000000-0005-0000-0000-0000C87A0000}"/>
    <cellStyle name="20% - Accent1 4 2 2 2 2 2 2 3 2 2 2" xfId="31617" xr:uid="{00000000-0005-0000-0000-0000C97A0000}"/>
    <cellStyle name="20% - Accent1 4 2 2 2 2 2 2 3 2 3" xfId="31618" xr:uid="{00000000-0005-0000-0000-0000CA7A0000}"/>
    <cellStyle name="20% - Accent1 4 2 2 2 2 2 2 3 3" xfId="31619" xr:uid="{00000000-0005-0000-0000-0000CB7A0000}"/>
    <cellStyle name="20% - Accent1 4 2 2 2 2 2 2 3 3 2" xfId="31620" xr:uid="{00000000-0005-0000-0000-0000CC7A0000}"/>
    <cellStyle name="20% - Accent1 4 2 2 2 2 2 2 3 4" xfId="31621" xr:uid="{00000000-0005-0000-0000-0000CD7A0000}"/>
    <cellStyle name="20% - Accent1 4 2 2 2 2 2 2 4" xfId="31622" xr:uid="{00000000-0005-0000-0000-0000CE7A0000}"/>
    <cellStyle name="20% - Accent1 4 2 2 2 2 2 2 4 2" xfId="31623" xr:uid="{00000000-0005-0000-0000-0000CF7A0000}"/>
    <cellStyle name="20% - Accent1 4 2 2 2 2 2 2 4 2 2" xfId="31624" xr:uid="{00000000-0005-0000-0000-0000D07A0000}"/>
    <cellStyle name="20% - Accent1 4 2 2 2 2 2 2 4 2 2 2" xfId="31625" xr:uid="{00000000-0005-0000-0000-0000D17A0000}"/>
    <cellStyle name="20% - Accent1 4 2 2 2 2 2 2 4 2 3" xfId="31626" xr:uid="{00000000-0005-0000-0000-0000D27A0000}"/>
    <cellStyle name="20% - Accent1 4 2 2 2 2 2 2 4 3" xfId="31627" xr:uid="{00000000-0005-0000-0000-0000D37A0000}"/>
    <cellStyle name="20% - Accent1 4 2 2 2 2 2 2 4 3 2" xfId="31628" xr:uid="{00000000-0005-0000-0000-0000D47A0000}"/>
    <cellStyle name="20% - Accent1 4 2 2 2 2 2 2 4 4" xfId="31629" xr:uid="{00000000-0005-0000-0000-0000D57A0000}"/>
    <cellStyle name="20% - Accent1 4 2 2 2 2 2 2 5" xfId="31630" xr:uid="{00000000-0005-0000-0000-0000D67A0000}"/>
    <cellStyle name="20% - Accent1 4 2 2 2 2 2 2 5 2" xfId="31631" xr:uid="{00000000-0005-0000-0000-0000D77A0000}"/>
    <cellStyle name="20% - Accent1 4 2 2 2 2 2 2 5 2 2" xfId="31632" xr:uid="{00000000-0005-0000-0000-0000D87A0000}"/>
    <cellStyle name="20% - Accent1 4 2 2 2 2 2 2 5 3" xfId="31633" xr:uid="{00000000-0005-0000-0000-0000D97A0000}"/>
    <cellStyle name="20% - Accent1 4 2 2 2 2 2 2 6" xfId="31634" xr:uid="{00000000-0005-0000-0000-0000DA7A0000}"/>
    <cellStyle name="20% - Accent1 4 2 2 2 2 2 2 6 2" xfId="31635" xr:uid="{00000000-0005-0000-0000-0000DB7A0000}"/>
    <cellStyle name="20% - Accent1 4 2 2 2 2 2 2 6 2 2" xfId="31636" xr:uid="{00000000-0005-0000-0000-0000DC7A0000}"/>
    <cellStyle name="20% - Accent1 4 2 2 2 2 2 2 6 3" xfId="31637" xr:uid="{00000000-0005-0000-0000-0000DD7A0000}"/>
    <cellStyle name="20% - Accent1 4 2 2 2 2 2 2 7" xfId="31638" xr:uid="{00000000-0005-0000-0000-0000DE7A0000}"/>
    <cellStyle name="20% - Accent1 4 2 2 2 2 2 2 7 2" xfId="31639" xr:uid="{00000000-0005-0000-0000-0000DF7A0000}"/>
    <cellStyle name="20% - Accent1 4 2 2 2 2 2 2 8" xfId="31640" xr:uid="{00000000-0005-0000-0000-0000E07A0000}"/>
    <cellStyle name="20% - Accent1 4 2 2 2 2 2 2 8 2" xfId="31641" xr:uid="{00000000-0005-0000-0000-0000E17A0000}"/>
    <cellStyle name="20% - Accent1 4 2 2 2 2 2 2 9" xfId="31642" xr:uid="{00000000-0005-0000-0000-0000E27A0000}"/>
    <cellStyle name="20% - Accent1 4 2 2 2 2 2 3" xfId="31643" xr:uid="{00000000-0005-0000-0000-0000E37A0000}"/>
    <cellStyle name="20% - Accent1 4 2 2 2 2 2 3 2" xfId="31644" xr:uid="{00000000-0005-0000-0000-0000E47A0000}"/>
    <cellStyle name="20% - Accent1 4 2 2 2 2 2 3 2 2" xfId="31645" xr:uid="{00000000-0005-0000-0000-0000E57A0000}"/>
    <cellStyle name="20% - Accent1 4 2 2 2 2 2 3 2 2 2" xfId="31646" xr:uid="{00000000-0005-0000-0000-0000E67A0000}"/>
    <cellStyle name="20% - Accent1 4 2 2 2 2 2 3 2 2 2 2" xfId="31647" xr:uid="{00000000-0005-0000-0000-0000E77A0000}"/>
    <cellStyle name="20% - Accent1 4 2 2 2 2 2 3 2 2 3" xfId="31648" xr:uid="{00000000-0005-0000-0000-0000E87A0000}"/>
    <cellStyle name="20% - Accent1 4 2 2 2 2 2 3 2 3" xfId="31649" xr:uid="{00000000-0005-0000-0000-0000E97A0000}"/>
    <cellStyle name="20% - Accent1 4 2 2 2 2 2 3 2 3 2" xfId="31650" xr:uid="{00000000-0005-0000-0000-0000EA7A0000}"/>
    <cellStyle name="20% - Accent1 4 2 2 2 2 2 3 2 4" xfId="31651" xr:uid="{00000000-0005-0000-0000-0000EB7A0000}"/>
    <cellStyle name="20% - Accent1 4 2 2 2 2 2 3 3" xfId="31652" xr:uid="{00000000-0005-0000-0000-0000EC7A0000}"/>
    <cellStyle name="20% - Accent1 4 2 2 2 2 2 3 3 2" xfId="31653" xr:uid="{00000000-0005-0000-0000-0000ED7A0000}"/>
    <cellStyle name="20% - Accent1 4 2 2 2 2 2 3 3 2 2" xfId="31654" xr:uid="{00000000-0005-0000-0000-0000EE7A0000}"/>
    <cellStyle name="20% - Accent1 4 2 2 2 2 2 3 3 2 2 2" xfId="31655" xr:uid="{00000000-0005-0000-0000-0000EF7A0000}"/>
    <cellStyle name="20% - Accent1 4 2 2 2 2 2 3 3 2 3" xfId="31656" xr:uid="{00000000-0005-0000-0000-0000F07A0000}"/>
    <cellStyle name="20% - Accent1 4 2 2 2 2 2 3 3 3" xfId="31657" xr:uid="{00000000-0005-0000-0000-0000F17A0000}"/>
    <cellStyle name="20% - Accent1 4 2 2 2 2 2 3 3 3 2" xfId="31658" xr:uid="{00000000-0005-0000-0000-0000F27A0000}"/>
    <cellStyle name="20% - Accent1 4 2 2 2 2 2 3 3 4" xfId="31659" xr:uid="{00000000-0005-0000-0000-0000F37A0000}"/>
    <cellStyle name="20% - Accent1 4 2 2 2 2 2 3 4" xfId="31660" xr:uid="{00000000-0005-0000-0000-0000F47A0000}"/>
    <cellStyle name="20% - Accent1 4 2 2 2 2 2 3 4 2" xfId="31661" xr:uid="{00000000-0005-0000-0000-0000F57A0000}"/>
    <cellStyle name="20% - Accent1 4 2 2 2 2 2 3 4 2 2" xfId="31662" xr:uid="{00000000-0005-0000-0000-0000F67A0000}"/>
    <cellStyle name="20% - Accent1 4 2 2 2 2 2 3 4 2 2 2" xfId="31663" xr:uid="{00000000-0005-0000-0000-0000F77A0000}"/>
    <cellStyle name="20% - Accent1 4 2 2 2 2 2 3 4 2 3" xfId="31664" xr:uid="{00000000-0005-0000-0000-0000F87A0000}"/>
    <cellStyle name="20% - Accent1 4 2 2 2 2 2 3 4 3" xfId="31665" xr:uid="{00000000-0005-0000-0000-0000F97A0000}"/>
    <cellStyle name="20% - Accent1 4 2 2 2 2 2 3 4 3 2" xfId="31666" xr:uid="{00000000-0005-0000-0000-0000FA7A0000}"/>
    <cellStyle name="20% - Accent1 4 2 2 2 2 2 3 4 4" xfId="31667" xr:uid="{00000000-0005-0000-0000-0000FB7A0000}"/>
    <cellStyle name="20% - Accent1 4 2 2 2 2 2 3 5" xfId="31668" xr:uid="{00000000-0005-0000-0000-0000FC7A0000}"/>
    <cellStyle name="20% - Accent1 4 2 2 2 2 2 3 5 2" xfId="31669" xr:uid="{00000000-0005-0000-0000-0000FD7A0000}"/>
    <cellStyle name="20% - Accent1 4 2 2 2 2 2 3 5 2 2" xfId="31670" xr:uid="{00000000-0005-0000-0000-0000FE7A0000}"/>
    <cellStyle name="20% - Accent1 4 2 2 2 2 2 3 5 3" xfId="31671" xr:uid="{00000000-0005-0000-0000-0000FF7A0000}"/>
    <cellStyle name="20% - Accent1 4 2 2 2 2 2 3 6" xfId="31672" xr:uid="{00000000-0005-0000-0000-0000007B0000}"/>
    <cellStyle name="20% - Accent1 4 2 2 2 2 2 3 6 2" xfId="31673" xr:uid="{00000000-0005-0000-0000-0000017B0000}"/>
    <cellStyle name="20% - Accent1 4 2 2 2 2 2 3 6 2 2" xfId="31674" xr:uid="{00000000-0005-0000-0000-0000027B0000}"/>
    <cellStyle name="20% - Accent1 4 2 2 2 2 2 3 6 3" xfId="31675" xr:uid="{00000000-0005-0000-0000-0000037B0000}"/>
    <cellStyle name="20% - Accent1 4 2 2 2 2 2 3 7" xfId="31676" xr:uid="{00000000-0005-0000-0000-0000047B0000}"/>
    <cellStyle name="20% - Accent1 4 2 2 2 2 2 3 7 2" xfId="31677" xr:uid="{00000000-0005-0000-0000-0000057B0000}"/>
    <cellStyle name="20% - Accent1 4 2 2 2 2 2 3 8" xfId="31678" xr:uid="{00000000-0005-0000-0000-0000067B0000}"/>
    <cellStyle name="20% - Accent1 4 2 2 2 2 2 3 8 2" xfId="31679" xr:uid="{00000000-0005-0000-0000-0000077B0000}"/>
    <cellStyle name="20% - Accent1 4 2 2 2 2 2 3 9" xfId="31680" xr:uid="{00000000-0005-0000-0000-0000087B0000}"/>
    <cellStyle name="20% - Accent1 4 2 2 2 2 2 4" xfId="31681" xr:uid="{00000000-0005-0000-0000-0000097B0000}"/>
    <cellStyle name="20% - Accent1 4 2 2 2 2 2 4 2" xfId="31682" xr:uid="{00000000-0005-0000-0000-00000A7B0000}"/>
    <cellStyle name="20% - Accent1 4 2 2 2 2 2 4 2 2" xfId="31683" xr:uid="{00000000-0005-0000-0000-00000B7B0000}"/>
    <cellStyle name="20% - Accent1 4 2 2 2 2 2 4 2 2 2" xfId="31684" xr:uid="{00000000-0005-0000-0000-00000C7B0000}"/>
    <cellStyle name="20% - Accent1 4 2 2 2 2 2 4 2 3" xfId="31685" xr:uid="{00000000-0005-0000-0000-00000D7B0000}"/>
    <cellStyle name="20% - Accent1 4 2 2 2 2 2 4 3" xfId="31686" xr:uid="{00000000-0005-0000-0000-00000E7B0000}"/>
    <cellStyle name="20% - Accent1 4 2 2 2 2 2 4 3 2" xfId="31687" xr:uid="{00000000-0005-0000-0000-00000F7B0000}"/>
    <cellStyle name="20% - Accent1 4 2 2 2 2 2 4 4" xfId="31688" xr:uid="{00000000-0005-0000-0000-0000107B0000}"/>
    <cellStyle name="20% - Accent1 4 2 2 2 2 2 5" xfId="31689" xr:uid="{00000000-0005-0000-0000-0000117B0000}"/>
    <cellStyle name="20% - Accent1 4 2 2 2 2 2 5 2" xfId="31690" xr:uid="{00000000-0005-0000-0000-0000127B0000}"/>
    <cellStyle name="20% - Accent1 4 2 2 2 2 2 5 2 2" xfId="31691" xr:uid="{00000000-0005-0000-0000-0000137B0000}"/>
    <cellStyle name="20% - Accent1 4 2 2 2 2 2 5 2 2 2" xfId="31692" xr:uid="{00000000-0005-0000-0000-0000147B0000}"/>
    <cellStyle name="20% - Accent1 4 2 2 2 2 2 5 2 3" xfId="31693" xr:uid="{00000000-0005-0000-0000-0000157B0000}"/>
    <cellStyle name="20% - Accent1 4 2 2 2 2 2 5 3" xfId="31694" xr:uid="{00000000-0005-0000-0000-0000167B0000}"/>
    <cellStyle name="20% - Accent1 4 2 2 2 2 2 5 3 2" xfId="31695" xr:uid="{00000000-0005-0000-0000-0000177B0000}"/>
    <cellStyle name="20% - Accent1 4 2 2 2 2 2 5 4" xfId="31696" xr:uid="{00000000-0005-0000-0000-0000187B0000}"/>
    <cellStyle name="20% - Accent1 4 2 2 2 2 2 6" xfId="31697" xr:uid="{00000000-0005-0000-0000-0000197B0000}"/>
    <cellStyle name="20% - Accent1 4 2 2 2 2 2 6 2" xfId="31698" xr:uid="{00000000-0005-0000-0000-00001A7B0000}"/>
    <cellStyle name="20% - Accent1 4 2 2 2 2 2 6 2 2" xfId="31699" xr:uid="{00000000-0005-0000-0000-00001B7B0000}"/>
    <cellStyle name="20% - Accent1 4 2 2 2 2 2 6 2 2 2" xfId="31700" xr:uid="{00000000-0005-0000-0000-00001C7B0000}"/>
    <cellStyle name="20% - Accent1 4 2 2 2 2 2 6 2 3" xfId="31701" xr:uid="{00000000-0005-0000-0000-00001D7B0000}"/>
    <cellStyle name="20% - Accent1 4 2 2 2 2 2 6 3" xfId="31702" xr:uid="{00000000-0005-0000-0000-00001E7B0000}"/>
    <cellStyle name="20% - Accent1 4 2 2 2 2 2 6 3 2" xfId="31703" xr:uid="{00000000-0005-0000-0000-00001F7B0000}"/>
    <cellStyle name="20% - Accent1 4 2 2 2 2 2 6 4" xfId="31704" xr:uid="{00000000-0005-0000-0000-0000207B0000}"/>
    <cellStyle name="20% - Accent1 4 2 2 2 2 2 7" xfId="31705" xr:uid="{00000000-0005-0000-0000-0000217B0000}"/>
    <cellStyle name="20% - Accent1 4 2 2 2 2 2 7 2" xfId="31706" xr:uid="{00000000-0005-0000-0000-0000227B0000}"/>
    <cellStyle name="20% - Accent1 4 2 2 2 2 2 7 2 2" xfId="31707" xr:uid="{00000000-0005-0000-0000-0000237B0000}"/>
    <cellStyle name="20% - Accent1 4 2 2 2 2 2 7 3" xfId="31708" xr:uid="{00000000-0005-0000-0000-0000247B0000}"/>
    <cellStyle name="20% - Accent1 4 2 2 2 2 2 8" xfId="31709" xr:uid="{00000000-0005-0000-0000-0000257B0000}"/>
    <cellStyle name="20% - Accent1 4 2 2 2 2 2 8 2" xfId="31710" xr:uid="{00000000-0005-0000-0000-0000267B0000}"/>
    <cellStyle name="20% - Accent1 4 2 2 2 2 2 8 2 2" xfId="31711" xr:uid="{00000000-0005-0000-0000-0000277B0000}"/>
    <cellStyle name="20% - Accent1 4 2 2 2 2 2 8 3" xfId="31712" xr:uid="{00000000-0005-0000-0000-0000287B0000}"/>
    <cellStyle name="20% - Accent1 4 2 2 2 2 2 9" xfId="31713" xr:uid="{00000000-0005-0000-0000-0000297B0000}"/>
    <cellStyle name="20% - Accent1 4 2 2 2 2 2 9 2" xfId="31714" xr:uid="{00000000-0005-0000-0000-00002A7B0000}"/>
    <cellStyle name="20% - Accent1 4 2 2 2 2 3" xfId="31715" xr:uid="{00000000-0005-0000-0000-00002B7B0000}"/>
    <cellStyle name="20% - Accent1 4 2 2 2 2 3 10" xfId="31716" xr:uid="{00000000-0005-0000-0000-00002C7B0000}"/>
    <cellStyle name="20% - Accent1 4 2 2 2 2 3 10 2" xfId="31717" xr:uid="{00000000-0005-0000-0000-00002D7B0000}"/>
    <cellStyle name="20% - Accent1 4 2 2 2 2 3 11" xfId="31718" xr:uid="{00000000-0005-0000-0000-00002E7B0000}"/>
    <cellStyle name="20% - Accent1 4 2 2 2 2 3 2" xfId="31719" xr:uid="{00000000-0005-0000-0000-00002F7B0000}"/>
    <cellStyle name="20% - Accent1 4 2 2 2 2 3 2 2" xfId="31720" xr:uid="{00000000-0005-0000-0000-0000307B0000}"/>
    <cellStyle name="20% - Accent1 4 2 2 2 2 3 2 2 2" xfId="31721" xr:uid="{00000000-0005-0000-0000-0000317B0000}"/>
    <cellStyle name="20% - Accent1 4 2 2 2 2 3 2 2 2 2" xfId="31722" xr:uid="{00000000-0005-0000-0000-0000327B0000}"/>
    <cellStyle name="20% - Accent1 4 2 2 2 2 3 2 2 2 2 2" xfId="31723" xr:uid="{00000000-0005-0000-0000-0000337B0000}"/>
    <cellStyle name="20% - Accent1 4 2 2 2 2 3 2 2 2 3" xfId="31724" xr:uid="{00000000-0005-0000-0000-0000347B0000}"/>
    <cellStyle name="20% - Accent1 4 2 2 2 2 3 2 2 3" xfId="31725" xr:uid="{00000000-0005-0000-0000-0000357B0000}"/>
    <cellStyle name="20% - Accent1 4 2 2 2 2 3 2 2 3 2" xfId="31726" xr:uid="{00000000-0005-0000-0000-0000367B0000}"/>
    <cellStyle name="20% - Accent1 4 2 2 2 2 3 2 2 4" xfId="31727" xr:uid="{00000000-0005-0000-0000-0000377B0000}"/>
    <cellStyle name="20% - Accent1 4 2 2 2 2 3 2 3" xfId="31728" xr:uid="{00000000-0005-0000-0000-0000387B0000}"/>
    <cellStyle name="20% - Accent1 4 2 2 2 2 3 2 3 2" xfId="31729" xr:uid="{00000000-0005-0000-0000-0000397B0000}"/>
    <cellStyle name="20% - Accent1 4 2 2 2 2 3 2 3 2 2" xfId="31730" xr:uid="{00000000-0005-0000-0000-00003A7B0000}"/>
    <cellStyle name="20% - Accent1 4 2 2 2 2 3 2 3 2 2 2" xfId="31731" xr:uid="{00000000-0005-0000-0000-00003B7B0000}"/>
    <cellStyle name="20% - Accent1 4 2 2 2 2 3 2 3 2 3" xfId="31732" xr:uid="{00000000-0005-0000-0000-00003C7B0000}"/>
    <cellStyle name="20% - Accent1 4 2 2 2 2 3 2 3 3" xfId="31733" xr:uid="{00000000-0005-0000-0000-00003D7B0000}"/>
    <cellStyle name="20% - Accent1 4 2 2 2 2 3 2 3 3 2" xfId="31734" xr:uid="{00000000-0005-0000-0000-00003E7B0000}"/>
    <cellStyle name="20% - Accent1 4 2 2 2 2 3 2 3 4" xfId="31735" xr:uid="{00000000-0005-0000-0000-00003F7B0000}"/>
    <cellStyle name="20% - Accent1 4 2 2 2 2 3 2 4" xfId="31736" xr:uid="{00000000-0005-0000-0000-0000407B0000}"/>
    <cellStyle name="20% - Accent1 4 2 2 2 2 3 2 4 2" xfId="31737" xr:uid="{00000000-0005-0000-0000-0000417B0000}"/>
    <cellStyle name="20% - Accent1 4 2 2 2 2 3 2 4 2 2" xfId="31738" xr:uid="{00000000-0005-0000-0000-0000427B0000}"/>
    <cellStyle name="20% - Accent1 4 2 2 2 2 3 2 4 2 2 2" xfId="31739" xr:uid="{00000000-0005-0000-0000-0000437B0000}"/>
    <cellStyle name="20% - Accent1 4 2 2 2 2 3 2 4 2 3" xfId="31740" xr:uid="{00000000-0005-0000-0000-0000447B0000}"/>
    <cellStyle name="20% - Accent1 4 2 2 2 2 3 2 4 3" xfId="31741" xr:uid="{00000000-0005-0000-0000-0000457B0000}"/>
    <cellStyle name="20% - Accent1 4 2 2 2 2 3 2 4 3 2" xfId="31742" xr:uid="{00000000-0005-0000-0000-0000467B0000}"/>
    <cellStyle name="20% - Accent1 4 2 2 2 2 3 2 4 4" xfId="31743" xr:uid="{00000000-0005-0000-0000-0000477B0000}"/>
    <cellStyle name="20% - Accent1 4 2 2 2 2 3 2 5" xfId="31744" xr:uid="{00000000-0005-0000-0000-0000487B0000}"/>
    <cellStyle name="20% - Accent1 4 2 2 2 2 3 2 5 2" xfId="31745" xr:uid="{00000000-0005-0000-0000-0000497B0000}"/>
    <cellStyle name="20% - Accent1 4 2 2 2 2 3 2 5 2 2" xfId="31746" xr:uid="{00000000-0005-0000-0000-00004A7B0000}"/>
    <cellStyle name="20% - Accent1 4 2 2 2 2 3 2 5 3" xfId="31747" xr:uid="{00000000-0005-0000-0000-00004B7B0000}"/>
    <cellStyle name="20% - Accent1 4 2 2 2 2 3 2 6" xfId="31748" xr:uid="{00000000-0005-0000-0000-00004C7B0000}"/>
    <cellStyle name="20% - Accent1 4 2 2 2 2 3 2 6 2" xfId="31749" xr:uid="{00000000-0005-0000-0000-00004D7B0000}"/>
    <cellStyle name="20% - Accent1 4 2 2 2 2 3 2 6 2 2" xfId="31750" xr:uid="{00000000-0005-0000-0000-00004E7B0000}"/>
    <cellStyle name="20% - Accent1 4 2 2 2 2 3 2 6 3" xfId="31751" xr:uid="{00000000-0005-0000-0000-00004F7B0000}"/>
    <cellStyle name="20% - Accent1 4 2 2 2 2 3 2 7" xfId="31752" xr:uid="{00000000-0005-0000-0000-0000507B0000}"/>
    <cellStyle name="20% - Accent1 4 2 2 2 2 3 2 7 2" xfId="31753" xr:uid="{00000000-0005-0000-0000-0000517B0000}"/>
    <cellStyle name="20% - Accent1 4 2 2 2 2 3 2 8" xfId="31754" xr:uid="{00000000-0005-0000-0000-0000527B0000}"/>
    <cellStyle name="20% - Accent1 4 2 2 2 2 3 2 8 2" xfId="31755" xr:uid="{00000000-0005-0000-0000-0000537B0000}"/>
    <cellStyle name="20% - Accent1 4 2 2 2 2 3 2 9" xfId="31756" xr:uid="{00000000-0005-0000-0000-0000547B0000}"/>
    <cellStyle name="20% - Accent1 4 2 2 2 2 3 3" xfId="31757" xr:uid="{00000000-0005-0000-0000-0000557B0000}"/>
    <cellStyle name="20% - Accent1 4 2 2 2 2 3 3 2" xfId="31758" xr:uid="{00000000-0005-0000-0000-0000567B0000}"/>
    <cellStyle name="20% - Accent1 4 2 2 2 2 3 3 2 2" xfId="31759" xr:uid="{00000000-0005-0000-0000-0000577B0000}"/>
    <cellStyle name="20% - Accent1 4 2 2 2 2 3 3 2 2 2" xfId="31760" xr:uid="{00000000-0005-0000-0000-0000587B0000}"/>
    <cellStyle name="20% - Accent1 4 2 2 2 2 3 3 2 2 2 2" xfId="31761" xr:uid="{00000000-0005-0000-0000-0000597B0000}"/>
    <cellStyle name="20% - Accent1 4 2 2 2 2 3 3 2 2 3" xfId="31762" xr:uid="{00000000-0005-0000-0000-00005A7B0000}"/>
    <cellStyle name="20% - Accent1 4 2 2 2 2 3 3 2 3" xfId="31763" xr:uid="{00000000-0005-0000-0000-00005B7B0000}"/>
    <cellStyle name="20% - Accent1 4 2 2 2 2 3 3 2 3 2" xfId="31764" xr:uid="{00000000-0005-0000-0000-00005C7B0000}"/>
    <cellStyle name="20% - Accent1 4 2 2 2 2 3 3 2 4" xfId="31765" xr:uid="{00000000-0005-0000-0000-00005D7B0000}"/>
    <cellStyle name="20% - Accent1 4 2 2 2 2 3 3 3" xfId="31766" xr:uid="{00000000-0005-0000-0000-00005E7B0000}"/>
    <cellStyle name="20% - Accent1 4 2 2 2 2 3 3 3 2" xfId="31767" xr:uid="{00000000-0005-0000-0000-00005F7B0000}"/>
    <cellStyle name="20% - Accent1 4 2 2 2 2 3 3 3 2 2" xfId="31768" xr:uid="{00000000-0005-0000-0000-0000607B0000}"/>
    <cellStyle name="20% - Accent1 4 2 2 2 2 3 3 3 2 2 2" xfId="31769" xr:uid="{00000000-0005-0000-0000-0000617B0000}"/>
    <cellStyle name="20% - Accent1 4 2 2 2 2 3 3 3 2 3" xfId="31770" xr:uid="{00000000-0005-0000-0000-0000627B0000}"/>
    <cellStyle name="20% - Accent1 4 2 2 2 2 3 3 3 3" xfId="31771" xr:uid="{00000000-0005-0000-0000-0000637B0000}"/>
    <cellStyle name="20% - Accent1 4 2 2 2 2 3 3 3 3 2" xfId="31772" xr:uid="{00000000-0005-0000-0000-0000647B0000}"/>
    <cellStyle name="20% - Accent1 4 2 2 2 2 3 3 3 4" xfId="31773" xr:uid="{00000000-0005-0000-0000-0000657B0000}"/>
    <cellStyle name="20% - Accent1 4 2 2 2 2 3 3 4" xfId="31774" xr:uid="{00000000-0005-0000-0000-0000667B0000}"/>
    <cellStyle name="20% - Accent1 4 2 2 2 2 3 3 4 2" xfId="31775" xr:uid="{00000000-0005-0000-0000-0000677B0000}"/>
    <cellStyle name="20% - Accent1 4 2 2 2 2 3 3 4 2 2" xfId="31776" xr:uid="{00000000-0005-0000-0000-0000687B0000}"/>
    <cellStyle name="20% - Accent1 4 2 2 2 2 3 3 4 2 2 2" xfId="31777" xr:uid="{00000000-0005-0000-0000-0000697B0000}"/>
    <cellStyle name="20% - Accent1 4 2 2 2 2 3 3 4 2 3" xfId="31778" xr:uid="{00000000-0005-0000-0000-00006A7B0000}"/>
    <cellStyle name="20% - Accent1 4 2 2 2 2 3 3 4 3" xfId="31779" xr:uid="{00000000-0005-0000-0000-00006B7B0000}"/>
    <cellStyle name="20% - Accent1 4 2 2 2 2 3 3 4 3 2" xfId="31780" xr:uid="{00000000-0005-0000-0000-00006C7B0000}"/>
    <cellStyle name="20% - Accent1 4 2 2 2 2 3 3 4 4" xfId="31781" xr:uid="{00000000-0005-0000-0000-00006D7B0000}"/>
    <cellStyle name="20% - Accent1 4 2 2 2 2 3 3 5" xfId="31782" xr:uid="{00000000-0005-0000-0000-00006E7B0000}"/>
    <cellStyle name="20% - Accent1 4 2 2 2 2 3 3 5 2" xfId="31783" xr:uid="{00000000-0005-0000-0000-00006F7B0000}"/>
    <cellStyle name="20% - Accent1 4 2 2 2 2 3 3 5 2 2" xfId="31784" xr:uid="{00000000-0005-0000-0000-0000707B0000}"/>
    <cellStyle name="20% - Accent1 4 2 2 2 2 3 3 5 3" xfId="31785" xr:uid="{00000000-0005-0000-0000-0000717B0000}"/>
    <cellStyle name="20% - Accent1 4 2 2 2 2 3 3 6" xfId="31786" xr:uid="{00000000-0005-0000-0000-0000727B0000}"/>
    <cellStyle name="20% - Accent1 4 2 2 2 2 3 3 6 2" xfId="31787" xr:uid="{00000000-0005-0000-0000-0000737B0000}"/>
    <cellStyle name="20% - Accent1 4 2 2 2 2 3 3 6 2 2" xfId="31788" xr:uid="{00000000-0005-0000-0000-0000747B0000}"/>
    <cellStyle name="20% - Accent1 4 2 2 2 2 3 3 6 3" xfId="31789" xr:uid="{00000000-0005-0000-0000-0000757B0000}"/>
    <cellStyle name="20% - Accent1 4 2 2 2 2 3 3 7" xfId="31790" xr:uid="{00000000-0005-0000-0000-0000767B0000}"/>
    <cellStyle name="20% - Accent1 4 2 2 2 2 3 3 7 2" xfId="31791" xr:uid="{00000000-0005-0000-0000-0000777B0000}"/>
    <cellStyle name="20% - Accent1 4 2 2 2 2 3 3 8" xfId="31792" xr:uid="{00000000-0005-0000-0000-0000787B0000}"/>
    <cellStyle name="20% - Accent1 4 2 2 2 2 3 3 8 2" xfId="31793" xr:uid="{00000000-0005-0000-0000-0000797B0000}"/>
    <cellStyle name="20% - Accent1 4 2 2 2 2 3 3 9" xfId="31794" xr:uid="{00000000-0005-0000-0000-00007A7B0000}"/>
    <cellStyle name="20% - Accent1 4 2 2 2 2 3 4" xfId="31795" xr:uid="{00000000-0005-0000-0000-00007B7B0000}"/>
    <cellStyle name="20% - Accent1 4 2 2 2 2 3 4 2" xfId="31796" xr:uid="{00000000-0005-0000-0000-00007C7B0000}"/>
    <cellStyle name="20% - Accent1 4 2 2 2 2 3 4 2 2" xfId="31797" xr:uid="{00000000-0005-0000-0000-00007D7B0000}"/>
    <cellStyle name="20% - Accent1 4 2 2 2 2 3 4 2 2 2" xfId="31798" xr:uid="{00000000-0005-0000-0000-00007E7B0000}"/>
    <cellStyle name="20% - Accent1 4 2 2 2 2 3 4 2 3" xfId="31799" xr:uid="{00000000-0005-0000-0000-00007F7B0000}"/>
    <cellStyle name="20% - Accent1 4 2 2 2 2 3 4 3" xfId="31800" xr:uid="{00000000-0005-0000-0000-0000807B0000}"/>
    <cellStyle name="20% - Accent1 4 2 2 2 2 3 4 3 2" xfId="31801" xr:uid="{00000000-0005-0000-0000-0000817B0000}"/>
    <cellStyle name="20% - Accent1 4 2 2 2 2 3 4 4" xfId="31802" xr:uid="{00000000-0005-0000-0000-0000827B0000}"/>
    <cellStyle name="20% - Accent1 4 2 2 2 2 3 5" xfId="31803" xr:uid="{00000000-0005-0000-0000-0000837B0000}"/>
    <cellStyle name="20% - Accent1 4 2 2 2 2 3 5 2" xfId="31804" xr:uid="{00000000-0005-0000-0000-0000847B0000}"/>
    <cellStyle name="20% - Accent1 4 2 2 2 2 3 5 2 2" xfId="31805" xr:uid="{00000000-0005-0000-0000-0000857B0000}"/>
    <cellStyle name="20% - Accent1 4 2 2 2 2 3 5 2 2 2" xfId="31806" xr:uid="{00000000-0005-0000-0000-0000867B0000}"/>
    <cellStyle name="20% - Accent1 4 2 2 2 2 3 5 2 3" xfId="31807" xr:uid="{00000000-0005-0000-0000-0000877B0000}"/>
    <cellStyle name="20% - Accent1 4 2 2 2 2 3 5 3" xfId="31808" xr:uid="{00000000-0005-0000-0000-0000887B0000}"/>
    <cellStyle name="20% - Accent1 4 2 2 2 2 3 5 3 2" xfId="31809" xr:uid="{00000000-0005-0000-0000-0000897B0000}"/>
    <cellStyle name="20% - Accent1 4 2 2 2 2 3 5 4" xfId="31810" xr:uid="{00000000-0005-0000-0000-00008A7B0000}"/>
    <cellStyle name="20% - Accent1 4 2 2 2 2 3 6" xfId="31811" xr:uid="{00000000-0005-0000-0000-00008B7B0000}"/>
    <cellStyle name="20% - Accent1 4 2 2 2 2 3 6 2" xfId="31812" xr:uid="{00000000-0005-0000-0000-00008C7B0000}"/>
    <cellStyle name="20% - Accent1 4 2 2 2 2 3 6 2 2" xfId="31813" xr:uid="{00000000-0005-0000-0000-00008D7B0000}"/>
    <cellStyle name="20% - Accent1 4 2 2 2 2 3 6 2 2 2" xfId="31814" xr:uid="{00000000-0005-0000-0000-00008E7B0000}"/>
    <cellStyle name="20% - Accent1 4 2 2 2 2 3 6 2 3" xfId="31815" xr:uid="{00000000-0005-0000-0000-00008F7B0000}"/>
    <cellStyle name="20% - Accent1 4 2 2 2 2 3 6 3" xfId="31816" xr:uid="{00000000-0005-0000-0000-0000907B0000}"/>
    <cellStyle name="20% - Accent1 4 2 2 2 2 3 6 3 2" xfId="31817" xr:uid="{00000000-0005-0000-0000-0000917B0000}"/>
    <cellStyle name="20% - Accent1 4 2 2 2 2 3 6 4" xfId="31818" xr:uid="{00000000-0005-0000-0000-0000927B0000}"/>
    <cellStyle name="20% - Accent1 4 2 2 2 2 3 7" xfId="31819" xr:uid="{00000000-0005-0000-0000-0000937B0000}"/>
    <cellStyle name="20% - Accent1 4 2 2 2 2 3 7 2" xfId="31820" xr:uid="{00000000-0005-0000-0000-0000947B0000}"/>
    <cellStyle name="20% - Accent1 4 2 2 2 2 3 7 2 2" xfId="31821" xr:uid="{00000000-0005-0000-0000-0000957B0000}"/>
    <cellStyle name="20% - Accent1 4 2 2 2 2 3 7 3" xfId="31822" xr:uid="{00000000-0005-0000-0000-0000967B0000}"/>
    <cellStyle name="20% - Accent1 4 2 2 2 2 3 8" xfId="31823" xr:uid="{00000000-0005-0000-0000-0000977B0000}"/>
    <cellStyle name="20% - Accent1 4 2 2 2 2 3 8 2" xfId="31824" xr:uid="{00000000-0005-0000-0000-0000987B0000}"/>
    <cellStyle name="20% - Accent1 4 2 2 2 2 3 8 2 2" xfId="31825" xr:uid="{00000000-0005-0000-0000-0000997B0000}"/>
    <cellStyle name="20% - Accent1 4 2 2 2 2 3 8 3" xfId="31826" xr:uid="{00000000-0005-0000-0000-00009A7B0000}"/>
    <cellStyle name="20% - Accent1 4 2 2 2 2 3 9" xfId="31827" xr:uid="{00000000-0005-0000-0000-00009B7B0000}"/>
    <cellStyle name="20% - Accent1 4 2 2 2 2 3 9 2" xfId="31828" xr:uid="{00000000-0005-0000-0000-00009C7B0000}"/>
    <cellStyle name="20% - Accent1 4 2 2 2 2 4" xfId="31829" xr:uid="{00000000-0005-0000-0000-00009D7B0000}"/>
    <cellStyle name="20% - Accent1 4 2 2 2 2 4 10" xfId="31830" xr:uid="{00000000-0005-0000-0000-00009E7B0000}"/>
    <cellStyle name="20% - Accent1 4 2 2 2 2 4 10 2" xfId="31831" xr:uid="{00000000-0005-0000-0000-00009F7B0000}"/>
    <cellStyle name="20% - Accent1 4 2 2 2 2 4 11" xfId="31832" xr:uid="{00000000-0005-0000-0000-0000A07B0000}"/>
    <cellStyle name="20% - Accent1 4 2 2 2 2 4 2" xfId="31833" xr:uid="{00000000-0005-0000-0000-0000A17B0000}"/>
    <cellStyle name="20% - Accent1 4 2 2 2 2 4 2 2" xfId="31834" xr:uid="{00000000-0005-0000-0000-0000A27B0000}"/>
    <cellStyle name="20% - Accent1 4 2 2 2 2 4 2 2 2" xfId="31835" xr:uid="{00000000-0005-0000-0000-0000A37B0000}"/>
    <cellStyle name="20% - Accent1 4 2 2 2 2 4 2 2 2 2" xfId="31836" xr:uid="{00000000-0005-0000-0000-0000A47B0000}"/>
    <cellStyle name="20% - Accent1 4 2 2 2 2 4 2 2 2 2 2" xfId="31837" xr:uid="{00000000-0005-0000-0000-0000A57B0000}"/>
    <cellStyle name="20% - Accent1 4 2 2 2 2 4 2 2 2 3" xfId="31838" xr:uid="{00000000-0005-0000-0000-0000A67B0000}"/>
    <cellStyle name="20% - Accent1 4 2 2 2 2 4 2 2 3" xfId="31839" xr:uid="{00000000-0005-0000-0000-0000A77B0000}"/>
    <cellStyle name="20% - Accent1 4 2 2 2 2 4 2 2 3 2" xfId="31840" xr:uid="{00000000-0005-0000-0000-0000A87B0000}"/>
    <cellStyle name="20% - Accent1 4 2 2 2 2 4 2 2 4" xfId="31841" xr:uid="{00000000-0005-0000-0000-0000A97B0000}"/>
    <cellStyle name="20% - Accent1 4 2 2 2 2 4 2 3" xfId="31842" xr:uid="{00000000-0005-0000-0000-0000AA7B0000}"/>
    <cellStyle name="20% - Accent1 4 2 2 2 2 4 2 3 2" xfId="31843" xr:uid="{00000000-0005-0000-0000-0000AB7B0000}"/>
    <cellStyle name="20% - Accent1 4 2 2 2 2 4 2 3 2 2" xfId="31844" xr:uid="{00000000-0005-0000-0000-0000AC7B0000}"/>
    <cellStyle name="20% - Accent1 4 2 2 2 2 4 2 3 2 2 2" xfId="31845" xr:uid="{00000000-0005-0000-0000-0000AD7B0000}"/>
    <cellStyle name="20% - Accent1 4 2 2 2 2 4 2 3 2 3" xfId="31846" xr:uid="{00000000-0005-0000-0000-0000AE7B0000}"/>
    <cellStyle name="20% - Accent1 4 2 2 2 2 4 2 3 3" xfId="31847" xr:uid="{00000000-0005-0000-0000-0000AF7B0000}"/>
    <cellStyle name="20% - Accent1 4 2 2 2 2 4 2 3 3 2" xfId="31848" xr:uid="{00000000-0005-0000-0000-0000B07B0000}"/>
    <cellStyle name="20% - Accent1 4 2 2 2 2 4 2 3 4" xfId="31849" xr:uid="{00000000-0005-0000-0000-0000B17B0000}"/>
    <cellStyle name="20% - Accent1 4 2 2 2 2 4 2 4" xfId="31850" xr:uid="{00000000-0005-0000-0000-0000B27B0000}"/>
    <cellStyle name="20% - Accent1 4 2 2 2 2 4 2 4 2" xfId="31851" xr:uid="{00000000-0005-0000-0000-0000B37B0000}"/>
    <cellStyle name="20% - Accent1 4 2 2 2 2 4 2 4 2 2" xfId="31852" xr:uid="{00000000-0005-0000-0000-0000B47B0000}"/>
    <cellStyle name="20% - Accent1 4 2 2 2 2 4 2 4 2 2 2" xfId="31853" xr:uid="{00000000-0005-0000-0000-0000B57B0000}"/>
    <cellStyle name="20% - Accent1 4 2 2 2 2 4 2 4 2 3" xfId="31854" xr:uid="{00000000-0005-0000-0000-0000B67B0000}"/>
    <cellStyle name="20% - Accent1 4 2 2 2 2 4 2 4 3" xfId="31855" xr:uid="{00000000-0005-0000-0000-0000B77B0000}"/>
    <cellStyle name="20% - Accent1 4 2 2 2 2 4 2 4 3 2" xfId="31856" xr:uid="{00000000-0005-0000-0000-0000B87B0000}"/>
    <cellStyle name="20% - Accent1 4 2 2 2 2 4 2 4 4" xfId="31857" xr:uid="{00000000-0005-0000-0000-0000B97B0000}"/>
    <cellStyle name="20% - Accent1 4 2 2 2 2 4 2 5" xfId="31858" xr:uid="{00000000-0005-0000-0000-0000BA7B0000}"/>
    <cellStyle name="20% - Accent1 4 2 2 2 2 4 2 5 2" xfId="31859" xr:uid="{00000000-0005-0000-0000-0000BB7B0000}"/>
    <cellStyle name="20% - Accent1 4 2 2 2 2 4 2 5 2 2" xfId="31860" xr:uid="{00000000-0005-0000-0000-0000BC7B0000}"/>
    <cellStyle name="20% - Accent1 4 2 2 2 2 4 2 5 3" xfId="31861" xr:uid="{00000000-0005-0000-0000-0000BD7B0000}"/>
    <cellStyle name="20% - Accent1 4 2 2 2 2 4 2 6" xfId="31862" xr:uid="{00000000-0005-0000-0000-0000BE7B0000}"/>
    <cellStyle name="20% - Accent1 4 2 2 2 2 4 2 6 2" xfId="31863" xr:uid="{00000000-0005-0000-0000-0000BF7B0000}"/>
    <cellStyle name="20% - Accent1 4 2 2 2 2 4 2 6 2 2" xfId="31864" xr:uid="{00000000-0005-0000-0000-0000C07B0000}"/>
    <cellStyle name="20% - Accent1 4 2 2 2 2 4 2 6 3" xfId="31865" xr:uid="{00000000-0005-0000-0000-0000C17B0000}"/>
    <cellStyle name="20% - Accent1 4 2 2 2 2 4 2 7" xfId="31866" xr:uid="{00000000-0005-0000-0000-0000C27B0000}"/>
    <cellStyle name="20% - Accent1 4 2 2 2 2 4 2 7 2" xfId="31867" xr:uid="{00000000-0005-0000-0000-0000C37B0000}"/>
    <cellStyle name="20% - Accent1 4 2 2 2 2 4 2 8" xfId="31868" xr:uid="{00000000-0005-0000-0000-0000C47B0000}"/>
    <cellStyle name="20% - Accent1 4 2 2 2 2 4 2 8 2" xfId="31869" xr:uid="{00000000-0005-0000-0000-0000C57B0000}"/>
    <cellStyle name="20% - Accent1 4 2 2 2 2 4 2 9" xfId="31870" xr:uid="{00000000-0005-0000-0000-0000C67B0000}"/>
    <cellStyle name="20% - Accent1 4 2 2 2 2 4 3" xfId="31871" xr:uid="{00000000-0005-0000-0000-0000C77B0000}"/>
    <cellStyle name="20% - Accent1 4 2 2 2 2 4 3 2" xfId="31872" xr:uid="{00000000-0005-0000-0000-0000C87B0000}"/>
    <cellStyle name="20% - Accent1 4 2 2 2 2 4 3 2 2" xfId="31873" xr:uid="{00000000-0005-0000-0000-0000C97B0000}"/>
    <cellStyle name="20% - Accent1 4 2 2 2 2 4 3 2 2 2" xfId="31874" xr:uid="{00000000-0005-0000-0000-0000CA7B0000}"/>
    <cellStyle name="20% - Accent1 4 2 2 2 2 4 3 2 2 2 2" xfId="31875" xr:uid="{00000000-0005-0000-0000-0000CB7B0000}"/>
    <cellStyle name="20% - Accent1 4 2 2 2 2 4 3 2 2 3" xfId="31876" xr:uid="{00000000-0005-0000-0000-0000CC7B0000}"/>
    <cellStyle name="20% - Accent1 4 2 2 2 2 4 3 2 3" xfId="31877" xr:uid="{00000000-0005-0000-0000-0000CD7B0000}"/>
    <cellStyle name="20% - Accent1 4 2 2 2 2 4 3 2 3 2" xfId="31878" xr:uid="{00000000-0005-0000-0000-0000CE7B0000}"/>
    <cellStyle name="20% - Accent1 4 2 2 2 2 4 3 2 4" xfId="31879" xr:uid="{00000000-0005-0000-0000-0000CF7B0000}"/>
    <cellStyle name="20% - Accent1 4 2 2 2 2 4 3 3" xfId="31880" xr:uid="{00000000-0005-0000-0000-0000D07B0000}"/>
    <cellStyle name="20% - Accent1 4 2 2 2 2 4 3 3 2" xfId="31881" xr:uid="{00000000-0005-0000-0000-0000D17B0000}"/>
    <cellStyle name="20% - Accent1 4 2 2 2 2 4 3 3 2 2" xfId="31882" xr:uid="{00000000-0005-0000-0000-0000D27B0000}"/>
    <cellStyle name="20% - Accent1 4 2 2 2 2 4 3 3 2 2 2" xfId="31883" xr:uid="{00000000-0005-0000-0000-0000D37B0000}"/>
    <cellStyle name="20% - Accent1 4 2 2 2 2 4 3 3 2 3" xfId="31884" xr:uid="{00000000-0005-0000-0000-0000D47B0000}"/>
    <cellStyle name="20% - Accent1 4 2 2 2 2 4 3 3 3" xfId="31885" xr:uid="{00000000-0005-0000-0000-0000D57B0000}"/>
    <cellStyle name="20% - Accent1 4 2 2 2 2 4 3 3 3 2" xfId="31886" xr:uid="{00000000-0005-0000-0000-0000D67B0000}"/>
    <cellStyle name="20% - Accent1 4 2 2 2 2 4 3 3 4" xfId="31887" xr:uid="{00000000-0005-0000-0000-0000D77B0000}"/>
    <cellStyle name="20% - Accent1 4 2 2 2 2 4 3 4" xfId="31888" xr:uid="{00000000-0005-0000-0000-0000D87B0000}"/>
    <cellStyle name="20% - Accent1 4 2 2 2 2 4 3 4 2" xfId="31889" xr:uid="{00000000-0005-0000-0000-0000D97B0000}"/>
    <cellStyle name="20% - Accent1 4 2 2 2 2 4 3 4 2 2" xfId="31890" xr:uid="{00000000-0005-0000-0000-0000DA7B0000}"/>
    <cellStyle name="20% - Accent1 4 2 2 2 2 4 3 4 2 2 2" xfId="31891" xr:uid="{00000000-0005-0000-0000-0000DB7B0000}"/>
    <cellStyle name="20% - Accent1 4 2 2 2 2 4 3 4 2 3" xfId="31892" xr:uid="{00000000-0005-0000-0000-0000DC7B0000}"/>
    <cellStyle name="20% - Accent1 4 2 2 2 2 4 3 4 3" xfId="31893" xr:uid="{00000000-0005-0000-0000-0000DD7B0000}"/>
    <cellStyle name="20% - Accent1 4 2 2 2 2 4 3 4 3 2" xfId="31894" xr:uid="{00000000-0005-0000-0000-0000DE7B0000}"/>
    <cellStyle name="20% - Accent1 4 2 2 2 2 4 3 4 4" xfId="31895" xr:uid="{00000000-0005-0000-0000-0000DF7B0000}"/>
    <cellStyle name="20% - Accent1 4 2 2 2 2 4 3 5" xfId="31896" xr:uid="{00000000-0005-0000-0000-0000E07B0000}"/>
    <cellStyle name="20% - Accent1 4 2 2 2 2 4 3 5 2" xfId="31897" xr:uid="{00000000-0005-0000-0000-0000E17B0000}"/>
    <cellStyle name="20% - Accent1 4 2 2 2 2 4 3 5 2 2" xfId="31898" xr:uid="{00000000-0005-0000-0000-0000E27B0000}"/>
    <cellStyle name="20% - Accent1 4 2 2 2 2 4 3 5 3" xfId="31899" xr:uid="{00000000-0005-0000-0000-0000E37B0000}"/>
    <cellStyle name="20% - Accent1 4 2 2 2 2 4 3 6" xfId="31900" xr:uid="{00000000-0005-0000-0000-0000E47B0000}"/>
    <cellStyle name="20% - Accent1 4 2 2 2 2 4 3 6 2" xfId="31901" xr:uid="{00000000-0005-0000-0000-0000E57B0000}"/>
    <cellStyle name="20% - Accent1 4 2 2 2 2 4 3 6 2 2" xfId="31902" xr:uid="{00000000-0005-0000-0000-0000E67B0000}"/>
    <cellStyle name="20% - Accent1 4 2 2 2 2 4 3 6 3" xfId="31903" xr:uid="{00000000-0005-0000-0000-0000E77B0000}"/>
    <cellStyle name="20% - Accent1 4 2 2 2 2 4 3 7" xfId="31904" xr:uid="{00000000-0005-0000-0000-0000E87B0000}"/>
    <cellStyle name="20% - Accent1 4 2 2 2 2 4 3 7 2" xfId="31905" xr:uid="{00000000-0005-0000-0000-0000E97B0000}"/>
    <cellStyle name="20% - Accent1 4 2 2 2 2 4 3 8" xfId="31906" xr:uid="{00000000-0005-0000-0000-0000EA7B0000}"/>
    <cellStyle name="20% - Accent1 4 2 2 2 2 4 3 8 2" xfId="31907" xr:uid="{00000000-0005-0000-0000-0000EB7B0000}"/>
    <cellStyle name="20% - Accent1 4 2 2 2 2 4 3 9" xfId="31908" xr:uid="{00000000-0005-0000-0000-0000EC7B0000}"/>
    <cellStyle name="20% - Accent1 4 2 2 2 2 4 4" xfId="31909" xr:uid="{00000000-0005-0000-0000-0000ED7B0000}"/>
    <cellStyle name="20% - Accent1 4 2 2 2 2 4 4 2" xfId="31910" xr:uid="{00000000-0005-0000-0000-0000EE7B0000}"/>
    <cellStyle name="20% - Accent1 4 2 2 2 2 4 4 2 2" xfId="31911" xr:uid="{00000000-0005-0000-0000-0000EF7B0000}"/>
    <cellStyle name="20% - Accent1 4 2 2 2 2 4 4 2 2 2" xfId="31912" xr:uid="{00000000-0005-0000-0000-0000F07B0000}"/>
    <cellStyle name="20% - Accent1 4 2 2 2 2 4 4 2 3" xfId="31913" xr:uid="{00000000-0005-0000-0000-0000F17B0000}"/>
    <cellStyle name="20% - Accent1 4 2 2 2 2 4 4 3" xfId="31914" xr:uid="{00000000-0005-0000-0000-0000F27B0000}"/>
    <cellStyle name="20% - Accent1 4 2 2 2 2 4 4 3 2" xfId="31915" xr:uid="{00000000-0005-0000-0000-0000F37B0000}"/>
    <cellStyle name="20% - Accent1 4 2 2 2 2 4 4 4" xfId="31916" xr:uid="{00000000-0005-0000-0000-0000F47B0000}"/>
    <cellStyle name="20% - Accent1 4 2 2 2 2 4 5" xfId="31917" xr:uid="{00000000-0005-0000-0000-0000F57B0000}"/>
    <cellStyle name="20% - Accent1 4 2 2 2 2 4 5 2" xfId="31918" xr:uid="{00000000-0005-0000-0000-0000F67B0000}"/>
    <cellStyle name="20% - Accent1 4 2 2 2 2 4 5 2 2" xfId="31919" xr:uid="{00000000-0005-0000-0000-0000F77B0000}"/>
    <cellStyle name="20% - Accent1 4 2 2 2 2 4 5 2 2 2" xfId="31920" xr:uid="{00000000-0005-0000-0000-0000F87B0000}"/>
    <cellStyle name="20% - Accent1 4 2 2 2 2 4 5 2 3" xfId="31921" xr:uid="{00000000-0005-0000-0000-0000F97B0000}"/>
    <cellStyle name="20% - Accent1 4 2 2 2 2 4 5 3" xfId="31922" xr:uid="{00000000-0005-0000-0000-0000FA7B0000}"/>
    <cellStyle name="20% - Accent1 4 2 2 2 2 4 5 3 2" xfId="31923" xr:uid="{00000000-0005-0000-0000-0000FB7B0000}"/>
    <cellStyle name="20% - Accent1 4 2 2 2 2 4 5 4" xfId="31924" xr:uid="{00000000-0005-0000-0000-0000FC7B0000}"/>
    <cellStyle name="20% - Accent1 4 2 2 2 2 4 6" xfId="31925" xr:uid="{00000000-0005-0000-0000-0000FD7B0000}"/>
    <cellStyle name="20% - Accent1 4 2 2 2 2 4 6 2" xfId="31926" xr:uid="{00000000-0005-0000-0000-0000FE7B0000}"/>
    <cellStyle name="20% - Accent1 4 2 2 2 2 4 6 2 2" xfId="31927" xr:uid="{00000000-0005-0000-0000-0000FF7B0000}"/>
    <cellStyle name="20% - Accent1 4 2 2 2 2 4 6 2 2 2" xfId="31928" xr:uid="{00000000-0005-0000-0000-0000007C0000}"/>
    <cellStyle name="20% - Accent1 4 2 2 2 2 4 6 2 3" xfId="31929" xr:uid="{00000000-0005-0000-0000-0000017C0000}"/>
    <cellStyle name="20% - Accent1 4 2 2 2 2 4 6 3" xfId="31930" xr:uid="{00000000-0005-0000-0000-0000027C0000}"/>
    <cellStyle name="20% - Accent1 4 2 2 2 2 4 6 3 2" xfId="31931" xr:uid="{00000000-0005-0000-0000-0000037C0000}"/>
    <cellStyle name="20% - Accent1 4 2 2 2 2 4 6 4" xfId="31932" xr:uid="{00000000-0005-0000-0000-0000047C0000}"/>
    <cellStyle name="20% - Accent1 4 2 2 2 2 4 7" xfId="31933" xr:uid="{00000000-0005-0000-0000-0000057C0000}"/>
    <cellStyle name="20% - Accent1 4 2 2 2 2 4 7 2" xfId="31934" xr:uid="{00000000-0005-0000-0000-0000067C0000}"/>
    <cellStyle name="20% - Accent1 4 2 2 2 2 4 7 2 2" xfId="31935" xr:uid="{00000000-0005-0000-0000-0000077C0000}"/>
    <cellStyle name="20% - Accent1 4 2 2 2 2 4 7 3" xfId="31936" xr:uid="{00000000-0005-0000-0000-0000087C0000}"/>
    <cellStyle name="20% - Accent1 4 2 2 2 2 4 8" xfId="31937" xr:uid="{00000000-0005-0000-0000-0000097C0000}"/>
    <cellStyle name="20% - Accent1 4 2 2 2 2 4 8 2" xfId="31938" xr:uid="{00000000-0005-0000-0000-00000A7C0000}"/>
    <cellStyle name="20% - Accent1 4 2 2 2 2 4 8 2 2" xfId="31939" xr:uid="{00000000-0005-0000-0000-00000B7C0000}"/>
    <cellStyle name="20% - Accent1 4 2 2 2 2 4 8 3" xfId="31940" xr:uid="{00000000-0005-0000-0000-00000C7C0000}"/>
    <cellStyle name="20% - Accent1 4 2 2 2 2 4 9" xfId="31941" xr:uid="{00000000-0005-0000-0000-00000D7C0000}"/>
    <cellStyle name="20% - Accent1 4 2 2 2 2 4 9 2" xfId="31942" xr:uid="{00000000-0005-0000-0000-00000E7C0000}"/>
    <cellStyle name="20% - Accent1 4 2 2 2 2 5" xfId="31943" xr:uid="{00000000-0005-0000-0000-00000F7C0000}"/>
    <cellStyle name="20% - Accent1 4 2 2 2 2 5 2" xfId="31944" xr:uid="{00000000-0005-0000-0000-0000107C0000}"/>
    <cellStyle name="20% - Accent1 4 2 2 2 2 5 2 2" xfId="31945" xr:uid="{00000000-0005-0000-0000-0000117C0000}"/>
    <cellStyle name="20% - Accent1 4 2 2 2 2 5 2 2 2" xfId="31946" xr:uid="{00000000-0005-0000-0000-0000127C0000}"/>
    <cellStyle name="20% - Accent1 4 2 2 2 2 5 2 2 2 2" xfId="31947" xr:uid="{00000000-0005-0000-0000-0000137C0000}"/>
    <cellStyle name="20% - Accent1 4 2 2 2 2 5 2 2 3" xfId="31948" xr:uid="{00000000-0005-0000-0000-0000147C0000}"/>
    <cellStyle name="20% - Accent1 4 2 2 2 2 5 2 3" xfId="31949" xr:uid="{00000000-0005-0000-0000-0000157C0000}"/>
    <cellStyle name="20% - Accent1 4 2 2 2 2 5 2 3 2" xfId="31950" xr:uid="{00000000-0005-0000-0000-0000167C0000}"/>
    <cellStyle name="20% - Accent1 4 2 2 2 2 5 2 4" xfId="31951" xr:uid="{00000000-0005-0000-0000-0000177C0000}"/>
    <cellStyle name="20% - Accent1 4 2 2 2 2 5 3" xfId="31952" xr:uid="{00000000-0005-0000-0000-0000187C0000}"/>
    <cellStyle name="20% - Accent1 4 2 2 2 2 5 3 2" xfId="31953" xr:uid="{00000000-0005-0000-0000-0000197C0000}"/>
    <cellStyle name="20% - Accent1 4 2 2 2 2 5 3 2 2" xfId="31954" xr:uid="{00000000-0005-0000-0000-00001A7C0000}"/>
    <cellStyle name="20% - Accent1 4 2 2 2 2 5 3 2 2 2" xfId="31955" xr:uid="{00000000-0005-0000-0000-00001B7C0000}"/>
    <cellStyle name="20% - Accent1 4 2 2 2 2 5 3 2 3" xfId="31956" xr:uid="{00000000-0005-0000-0000-00001C7C0000}"/>
    <cellStyle name="20% - Accent1 4 2 2 2 2 5 3 3" xfId="31957" xr:uid="{00000000-0005-0000-0000-00001D7C0000}"/>
    <cellStyle name="20% - Accent1 4 2 2 2 2 5 3 3 2" xfId="31958" xr:uid="{00000000-0005-0000-0000-00001E7C0000}"/>
    <cellStyle name="20% - Accent1 4 2 2 2 2 5 3 4" xfId="31959" xr:uid="{00000000-0005-0000-0000-00001F7C0000}"/>
    <cellStyle name="20% - Accent1 4 2 2 2 2 5 4" xfId="31960" xr:uid="{00000000-0005-0000-0000-0000207C0000}"/>
    <cellStyle name="20% - Accent1 4 2 2 2 2 5 4 2" xfId="31961" xr:uid="{00000000-0005-0000-0000-0000217C0000}"/>
    <cellStyle name="20% - Accent1 4 2 2 2 2 5 4 2 2" xfId="31962" xr:uid="{00000000-0005-0000-0000-0000227C0000}"/>
    <cellStyle name="20% - Accent1 4 2 2 2 2 5 4 2 2 2" xfId="31963" xr:uid="{00000000-0005-0000-0000-0000237C0000}"/>
    <cellStyle name="20% - Accent1 4 2 2 2 2 5 4 2 3" xfId="31964" xr:uid="{00000000-0005-0000-0000-0000247C0000}"/>
    <cellStyle name="20% - Accent1 4 2 2 2 2 5 4 3" xfId="31965" xr:uid="{00000000-0005-0000-0000-0000257C0000}"/>
    <cellStyle name="20% - Accent1 4 2 2 2 2 5 4 3 2" xfId="31966" xr:uid="{00000000-0005-0000-0000-0000267C0000}"/>
    <cellStyle name="20% - Accent1 4 2 2 2 2 5 4 4" xfId="31967" xr:uid="{00000000-0005-0000-0000-0000277C0000}"/>
    <cellStyle name="20% - Accent1 4 2 2 2 2 5 5" xfId="31968" xr:uid="{00000000-0005-0000-0000-0000287C0000}"/>
    <cellStyle name="20% - Accent1 4 2 2 2 2 5 5 2" xfId="31969" xr:uid="{00000000-0005-0000-0000-0000297C0000}"/>
    <cellStyle name="20% - Accent1 4 2 2 2 2 5 5 2 2" xfId="31970" xr:uid="{00000000-0005-0000-0000-00002A7C0000}"/>
    <cellStyle name="20% - Accent1 4 2 2 2 2 5 5 3" xfId="31971" xr:uid="{00000000-0005-0000-0000-00002B7C0000}"/>
    <cellStyle name="20% - Accent1 4 2 2 2 2 5 6" xfId="31972" xr:uid="{00000000-0005-0000-0000-00002C7C0000}"/>
    <cellStyle name="20% - Accent1 4 2 2 2 2 5 6 2" xfId="31973" xr:uid="{00000000-0005-0000-0000-00002D7C0000}"/>
    <cellStyle name="20% - Accent1 4 2 2 2 2 5 6 2 2" xfId="31974" xr:uid="{00000000-0005-0000-0000-00002E7C0000}"/>
    <cellStyle name="20% - Accent1 4 2 2 2 2 5 6 3" xfId="31975" xr:uid="{00000000-0005-0000-0000-00002F7C0000}"/>
    <cellStyle name="20% - Accent1 4 2 2 2 2 5 7" xfId="31976" xr:uid="{00000000-0005-0000-0000-0000307C0000}"/>
    <cellStyle name="20% - Accent1 4 2 2 2 2 5 7 2" xfId="31977" xr:uid="{00000000-0005-0000-0000-0000317C0000}"/>
    <cellStyle name="20% - Accent1 4 2 2 2 2 5 8" xfId="31978" xr:uid="{00000000-0005-0000-0000-0000327C0000}"/>
    <cellStyle name="20% - Accent1 4 2 2 2 2 5 8 2" xfId="31979" xr:uid="{00000000-0005-0000-0000-0000337C0000}"/>
    <cellStyle name="20% - Accent1 4 2 2 2 2 5 9" xfId="31980" xr:uid="{00000000-0005-0000-0000-0000347C0000}"/>
    <cellStyle name="20% - Accent1 4 2 2 2 2 6" xfId="31981" xr:uid="{00000000-0005-0000-0000-0000357C0000}"/>
    <cellStyle name="20% - Accent1 4 2 2 2 2 6 2" xfId="31982" xr:uid="{00000000-0005-0000-0000-0000367C0000}"/>
    <cellStyle name="20% - Accent1 4 2 2 2 2 6 2 2" xfId="31983" xr:uid="{00000000-0005-0000-0000-0000377C0000}"/>
    <cellStyle name="20% - Accent1 4 2 2 2 2 6 2 2 2" xfId="31984" xr:uid="{00000000-0005-0000-0000-0000387C0000}"/>
    <cellStyle name="20% - Accent1 4 2 2 2 2 6 2 2 2 2" xfId="31985" xr:uid="{00000000-0005-0000-0000-0000397C0000}"/>
    <cellStyle name="20% - Accent1 4 2 2 2 2 6 2 2 3" xfId="31986" xr:uid="{00000000-0005-0000-0000-00003A7C0000}"/>
    <cellStyle name="20% - Accent1 4 2 2 2 2 6 2 3" xfId="31987" xr:uid="{00000000-0005-0000-0000-00003B7C0000}"/>
    <cellStyle name="20% - Accent1 4 2 2 2 2 6 2 3 2" xfId="31988" xr:uid="{00000000-0005-0000-0000-00003C7C0000}"/>
    <cellStyle name="20% - Accent1 4 2 2 2 2 6 2 4" xfId="31989" xr:uid="{00000000-0005-0000-0000-00003D7C0000}"/>
    <cellStyle name="20% - Accent1 4 2 2 2 2 6 3" xfId="31990" xr:uid="{00000000-0005-0000-0000-00003E7C0000}"/>
    <cellStyle name="20% - Accent1 4 2 2 2 2 6 3 2" xfId="31991" xr:uid="{00000000-0005-0000-0000-00003F7C0000}"/>
    <cellStyle name="20% - Accent1 4 2 2 2 2 6 3 2 2" xfId="31992" xr:uid="{00000000-0005-0000-0000-0000407C0000}"/>
    <cellStyle name="20% - Accent1 4 2 2 2 2 6 3 2 2 2" xfId="31993" xr:uid="{00000000-0005-0000-0000-0000417C0000}"/>
    <cellStyle name="20% - Accent1 4 2 2 2 2 6 3 2 3" xfId="31994" xr:uid="{00000000-0005-0000-0000-0000427C0000}"/>
    <cellStyle name="20% - Accent1 4 2 2 2 2 6 3 3" xfId="31995" xr:uid="{00000000-0005-0000-0000-0000437C0000}"/>
    <cellStyle name="20% - Accent1 4 2 2 2 2 6 3 3 2" xfId="31996" xr:uid="{00000000-0005-0000-0000-0000447C0000}"/>
    <cellStyle name="20% - Accent1 4 2 2 2 2 6 3 4" xfId="31997" xr:uid="{00000000-0005-0000-0000-0000457C0000}"/>
    <cellStyle name="20% - Accent1 4 2 2 2 2 6 4" xfId="31998" xr:uid="{00000000-0005-0000-0000-0000467C0000}"/>
    <cellStyle name="20% - Accent1 4 2 2 2 2 6 4 2" xfId="31999" xr:uid="{00000000-0005-0000-0000-0000477C0000}"/>
    <cellStyle name="20% - Accent1 4 2 2 2 2 6 4 2 2" xfId="32000" xr:uid="{00000000-0005-0000-0000-0000487C0000}"/>
    <cellStyle name="20% - Accent1 4 2 2 2 2 6 4 2 2 2" xfId="32001" xr:uid="{00000000-0005-0000-0000-0000497C0000}"/>
    <cellStyle name="20% - Accent1 4 2 2 2 2 6 4 2 3" xfId="32002" xr:uid="{00000000-0005-0000-0000-00004A7C0000}"/>
    <cellStyle name="20% - Accent1 4 2 2 2 2 6 4 3" xfId="32003" xr:uid="{00000000-0005-0000-0000-00004B7C0000}"/>
    <cellStyle name="20% - Accent1 4 2 2 2 2 6 4 3 2" xfId="32004" xr:uid="{00000000-0005-0000-0000-00004C7C0000}"/>
    <cellStyle name="20% - Accent1 4 2 2 2 2 6 4 4" xfId="32005" xr:uid="{00000000-0005-0000-0000-00004D7C0000}"/>
    <cellStyle name="20% - Accent1 4 2 2 2 2 6 5" xfId="32006" xr:uid="{00000000-0005-0000-0000-00004E7C0000}"/>
    <cellStyle name="20% - Accent1 4 2 2 2 2 6 5 2" xfId="32007" xr:uid="{00000000-0005-0000-0000-00004F7C0000}"/>
    <cellStyle name="20% - Accent1 4 2 2 2 2 6 5 2 2" xfId="32008" xr:uid="{00000000-0005-0000-0000-0000507C0000}"/>
    <cellStyle name="20% - Accent1 4 2 2 2 2 6 5 3" xfId="32009" xr:uid="{00000000-0005-0000-0000-0000517C0000}"/>
    <cellStyle name="20% - Accent1 4 2 2 2 2 6 6" xfId="32010" xr:uid="{00000000-0005-0000-0000-0000527C0000}"/>
    <cellStyle name="20% - Accent1 4 2 2 2 2 6 6 2" xfId="32011" xr:uid="{00000000-0005-0000-0000-0000537C0000}"/>
    <cellStyle name="20% - Accent1 4 2 2 2 2 6 6 2 2" xfId="32012" xr:uid="{00000000-0005-0000-0000-0000547C0000}"/>
    <cellStyle name="20% - Accent1 4 2 2 2 2 6 6 3" xfId="32013" xr:uid="{00000000-0005-0000-0000-0000557C0000}"/>
    <cellStyle name="20% - Accent1 4 2 2 2 2 6 7" xfId="32014" xr:uid="{00000000-0005-0000-0000-0000567C0000}"/>
    <cellStyle name="20% - Accent1 4 2 2 2 2 6 7 2" xfId="32015" xr:uid="{00000000-0005-0000-0000-0000577C0000}"/>
    <cellStyle name="20% - Accent1 4 2 2 2 2 6 8" xfId="32016" xr:uid="{00000000-0005-0000-0000-0000587C0000}"/>
    <cellStyle name="20% - Accent1 4 2 2 2 2 6 8 2" xfId="32017" xr:uid="{00000000-0005-0000-0000-0000597C0000}"/>
    <cellStyle name="20% - Accent1 4 2 2 2 2 6 9" xfId="32018" xr:uid="{00000000-0005-0000-0000-00005A7C0000}"/>
    <cellStyle name="20% - Accent1 4 2 2 2 2 7" xfId="32019" xr:uid="{00000000-0005-0000-0000-00005B7C0000}"/>
    <cellStyle name="20% - Accent1 4 2 2 2 2 7 2" xfId="32020" xr:uid="{00000000-0005-0000-0000-00005C7C0000}"/>
    <cellStyle name="20% - Accent1 4 2 2 2 2 7 2 2" xfId="32021" xr:uid="{00000000-0005-0000-0000-00005D7C0000}"/>
    <cellStyle name="20% - Accent1 4 2 2 2 2 7 2 2 2" xfId="32022" xr:uid="{00000000-0005-0000-0000-00005E7C0000}"/>
    <cellStyle name="20% - Accent1 4 2 2 2 2 7 2 3" xfId="32023" xr:uid="{00000000-0005-0000-0000-00005F7C0000}"/>
    <cellStyle name="20% - Accent1 4 2 2 2 2 7 3" xfId="32024" xr:uid="{00000000-0005-0000-0000-0000607C0000}"/>
    <cellStyle name="20% - Accent1 4 2 2 2 2 7 3 2" xfId="32025" xr:uid="{00000000-0005-0000-0000-0000617C0000}"/>
    <cellStyle name="20% - Accent1 4 2 2 2 2 7 4" xfId="32026" xr:uid="{00000000-0005-0000-0000-0000627C0000}"/>
    <cellStyle name="20% - Accent1 4 2 2 2 2 8" xfId="32027" xr:uid="{00000000-0005-0000-0000-0000637C0000}"/>
    <cellStyle name="20% - Accent1 4 2 2 2 2 8 2" xfId="32028" xr:uid="{00000000-0005-0000-0000-0000647C0000}"/>
    <cellStyle name="20% - Accent1 4 2 2 2 2 8 2 2" xfId="32029" xr:uid="{00000000-0005-0000-0000-0000657C0000}"/>
    <cellStyle name="20% - Accent1 4 2 2 2 2 8 2 2 2" xfId="32030" xr:uid="{00000000-0005-0000-0000-0000667C0000}"/>
    <cellStyle name="20% - Accent1 4 2 2 2 2 8 2 3" xfId="32031" xr:uid="{00000000-0005-0000-0000-0000677C0000}"/>
    <cellStyle name="20% - Accent1 4 2 2 2 2 8 3" xfId="32032" xr:uid="{00000000-0005-0000-0000-0000687C0000}"/>
    <cellStyle name="20% - Accent1 4 2 2 2 2 8 3 2" xfId="32033" xr:uid="{00000000-0005-0000-0000-0000697C0000}"/>
    <cellStyle name="20% - Accent1 4 2 2 2 2 8 4" xfId="32034" xr:uid="{00000000-0005-0000-0000-00006A7C0000}"/>
    <cellStyle name="20% - Accent1 4 2 2 2 2 9" xfId="32035" xr:uid="{00000000-0005-0000-0000-00006B7C0000}"/>
    <cellStyle name="20% - Accent1 4 2 2 2 2 9 2" xfId="32036" xr:uid="{00000000-0005-0000-0000-00006C7C0000}"/>
    <cellStyle name="20% - Accent1 4 2 2 2 2 9 2 2" xfId="32037" xr:uid="{00000000-0005-0000-0000-00006D7C0000}"/>
    <cellStyle name="20% - Accent1 4 2 2 2 2 9 2 2 2" xfId="32038" xr:uid="{00000000-0005-0000-0000-00006E7C0000}"/>
    <cellStyle name="20% - Accent1 4 2 2 2 2 9 2 3" xfId="32039" xr:uid="{00000000-0005-0000-0000-00006F7C0000}"/>
    <cellStyle name="20% - Accent1 4 2 2 2 2 9 3" xfId="32040" xr:uid="{00000000-0005-0000-0000-0000707C0000}"/>
    <cellStyle name="20% - Accent1 4 2 2 2 2 9 3 2" xfId="32041" xr:uid="{00000000-0005-0000-0000-0000717C0000}"/>
    <cellStyle name="20% - Accent1 4 2 2 2 2 9 4" xfId="32042" xr:uid="{00000000-0005-0000-0000-0000727C0000}"/>
    <cellStyle name="20% - Accent1 4 2 2 2 3" xfId="32043" xr:uid="{00000000-0005-0000-0000-0000737C0000}"/>
    <cellStyle name="20% - Accent1 4 2 2 2 3 10" xfId="32044" xr:uid="{00000000-0005-0000-0000-0000747C0000}"/>
    <cellStyle name="20% - Accent1 4 2 2 2 3 10 2" xfId="32045" xr:uid="{00000000-0005-0000-0000-0000757C0000}"/>
    <cellStyle name="20% - Accent1 4 2 2 2 3 11" xfId="32046" xr:uid="{00000000-0005-0000-0000-0000767C0000}"/>
    <cellStyle name="20% - Accent1 4 2 2 2 3 2" xfId="32047" xr:uid="{00000000-0005-0000-0000-0000777C0000}"/>
    <cellStyle name="20% - Accent1 4 2 2 2 3 2 2" xfId="32048" xr:uid="{00000000-0005-0000-0000-0000787C0000}"/>
    <cellStyle name="20% - Accent1 4 2 2 2 3 2 2 2" xfId="32049" xr:uid="{00000000-0005-0000-0000-0000797C0000}"/>
    <cellStyle name="20% - Accent1 4 2 2 2 3 2 2 2 2" xfId="32050" xr:uid="{00000000-0005-0000-0000-00007A7C0000}"/>
    <cellStyle name="20% - Accent1 4 2 2 2 3 2 2 2 2 2" xfId="32051" xr:uid="{00000000-0005-0000-0000-00007B7C0000}"/>
    <cellStyle name="20% - Accent1 4 2 2 2 3 2 2 2 3" xfId="32052" xr:uid="{00000000-0005-0000-0000-00007C7C0000}"/>
    <cellStyle name="20% - Accent1 4 2 2 2 3 2 2 3" xfId="32053" xr:uid="{00000000-0005-0000-0000-00007D7C0000}"/>
    <cellStyle name="20% - Accent1 4 2 2 2 3 2 2 3 2" xfId="32054" xr:uid="{00000000-0005-0000-0000-00007E7C0000}"/>
    <cellStyle name="20% - Accent1 4 2 2 2 3 2 2 4" xfId="32055" xr:uid="{00000000-0005-0000-0000-00007F7C0000}"/>
    <cellStyle name="20% - Accent1 4 2 2 2 3 2 3" xfId="32056" xr:uid="{00000000-0005-0000-0000-0000807C0000}"/>
    <cellStyle name="20% - Accent1 4 2 2 2 3 2 3 2" xfId="32057" xr:uid="{00000000-0005-0000-0000-0000817C0000}"/>
    <cellStyle name="20% - Accent1 4 2 2 2 3 2 3 2 2" xfId="32058" xr:uid="{00000000-0005-0000-0000-0000827C0000}"/>
    <cellStyle name="20% - Accent1 4 2 2 2 3 2 3 2 2 2" xfId="32059" xr:uid="{00000000-0005-0000-0000-0000837C0000}"/>
    <cellStyle name="20% - Accent1 4 2 2 2 3 2 3 2 3" xfId="32060" xr:uid="{00000000-0005-0000-0000-0000847C0000}"/>
    <cellStyle name="20% - Accent1 4 2 2 2 3 2 3 3" xfId="32061" xr:uid="{00000000-0005-0000-0000-0000857C0000}"/>
    <cellStyle name="20% - Accent1 4 2 2 2 3 2 3 3 2" xfId="32062" xr:uid="{00000000-0005-0000-0000-0000867C0000}"/>
    <cellStyle name="20% - Accent1 4 2 2 2 3 2 3 4" xfId="32063" xr:uid="{00000000-0005-0000-0000-0000877C0000}"/>
    <cellStyle name="20% - Accent1 4 2 2 2 3 2 4" xfId="32064" xr:uid="{00000000-0005-0000-0000-0000887C0000}"/>
    <cellStyle name="20% - Accent1 4 2 2 2 3 2 4 2" xfId="32065" xr:uid="{00000000-0005-0000-0000-0000897C0000}"/>
    <cellStyle name="20% - Accent1 4 2 2 2 3 2 4 2 2" xfId="32066" xr:uid="{00000000-0005-0000-0000-00008A7C0000}"/>
    <cellStyle name="20% - Accent1 4 2 2 2 3 2 4 2 2 2" xfId="32067" xr:uid="{00000000-0005-0000-0000-00008B7C0000}"/>
    <cellStyle name="20% - Accent1 4 2 2 2 3 2 4 2 3" xfId="32068" xr:uid="{00000000-0005-0000-0000-00008C7C0000}"/>
    <cellStyle name="20% - Accent1 4 2 2 2 3 2 4 3" xfId="32069" xr:uid="{00000000-0005-0000-0000-00008D7C0000}"/>
    <cellStyle name="20% - Accent1 4 2 2 2 3 2 4 3 2" xfId="32070" xr:uid="{00000000-0005-0000-0000-00008E7C0000}"/>
    <cellStyle name="20% - Accent1 4 2 2 2 3 2 4 4" xfId="32071" xr:uid="{00000000-0005-0000-0000-00008F7C0000}"/>
    <cellStyle name="20% - Accent1 4 2 2 2 3 2 5" xfId="32072" xr:uid="{00000000-0005-0000-0000-0000907C0000}"/>
    <cellStyle name="20% - Accent1 4 2 2 2 3 2 5 2" xfId="32073" xr:uid="{00000000-0005-0000-0000-0000917C0000}"/>
    <cellStyle name="20% - Accent1 4 2 2 2 3 2 5 2 2" xfId="32074" xr:uid="{00000000-0005-0000-0000-0000927C0000}"/>
    <cellStyle name="20% - Accent1 4 2 2 2 3 2 5 3" xfId="32075" xr:uid="{00000000-0005-0000-0000-0000937C0000}"/>
    <cellStyle name="20% - Accent1 4 2 2 2 3 2 6" xfId="32076" xr:uid="{00000000-0005-0000-0000-0000947C0000}"/>
    <cellStyle name="20% - Accent1 4 2 2 2 3 2 6 2" xfId="32077" xr:uid="{00000000-0005-0000-0000-0000957C0000}"/>
    <cellStyle name="20% - Accent1 4 2 2 2 3 2 6 2 2" xfId="32078" xr:uid="{00000000-0005-0000-0000-0000967C0000}"/>
    <cellStyle name="20% - Accent1 4 2 2 2 3 2 6 3" xfId="32079" xr:uid="{00000000-0005-0000-0000-0000977C0000}"/>
    <cellStyle name="20% - Accent1 4 2 2 2 3 2 7" xfId="32080" xr:uid="{00000000-0005-0000-0000-0000987C0000}"/>
    <cellStyle name="20% - Accent1 4 2 2 2 3 2 7 2" xfId="32081" xr:uid="{00000000-0005-0000-0000-0000997C0000}"/>
    <cellStyle name="20% - Accent1 4 2 2 2 3 2 8" xfId="32082" xr:uid="{00000000-0005-0000-0000-00009A7C0000}"/>
    <cellStyle name="20% - Accent1 4 2 2 2 3 2 8 2" xfId="32083" xr:uid="{00000000-0005-0000-0000-00009B7C0000}"/>
    <cellStyle name="20% - Accent1 4 2 2 2 3 2 9" xfId="32084" xr:uid="{00000000-0005-0000-0000-00009C7C0000}"/>
    <cellStyle name="20% - Accent1 4 2 2 2 3 3" xfId="32085" xr:uid="{00000000-0005-0000-0000-00009D7C0000}"/>
    <cellStyle name="20% - Accent1 4 2 2 2 3 3 2" xfId="32086" xr:uid="{00000000-0005-0000-0000-00009E7C0000}"/>
    <cellStyle name="20% - Accent1 4 2 2 2 3 3 2 2" xfId="32087" xr:uid="{00000000-0005-0000-0000-00009F7C0000}"/>
    <cellStyle name="20% - Accent1 4 2 2 2 3 3 2 2 2" xfId="32088" xr:uid="{00000000-0005-0000-0000-0000A07C0000}"/>
    <cellStyle name="20% - Accent1 4 2 2 2 3 3 2 2 2 2" xfId="32089" xr:uid="{00000000-0005-0000-0000-0000A17C0000}"/>
    <cellStyle name="20% - Accent1 4 2 2 2 3 3 2 2 3" xfId="32090" xr:uid="{00000000-0005-0000-0000-0000A27C0000}"/>
    <cellStyle name="20% - Accent1 4 2 2 2 3 3 2 3" xfId="32091" xr:uid="{00000000-0005-0000-0000-0000A37C0000}"/>
    <cellStyle name="20% - Accent1 4 2 2 2 3 3 2 3 2" xfId="32092" xr:uid="{00000000-0005-0000-0000-0000A47C0000}"/>
    <cellStyle name="20% - Accent1 4 2 2 2 3 3 2 4" xfId="32093" xr:uid="{00000000-0005-0000-0000-0000A57C0000}"/>
    <cellStyle name="20% - Accent1 4 2 2 2 3 3 3" xfId="32094" xr:uid="{00000000-0005-0000-0000-0000A67C0000}"/>
    <cellStyle name="20% - Accent1 4 2 2 2 3 3 3 2" xfId="32095" xr:uid="{00000000-0005-0000-0000-0000A77C0000}"/>
    <cellStyle name="20% - Accent1 4 2 2 2 3 3 3 2 2" xfId="32096" xr:uid="{00000000-0005-0000-0000-0000A87C0000}"/>
    <cellStyle name="20% - Accent1 4 2 2 2 3 3 3 2 2 2" xfId="32097" xr:uid="{00000000-0005-0000-0000-0000A97C0000}"/>
    <cellStyle name="20% - Accent1 4 2 2 2 3 3 3 2 3" xfId="32098" xr:uid="{00000000-0005-0000-0000-0000AA7C0000}"/>
    <cellStyle name="20% - Accent1 4 2 2 2 3 3 3 3" xfId="32099" xr:uid="{00000000-0005-0000-0000-0000AB7C0000}"/>
    <cellStyle name="20% - Accent1 4 2 2 2 3 3 3 3 2" xfId="32100" xr:uid="{00000000-0005-0000-0000-0000AC7C0000}"/>
    <cellStyle name="20% - Accent1 4 2 2 2 3 3 3 4" xfId="32101" xr:uid="{00000000-0005-0000-0000-0000AD7C0000}"/>
    <cellStyle name="20% - Accent1 4 2 2 2 3 3 4" xfId="32102" xr:uid="{00000000-0005-0000-0000-0000AE7C0000}"/>
    <cellStyle name="20% - Accent1 4 2 2 2 3 3 4 2" xfId="32103" xr:uid="{00000000-0005-0000-0000-0000AF7C0000}"/>
    <cellStyle name="20% - Accent1 4 2 2 2 3 3 4 2 2" xfId="32104" xr:uid="{00000000-0005-0000-0000-0000B07C0000}"/>
    <cellStyle name="20% - Accent1 4 2 2 2 3 3 4 2 2 2" xfId="32105" xr:uid="{00000000-0005-0000-0000-0000B17C0000}"/>
    <cellStyle name="20% - Accent1 4 2 2 2 3 3 4 2 3" xfId="32106" xr:uid="{00000000-0005-0000-0000-0000B27C0000}"/>
    <cellStyle name="20% - Accent1 4 2 2 2 3 3 4 3" xfId="32107" xr:uid="{00000000-0005-0000-0000-0000B37C0000}"/>
    <cellStyle name="20% - Accent1 4 2 2 2 3 3 4 3 2" xfId="32108" xr:uid="{00000000-0005-0000-0000-0000B47C0000}"/>
    <cellStyle name="20% - Accent1 4 2 2 2 3 3 4 4" xfId="32109" xr:uid="{00000000-0005-0000-0000-0000B57C0000}"/>
    <cellStyle name="20% - Accent1 4 2 2 2 3 3 5" xfId="32110" xr:uid="{00000000-0005-0000-0000-0000B67C0000}"/>
    <cellStyle name="20% - Accent1 4 2 2 2 3 3 5 2" xfId="32111" xr:uid="{00000000-0005-0000-0000-0000B77C0000}"/>
    <cellStyle name="20% - Accent1 4 2 2 2 3 3 5 2 2" xfId="32112" xr:uid="{00000000-0005-0000-0000-0000B87C0000}"/>
    <cellStyle name="20% - Accent1 4 2 2 2 3 3 5 3" xfId="32113" xr:uid="{00000000-0005-0000-0000-0000B97C0000}"/>
    <cellStyle name="20% - Accent1 4 2 2 2 3 3 6" xfId="32114" xr:uid="{00000000-0005-0000-0000-0000BA7C0000}"/>
    <cellStyle name="20% - Accent1 4 2 2 2 3 3 6 2" xfId="32115" xr:uid="{00000000-0005-0000-0000-0000BB7C0000}"/>
    <cellStyle name="20% - Accent1 4 2 2 2 3 3 6 2 2" xfId="32116" xr:uid="{00000000-0005-0000-0000-0000BC7C0000}"/>
    <cellStyle name="20% - Accent1 4 2 2 2 3 3 6 3" xfId="32117" xr:uid="{00000000-0005-0000-0000-0000BD7C0000}"/>
    <cellStyle name="20% - Accent1 4 2 2 2 3 3 7" xfId="32118" xr:uid="{00000000-0005-0000-0000-0000BE7C0000}"/>
    <cellStyle name="20% - Accent1 4 2 2 2 3 3 7 2" xfId="32119" xr:uid="{00000000-0005-0000-0000-0000BF7C0000}"/>
    <cellStyle name="20% - Accent1 4 2 2 2 3 3 8" xfId="32120" xr:uid="{00000000-0005-0000-0000-0000C07C0000}"/>
    <cellStyle name="20% - Accent1 4 2 2 2 3 3 8 2" xfId="32121" xr:uid="{00000000-0005-0000-0000-0000C17C0000}"/>
    <cellStyle name="20% - Accent1 4 2 2 2 3 3 9" xfId="32122" xr:uid="{00000000-0005-0000-0000-0000C27C0000}"/>
    <cellStyle name="20% - Accent1 4 2 2 2 3 4" xfId="32123" xr:uid="{00000000-0005-0000-0000-0000C37C0000}"/>
    <cellStyle name="20% - Accent1 4 2 2 2 3 4 2" xfId="32124" xr:uid="{00000000-0005-0000-0000-0000C47C0000}"/>
    <cellStyle name="20% - Accent1 4 2 2 2 3 4 2 2" xfId="32125" xr:uid="{00000000-0005-0000-0000-0000C57C0000}"/>
    <cellStyle name="20% - Accent1 4 2 2 2 3 4 2 2 2" xfId="32126" xr:uid="{00000000-0005-0000-0000-0000C67C0000}"/>
    <cellStyle name="20% - Accent1 4 2 2 2 3 4 2 3" xfId="32127" xr:uid="{00000000-0005-0000-0000-0000C77C0000}"/>
    <cellStyle name="20% - Accent1 4 2 2 2 3 4 3" xfId="32128" xr:uid="{00000000-0005-0000-0000-0000C87C0000}"/>
    <cellStyle name="20% - Accent1 4 2 2 2 3 4 3 2" xfId="32129" xr:uid="{00000000-0005-0000-0000-0000C97C0000}"/>
    <cellStyle name="20% - Accent1 4 2 2 2 3 4 4" xfId="32130" xr:uid="{00000000-0005-0000-0000-0000CA7C0000}"/>
    <cellStyle name="20% - Accent1 4 2 2 2 3 5" xfId="32131" xr:uid="{00000000-0005-0000-0000-0000CB7C0000}"/>
    <cellStyle name="20% - Accent1 4 2 2 2 3 5 2" xfId="32132" xr:uid="{00000000-0005-0000-0000-0000CC7C0000}"/>
    <cellStyle name="20% - Accent1 4 2 2 2 3 5 2 2" xfId="32133" xr:uid="{00000000-0005-0000-0000-0000CD7C0000}"/>
    <cellStyle name="20% - Accent1 4 2 2 2 3 5 2 2 2" xfId="32134" xr:uid="{00000000-0005-0000-0000-0000CE7C0000}"/>
    <cellStyle name="20% - Accent1 4 2 2 2 3 5 2 3" xfId="32135" xr:uid="{00000000-0005-0000-0000-0000CF7C0000}"/>
    <cellStyle name="20% - Accent1 4 2 2 2 3 5 3" xfId="32136" xr:uid="{00000000-0005-0000-0000-0000D07C0000}"/>
    <cellStyle name="20% - Accent1 4 2 2 2 3 5 3 2" xfId="32137" xr:uid="{00000000-0005-0000-0000-0000D17C0000}"/>
    <cellStyle name="20% - Accent1 4 2 2 2 3 5 4" xfId="32138" xr:uid="{00000000-0005-0000-0000-0000D27C0000}"/>
    <cellStyle name="20% - Accent1 4 2 2 2 3 6" xfId="32139" xr:uid="{00000000-0005-0000-0000-0000D37C0000}"/>
    <cellStyle name="20% - Accent1 4 2 2 2 3 6 2" xfId="32140" xr:uid="{00000000-0005-0000-0000-0000D47C0000}"/>
    <cellStyle name="20% - Accent1 4 2 2 2 3 6 2 2" xfId="32141" xr:uid="{00000000-0005-0000-0000-0000D57C0000}"/>
    <cellStyle name="20% - Accent1 4 2 2 2 3 6 2 2 2" xfId="32142" xr:uid="{00000000-0005-0000-0000-0000D67C0000}"/>
    <cellStyle name="20% - Accent1 4 2 2 2 3 6 2 3" xfId="32143" xr:uid="{00000000-0005-0000-0000-0000D77C0000}"/>
    <cellStyle name="20% - Accent1 4 2 2 2 3 6 3" xfId="32144" xr:uid="{00000000-0005-0000-0000-0000D87C0000}"/>
    <cellStyle name="20% - Accent1 4 2 2 2 3 6 3 2" xfId="32145" xr:uid="{00000000-0005-0000-0000-0000D97C0000}"/>
    <cellStyle name="20% - Accent1 4 2 2 2 3 6 4" xfId="32146" xr:uid="{00000000-0005-0000-0000-0000DA7C0000}"/>
    <cellStyle name="20% - Accent1 4 2 2 2 3 7" xfId="32147" xr:uid="{00000000-0005-0000-0000-0000DB7C0000}"/>
    <cellStyle name="20% - Accent1 4 2 2 2 3 7 2" xfId="32148" xr:uid="{00000000-0005-0000-0000-0000DC7C0000}"/>
    <cellStyle name="20% - Accent1 4 2 2 2 3 7 2 2" xfId="32149" xr:uid="{00000000-0005-0000-0000-0000DD7C0000}"/>
    <cellStyle name="20% - Accent1 4 2 2 2 3 7 3" xfId="32150" xr:uid="{00000000-0005-0000-0000-0000DE7C0000}"/>
    <cellStyle name="20% - Accent1 4 2 2 2 3 8" xfId="32151" xr:uid="{00000000-0005-0000-0000-0000DF7C0000}"/>
    <cellStyle name="20% - Accent1 4 2 2 2 3 8 2" xfId="32152" xr:uid="{00000000-0005-0000-0000-0000E07C0000}"/>
    <cellStyle name="20% - Accent1 4 2 2 2 3 8 2 2" xfId="32153" xr:uid="{00000000-0005-0000-0000-0000E17C0000}"/>
    <cellStyle name="20% - Accent1 4 2 2 2 3 8 3" xfId="32154" xr:uid="{00000000-0005-0000-0000-0000E27C0000}"/>
    <cellStyle name="20% - Accent1 4 2 2 2 3 9" xfId="32155" xr:uid="{00000000-0005-0000-0000-0000E37C0000}"/>
    <cellStyle name="20% - Accent1 4 2 2 2 3 9 2" xfId="32156" xr:uid="{00000000-0005-0000-0000-0000E47C0000}"/>
    <cellStyle name="20% - Accent1 4 2 2 2 4" xfId="32157" xr:uid="{00000000-0005-0000-0000-0000E57C0000}"/>
    <cellStyle name="20% - Accent1 4 2 2 2 4 10" xfId="32158" xr:uid="{00000000-0005-0000-0000-0000E67C0000}"/>
    <cellStyle name="20% - Accent1 4 2 2 2 4 10 2" xfId="32159" xr:uid="{00000000-0005-0000-0000-0000E77C0000}"/>
    <cellStyle name="20% - Accent1 4 2 2 2 4 11" xfId="32160" xr:uid="{00000000-0005-0000-0000-0000E87C0000}"/>
    <cellStyle name="20% - Accent1 4 2 2 2 4 2" xfId="32161" xr:uid="{00000000-0005-0000-0000-0000E97C0000}"/>
    <cellStyle name="20% - Accent1 4 2 2 2 4 2 2" xfId="32162" xr:uid="{00000000-0005-0000-0000-0000EA7C0000}"/>
    <cellStyle name="20% - Accent1 4 2 2 2 4 2 2 2" xfId="32163" xr:uid="{00000000-0005-0000-0000-0000EB7C0000}"/>
    <cellStyle name="20% - Accent1 4 2 2 2 4 2 2 2 2" xfId="32164" xr:uid="{00000000-0005-0000-0000-0000EC7C0000}"/>
    <cellStyle name="20% - Accent1 4 2 2 2 4 2 2 2 2 2" xfId="32165" xr:uid="{00000000-0005-0000-0000-0000ED7C0000}"/>
    <cellStyle name="20% - Accent1 4 2 2 2 4 2 2 2 3" xfId="32166" xr:uid="{00000000-0005-0000-0000-0000EE7C0000}"/>
    <cellStyle name="20% - Accent1 4 2 2 2 4 2 2 3" xfId="32167" xr:uid="{00000000-0005-0000-0000-0000EF7C0000}"/>
    <cellStyle name="20% - Accent1 4 2 2 2 4 2 2 3 2" xfId="32168" xr:uid="{00000000-0005-0000-0000-0000F07C0000}"/>
    <cellStyle name="20% - Accent1 4 2 2 2 4 2 2 4" xfId="32169" xr:uid="{00000000-0005-0000-0000-0000F17C0000}"/>
    <cellStyle name="20% - Accent1 4 2 2 2 4 2 3" xfId="32170" xr:uid="{00000000-0005-0000-0000-0000F27C0000}"/>
    <cellStyle name="20% - Accent1 4 2 2 2 4 2 3 2" xfId="32171" xr:uid="{00000000-0005-0000-0000-0000F37C0000}"/>
    <cellStyle name="20% - Accent1 4 2 2 2 4 2 3 2 2" xfId="32172" xr:uid="{00000000-0005-0000-0000-0000F47C0000}"/>
    <cellStyle name="20% - Accent1 4 2 2 2 4 2 3 2 2 2" xfId="32173" xr:uid="{00000000-0005-0000-0000-0000F57C0000}"/>
    <cellStyle name="20% - Accent1 4 2 2 2 4 2 3 2 3" xfId="32174" xr:uid="{00000000-0005-0000-0000-0000F67C0000}"/>
    <cellStyle name="20% - Accent1 4 2 2 2 4 2 3 3" xfId="32175" xr:uid="{00000000-0005-0000-0000-0000F77C0000}"/>
    <cellStyle name="20% - Accent1 4 2 2 2 4 2 3 3 2" xfId="32176" xr:uid="{00000000-0005-0000-0000-0000F87C0000}"/>
    <cellStyle name="20% - Accent1 4 2 2 2 4 2 3 4" xfId="32177" xr:uid="{00000000-0005-0000-0000-0000F97C0000}"/>
    <cellStyle name="20% - Accent1 4 2 2 2 4 2 4" xfId="32178" xr:uid="{00000000-0005-0000-0000-0000FA7C0000}"/>
    <cellStyle name="20% - Accent1 4 2 2 2 4 2 4 2" xfId="32179" xr:uid="{00000000-0005-0000-0000-0000FB7C0000}"/>
    <cellStyle name="20% - Accent1 4 2 2 2 4 2 4 2 2" xfId="32180" xr:uid="{00000000-0005-0000-0000-0000FC7C0000}"/>
    <cellStyle name="20% - Accent1 4 2 2 2 4 2 4 2 2 2" xfId="32181" xr:uid="{00000000-0005-0000-0000-0000FD7C0000}"/>
    <cellStyle name="20% - Accent1 4 2 2 2 4 2 4 2 3" xfId="32182" xr:uid="{00000000-0005-0000-0000-0000FE7C0000}"/>
    <cellStyle name="20% - Accent1 4 2 2 2 4 2 4 3" xfId="32183" xr:uid="{00000000-0005-0000-0000-0000FF7C0000}"/>
    <cellStyle name="20% - Accent1 4 2 2 2 4 2 4 3 2" xfId="32184" xr:uid="{00000000-0005-0000-0000-0000007D0000}"/>
    <cellStyle name="20% - Accent1 4 2 2 2 4 2 4 4" xfId="32185" xr:uid="{00000000-0005-0000-0000-0000017D0000}"/>
    <cellStyle name="20% - Accent1 4 2 2 2 4 2 5" xfId="32186" xr:uid="{00000000-0005-0000-0000-0000027D0000}"/>
    <cellStyle name="20% - Accent1 4 2 2 2 4 2 5 2" xfId="32187" xr:uid="{00000000-0005-0000-0000-0000037D0000}"/>
    <cellStyle name="20% - Accent1 4 2 2 2 4 2 5 2 2" xfId="32188" xr:uid="{00000000-0005-0000-0000-0000047D0000}"/>
    <cellStyle name="20% - Accent1 4 2 2 2 4 2 5 3" xfId="32189" xr:uid="{00000000-0005-0000-0000-0000057D0000}"/>
    <cellStyle name="20% - Accent1 4 2 2 2 4 2 6" xfId="32190" xr:uid="{00000000-0005-0000-0000-0000067D0000}"/>
    <cellStyle name="20% - Accent1 4 2 2 2 4 2 6 2" xfId="32191" xr:uid="{00000000-0005-0000-0000-0000077D0000}"/>
    <cellStyle name="20% - Accent1 4 2 2 2 4 2 6 2 2" xfId="32192" xr:uid="{00000000-0005-0000-0000-0000087D0000}"/>
    <cellStyle name="20% - Accent1 4 2 2 2 4 2 6 3" xfId="32193" xr:uid="{00000000-0005-0000-0000-0000097D0000}"/>
    <cellStyle name="20% - Accent1 4 2 2 2 4 2 7" xfId="32194" xr:uid="{00000000-0005-0000-0000-00000A7D0000}"/>
    <cellStyle name="20% - Accent1 4 2 2 2 4 2 7 2" xfId="32195" xr:uid="{00000000-0005-0000-0000-00000B7D0000}"/>
    <cellStyle name="20% - Accent1 4 2 2 2 4 2 8" xfId="32196" xr:uid="{00000000-0005-0000-0000-00000C7D0000}"/>
    <cellStyle name="20% - Accent1 4 2 2 2 4 2 8 2" xfId="32197" xr:uid="{00000000-0005-0000-0000-00000D7D0000}"/>
    <cellStyle name="20% - Accent1 4 2 2 2 4 2 9" xfId="32198" xr:uid="{00000000-0005-0000-0000-00000E7D0000}"/>
    <cellStyle name="20% - Accent1 4 2 2 2 4 3" xfId="32199" xr:uid="{00000000-0005-0000-0000-00000F7D0000}"/>
    <cellStyle name="20% - Accent1 4 2 2 2 4 3 2" xfId="32200" xr:uid="{00000000-0005-0000-0000-0000107D0000}"/>
    <cellStyle name="20% - Accent1 4 2 2 2 4 3 2 2" xfId="32201" xr:uid="{00000000-0005-0000-0000-0000117D0000}"/>
    <cellStyle name="20% - Accent1 4 2 2 2 4 3 2 2 2" xfId="32202" xr:uid="{00000000-0005-0000-0000-0000127D0000}"/>
    <cellStyle name="20% - Accent1 4 2 2 2 4 3 2 2 2 2" xfId="32203" xr:uid="{00000000-0005-0000-0000-0000137D0000}"/>
    <cellStyle name="20% - Accent1 4 2 2 2 4 3 2 2 3" xfId="32204" xr:uid="{00000000-0005-0000-0000-0000147D0000}"/>
    <cellStyle name="20% - Accent1 4 2 2 2 4 3 2 3" xfId="32205" xr:uid="{00000000-0005-0000-0000-0000157D0000}"/>
    <cellStyle name="20% - Accent1 4 2 2 2 4 3 2 3 2" xfId="32206" xr:uid="{00000000-0005-0000-0000-0000167D0000}"/>
    <cellStyle name="20% - Accent1 4 2 2 2 4 3 2 4" xfId="32207" xr:uid="{00000000-0005-0000-0000-0000177D0000}"/>
    <cellStyle name="20% - Accent1 4 2 2 2 4 3 3" xfId="32208" xr:uid="{00000000-0005-0000-0000-0000187D0000}"/>
    <cellStyle name="20% - Accent1 4 2 2 2 4 3 3 2" xfId="32209" xr:uid="{00000000-0005-0000-0000-0000197D0000}"/>
    <cellStyle name="20% - Accent1 4 2 2 2 4 3 3 2 2" xfId="32210" xr:uid="{00000000-0005-0000-0000-00001A7D0000}"/>
    <cellStyle name="20% - Accent1 4 2 2 2 4 3 3 2 2 2" xfId="32211" xr:uid="{00000000-0005-0000-0000-00001B7D0000}"/>
    <cellStyle name="20% - Accent1 4 2 2 2 4 3 3 2 3" xfId="32212" xr:uid="{00000000-0005-0000-0000-00001C7D0000}"/>
    <cellStyle name="20% - Accent1 4 2 2 2 4 3 3 3" xfId="32213" xr:uid="{00000000-0005-0000-0000-00001D7D0000}"/>
    <cellStyle name="20% - Accent1 4 2 2 2 4 3 3 3 2" xfId="32214" xr:uid="{00000000-0005-0000-0000-00001E7D0000}"/>
    <cellStyle name="20% - Accent1 4 2 2 2 4 3 3 4" xfId="32215" xr:uid="{00000000-0005-0000-0000-00001F7D0000}"/>
    <cellStyle name="20% - Accent1 4 2 2 2 4 3 4" xfId="32216" xr:uid="{00000000-0005-0000-0000-0000207D0000}"/>
    <cellStyle name="20% - Accent1 4 2 2 2 4 3 4 2" xfId="32217" xr:uid="{00000000-0005-0000-0000-0000217D0000}"/>
    <cellStyle name="20% - Accent1 4 2 2 2 4 3 4 2 2" xfId="32218" xr:uid="{00000000-0005-0000-0000-0000227D0000}"/>
    <cellStyle name="20% - Accent1 4 2 2 2 4 3 4 2 2 2" xfId="32219" xr:uid="{00000000-0005-0000-0000-0000237D0000}"/>
    <cellStyle name="20% - Accent1 4 2 2 2 4 3 4 2 3" xfId="32220" xr:uid="{00000000-0005-0000-0000-0000247D0000}"/>
    <cellStyle name="20% - Accent1 4 2 2 2 4 3 4 3" xfId="32221" xr:uid="{00000000-0005-0000-0000-0000257D0000}"/>
    <cellStyle name="20% - Accent1 4 2 2 2 4 3 4 3 2" xfId="32222" xr:uid="{00000000-0005-0000-0000-0000267D0000}"/>
    <cellStyle name="20% - Accent1 4 2 2 2 4 3 4 4" xfId="32223" xr:uid="{00000000-0005-0000-0000-0000277D0000}"/>
    <cellStyle name="20% - Accent1 4 2 2 2 4 3 5" xfId="32224" xr:uid="{00000000-0005-0000-0000-0000287D0000}"/>
    <cellStyle name="20% - Accent1 4 2 2 2 4 3 5 2" xfId="32225" xr:uid="{00000000-0005-0000-0000-0000297D0000}"/>
    <cellStyle name="20% - Accent1 4 2 2 2 4 3 5 2 2" xfId="32226" xr:uid="{00000000-0005-0000-0000-00002A7D0000}"/>
    <cellStyle name="20% - Accent1 4 2 2 2 4 3 5 3" xfId="32227" xr:uid="{00000000-0005-0000-0000-00002B7D0000}"/>
    <cellStyle name="20% - Accent1 4 2 2 2 4 3 6" xfId="32228" xr:uid="{00000000-0005-0000-0000-00002C7D0000}"/>
    <cellStyle name="20% - Accent1 4 2 2 2 4 3 6 2" xfId="32229" xr:uid="{00000000-0005-0000-0000-00002D7D0000}"/>
    <cellStyle name="20% - Accent1 4 2 2 2 4 3 6 2 2" xfId="32230" xr:uid="{00000000-0005-0000-0000-00002E7D0000}"/>
    <cellStyle name="20% - Accent1 4 2 2 2 4 3 6 3" xfId="32231" xr:uid="{00000000-0005-0000-0000-00002F7D0000}"/>
    <cellStyle name="20% - Accent1 4 2 2 2 4 3 7" xfId="32232" xr:uid="{00000000-0005-0000-0000-0000307D0000}"/>
    <cellStyle name="20% - Accent1 4 2 2 2 4 3 7 2" xfId="32233" xr:uid="{00000000-0005-0000-0000-0000317D0000}"/>
    <cellStyle name="20% - Accent1 4 2 2 2 4 3 8" xfId="32234" xr:uid="{00000000-0005-0000-0000-0000327D0000}"/>
    <cellStyle name="20% - Accent1 4 2 2 2 4 3 8 2" xfId="32235" xr:uid="{00000000-0005-0000-0000-0000337D0000}"/>
    <cellStyle name="20% - Accent1 4 2 2 2 4 3 9" xfId="32236" xr:uid="{00000000-0005-0000-0000-0000347D0000}"/>
    <cellStyle name="20% - Accent1 4 2 2 2 4 4" xfId="32237" xr:uid="{00000000-0005-0000-0000-0000357D0000}"/>
    <cellStyle name="20% - Accent1 4 2 2 2 4 4 2" xfId="32238" xr:uid="{00000000-0005-0000-0000-0000367D0000}"/>
    <cellStyle name="20% - Accent1 4 2 2 2 4 4 2 2" xfId="32239" xr:uid="{00000000-0005-0000-0000-0000377D0000}"/>
    <cellStyle name="20% - Accent1 4 2 2 2 4 4 2 2 2" xfId="32240" xr:uid="{00000000-0005-0000-0000-0000387D0000}"/>
    <cellStyle name="20% - Accent1 4 2 2 2 4 4 2 3" xfId="32241" xr:uid="{00000000-0005-0000-0000-0000397D0000}"/>
    <cellStyle name="20% - Accent1 4 2 2 2 4 4 3" xfId="32242" xr:uid="{00000000-0005-0000-0000-00003A7D0000}"/>
    <cellStyle name="20% - Accent1 4 2 2 2 4 4 3 2" xfId="32243" xr:uid="{00000000-0005-0000-0000-00003B7D0000}"/>
    <cellStyle name="20% - Accent1 4 2 2 2 4 4 4" xfId="32244" xr:uid="{00000000-0005-0000-0000-00003C7D0000}"/>
    <cellStyle name="20% - Accent1 4 2 2 2 4 5" xfId="32245" xr:uid="{00000000-0005-0000-0000-00003D7D0000}"/>
    <cellStyle name="20% - Accent1 4 2 2 2 4 5 2" xfId="32246" xr:uid="{00000000-0005-0000-0000-00003E7D0000}"/>
    <cellStyle name="20% - Accent1 4 2 2 2 4 5 2 2" xfId="32247" xr:uid="{00000000-0005-0000-0000-00003F7D0000}"/>
    <cellStyle name="20% - Accent1 4 2 2 2 4 5 2 2 2" xfId="32248" xr:uid="{00000000-0005-0000-0000-0000407D0000}"/>
    <cellStyle name="20% - Accent1 4 2 2 2 4 5 2 3" xfId="32249" xr:uid="{00000000-0005-0000-0000-0000417D0000}"/>
    <cellStyle name="20% - Accent1 4 2 2 2 4 5 3" xfId="32250" xr:uid="{00000000-0005-0000-0000-0000427D0000}"/>
    <cellStyle name="20% - Accent1 4 2 2 2 4 5 3 2" xfId="32251" xr:uid="{00000000-0005-0000-0000-0000437D0000}"/>
    <cellStyle name="20% - Accent1 4 2 2 2 4 5 4" xfId="32252" xr:uid="{00000000-0005-0000-0000-0000447D0000}"/>
    <cellStyle name="20% - Accent1 4 2 2 2 4 6" xfId="32253" xr:uid="{00000000-0005-0000-0000-0000457D0000}"/>
    <cellStyle name="20% - Accent1 4 2 2 2 4 6 2" xfId="32254" xr:uid="{00000000-0005-0000-0000-0000467D0000}"/>
    <cellStyle name="20% - Accent1 4 2 2 2 4 6 2 2" xfId="32255" xr:uid="{00000000-0005-0000-0000-0000477D0000}"/>
    <cellStyle name="20% - Accent1 4 2 2 2 4 6 2 2 2" xfId="32256" xr:uid="{00000000-0005-0000-0000-0000487D0000}"/>
    <cellStyle name="20% - Accent1 4 2 2 2 4 6 2 3" xfId="32257" xr:uid="{00000000-0005-0000-0000-0000497D0000}"/>
    <cellStyle name="20% - Accent1 4 2 2 2 4 6 3" xfId="32258" xr:uid="{00000000-0005-0000-0000-00004A7D0000}"/>
    <cellStyle name="20% - Accent1 4 2 2 2 4 6 3 2" xfId="32259" xr:uid="{00000000-0005-0000-0000-00004B7D0000}"/>
    <cellStyle name="20% - Accent1 4 2 2 2 4 6 4" xfId="32260" xr:uid="{00000000-0005-0000-0000-00004C7D0000}"/>
    <cellStyle name="20% - Accent1 4 2 2 2 4 7" xfId="32261" xr:uid="{00000000-0005-0000-0000-00004D7D0000}"/>
    <cellStyle name="20% - Accent1 4 2 2 2 4 7 2" xfId="32262" xr:uid="{00000000-0005-0000-0000-00004E7D0000}"/>
    <cellStyle name="20% - Accent1 4 2 2 2 4 7 2 2" xfId="32263" xr:uid="{00000000-0005-0000-0000-00004F7D0000}"/>
    <cellStyle name="20% - Accent1 4 2 2 2 4 7 3" xfId="32264" xr:uid="{00000000-0005-0000-0000-0000507D0000}"/>
    <cellStyle name="20% - Accent1 4 2 2 2 4 8" xfId="32265" xr:uid="{00000000-0005-0000-0000-0000517D0000}"/>
    <cellStyle name="20% - Accent1 4 2 2 2 4 8 2" xfId="32266" xr:uid="{00000000-0005-0000-0000-0000527D0000}"/>
    <cellStyle name="20% - Accent1 4 2 2 2 4 8 2 2" xfId="32267" xr:uid="{00000000-0005-0000-0000-0000537D0000}"/>
    <cellStyle name="20% - Accent1 4 2 2 2 4 8 3" xfId="32268" xr:uid="{00000000-0005-0000-0000-0000547D0000}"/>
    <cellStyle name="20% - Accent1 4 2 2 2 4 9" xfId="32269" xr:uid="{00000000-0005-0000-0000-0000557D0000}"/>
    <cellStyle name="20% - Accent1 4 2 2 2 4 9 2" xfId="32270" xr:uid="{00000000-0005-0000-0000-0000567D0000}"/>
    <cellStyle name="20% - Accent1 4 2 2 2 5" xfId="32271" xr:uid="{00000000-0005-0000-0000-0000577D0000}"/>
    <cellStyle name="20% - Accent1 4 2 2 2 5 10" xfId="32272" xr:uid="{00000000-0005-0000-0000-0000587D0000}"/>
    <cellStyle name="20% - Accent1 4 2 2 2 5 10 2" xfId="32273" xr:uid="{00000000-0005-0000-0000-0000597D0000}"/>
    <cellStyle name="20% - Accent1 4 2 2 2 5 11" xfId="32274" xr:uid="{00000000-0005-0000-0000-00005A7D0000}"/>
    <cellStyle name="20% - Accent1 4 2 2 2 5 2" xfId="32275" xr:uid="{00000000-0005-0000-0000-00005B7D0000}"/>
    <cellStyle name="20% - Accent1 4 2 2 2 5 2 2" xfId="32276" xr:uid="{00000000-0005-0000-0000-00005C7D0000}"/>
    <cellStyle name="20% - Accent1 4 2 2 2 5 2 2 2" xfId="32277" xr:uid="{00000000-0005-0000-0000-00005D7D0000}"/>
    <cellStyle name="20% - Accent1 4 2 2 2 5 2 2 2 2" xfId="32278" xr:uid="{00000000-0005-0000-0000-00005E7D0000}"/>
    <cellStyle name="20% - Accent1 4 2 2 2 5 2 2 2 2 2" xfId="32279" xr:uid="{00000000-0005-0000-0000-00005F7D0000}"/>
    <cellStyle name="20% - Accent1 4 2 2 2 5 2 2 2 3" xfId="32280" xr:uid="{00000000-0005-0000-0000-0000607D0000}"/>
    <cellStyle name="20% - Accent1 4 2 2 2 5 2 2 3" xfId="32281" xr:uid="{00000000-0005-0000-0000-0000617D0000}"/>
    <cellStyle name="20% - Accent1 4 2 2 2 5 2 2 3 2" xfId="32282" xr:uid="{00000000-0005-0000-0000-0000627D0000}"/>
    <cellStyle name="20% - Accent1 4 2 2 2 5 2 2 4" xfId="32283" xr:uid="{00000000-0005-0000-0000-0000637D0000}"/>
    <cellStyle name="20% - Accent1 4 2 2 2 5 2 3" xfId="32284" xr:uid="{00000000-0005-0000-0000-0000647D0000}"/>
    <cellStyle name="20% - Accent1 4 2 2 2 5 2 3 2" xfId="32285" xr:uid="{00000000-0005-0000-0000-0000657D0000}"/>
    <cellStyle name="20% - Accent1 4 2 2 2 5 2 3 2 2" xfId="32286" xr:uid="{00000000-0005-0000-0000-0000667D0000}"/>
    <cellStyle name="20% - Accent1 4 2 2 2 5 2 3 2 2 2" xfId="32287" xr:uid="{00000000-0005-0000-0000-0000677D0000}"/>
    <cellStyle name="20% - Accent1 4 2 2 2 5 2 3 2 3" xfId="32288" xr:uid="{00000000-0005-0000-0000-0000687D0000}"/>
    <cellStyle name="20% - Accent1 4 2 2 2 5 2 3 3" xfId="32289" xr:uid="{00000000-0005-0000-0000-0000697D0000}"/>
    <cellStyle name="20% - Accent1 4 2 2 2 5 2 3 3 2" xfId="32290" xr:uid="{00000000-0005-0000-0000-00006A7D0000}"/>
    <cellStyle name="20% - Accent1 4 2 2 2 5 2 3 4" xfId="32291" xr:uid="{00000000-0005-0000-0000-00006B7D0000}"/>
    <cellStyle name="20% - Accent1 4 2 2 2 5 2 4" xfId="32292" xr:uid="{00000000-0005-0000-0000-00006C7D0000}"/>
    <cellStyle name="20% - Accent1 4 2 2 2 5 2 4 2" xfId="32293" xr:uid="{00000000-0005-0000-0000-00006D7D0000}"/>
    <cellStyle name="20% - Accent1 4 2 2 2 5 2 4 2 2" xfId="32294" xr:uid="{00000000-0005-0000-0000-00006E7D0000}"/>
    <cellStyle name="20% - Accent1 4 2 2 2 5 2 4 2 2 2" xfId="32295" xr:uid="{00000000-0005-0000-0000-00006F7D0000}"/>
    <cellStyle name="20% - Accent1 4 2 2 2 5 2 4 2 3" xfId="32296" xr:uid="{00000000-0005-0000-0000-0000707D0000}"/>
    <cellStyle name="20% - Accent1 4 2 2 2 5 2 4 3" xfId="32297" xr:uid="{00000000-0005-0000-0000-0000717D0000}"/>
    <cellStyle name="20% - Accent1 4 2 2 2 5 2 4 3 2" xfId="32298" xr:uid="{00000000-0005-0000-0000-0000727D0000}"/>
    <cellStyle name="20% - Accent1 4 2 2 2 5 2 4 4" xfId="32299" xr:uid="{00000000-0005-0000-0000-0000737D0000}"/>
    <cellStyle name="20% - Accent1 4 2 2 2 5 2 5" xfId="32300" xr:uid="{00000000-0005-0000-0000-0000747D0000}"/>
    <cellStyle name="20% - Accent1 4 2 2 2 5 2 5 2" xfId="32301" xr:uid="{00000000-0005-0000-0000-0000757D0000}"/>
    <cellStyle name="20% - Accent1 4 2 2 2 5 2 5 2 2" xfId="32302" xr:uid="{00000000-0005-0000-0000-0000767D0000}"/>
    <cellStyle name="20% - Accent1 4 2 2 2 5 2 5 3" xfId="32303" xr:uid="{00000000-0005-0000-0000-0000777D0000}"/>
    <cellStyle name="20% - Accent1 4 2 2 2 5 2 6" xfId="32304" xr:uid="{00000000-0005-0000-0000-0000787D0000}"/>
    <cellStyle name="20% - Accent1 4 2 2 2 5 2 6 2" xfId="32305" xr:uid="{00000000-0005-0000-0000-0000797D0000}"/>
    <cellStyle name="20% - Accent1 4 2 2 2 5 2 6 2 2" xfId="32306" xr:uid="{00000000-0005-0000-0000-00007A7D0000}"/>
    <cellStyle name="20% - Accent1 4 2 2 2 5 2 6 3" xfId="32307" xr:uid="{00000000-0005-0000-0000-00007B7D0000}"/>
    <cellStyle name="20% - Accent1 4 2 2 2 5 2 7" xfId="32308" xr:uid="{00000000-0005-0000-0000-00007C7D0000}"/>
    <cellStyle name="20% - Accent1 4 2 2 2 5 2 7 2" xfId="32309" xr:uid="{00000000-0005-0000-0000-00007D7D0000}"/>
    <cellStyle name="20% - Accent1 4 2 2 2 5 2 8" xfId="32310" xr:uid="{00000000-0005-0000-0000-00007E7D0000}"/>
    <cellStyle name="20% - Accent1 4 2 2 2 5 2 8 2" xfId="32311" xr:uid="{00000000-0005-0000-0000-00007F7D0000}"/>
    <cellStyle name="20% - Accent1 4 2 2 2 5 2 9" xfId="32312" xr:uid="{00000000-0005-0000-0000-0000807D0000}"/>
    <cellStyle name="20% - Accent1 4 2 2 2 5 3" xfId="32313" xr:uid="{00000000-0005-0000-0000-0000817D0000}"/>
    <cellStyle name="20% - Accent1 4 2 2 2 5 3 2" xfId="32314" xr:uid="{00000000-0005-0000-0000-0000827D0000}"/>
    <cellStyle name="20% - Accent1 4 2 2 2 5 3 2 2" xfId="32315" xr:uid="{00000000-0005-0000-0000-0000837D0000}"/>
    <cellStyle name="20% - Accent1 4 2 2 2 5 3 2 2 2" xfId="32316" xr:uid="{00000000-0005-0000-0000-0000847D0000}"/>
    <cellStyle name="20% - Accent1 4 2 2 2 5 3 2 2 2 2" xfId="32317" xr:uid="{00000000-0005-0000-0000-0000857D0000}"/>
    <cellStyle name="20% - Accent1 4 2 2 2 5 3 2 2 3" xfId="32318" xr:uid="{00000000-0005-0000-0000-0000867D0000}"/>
    <cellStyle name="20% - Accent1 4 2 2 2 5 3 2 3" xfId="32319" xr:uid="{00000000-0005-0000-0000-0000877D0000}"/>
    <cellStyle name="20% - Accent1 4 2 2 2 5 3 2 3 2" xfId="32320" xr:uid="{00000000-0005-0000-0000-0000887D0000}"/>
    <cellStyle name="20% - Accent1 4 2 2 2 5 3 2 4" xfId="32321" xr:uid="{00000000-0005-0000-0000-0000897D0000}"/>
    <cellStyle name="20% - Accent1 4 2 2 2 5 3 3" xfId="32322" xr:uid="{00000000-0005-0000-0000-00008A7D0000}"/>
    <cellStyle name="20% - Accent1 4 2 2 2 5 3 3 2" xfId="32323" xr:uid="{00000000-0005-0000-0000-00008B7D0000}"/>
    <cellStyle name="20% - Accent1 4 2 2 2 5 3 3 2 2" xfId="32324" xr:uid="{00000000-0005-0000-0000-00008C7D0000}"/>
    <cellStyle name="20% - Accent1 4 2 2 2 5 3 3 2 2 2" xfId="32325" xr:uid="{00000000-0005-0000-0000-00008D7D0000}"/>
    <cellStyle name="20% - Accent1 4 2 2 2 5 3 3 2 3" xfId="32326" xr:uid="{00000000-0005-0000-0000-00008E7D0000}"/>
    <cellStyle name="20% - Accent1 4 2 2 2 5 3 3 3" xfId="32327" xr:uid="{00000000-0005-0000-0000-00008F7D0000}"/>
    <cellStyle name="20% - Accent1 4 2 2 2 5 3 3 3 2" xfId="32328" xr:uid="{00000000-0005-0000-0000-0000907D0000}"/>
    <cellStyle name="20% - Accent1 4 2 2 2 5 3 3 4" xfId="32329" xr:uid="{00000000-0005-0000-0000-0000917D0000}"/>
    <cellStyle name="20% - Accent1 4 2 2 2 5 3 4" xfId="32330" xr:uid="{00000000-0005-0000-0000-0000927D0000}"/>
    <cellStyle name="20% - Accent1 4 2 2 2 5 3 4 2" xfId="32331" xr:uid="{00000000-0005-0000-0000-0000937D0000}"/>
    <cellStyle name="20% - Accent1 4 2 2 2 5 3 4 2 2" xfId="32332" xr:uid="{00000000-0005-0000-0000-0000947D0000}"/>
    <cellStyle name="20% - Accent1 4 2 2 2 5 3 4 2 2 2" xfId="32333" xr:uid="{00000000-0005-0000-0000-0000957D0000}"/>
    <cellStyle name="20% - Accent1 4 2 2 2 5 3 4 2 3" xfId="32334" xr:uid="{00000000-0005-0000-0000-0000967D0000}"/>
    <cellStyle name="20% - Accent1 4 2 2 2 5 3 4 3" xfId="32335" xr:uid="{00000000-0005-0000-0000-0000977D0000}"/>
    <cellStyle name="20% - Accent1 4 2 2 2 5 3 4 3 2" xfId="32336" xr:uid="{00000000-0005-0000-0000-0000987D0000}"/>
    <cellStyle name="20% - Accent1 4 2 2 2 5 3 4 4" xfId="32337" xr:uid="{00000000-0005-0000-0000-0000997D0000}"/>
    <cellStyle name="20% - Accent1 4 2 2 2 5 3 5" xfId="32338" xr:uid="{00000000-0005-0000-0000-00009A7D0000}"/>
    <cellStyle name="20% - Accent1 4 2 2 2 5 3 5 2" xfId="32339" xr:uid="{00000000-0005-0000-0000-00009B7D0000}"/>
    <cellStyle name="20% - Accent1 4 2 2 2 5 3 5 2 2" xfId="32340" xr:uid="{00000000-0005-0000-0000-00009C7D0000}"/>
    <cellStyle name="20% - Accent1 4 2 2 2 5 3 5 3" xfId="32341" xr:uid="{00000000-0005-0000-0000-00009D7D0000}"/>
    <cellStyle name="20% - Accent1 4 2 2 2 5 3 6" xfId="32342" xr:uid="{00000000-0005-0000-0000-00009E7D0000}"/>
    <cellStyle name="20% - Accent1 4 2 2 2 5 3 6 2" xfId="32343" xr:uid="{00000000-0005-0000-0000-00009F7D0000}"/>
    <cellStyle name="20% - Accent1 4 2 2 2 5 3 6 2 2" xfId="32344" xr:uid="{00000000-0005-0000-0000-0000A07D0000}"/>
    <cellStyle name="20% - Accent1 4 2 2 2 5 3 6 3" xfId="32345" xr:uid="{00000000-0005-0000-0000-0000A17D0000}"/>
    <cellStyle name="20% - Accent1 4 2 2 2 5 3 7" xfId="32346" xr:uid="{00000000-0005-0000-0000-0000A27D0000}"/>
    <cellStyle name="20% - Accent1 4 2 2 2 5 3 7 2" xfId="32347" xr:uid="{00000000-0005-0000-0000-0000A37D0000}"/>
    <cellStyle name="20% - Accent1 4 2 2 2 5 3 8" xfId="32348" xr:uid="{00000000-0005-0000-0000-0000A47D0000}"/>
    <cellStyle name="20% - Accent1 4 2 2 2 5 3 8 2" xfId="32349" xr:uid="{00000000-0005-0000-0000-0000A57D0000}"/>
    <cellStyle name="20% - Accent1 4 2 2 2 5 3 9" xfId="32350" xr:uid="{00000000-0005-0000-0000-0000A67D0000}"/>
    <cellStyle name="20% - Accent1 4 2 2 2 5 4" xfId="32351" xr:uid="{00000000-0005-0000-0000-0000A77D0000}"/>
    <cellStyle name="20% - Accent1 4 2 2 2 5 4 2" xfId="32352" xr:uid="{00000000-0005-0000-0000-0000A87D0000}"/>
    <cellStyle name="20% - Accent1 4 2 2 2 5 4 2 2" xfId="32353" xr:uid="{00000000-0005-0000-0000-0000A97D0000}"/>
    <cellStyle name="20% - Accent1 4 2 2 2 5 4 2 2 2" xfId="32354" xr:uid="{00000000-0005-0000-0000-0000AA7D0000}"/>
    <cellStyle name="20% - Accent1 4 2 2 2 5 4 2 3" xfId="32355" xr:uid="{00000000-0005-0000-0000-0000AB7D0000}"/>
    <cellStyle name="20% - Accent1 4 2 2 2 5 4 3" xfId="32356" xr:uid="{00000000-0005-0000-0000-0000AC7D0000}"/>
    <cellStyle name="20% - Accent1 4 2 2 2 5 4 3 2" xfId="32357" xr:uid="{00000000-0005-0000-0000-0000AD7D0000}"/>
    <cellStyle name="20% - Accent1 4 2 2 2 5 4 4" xfId="32358" xr:uid="{00000000-0005-0000-0000-0000AE7D0000}"/>
    <cellStyle name="20% - Accent1 4 2 2 2 5 5" xfId="32359" xr:uid="{00000000-0005-0000-0000-0000AF7D0000}"/>
    <cellStyle name="20% - Accent1 4 2 2 2 5 5 2" xfId="32360" xr:uid="{00000000-0005-0000-0000-0000B07D0000}"/>
    <cellStyle name="20% - Accent1 4 2 2 2 5 5 2 2" xfId="32361" xr:uid="{00000000-0005-0000-0000-0000B17D0000}"/>
    <cellStyle name="20% - Accent1 4 2 2 2 5 5 2 2 2" xfId="32362" xr:uid="{00000000-0005-0000-0000-0000B27D0000}"/>
    <cellStyle name="20% - Accent1 4 2 2 2 5 5 2 3" xfId="32363" xr:uid="{00000000-0005-0000-0000-0000B37D0000}"/>
    <cellStyle name="20% - Accent1 4 2 2 2 5 5 3" xfId="32364" xr:uid="{00000000-0005-0000-0000-0000B47D0000}"/>
    <cellStyle name="20% - Accent1 4 2 2 2 5 5 3 2" xfId="32365" xr:uid="{00000000-0005-0000-0000-0000B57D0000}"/>
    <cellStyle name="20% - Accent1 4 2 2 2 5 5 4" xfId="32366" xr:uid="{00000000-0005-0000-0000-0000B67D0000}"/>
    <cellStyle name="20% - Accent1 4 2 2 2 5 6" xfId="32367" xr:uid="{00000000-0005-0000-0000-0000B77D0000}"/>
    <cellStyle name="20% - Accent1 4 2 2 2 5 6 2" xfId="32368" xr:uid="{00000000-0005-0000-0000-0000B87D0000}"/>
    <cellStyle name="20% - Accent1 4 2 2 2 5 6 2 2" xfId="32369" xr:uid="{00000000-0005-0000-0000-0000B97D0000}"/>
    <cellStyle name="20% - Accent1 4 2 2 2 5 6 2 2 2" xfId="32370" xr:uid="{00000000-0005-0000-0000-0000BA7D0000}"/>
    <cellStyle name="20% - Accent1 4 2 2 2 5 6 2 3" xfId="32371" xr:uid="{00000000-0005-0000-0000-0000BB7D0000}"/>
    <cellStyle name="20% - Accent1 4 2 2 2 5 6 3" xfId="32372" xr:uid="{00000000-0005-0000-0000-0000BC7D0000}"/>
    <cellStyle name="20% - Accent1 4 2 2 2 5 6 3 2" xfId="32373" xr:uid="{00000000-0005-0000-0000-0000BD7D0000}"/>
    <cellStyle name="20% - Accent1 4 2 2 2 5 6 4" xfId="32374" xr:uid="{00000000-0005-0000-0000-0000BE7D0000}"/>
    <cellStyle name="20% - Accent1 4 2 2 2 5 7" xfId="32375" xr:uid="{00000000-0005-0000-0000-0000BF7D0000}"/>
    <cellStyle name="20% - Accent1 4 2 2 2 5 7 2" xfId="32376" xr:uid="{00000000-0005-0000-0000-0000C07D0000}"/>
    <cellStyle name="20% - Accent1 4 2 2 2 5 7 2 2" xfId="32377" xr:uid="{00000000-0005-0000-0000-0000C17D0000}"/>
    <cellStyle name="20% - Accent1 4 2 2 2 5 7 3" xfId="32378" xr:uid="{00000000-0005-0000-0000-0000C27D0000}"/>
    <cellStyle name="20% - Accent1 4 2 2 2 5 8" xfId="32379" xr:uid="{00000000-0005-0000-0000-0000C37D0000}"/>
    <cellStyle name="20% - Accent1 4 2 2 2 5 8 2" xfId="32380" xr:uid="{00000000-0005-0000-0000-0000C47D0000}"/>
    <cellStyle name="20% - Accent1 4 2 2 2 5 8 2 2" xfId="32381" xr:uid="{00000000-0005-0000-0000-0000C57D0000}"/>
    <cellStyle name="20% - Accent1 4 2 2 2 5 8 3" xfId="32382" xr:uid="{00000000-0005-0000-0000-0000C67D0000}"/>
    <cellStyle name="20% - Accent1 4 2 2 2 5 9" xfId="32383" xr:uid="{00000000-0005-0000-0000-0000C77D0000}"/>
    <cellStyle name="20% - Accent1 4 2 2 2 5 9 2" xfId="32384" xr:uid="{00000000-0005-0000-0000-0000C87D0000}"/>
    <cellStyle name="20% - Accent1 4 2 2 2 6" xfId="32385" xr:uid="{00000000-0005-0000-0000-0000C97D0000}"/>
    <cellStyle name="20% - Accent1 4 2 2 2 6 2" xfId="32386" xr:uid="{00000000-0005-0000-0000-0000CA7D0000}"/>
    <cellStyle name="20% - Accent1 4 2 2 2 6 2 2" xfId="32387" xr:uid="{00000000-0005-0000-0000-0000CB7D0000}"/>
    <cellStyle name="20% - Accent1 4 2 2 2 6 2 2 2" xfId="32388" xr:uid="{00000000-0005-0000-0000-0000CC7D0000}"/>
    <cellStyle name="20% - Accent1 4 2 2 2 6 2 2 2 2" xfId="32389" xr:uid="{00000000-0005-0000-0000-0000CD7D0000}"/>
    <cellStyle name="20% - Accent1 4 2 2 2 6 2 2 3" xfId="32390" xr:uid="{00000000-0005-0000-0000-0000CE7D0000}"/>
    <cellStyle name="20% - Accent1 4 2 2 2 6 2 3" xfId="32391" xr:uid="{00000000-0005-0000-0000-0000CF7D0000}"/>
    <cellStyle name="20% - Accent1 4 2 2 2 6 2 3 2" xfId="32392" xr:uid="{00000000-0005-0000-0000-0000D07D0000}"/>
    <cellStyle name="20% - Accent1 4 2 2 2 6 2 4" xfId="32393" xr:uid="{00000000-0005-0000-0000-0000D17D0000}"/>
    <cellStyle name="20% - Accent1 4 2 2 2 6 3" xfId="32394" xr:uid="{00000000-0005-0000-0000-0000D27D0000}"/>
    <cellStyle name="20% - Accent1 4 2 2 2 6 3 2" xfId="32395" xr:uid="{00000000-0005-0000-0000-0000D37D0000}"/>
    <cellStyle name="20% - Accent1 4 2 2 2 6 3 2 2" xfId="32396" xr:uid="{00000000-0005-0000-0000-0000D47D0000}"/>
    <cellStyle name="20% - Accent1 4 2 2 2 6 3 2 2 2" xfId="32397" xr:uid="{00000000-0005-0000-0000-0000D57D0000}"/>
    <cellStyle name="20% - Accent1 4 2 2 2 6 3 2 3" xfId="32398" xr:uid="{00000000-0005-0000-0000-0000D67D0000}"/>
    <cellStyle name="20% - Accent1 4 2 2 2 6 3 3" xfId="32399" xr:uid="{00000000-0005-0000-0000-0000D77D0000}"/>
    <cellStyle name="20% - Accent1 4 2 2 2 6 3 3 2" xfId="32400" xr:uid="{00000000-0005-0000-0000-0000D87D0000}"/>
    <cellStyle name="20% - Accent1 4 2 2 2 6 3 4" xfId="32401" xr:uid="{00000000-0005-0000-0000-0000D97D0000}"/>
    <cellStyle name="20% - Accent1 4 2 2 2 6 4" xfId="32402" xr:uid="{00000000-0005-0000-0000-0000DA7D0000}"/>
    <cellStyle name="20% - Accent1 4 2 2 2 6 4 2" xfId="32403" xr:uid="{00000000-0005-0000-0000-0000DB7D0000}"/>
    <cellStyle name="20% - Accent1 4 2 2 2 6 4 2 2" xfId="32404" xr:uid="{00000000-0005-0000-0000-0000DC7D0000}"/>
    <cellStyle name="20% - Accent1 4 2 2 2 6 4 2 2 2" xfId="32405" xr:uid="{00000000-0005-0000-0000-0000DD7D0000}"/>
    <cellStyle name="20% - Accent1 4 2 2 2 6 4 2 3" xfId="32406" xr:uid="{00000000-0005-0000-0000-0000DE7D0000}"/>
    <cellStyle name="20% - Accent1 4 2 2 2 6 4 3" xfId="32407" xr:uid="{00000000-0005-0000-0000-0000DF7D0000}"/>
    <cellStyle name="20% - Accent1 4 2 2 2 6 4 3 2" xfId="32408" xr:uid="{00000000-0005-0000-0000-0000E07D0000}"/>
    <cellStyle name="20% - Accent1 4 2 2 2 6 4 4" xfId="32409" xr:uid="{00000000-0005-0000-0000-0000E17D0000}"/>
    <cellStyle name="20% - Accent1 4 2 2 2 6 5" xfId="32410" xr:uid="{00000000-0005-0000-0000-0000E27D0000}"/>
    <cellStyle name="20% - Accent1 4 2 2 2 6 5 2" xfId="32411" xr:uid="{00000000-0005-0000-0000-0000E37D0000}"/>
    <cellStyle name="20% - Accent1 4 2 2 2 6 5 2 2" xfId="32412" xr:uid="{00000000-0005-0000-0000-0000E47D0000}"/>
    <cellStyle name="20% - Accent1 4 2 2 2 6 5 3" xfId="32413" xr:uid="{00000000-0005-0000-0000-0000E57D0000}"/>
    <cellStyle name="20% - Accent1 4 2 2 2 6 6" xfId="32414" xr:uid="{00000000-0005-0000-0000-0000E67D0000}"/>
    <cellStyle name="20% - Accent1 4 2 2 2 6 6 2" xfId="32415" xr:uid="{00000000-0005-0000-0000-0000E77D0000}"/>
    <cellStyle name="20% - Accent1 4 2 2 2 6 6 2 2" xfId="32416" xr:uid="{00000000-0005-0000-0000-0000E87D0000}"/>
    <cellStyle name="20% - Accent1 4 2 2 2 6 6 3" xfId="32417" xr:uid="{00000000-0005-0000-0000-0000E97D0000}"/>
    <cellStyle name="20% - Accent1 4 2 2 2 6 7" xfId="32418" xr:uid="{00000000-0005-0000-0000-0000EA7D0000}"/>
    <cellStyle name="20% - Accent1 4 2 2 2 6 7 2" xfId="32419" xr:uid="{00000000-0005-0000-0000-0000EB7D0000}"/>
    <cellStyle name="20% - Accent1 4 2 2 2 6 8" xfId="32420" xr:uid="{00000000-0005-0000-0000-0000EC7D0000}"/>
    <cellStyle name="20% - Accent1 4 2 2 2 6 8 2" xfId="32421" xr:uid="{00000000-0005-0000-0000-0000ED7D0000}"/>
    <cellStyle name="20% - Accent1 4 2 2 2 6 9" xfId="32422" xr:uid="{00000000-0005-0000-0000-0000EE7D0000}"/>
    <cellStyle name="20% - Accent1 4 2 2 2 7" xfId="32423" xr:uid="{00000000-0005-0000-0000-0000EF7D0000}"/>
    <cellStyle name="20% - Accent1 4 2 2 2 7 2" xfId="32424" xr:uid="{00000000-0005-0000-0000-0000F07D0000}"/>
    <cellStyle name="20% - Accent1 4 2 2 2 7 2 2" xfId="32425" xr:uid="{00000000-0005-0000-0000-0000F17D0000}"/>
    <cellStyle name="20% - Accent1 4 2 2 2 7 2 2 2" xfId="32426" xr:uid="{00000000-0005-0000-0000-0000F27D0000}"/>
    <cellStyle name="20% - Accent1 4 2 2 2 7 2 2 2 2" xfId="32427" xr:uid="{00000000-0005-0000-0000-0000F37D0000}"/>
    <cellStyle name="20% - Accent1 4 2 2 2 7 2 2 3" xfId="32428" xr:uid="{00000000-0005-0000-0000-0000F47D0000}"/>
    <cellStyle name="20% - Accent1 4 2 2 2 7 2 3" xfId="32429" xr:uid="{00000000-0005-0000-0000-0000F57D0000}"/>
    <cellStyle name="20% - Accent1 4 2 2 2 7 2 3 2" xfId="32430" xr:uid="{00000000-0005-0000-0000-0000F67D0000}"/>
    <cellStyle name="20% - Accent1 4 2 2 2 7 2 4" xfId="32431" xr:uid="{00000000-0005-0000-0000-0000F77D0000}"/>
    <cellStyle name="20% - Accent1 4 2 2 2 7 3" xfId="32432" xr:uid="{00000000-0005-0000-0000-0000F87D0000}"/>
    <cellStyle name="20% - Accent1 4 2 2 2 7 3 2" xfId="32433" xr:uid="{00000000-0005-0000-0000-0000F97D0000}"/>
    <cellStyle name="20% - Accent1 4 2 2 2 7 3 2 2" xfId="32434" xr:uid="{00000000-0005-0000-0000-0000FA7D0000}"/>
    <cellStyle name="20% - Accent1 4 2 2 2 7 3 2 2 2" xfId="32435" xr:uid="{00000000-0005-0000-0000-0000FB7D0000}"/>
    <cellStyle name="20% - Accent1 4 2 2 2 7 3 2 3" xfId="32436" xr:uid="{00000000-0005-0000-0000-0000FC7D0000}"/>
    <cellStyle name="20% - Accent1 4 2 2 2 7 3 3" xfId="32437" xr:uid="{00000000-0005-0000-0000-0000FD7D0000}"/>
    <cellStyle name="20% - Accent1 4 2 2 2 7 3 3 2" xfId="32438" xr:uid="{00000000-0005-0000-0000-0000FE7D0000}"/>
    <cellStyle name="20% - Accent1 4 2 2 2 7 3 4" xfId="32439" xr:uid="{00000000-0005-0000-0000-0000FF7D0000}"/>
    <cellStyle name="20% - Accent1 4 2 2 2 7 4" xfId="32440" xr:uid="{00000000-0005-0000-0000-0000007E0000}"/>
    <cellStyle name="20% - Accent1 4 2 2 2 7 4 2" xfId="32441" xr:uid="{00000000-0005-0000-0000-0000017E0000}"/>
    <cellStyle name="20% - Accent1 4 2 2 2 7 4 2 2" xfId="32442" xr:uid="{00000000-0005-0000-0000-0000027E0000}"/>
    <cellStyle name="20% - Accent1 4 2 2 2 7 4 2 2 2" xfId="32443" xr:uid="{00000000-0005-0000-0000-0000037E0000}"/>
    <cellStyle name="20% - Accent1 4 2 2 2 7 4 2 3" xfId="32444" xr:uid="{00000000-0005-0000-0000-0000047E0000}"/>
    <cellStyle name="20% - Accent1 4 2 2 2 7 4 3" xfId="32445" xr:uid="{00000000-0005-0000-0000-0000057E0000}"/>
    <cellStyle name="20% - Accent1 4 2 2 2 7 4 3 2" xfId="32446" xr:uid="{00000000-0005-0000-0000-0000067E0000}"/>
    <cellStyle name="20% - Accent1 4 2 2 2 7 4 4" xfId="32447" xr:uid="{00000000-0005-0000-0000-0000077E0000}"/>
    <cellStyle name="20% - Accent1 4 2 2 2 7 5" xfId="32448" xr:uid="{00000000-0005-0000-0000-0000087E0000}"/>
    <cellStyle name="20% - Accent1 4 2 2 2 7 5 2" xfId="32449" xr:uid="{00000000-0005-0000-0000-0000097E0000}"/>
    <cellStyle name="20% - Accent1 4 2 2 2 7 5 2 2" xfId="32450" xr:uid="{00000000-0005-0000-0000-00000A7E0000}"/>
    <cellStyle name="20% - Accent1 4 2 2 2 7 5 3" xfId="32451" xr:uid="{00000000-0005-0000-0000-00000B7E0000}"/>
    <cellStyle name="20% - Accent1 4 2 2 2 7 6" xfId="32452" xr:uid="{00000000-0005-0000-0000-00000C7E0000}"/>
    <cellStyle name="20% - Accent1 4 2 2 2 7 6 2" xfId="32453" xr:uid="{00000000-0005-0000-0000-00000D7E0000}"/>
    <cellStyle name="20% - Accent1 4 2 2 2 7 6 2 2" xfId="32454" xr:uid="{00000000-0005-0000-0000-00000E7E0000}"/>
    <cellStyle name="20% - Accent1 4 2 2 2 7 6 3" xfId="32455" xr:uid="{00000000-0005-0000-0000-00000F7E0000}"/>
    <cellStyle name="20% - Accent1 4 2 2 2 7 7" xfId="32456" xr:uid="{00000000-0005-0000-0000-0000107E0000}"/>
    <cellStyle name="20% - Accent1 4 2 2 2 7 7 2" xfId="32457" xr:uid="{00000000-0005-0000-0000-0000117E0000}"/>
    <cellStyle name="20% - Accent1 4 2 2 2 7 8" xfId="32458" xr:uid="{00000000-0005-0000-0000-0000127E0000}"/>
    <cellStyle name="20% - Accent1 4 2 2 2 7 8 2" xfId="32459" xr:uid="{00000000-0005-0000-0000-0000137E0000}"/>
    <cellStyle name="20% - Accent1 4 2 2 2 7 9" xfId="32460" xr:uid="{00000000-0005-0000-0000-0000147E0000}"/>
    <cellStyle name="20% - Accent1 4 2 2 2 8" xfId="32461" xr:uid="{00000000-0005-0000-0000-0000157E0000}"/>
    <cellStyle name="20% - Accent1 4 2 2 2 8 2" xfId="32462" xr:uid="{00000000-0005-0000-0000-0000167E0000}"/>
    <cellStyle name="20% - Accent1 4 2 2 2 8 2 2" xfId="32463" xr:uid="{00000000-0005-0000-0000-0000177E0000}"/>
    <cellStyle name="20% - Accent1 4 2 2 2 8 2 2 2" xfId="32464" xr:uid="{00000000-0005-0000-0000-0000187E0000}"/>
    <cellStyle name="20% - Accent1 4 2 2 2 8 2 3" xfId="32465" xr:uid="{00000000-0005-0000-0000-0000197E0000}"/>
    <cellStyle name="20% - Accent1 4 2 2 2 8 3" xfId="32466" xr:uid="{00000000-0005-0000-0000-00001A7E0000}"/>
    <cellStyle name="20% - Accent1 4 2 2 2 8 3 2" xfId="32467" xr:uid="{00000000-0005-0000-0000-00001B7E0000}"/>
    <cellStyle name="20% - Accent1 4 2 2 2 8 4" xfId="32468" xr:uid="{00000000-0005-0000-0000-00001C7E0000}"/>
    <cellStyle name="20% - Accent1 4 2 2 2 9" xfId="32469" xr:uid="{00000000-0005-0000-0000-00001D7E0000}"/>
    <cellStyle name="20% - Accent1 4 2 2 2 9 2" xfId="32470" xr:uid="{00000000-0005-0000-0000-00001E7E0000}"/>
    <cellStyle name="20% - Accent1 4 2 2 2 9 2 2" xfId="32471" xr:uid="{00000000-0005-0000-0000-00001F7E0000}"/>
    <cellStyle name="20% - Accent1 4 2 2 2 9 2 2 2" xfId="32472" xr:uid="{00000000-0005-0000-0000-0000207E0000}"/>
    <cellStyle name="20% - Accent1 4 2 2 2 9 2 3" xfId="32473" xr:uid="{00000000-0005-0000-0000-0000217E0000}"/>
    <cellStyle name="20% - Accent1 4 2 2 2 9 3" xfId="32474" xr:uid="{00000000-0005-0000-0000-0000227E0000}"/>
    <cellStyle name="20% - Accent1 4 2 2 2 9 3 2" xfId="32475" xr:uid="{00000000-0005-0000-0000-0000237E0000}"/>
    <cellStyle name="20% - Accent1 4 2 2 2 9 4" xfId="32476" xr:uid="{00000000-0005-0000-0000-0000247E0000}"/>
    <cellStyle name="20% - Accent1 4 2 2 3" xfId="32477" xr:uid="{00000000-0005-0000-0000-0000257E0000}"/>
    <cellStyle name="20% - Accent1 4 2 2 3 10" xfId="32478" xr:uid="{00000000-0005-0000-0000-0000267E0000}"/>
    <cellStyle name="20% - Accent1 4 2 2 3 10 2" xfId="32479" xr:uid="{00000000-0005-0000-0000-0000277E0000}"/>
    <cellStyle name="20% - Accent1 4 2 2 3 10 2 2" xfId="32480" xr:uid="{00000000-0005-0000-0000-0000287E0000}"/>
    <cellStyle name="20% - Accent1 4 2 2 3 10 3" xfId="32481" xr:uid="{00000000-0005-0000-0000-0000297E0000}"/>
    <cellStyle name="20% - Accent1 4 2 2 3 11" xfId="32482" xr:uid="{00000000-0005-0000-0000-00002A7E0000}"/>
    <cellStyle name="20% - Accent1 4 2 2 3 11 2" xfId="32483" xr:uid="{00000000-0005-0000-0000-00002B7E0000}"/>
    <cellStyle name="20% - Accent1 4 2 2 3 11 2 2" xfId="32484" xr:uid="{00000000-0005-0000-0000-00002C7E0000}"/>
    <cellStyle name="20% - Accent1 4 2 2 3 11 3" xfId="32485" xr:uid="{00000000-0005-0000-0000-00002D7E0000}"/>
    <cellStyle name="20% - Accent1 4 2 2 3 12" xfId="32486" xr:uid="{00000000-0005-0000-0000-00002E7E0000}"/>
    <cellStyle name="20% - Accent1 4 2 2 3 12 2" xfId="32487" xr:uid="{00000000-0005-0000-0000-00002F7E0000}"/>
    <cellStyle name="20% - Accent1 4 2 2 3 13" xfId="32488" xr:uid="{00000000-0005-0000-0000-0000307E0000}"/>
    <cellStyle name="20% - Accent1 4 2 2 3 13 2" xfId="32489" xr:uid="{00000000-0005-0000-0000-0000317E0000}"/>
    <cellStyle name="20% - Accent1 4 2 2 3 14" xfId="32490" xr:uid="{00000000-0005-0000-0000-0000327E0000}"/>
    <cellStyle name="20% - Accent1 4 2 2 3 2" xfId="32491" xr:uid="{00000000-0005-0000-0000-0000337E0000}"/>
    <cellStyle name="20% - Accent1 4 2 2 3 2 10" xfId="32492" xr:uid="{00000000-0005-0000-0000-0000347E0000}"/>
    <cellStyle name="20% - Accent1 4 2 2 3 2 10 2" xfId="32493" xr:uid="{00000000-0005-0000-0000-0000357E0000}"/>
    <cellStyle name="20% - Accent1 4 2 2 3 2 11" xfId="32494" xr:uid="{00000000-0005-0000-0000-0000367E0000}"/>
    <cellStyle name="20% - Accent1 4 2 2 3 2 2" xfId="32495" xr:uid="{00000000-0005-0000-0000-0000377E0000}"/>
    <cellStyle name="20% - Accent1 4 2 2 3 2 2 2" xfId="32496" xr:uid="{00000000-0005-0000-0000-0000387E0000}"/>
    <cellStyle name="20% - Accent1 4 2 2 3 2 2 2 2" xfId="32497" xr:uid="{00000000-0005-0000-0000-0000397E0000}"/>
    <cellStyle name="20% - Accent1 4 2 2 3 2 2 2 2 2" xfId="32498" xr:uid="{00000000-0005-0000-0000-00003A7E0000}"/>
    <cellStyle name="20% - Accent1 4 2 2 3 2 2 2 2 2 2" xfId="32499" xr:uid="{00000000-0005-0000-0000-00003B7E0000}"/>
    <cellStyle name="20% - Accent1 4 2 2 3 2 2 2 2 3" xfId="32500" xr:uid="{00000000-0005-0000-0000-00003C7E0000}"/>
    <cellStyle name="20% - Accent1 4 2 2 3 2 2 2 3" xfId="32501" xr:uid="{00000000-0005-0000-0000-00003D7E0000}"/>
    <cellStyle name="20% - Accent1 4 2 2 3 2 2 2 3 2" xfId="32502" xr:uid="{00000000-0005-0000-0000-00003E7E0000}"/>
    <cellStyle name="20% - Accent1 4 2 2 3 2 2 2 4" xfId="32503" xr:uid="{00000000-0005-0000-0000-00003F7E0000}"/>
    <cellStyle name="20% - Accent1 4 2 2 3 2 2 3" xfId="32504" xr:uid="{00000000-0005-0000-0000-0000407E0000}"/>
    <cellStyle name="20% - Accent1 4 2 2 3 2 2 3 2" xfId="32505" xr:uid="{00000000-0005-0000-0000-0000417E0000}"/>
    <cellStyle name="20% - Accent1 4 2 2 3 2 2 3 2 2" xfId="32506" xr:uid="{00000000-0005-0000-0000-0000427E0000}"/>
    <cellStyle name="20% - Accent1 4 2 2 3 2 2 3 2 2 2" xfId="32507" xr:uid="{00000000-0005-0000-0000-0000437E0000}"/>
    <cellStyle name="20% - Accent1 4 2 2 3 2 2 3 2 3" xfId="32508" xr:uid="{00000000-0005-0000-0000-0000447E0000}"/>
    <cellStyle name="20% - Accent1 4 2 2 3 2 2 3 3" xfId="32509" xr:uid="{00000000-0005-0000-0000-0000457E0000}"/>
    <cellStyle name="20% - Accent1 4 2 2 3 2 2 3 3 2" xfId="32510" xr:uid="{00000000-0005-0000-0000-0000467E0000}"/>
    <cellStyle name="20% - Accent1 4 2 2 3 2 2 3 4" xfId="32511" xr:uid="{00000000-0005-0000-0000-0000477E0000}"/>
    <cellStyle name="20% - Accent1 4 2 2 3 2 2 4" xfId="32512" xr:uid="{00000000-0005-0000-0000-0000487E0000}"/>
    <cellStyle name="20% - Accent1 4 2 2 3 2 2 4 2" xfId="32513" xr:uid="{00000000-0005-0000-0000-0000497E0000}"/>
    <cellStyle name="20% - Accent1 4 2 2 3 2 2 4 2 2" xfId="32514" xr:uid="{00000000-0005-0000-0000-00004A7E0000}"/>
    <cellStyle name="20% - Accent1 4 2 2 3 2 2 4 2 2 2" xfId="32515" xr:uid="{00000000-0005-0000-0000-00004B7E0000}"/>
    <cellStyle name="20% - Accent1 4 2 2 3 2 2 4 2 3" xfId="32516" xr:uid="{00000000-0005-0000-0000-00004C7E0000}"/>
    <cellStyle name="20% - Accent1 4 2 2 3 2 2 4 3" xfId="32517" xr:uid="{00000000-0005-0000-0000-00004D7E0000}"/>
    <cellStyle name="20% - Accent1 4 2 2 3 2 2 4 3 2" xfId="32518" xr:uid="{00000000-0005-0000-0000-00004E7E0000}"/>
    <cellStyle name="20% - Accent1 4 2 2 3 2 2 4 4" xfId="32519" xr:uid="{00000000-0005-0000-0000-00004F7E0000}"/>
    <cellStyle name="20% - Accent1 4 2 2 3 2 2 5" xfId="32520" xr:uid="{00000000-0005-0000-0000-0000507E0000}"/>
    <cellStyle name="20% - Accent1 4 2 2 3 2 2 5 2" xfId="32521" xr:uid="{00000000-0005-0000-0000-0000517E0000}"/>
    <cellStyle name="20% - Accent1 4 2 2 3 2 2 5 2 2" xfId="32522" xr:uid="{00000000-0005-0000-0000-0000527E0000}"/>
    <cellStyle name="20% - Accent1 4 2 2 3 2 2 5 3" xfId="32523" xr:uid="{00000000-0005-0000-0000-0000537E0000}"/>
    <cellStyle name="20% - Accent1 4 2 2 3 2 2 6" xfId="32524" xr:uid="{00000000-0005-0000-0000-0000547E0000}"/>
    <cellStyle name="20% - Accent1 4 2 2 3 2 2 6 2" xfId="32525" xr:uid="{00000000-0005-0000-0000-0000557E0000}"/>
    <cellStyle name="20% - Accent1 4 2 2 3 2 2 6 2 2" xfId="32526" xr:uid="{00000000-0005-0000-0000-0000567E0000}"/>
    <cellStyle name="20% - Accent1 4 2 2 3 2 2 6 3" xfId="32527" xr:uid="{00000000-0005-0000-0000-0000577E0000}"/>
    <cellStyle name="20% - Accent1 4 2 2 3 2 2 7" xfId="32528" xr:uid="{00000000-0005-0000-0000-0000587E0000}"/>
    <cellStyle name="20% - Accent1 4 2 2 3 2 2 7 2" xfId="32529" xr:uid="{00000000-0005-0000-0000-0000597E0000}"/>
    <cellStyle name="20% - Accent1 4 2 2 3 2 2 8" xfId="32530" xr:uid="{00000000-0005-0000-0000-00005A7E0000}"/>
    <cellStyle name="20% - Accent1 4 2 2 3 2 2 8 2" xfId="32531" xr:uid="{00000000-0005-0000-0000-00005B7E0000}"/>
    <cellStyle name="20% - Accent1 4 2 2 3 2 2 9" xfId="32532" xr:uid="{00000000-0005-0000-0000-00005C7E0000}"/>
    <cellStyle name="20% - Accent1 4 2 2 3 2 3" xfId="32533" xr:uid="{00000000-0005-0000-0000-00005D7E0000}"/>
    <cellStyle name="20% - Accent1 4 2 2 3 2 3 2" xfId="32534" xr:uid="{00000000-0005-0000-0000-00005E7E0000}"/>
    <cellStyle name="20% - Accent1 4 2 2 3 2 3 2 2" xfId="32535" xr:uid="{00000000-0005-0000-0000-00005F7E0000}"/>
    <cellStyle name="20% - Accent1 4 2 2 3 2 3 2 2 2" xfId="32536" xr:uid="{00000000-0005-0000-0000-0000607E0000}"/>
    <cellStyle name="20% - Accent1 4 2 2 3 2 3 2 2 2 2" xfId="32537" xr:uid="{00000000-0005-0000-0000-0000617E0000}"/>
    <cellStyle name="20% - Accent1 4 2 2 3 2 3 2 2 3" xfId="32538" xr:uid="{00000000-0005-0000-0000-0000627E0000}"/>
    <cellStyle name="20% - Accent1 4 2 2 3 2 3 2 3" xfId="32539" xr:uid="{00000000-0005-0000-0000-0000637E0000}"/>
    <cellStyle name="20% - Accent1 4 2 2 3 2 3 2 3 2" xfId="32540" xr:uid="{00000000-0005-0000-0000-0000647E0000}"/>
    <cellStyle name="20% - Accent1 4 2 2 3 2 3 2 4" xfId="32541" xr:uid="{00000000-0005-0000-0000-0000657E0000}"/>
    <cellStyle name="20% - Accent1 4 2 2 3 2 3 3" xfId="32542" xr:uid="{00000000-0005-0000-0000-0000667E0000}"/>
    <cellStyle name="20% - Accent1 4 2 2 3 2 3 3 2" xfId="32543" xr:uid="{00000000-0005-0000-0000-0000677E0000}"/>
    <cellStyle name="20% - Accent1 4 2 2 3 2 3 3 2 2" xfId="32544" xr:uid="{00000000-0005-0000-0000-0000687E0000}"/>
    <cellStyle name="20% - Accent1 4 2 2 3 2 3 3 2 2 2" xfId="32545" xr:uid="{00000000-0005-0000-0000-0000697E0000}"/>
    <cellStyle name="20% - Accent1 4 2 2 3 2 3 3 2 3" xfId="32546" xr:uid="{00000000-0005-0000-0000-00006A7E0000}"/>
    <cellStyle name="20% - Accent1 4 2 2 3 2 3 3 3" xfId="32547" xr:uid="{00000000-0005-0000-0000-00006B7E0000}"/>
    <cellStyle name="20% - Accent1 4 2 2 3 2 3 3 3 2" xfId="32548" xr:uid="{00000000-0005-0000-0000-00006C7E0000}"/>
    <cellStyle name="20% - Accent1 4 2 2 3 2 3 3 4" xfId="32549" xr:uid="{00000000-0005-0000-0000-00006D7E0000}"/>
    <cellStyle name="20% - Accent1 4 2 2 3 2 3 4" xfId="32550" xr:uid="{00000000-0005-0000-0000-00006E7E0000}"/>
    <cellStyle name="20% - Accent1 4 2 2 3 2 3 4 2" xfId="32551" xr:uid="{00000000-0005-0000-0000-00006F7E0000}"/>
    <cellStyle name="20% - Accent1 4 2 2 3 2 3 4 2 2" xfId="32552" xr:uid="{00000000-0005-0000-0000-0000707E0000}"/>
    <cellStyle name="20% - Accent1 4 2 2 3 2 3 4 2 2 2" xfId="32553" xr:uid="{00000000-0005-0000-0000-0000717E0000}"/>
    <cellStyle name="20% - Accent1 4 2 2 3 2 3 4 2 3" xfId="32554" xr:uid="{00000000-0005-0000-0000-0000727E0000}"/>
    <cellStyle name="20% - Accent1 4 2 2 3 2 3 4 3" xfId="32555" xr:uid="{00000000-0005-0000-0000-0000737E0000}"/>
    <cellStyle name="20% - Accent1 4 2 2 3 2 3 4 3 2" xfId="32556" xr:uid="{00000000-0005-0000-0000-0000747E0000}"/>
    <cellStyle name="20% - Accent1 4 2 2 3 2 3 4 4" xfId="32557" xr:uid="{00000000-0005-0000-0000-0000757E0000}"/>
    <cellStyle name="20% - Accent1 4 2 2 3 2 3 5" xfId="32558" xr:uid="{00000000-0005-0000-0000-0000767E0000}"/>
    <cellStyle name="20% - Accent1 4 2 2 3 2 3 5 2" xfId="32559" xr:uid="{00000000-0005-0000-0000-0000777E0000}"/>
    <cellStyle name="20% - Accent1 4 2 2 3 2 3 5 2 2" xfId="32560" xr:uid="{00000000-0005-0000-0000-0000787E0000}"/>
    <cellStyle name="20% - Accent1 4 2 2 3 2 3 5 3" xfId="32561" xr:uid="{00000000-0005-0000-0000-0000797E0000}"/>
    <cellStyle name="20% - Accent1 4 2 2 3 2 3 6" xfId="32562" xr:uid="{00000000-0005-0000-0000-00007A7E0000}"/>
    <cellStyle name="20% - Accent1 4 2 2 3 2 3 6 2" xfId="32563" xr:uid="{00000000-0005-0000-0000-00007B7E0000}"/>
    <cellStyle name="20% - Accent1 4 2 2 3 2 3 6 2 2" xfId="32564" xr:uid="{00000000-0005-0000-0000-00007C7E0000}"/>
    <cellStyle name="20% - Accent1 4 2 2 3 2 3 6 3" xfId="32565" xr:uid="{00000000-0005-0000-0000-00007D7E0000}"/>
    <cellStyle name="20% - Accent1 4 2 2 3 2 3 7" xfId="32566" xr:uid="{00000000-0005-0000-0000-00007E7E0000}"/>
    <cellStyle name="20% - Accent1 4 2 2 3 2 3 7 2" xfId="32567" xr:uid="{00000000-0005-0000-0000-00007F7E0000}"/>
    <cellStyle name="20% - Accent1 4 2 2 3 2 3 8" xfId="32568" xr:uid="{00000000-0005-0000-0000-0000807E0000}"/>
    <cellStyle name="20% - Accent1 4 2 2 3 2 3 8 2" xfId="32569" xr:uid="{00000000-0005-0000-0000-0000817E0000}"/>
    <cellStyle name="20% - Accent1 4 2 2 3 2 3 9" xfId="32570" xr:uid="{00000000-0005-0000-0000-0000827E0000}"/>
    <cellStyle name="20% - Accent1 4 2 2 3 2 4" xfId="32571" xr:uid="{00000000-0005-0000-0000-0000837E0000}"/>
    <cellStyle name="20% - Accent1 4 2 2 3 2 4 2" xfId="32572" xr:uid="{00000000-0005-0000-0000-0000847E0000}"/>
    <cellStyle name="20% - Accent1 4 2 2 3 2 4 2 2" xfId="32573" xr:uid="{00000000-0005-0000-0000-0000857E0000}"/>
    <cellStyle name="20% - Accent1 4 2 2 3 2 4 2 2 2" xfId="32574" xr:uid="{00000000-0005-0000-0000-0000867E0000}"/>
    <cellStyle name="20% - Accent1 4 2 2 3 2 4 2 3" xfId="32575" xr:uid="{00000000-0005-0000-0000-0000877E0000}"/>
    <cellStyle name="20% - Accent1 4 2 2 3 2 4 3" xfId="32576" xr:uid="{00000000-0005-0000-0000-0000887E0000}"/>
    <cellStyle name="20% - Accent1 4 2 2 3 2 4 3 2" xfId="32577" xr:uid="{00000000-0005-0000-0000-0000897E0000}"/>
    <cellStyle name="20% - Accent1 4 2 2 3 2 4 4" xfId="32578" xr:uid="{00000000-0005-0000-0000-00008A7E0000}"/>
    <cellStyle name="20% - Accent1 4 2 2 3 2 5" xfId="32579" xr:uid="{00000000-0005-0000-0000-00008B7E0000}"/>
    <cellStyle name="20% - Accent1 4 2 2 3 2 5 2" xfId="32580" xr:uid="{00000000-0005-0000-0000-00008C7E0000}"/>
    <cellStyle name="20% - Accent1 4 2 2 3 2 5 2 2" xfId="32581" xr:uid="{00000000-0005-0000-0000-00008D7E0000}"/>
    <cellStyle name="20% - Accent1 4 2 2 3 2 5 2 2 2" xfId="32582" xr:uid="{00000000-0005-0000-0000-00008E7E0000}"/>
    <cellStyle name="20% - Accent1 4 2 2 3 2 5 2 3" xfId="32583" xr:uid="{00000000-0005-0000-0000-00008F7E0000}"/>
    <cellStyle name="20% - Accent1 4 2 2 3 2 5 3" xfId="32584" xr:uid="{00000000-0005-0000-0000-0000907E0000}"/>
    <cellStyle name="20% - Accent1 4 2 2 3 2 5 3 2" xfId="32585" xr:uid="{00000000-0005-0000-0000-0000917E0000}"/>
    <cellStyle name="20% - Accent1 4 2 2 3 2 5 4" xfId="32586" xr:uid="{00000000-0005-0000-0000-0000927E0000}"/>
    <cellStyle name="20% - Accent1 4 2 2 3 2 6" xfId="32587" xr:uid="{00000000-0005-0000-0000-0000937E0000}"/>
    <cellStyle name="20% - Accent1 4 2 2 3 2 6 2" xfId="32588" xr:uid="{00000000-0005-0000-0000-0000947E0000}"/>
    <cellStyle name="20% - Accent1 4 2 2 3 2 6 2 2" xfId="32589" xr:uid="{00000000-0005-0000-0000-0000957E0000}"/>
    <cellStyle name="20% - Accent1 4 2 2 3 2 6 2 2 2" xfId="32590" xr:uid="{00000000-0005-0000-0000-0000967E0000}"/>
    <cellStyle name="20% - Accent1 4 2 2 3 2 6 2 3" xfId="32591" xr:uid="{00000000-0005-0000-0000-0000977E0000}"/>
    <cellStyle name="20% - Accent1 4 2 2 3 2 6 3" xfId="32592" xr:uid="{00000000-0005-0000-0000-0000987E0000}"/>
    <cellStyle name="20% - Accent1 4 2 2 3 2 6 3 2" xfId="32593" xr:uid="{00000000-0005-0000-0000-0000997E0000}"/>
    <cellStyle name="20% - Accent1 4 2 2 3 2 6 4" xfId="32594" xr:uid="{00000000-0005-0000-0000-00009A7E0000}"/>
    <cellStyle name="20% - Accent1 4 2 2 3 2 7" xfId="32595" xr:uid="{00000000-0005-0000-0000-00009B7E0000}"/>
    <cellStyle name="20% - Accent1 4 2 2 3 2 7 2" xfId="32596" xr:uid="{00000000-0005-0000-0000-00009C7E0000}"/>
    <cellStyle name="20% - Accent1 4 2 2 3 2 7 2 2" xfId="32597" xr:uid="{00000000-0005-0000-0000-00009D7E0000}"/>
    <cellStyle name="20% - Accent1 4 2 2 3 2 7 3" xfId="32598" xr:uid="{00000000-0005-0000-0000-00009E7E0000}"/>
    <cellStyle name="20% - Accent1 4 2 2 3 2 8" xfId="32599" xr:uid="{00000000-0005-0000-0000-00009F7E0000}"/>
    <cellStyle name="20% - Accent1 4 2 2 3 2 8 2" xfId="32600" xr:uid="{00000000-0005-0000-0000-0000A07E0000}"/>
    <cellStyle name="20% - Accent1 4 2 2 3 2 8 2 2" xfId="32601" xr:uid="{00000000-0005-0000-0000-0000A17E0000}"/>
    <cellStyle name="20% - Accent1 4 2 2 3 2 8 3" xfId="32602" xr:uid="{00000000-0005-0000-0000-0000A27E0000}"/>
    <cellStyle name="20% - Accent1 4 2 2 3 2 9" xfId="32603" xr:uid="{00000000-0005-0000-0000-0000A37E0000}"/>
    <cellStyle name="20% - Accent1 4 2 2 3 2 9 2" xfId="32604" xr:uid="{00000000-0005-0000-0000-0000A47E0000}"/>
    <cellStyle name="20% - Accent1 4 2 2 3 3" xfId="32605" xr:uid="{00000000-0005-0000-0000-0000A57E0000}"/>
    <cellStyle name="20% - Accent1 4 2 2 3 3 10" xfId="32606" xr:uid="{00000000-0005-0000-0000-0000A67E0000}"/>
    <cellStyle name="20% - Accent1 4 2 2 3 3 10 2" xfId="32607" xr:uid="{00000000-0005-0000-0000-0000A77E0000}"/>
    <cellStyle name="20% - Accent1 4 2 2 3 3 11" xfId="32608" xr:uid="{00000000-0005-0000-0000-0000A87E0000}"/>
    <cellStyle name="20% - Accent1 4 2 2 3 3 2" xfId="32609" xr:uid="{00000000-0005-0000-0000-0000A97E0000}"/>
    <cellStyle name="20% - Accent1 4 2 2 3 3 2 2" xfId="32610" xr:uid="{00000000-0005-0000-0000-0000AA7E0000}"/>
    <cellStyle name="20% - Accent1 4 2 2 3 3 2 2 2" xfId="32611" xr:uid="{00000000-0005-0000-0000-0000AB7E0000}"/>
    <cellStyle name="20% - Accent1 4 2 2 3 3 2 2 2 2" xfId="32612" xr:uid="{00000000-0005-0000-0000-0000AC7E0000}"/>
    <cellStyle name="20% - Accent1 4 2 2 3 3 2 2 2 2 2" xfId="32613" xr:uid="{00000000-0005-0000-0000-0000AD7E0000}"/>
    <cellStyle name="20% - Accent1 4 2 2 3 3 2 2 2 3" xfId="32614" xr:uid="{00000000-0005-0000-0000-0000AE7E0000}"/>
    <cellStyle name="20% - Accent1 4 2 2 3 3 2 2 3" xfId="32615" xr:uid="{00000000-0005-0000-0000-0000AF7E0000}"/>
    <cellStyle name="20% - Accent1 4 2 2 3 3 2 2 3 2" xfId="32616" xr:uid="{00000000-0005-0000-0000-0000B07E0000}"/>
    <cellStyle name="20% - Accent1 4 2 2 3 3 2 2 4" xfId="32617" xr:uid="{00000000-0005-0000-0000-0000B17E0000}"/>
    <cellStyle name="20% - Accent1 4 2 2 3 3 2 3" xfId="32618" xr:uid="{00000000-0005-0000-0000-0000B27E0000}"/>
    <cellStyle name="20% - Accent1 4 2 2 3 3 2 3 2" xfId="32619" xr:uid="{00000000-0005-0000-0000-0000B37E0000}"/>
    <cellStyle name="20% - Accent1 4 2 2 3 3 2 3 2 2" xfId="32620" xr:uid="{00000000-0005-0000-0000-0000B47E0000}"/>
    <cellStyle name="20% - Accent1 4 2 2 3 3 2 3 2 2 2" xfId="32621" xr:uid="{00000000-0005-0000-0000-0000B57E0000}"/>
    <cellStyle name="20% - Accent1 4 2 2 3 3 2 3 2 3" xfId="32622" xr:uid="{00000000-0005-0000-0000-0000B67E0000}"/>
    <cellStyle name="20% - Accent1 4 2 2 3 3 2 3 3" xfId="32623" xr:uid="{00000000-0005-0000-0000-0000B77E0000}"/>
    <cellStyle name="20% - Accent1 4 2 2 3 3 2 3 3 2" xfId="32624" xr:uid="{00000000-0005-0000-0000-0000B87E0000}"/>
    <cellStyle name="20% - Accent1 4 2 2 3 3 2 3 4" xfId="32625" xr:uid="{00000000-0005-0000-0000-0000B97E0000}"/>
    <cellStyle name="20% - Accent1 4 2 2 3 3 2 4" xfId="32626" xr:uid="{00000000-0005-0000-0000-0000BA7E0000}"/>
    <cellStyle name="20% - Accent1 4 2 2 3 3 2 4 2" xfId="32627" xr:uid="{00000000-0005-0000-0000-0000BB7E0000}"/>
    <cellStyle name="20% - Accent1 4 2 2 3 3 2 4 2 2" xfId="32628" xr:uid="{00000000-0005-0000-0000-0000BC7E0000}"/>
    <cellStyle name="20% - Accent1 4 2 2 3 3 2 4 2 2 2" xfId="32629" xr:uid="{00000000-0005-0000-0000-0000BD7E0000}"/>
    <cellStyle name="20% - Accent1 4 2 2 3 3 2 4 2 3" xfId="32630" xr:uid="{00000000-0005-0000-0000-0000BE7E0000}"/>
    <cellStyle name="20% - Accent1 4 2 2 3 3 2 4 3" xfId="32631" xr:uid="{00000000-0005-0000-0000-0000BF7E0000}"/>
    <cellStyle name="20% - Accent1 4 2 2 3 3 2 4 3 2" xfId="32632" xr:uid="{00000000-0005-0000-0000-0000C07E0000}"/>
    <cellStyle name="20% - Accent1 4 2 2 3 3 2 4 4" xfId="32633" xr:uid="{00000000-0005-0000-0000-0000C17E0000}"/>
    <cellStyle name="20% - Accent1 4 2 2 3 3 2 5" xfId="32634" xr:uid="{00000000-0005-0000-0000-0000C27E0000}"/>
    <cellStyle name="20% - Accent1 4 2 2 3 3 2 5 2" xfId="32635" xr:uid="{00000000-0005-0000-0000-0000C37E0000}"/>
    <cellStyle name="20% - Accent1 4 2 2 3 3 2 5 2 2" xfId="32636" xr:uid="{00000000-0005-0000-0000-0000C47E0000}"/>
    <cellStyle name="20% - Accent1 4 2 2 3 3 2 5 3" xfId="32637" xr:uid="{00000000-0005-0000-0000-0000C57E0000}"/>
    <cellStyle name="20% - Accent1 4 2 2 3 3 2 6" xfId="32638" xr:uid="{00000000-0005-0000-0000-0000C67E0000}"/>
    <cellStyle name="20% - Accent1 4 2 2 3 3 2 6 2" xfId="32639" xr:uid="{00000000-0005-0000-0000-0000C77E0000}"/>
    <cellStyle name="20% - Accent1 4 2 2 3 3 2 6 2 2" xfId="32640" xr:uid="{00000000-0005-0000-0000-0000C87E0000}"/>
    <cellStyle name="20% - Accent1 4 2 2 3 3 2 6 3" xfId="32641" xr:uid="{00000000-0005-0000-0000-0000C97E0000}"/>
    <cellStyle name="20% - Accent1 4 2 2 3 3 2 7" xfId="32642" xr:uid="{00000000-0005-0000-0000-0000CA7E0000}"/>
    <cellStyle name="20% - Accent1 4 2 2 3 3 2 7 2" xfId="32643" xr:uid="{00000000-0005-0000-0000-0000CB7E0000}"/>
    <cellStyle name="20% - Accent1 4 2 2 3 3 2 8" xfId="32644" xr:uid="{00000000-0005-0000-0000-0000CC7E0000}"/>
    <cellStyle name="20% - Accent1 4 2 2 3 3 2 8 2" xfId="32645" xr:uid="{00000000-0005-0000-0000-0000CD7E0000}"/>
    <cellStyle name="20% - Accent1 4 2 2 3 3 2 9" xfId="32646" xr:uid="{00000000-0005-0000-0000-0000CE7E0000}"/>
    <cellStyle name="20% - Accent1 4 2 2 3 3 3" xfId="32647" xr:uid="{00000000-0005-0000-0000-0000CF7E0000}"/>
    <cellStyle name="20% - Accent1 4 2 2 3 3 3 2" xfId="32648" xr:uid="{00000000-0005-0000-0000-0000D07E0000}"/>
    <cellStyle name="20% - Accent1 4 2 2 3 3 3 2 2" xfId="32649" xr:uid="{00000000-0005-0000-0000-0000D17E0000}"/>
    <cellStyle name="20% - Accent1 4 2 2 3 3 3 2 2 2" xfId="32650" xr:uid="{00000000-0005-0000-0000-0000D27E0000}"/>
    <cellStyle name="20% - Accent1 4 2 2 3 3 3 2 2 2 2" xfId="32651" xr:uid="{00000000-0005-0000-0000-0000D37E0000}"/>
    <cellStyle name="20% - Accent1 4 2 2 3 3 3 2 2 3" xfId="32652" xr:uid="{00000000-0005-0000-0000-0000D47E0000}"/>
    <cellStyle name="20% - Accent1 4 2 2 3 3 3 2 3" xfId="32653" xr:uid="{00000000-0005-0000-0000-0000D57E0000}"/>
    <cellStyle name="20% - Accent1 4 2 2 3 3 3 2 3 2" xfId="32654" xr:uid="{00000000-0005-0000-0000-0000D67E0000}"/>
    <cellStyle name="20% - Accent1 4 2 2 3 3 3 2 4" xfId="32655" xr:uid="{00000000-0005-0000-0000-0000D77E0000}"/>
    <cellStyle name="20% - Accent1 4 2 2 3 3 3 3" xfId="32656" xr:uid="{00000000-0005-0000-0000-0000D87E0000}"/>
    <cellStyle name="20% - Accent1 4 2 2 3 3 3 3 2" xfId="32657" xr:uid="{00000000-0005-0000-0000-0000D97E0000}"/>
    <cellStyle name="20% - Accent1 4 2 2 3 3 3 3 2 2" xfId="32658" xr:uid="{00000000-0005-0000-0000-0000DA7E0000}"/>
    <cellStyle name="20% - Accent1 4 2 2 3 3 3 3 2 2 2" xfId="32659" xr:uid="{00000000-0005-0000-0000-0000DB7E0000}"/>
    <cellStyle name="20% - Accent1 4 2 2 3 3 3 3 2 3" xfId="32660" xr:uid="{00000000-0005-0000-0000-0000DC7E0000}"/>
    <cellStyle name="20% - Accent1 4 2 2 3 3 3 3 3" xfId="32661" xr:uid="{00000000-0005-0000-0000-0000DD7E0000}"/>
    <cellStyle name="20% - Accent1 4 2 2 3 3 3 3 3 2" xfId="32662" xr:uid="{00000000-0005-0000-0000-0000DE7E0000}"/>
    <cellStyle name="20% - Accent1 4 2 2 3 3 3 3 4" xfId="32663" xr:uid="{00000000-0005-0000-0000-0000DF7E0000}"/>
    <cellStyle name="20% - Accent1 4 2 2 3 3 3 4" xfId="32664" xr:uid="{00000000-0005-0000-0000-0000E07E0000}"/>
    <cellStyle name="20% - Accent1 4 2 2 3 3 3 4 2" xfId="32665" xr:uid="{00000000-0005-0000-0000-0000E17E0000}"/>
    <cellStyle name="20% - Accent1 4 2 2 3 3 3 4 2 2" xfId="32666" xr:uid="{00000000-0005-0000-0000-0000E27E0000}"/>
    <cellStyle name="20% - Accent1 4 2 2 3 3 3 4 2 2 2" xfId="32667" xr:uid="{00000000-0005-0000-0000-0000E37E0000}"/>
    <cellStyle name="20% - Accent1 4 2 2 3 3 3 4 2 3" xfId="32668" xr:uid="{00000000-0005-0000-0000-0000E47E0000}"/>
    <cellStyle name="20% - Accent1 4 2 2 3 3 3 4 3" xfId="32669" xr:uid="{00000000-0005-0000-0000-0000E57E0000}"/>
    <cellStyle name="20% - Accent1 4 2 2 3 3 3 4 3 2" xfId="32670" xr:uid="{00000000-0005-0000-0000-0000E67E0000}"/>
    <cellStyle name="20% - Accent1 4 2 2 3 3 3 4 4" xfId="32671" xr:uid="{00000000-0005-0000-0000-0000E77E0000}"/>
    <cellStyle name="20% - Accent1 4 2 2 3 3 3 5" xfId="32672" xr:uid="{00000000-0005-0000-0000-0000E87E0000}"/>
    <cellStyle name="20% - Accent1 4 2 2 3 3 3 5 2" xfId="32673" xr:uid="{00000000-0005-0000-0000-0000E97E0000}"/>
    <cellStyle name="20% - Accent1 4 2 2 3 3 3 5 2 2" xfId="32674" xr:uid="{00000000-0005-0000-0000-0000EA7E0000}"/>
    <cellStyle name="20% - Accent1 4 2 2 3 3 3 5 3" xfId="32675" xr:uid="{00000000-0005-0000-0000-0000EB7E0000}"/>
    <cellStyle name="20% - Accent1 4 2 2 3 3 3 6" xfId="32676" xr:uid="{00000000-0005-0000-0000-0000EC7E0000}"/>
    <cellStyle name="20% - Accent1 4 2 2 3 3 3 6 2" xfId="32677" xr:uid="{00000000-0005-0000-0000-0000ED7E0000}"/>
    <cellStyle name="20% - Accent1 4 2 2 3 3 3 6 2 2" xfId="32678" xr:uid="{00000000-0005-0000-0000-0000EE7E0000}"/>
    <cellStyle name="20% - Accent1 4 2 2 3 3 3 6 3" xfId="32679" xr:uid="{00000000-0005-0000-0000-0000EF7E0000}"/>
    <cellStyle name="20% - Accent1 4 2 2 3 3 3 7" xfId="32680" xr:uid="{00000000-0005-0000-0000-0000F07E0000}"/>
    <cellStyle name="20% - Accent1 4 2 2 3 3 3 7 2" xfId="32681" xr:uid="{00000000-0005-0000-0000-0000F17E0000}"/>
    <cellStyle name="20% - Accent1 4 2 2 3 3 3 8" xfId="32682" xr:uid="{00000000-0005-0000-0000-0000F27E0000}"/>
    <cellStyle name="20% - Accent1 4 2 2 3 3 3 8 2" xfId="32683" xr:uid="{00000000-0005-0000-0000-0000F37E0000}"/>
    <cellStyle name="20% - Accent1 4 2 2 3 3 3 9" xfId="32684" xr:uid="{00000000-0005-0000-0000-0000F47E0000}"/>
    <cellStyle name="20% - Accent1 4 2 2 3 3 4" xfId="32685" xr:uid="{00000000-0005-0000-0000-0000F57E0000}"/>
    <cellStyle name="20% - Accent1 4 2 2 3 3 4 2" xfId="32686" xr:uid="{00000000-0005-0000-0000-0000F67E0000}"/>
    <cellStyle name="20% - Accent1 4 2 2 3 3 4 2 2" xfId="32687" xr:uid="{00000000-0005-0000-0000-0000F77E0000}"/>
    <cellStyle name="20% - Accent1 4 2 2 3 3 4 2 2 2" xfId="32688" xr:uid="{00000000-0005-0000-0000-0000F87E0000}"/>
    <cellStyle name="20% - Accent1 4 2 2 3 3 4 2 3" xfId="32689" xr:uid="{00000000-0005-0000-0000-0000F97E0000}"/>
    <cellStyle name="20% - Accent1 4 2 2 3 3 4 3" xfId="32690" xr:uid="{00000000-0005-0000-0000-0000FA7E0000}"/>
    <cellStyle name="20% - Accent1 4 2 2 3 3 4 3 2" xfId="32691" xr:uid="{00000000-0005-0000-0000-0000FB7E0000}"/>
    <cellStyle name="20% - Accent1 4 2 2 3 3 4 4" xfId="32692" xr:uid="{00000000-0005-0000-0000-0000FC7E0000}"/>
    <cellStyle name="20% - Accent1 4 2 2 3 3 5" xfId="32693" xr:uid="{00000000-0005-0000-0000-0000FD7E0000}"/>
    <cellStyle name="20% - Accent1 4 2 2 3 3 5 2" xfId="32694" xr:uid="{00000000-0005-0000-0000-0000FE7E0000}"/>
    <cellStyle name="20% - Accent1 4 2 2 3 3 5 2 2" xfId="32695" xr:uid="{00000000-0005-0000-0000-0000FF7E0000}"/>
    <cellStyle name="20% - Accent1 4 2 2 3 3 5 2 2 2" xfId="32696" xr:uid="{00000000-0005-0000-0000-0000007F0000}"/>
    <cellStyle name="20% - Accent1 4 2 2 3 3 5 2 3" xfId="32697" xr:uid="{00000000-0005-0000-0000-0000017F0000}"/>
    <cellStyle name="20% - Accent1 4 2 2 3 3 5 3" xfId="32698" xr:uid="{00000000-0005-0000-0000-0000027F0000}"/>
    <cellStyle name="20% - Accent1 4 2 2 3 3 5 3 2" xfId="32699" xr:uid="{00000000-0005-0000-0000-0000037F0000}"/>
    <cellStyle name="20% - Accent1 4 2 2 3 3 5 4" xfId="32700" xr:uid="{00000000-0005-0000-0000-0000047F0000}"/>
    <cellStyle name="20% - Accent1 4 2 2 3 3 6" xfId="32701" xr:uid="{00000000-0005-0000-0000-0000057F0000}"/>
    <cellStyle name="20% - Accent1 4 2 2 3 3 6 2" xfId="32702" xr:uid="{00000000-0005-0000-0000-0000067F0000}"/>
    <cellStyle name="20% - Accent1 4 2 2 3 3 6 2 2" xfId="32703" xr:uid="{00000000-0005-0000-0000-0000077F0000}"/>
    <cellStyle name="20% - Accent1 4 2 2 3 3 6 2 2 2" xfId="32704" xr:uid="{00000000-0005-0000-0000-0000087F0000}"/>
    <cellStyle name="20% - Accent1 4 2 2 3 3 6 2 3" xfId="32705" xr:uid="{00000000-0005-0000-0000-0000097F0000}"/>
    <cellStyle name="20% - Accent1 4 2 2 3 3 6 3" xfId="32706" xr:uid="{00000000-0005-0000-0000-00000A7F0000}"/>
    <cellStyle name="20% - Accent1 4 2 2 3 3 6 3 2" xfId="32707" xr:uid="{00000000-0005-0000-0000-00000B7F0000}"/>
    <cellStyle name="20% - Accent1 4 2 2 3 3 6 4" xfId="32708" xr:uid="{00000000-0005-0000-0000-00000C7F0000}"/>
    <cellStyle name="20% - Accent1 4 2 2 3 3 7" xfId="32709" xr:uid="{00000000-0005-0000-0000-00000D7F0000}"/>
    <cellStyle name="20% - Accent1 4 2 2 3 3 7 2" xfId="32710" xr:uid="{00000000-0005-0000-0000-00000E7F0000}"/>
    <cellStyle name="20% - Accent1 4 2 2 3 3 7 2 2" xfId="32711" xr:uid="{00000000-0005-0000-0000-00000F7F0000}"/>
    <cellStyle name="20% - Accent1 4 2 2 3 3 7 3" xfId="32712" xr:uid="{00000000-0005-0000-0000-0000107F0000}"/>
    <cellStyle name="20% - Accent1 4 2 2 3 3 8" xfId="32713" xr:uid="{00000000-0005-0000-0000-0000117F0000}"/>
    <cellStyle name="20% - Accent1 4 2 2 3 3 8 2" xfId="32714" xr:uid="{00000000-0005-0000-0000-0000127F0000}"/>
    <cellStyle name="20% - Accent1 4 2 2 3 3 8 2 2" xfId="32715" xr:uid="{00000000-0005-0000-0000-0000137F0000}"/>
    <cellStyle name="20% - Accent1 4 2 2 3 3 8 3" xfId="32716" xr:uid="{00000000-0005-0000-0000-0000147F0000}"/>
    <cellStyle name="20% - Accent1 4 2 2 3 3 9" xfId="32717" xr:uid="{00000000-0005-0000-0000-0000157F0000}"/>
    <cellStyle name="20% - Accent1 4 2 2 3 3 9 2" xfId="32718" xr:uid="{00000000-0005-0000-0000-0000167F0000}"/>
    <cellStyle name="20% - Accent1 4 2 2 3 4" xfId="32719" xr:uid="{00000000-0005-0000-0000-0000177F0000}"/>
    <cellStyle name="20% - Accent1 4 2 2 3 4 10" xfId="32720" xr:uid="{00000000-0005-0000-0000-0000187F0000}"/>
    <cellStyle name="20% - Accent1 4 2 2 3 4 10 2" xfId="32721" xr:uid="{00000000-0005-0000-0000-0000197F0000}"/>
    <cellStyle name="20% - Accent1 4 2 2 3 4 11" xfId="32722" xr:uid="{00000000-0005-0000-0000-00001A7F0000}"/>
    <cellStyle name="20% - Accent1 4 2 2 3 4 2" xfId="32723" xr:uid="{00000000-0005-0000-0000-00001B7F0000}"/>
    <cellStyle name="20% - Accent1 4 2 2 3 4 2 2" xfId="32724" xr:uid="{00000000-0005-0000-0000-00001C7F0000}"/>
    <cellStyle name="20% - Accent1 4 2 2 3 4 2 2 2" xfId="32725" xr:uid="{00000000-0005-0000-0000-00001D7F0000}"/>
    <cellStyle name="20% - Accent1 4 2 2 3 4 2 2 2 2" xfId="32726" xr:uid="{00000000-0005-0000-0000-00001E7F0000}"/>
    <cellStyle name="20% - Accent1 4 2 2 3 4 2 2 2 2 2" xfId="32727" xr:uid="{00000000-0005-0000-0000-00001F7F0000}"/>
    <cellStyle name="20% - Accent1 4 2 2 3 4 2 2 2 3" xfId="32728" xr:uid="{00000000-0005-0000-0000-0000207F0000}"/>
    <cellStyle name="20% - Accent1 4 2 2 3 4 2 2 3" xfId="32729" xr:uid="{00000000-0005-0000-0000-0000217F0000}"/>
    <cellStyle name="20% - Accent1 4 2 2 3 4 2 2 3 2" xfId="32730" xr:uid="{00000000-0005-0000-0000-0000227F0000}"/>
    <cellStyle name="20% - Accent1 4 2 2 3 4 2 2 4" xfId="32731" xr:uid="{00000000-0005-0000-0000-0000237F0000}"/>
    <cellStyle name="20% - Accent1 4 2 2 3 4 2 3" xfId="32732" xr:uid="{00000000-0005-0000-0000-0000247F0000}"/>
    <cellStyle name="20% - Accent1 4 2 2 3 4 2 3 2" xfId="32733" xr:uid="{00000000-0005-0000-0000-0000257F0000}"/>
    <cellStyle name="20% - Accent1 4 2 2 3 4 2 3 2 2" xfId="32734" xr:uid="{00000000-0005-0000-0000-0000267F0000}"/>
    <cellStyle name="20% - Accent1 4 2 2 3 4 2 3 2 2 2" xfId="32735" xr:uid="{00000000-0005-0000-0000-0000277F0000}"/>
    <cellStyle name="20% - Accent1 4 2 2 3 4 2 3 2 3" xfId="32736" xr:uid="{00000000-0005-0000-0000-0000287F0000}"/>
    <cellStyle name="20% - Accent1 4 2 2 3 4 2 3 3" xfId="32737" xr:uid="{00000000-0005-0000-0000-0000297F0000}"/>
    <cellStyle name="20% - Accent1 4 2 2 3 4 2 3 3 2" xfId="32738" xr:uid="{00000000-0005-0000-0000-00002A7F0000}"/>
    <cellStyle name="20% - Accent1 4 2 2 3 4 2 3 4" xfId="32739" xr:uid="{00000000-0005-0000-0000-00002B7F0000}"/>
    <cellStyle name="20% - Accent1 4 2 2 3 4 2 4" xfId="32740" xr:uid="{00000000-0005-0000-0000-00002C7F0000}"/>
    <cellStyle name="20% - Accent1 4 2 2 3 4 2 4 2" xfId="32741" xr:uid="{00000000-0005-0000-0000-00002D7F0000}"/>
    <cellStyle name="20% - Accent1 4 2 2 3 4 2 4 2 2" xfId="32742" xr:uid="{00000000-0005-0000-0000-00002E7F0000}"/>
    <cellStyle name="20% - Accent1 4 2 2 3 4 2 4 2 2 2" xfId="32743" xr:uid="{00000000-0005-0000-0000-00002F7F0000}"/>
    <cellStyle name="20% - Accent1 4 2 2 3 4 2 4 2 3" xfId="32744" xr:uid="{00000000-0005-0000-0000-0000307F0000}"/>
    <cellStyle name="20% - Accent1 4 2 2 3 4 2 4 3" xfId="32745" xr:uid="{00000000-0005-0000-0000-0000317F0000}"/>
    <cellStyle name="20% - Accent1 4 2 2 3 4 2 4 3 2" xfId="32746" xr:uid="{00000000-0005-0000-0000-0000327F0000}"/>
    <cellStyle name="20% - Accent1 4 2 2 3 4 2 4 4" xfId="32747" xr:uid="{00000000-0005-0000-0000-0000337F0000}"/>
    <cellStyle name="20% - Accent1 4 2 2 3 4 2 5" xfId="32748" xr:uid="{00000000-0005-0000-0000-0000347F0000}"/>
    <cellStyle name="20% - Accent1 4 2 2 3 4 2 5 2" xfId="32749" xr:uid="{00000000-0005-0000-0000-0000357F0000}"/>
    <cellStyle name="20% - Accent1 4 2 2 3 4 2 5 2 2" xfId="32750" xr:uid="{00000000-0005-0000-0000-0000367F0000}"/>
    <cellStyle name="20% - Accent1 4 2 2 3 4 2 5 3" xfId="32751" xr:uid="{00000000-0005-0000-0000-0000377F0000}"/>
    <cellStyle name="20% - Accent1 4 2 2 3 4 2 6" xfId="32752" xr:uid="{00000000-0005-0000-0000-0000387F0000}"/>
    <cellStyle name="20% - Accent1 4 2 2 3 4 2 6 2" xfId="32753" xr:uid="{00000000-0005-0000-0000-0000397F0000}"/>
    <cellStyle name="20% - Accent1 4 2 2 3 4 2 6 2 2" xfId="32754" xr:uid="{00000000-0005-0000-0000-00003A7F0000}"/>
    <cellStyle name="20% - Accent1 4 2 2 3 4 2 6 3" xfId="32755" xr:uid="{00000000-0005-0000-0000-00003B7F0000}"/>
    <cellStyle name="20% - Accent1 4 2 2 3 4 2 7" xfId="32756" xr:uid="{00000000-0005-0000-0000-00003C7F0000}"/>
    <cellStyle name="20% - Accent1 4 2 2 3 4 2 7 2" xfId="32757" xr:uid="{00000000-0005-0000-0000-00003D7F0000}"/>
    <cellStyle name="20% - Accent1 4 2 2 3 4 2 8" xfId="32758" xr:uid="{00000000-0005-0000-0000-00003E7F0000}"/>
    <cellStyle name="20% - Accent1 4 2 2 3 4 2 8 2" xfId="32759" xr:uid="{00000000-0005-0000-0000-00003F7F0000}"/>
    <cellStyle name="20% - Accent1 4 2 2 3 4 2 9" xfId="32760" xr:uid="{00000000-0005-0000-0000-0000407F0000}"/>
    <cellStyle name="20% - Accent1 4 2 2 3 4 3" xfId="32761" xr:uid="{00000000-0005-0000-0000-0000417F0000}"/>
    <cellStyle name="20% - Accent1 4 2 2 3 4 3 2" xfId="32762" xr:uid="{00000000-0005-0000-0000-0000427F0000}"/>
    <cellStyle name="20% - Accent1 4 2 2 3 4 3 2 2" xfId="32763" xr:uid="{00000000-0005-0000-0000-0000437F0000}"/>
    <cellStyle name="20% - Accent1 4 2 2 3 4 3 2 2 2" xfId="32764" xr:uid="{00000000-0005-0000-0000-0000447F0000}"/>
    <cellStyle name="20% - Accent1 4 2 2 3 4 3 2 2 2 2" xfId="32765" xr:uid="{00000000-0005-0000-0000-0000457F0000}"/>
    <cellStyle name="20% - Accent1 4 2 2 3 4 3 2 2 3" xfId="32766" xr:uid="{00000000-0005-0000-0000-0000467F0000}"/>
    <cellStyle name="20% - Accent1 4 2 2 3 4 3 2 3" xfId="32767" xr:uid="{00000000-0005-0000-0000-0000477F0000}"/>
    <cellStyle name="20% - Accent1 4 2 2 3 4 3 2 3 2" xfId="32768" xr:uid="{00000000-0005-0000-0000-0000487F0000}"/>
    <cellStyle name="20% - Accent1 4 2 2 3 4 3 2 4" xfId="32769" xr:uid="{00000000-0005-0000-0000-0000497F0000}"/>
    <cellStyle name="20% - Accent1 4 2 2 3 4 3 3" xfId="32770" xr:uid="{00000000-0005-0000-0000-00004A7F0000}"/>
    <cellStyle name="20% - Accent1 4 2 2 3 4 3 3 2" xfId="32771" xr:uid="{00000000-0005-0000-0000-00004B7F0000}"/>
    <cellStyle name="20% - Accent1 4 2 2 3 4 3 3 2 2" xfId="32772" xr:uid="{00000000-0005-0000-0000-00004C7F0000}"/>
    <cellStyle name="20% - Accent1 4 2 2 3 4 3 3 2 2 2" xfId="32773" xr:uid="{00000000-0005-0000-0000-00004D7F0000}"/>
    <cellStyle name="20% - Accent1 4 2 2 3 4 3 3 2 3" xfId="32774" xr:uid="{00000000-0005-0000-0000-00004E7F0000}"/>
    <cellStyle name="20% - Accent1 4 2 2 3 4 3 3 3" xfId="32775" xr:uid="{00000000-0005-0000-0000-00004F7F0000}"/>
    <cellStyle name="20% - Accent1 4 2 2 3 4 3 3 3 2" xfId="32776" xr:uid="{00000000-0005-0000-0000-0000507F0000}"/>
    <cellStyle name="20% - Accent1 4 2 2 3 4 3 3 4" xfId="32777" xr:uid="{00000000-0005-0000-0000-0000517F0000}"/>
    <cellStyle name="20% - Accent1 4 2 2 3 4 3 4" xfId="32778" xr:uid="{00000000-0005-0000-0000-0000527F0000}"/>
    <cellStyle name="20% - Accent1 4 2 2 3 4 3 4 2" xfId="32779" xr:uid="{00000000-0005-0000-0000-0000537F0000}"/>
    <cellStyle name="20% - Accent1 4 2 2 3 4 3 4 2 2" xfId="32780" xr:uid="{00000000-0005-0000-0000-0000547F0000}"/>
    <cellStyle name="20% - Accent1 4 2 2 3 4 3 4 2 2 2" xfId="32781" xr:uid="{00000000-0005-0000-0000-0000557F0000}"/>
    <cellStyle name="20% - Accent1 4 2 2 3 4 3 4 2 3" xfId="32782" xr:uid="{00000000-0005-0000-0000-0000567F0000}"/>
    <cellStyle name="20% - Accent1 4 2 2 3 4 3 4 3" xfId="32783" xr:uid="{00000000-0005-0000-0000-0000577F0000}"/>
    <cellStyle name="20% - Accent1 4 2 2 3 4 3 4 3 2" xfId="32784" xr:uid="{00000000-0005-0000-0000-0000587F0000}"/>
    <cellStyle name="20% - Accent1 4 2 2 3 4 3 4 4" xfId="32785" xr:uid="{00000000-0005-0000-0000-0000597F0000}"/>
    <cellStyle name="20% - Accent1 4 2 2 3 4 3 5" xfId="32786" xr:uid="{00000000-0005-0000-0000-00005A7F0000}"/>
    <cellStyle name="20% - Accent1 4 2 2 3 4 3 5 2" xfId="32787" xr:uid="{00000000-0005-0000-0000-00005B7F0000}"/>
    <cellStyle name="20% - Accent1 4 2 2 3 4 3 5 2 2" xfId="32788" xr:uid="{00000000-0005-0000-0000-00005C7F0000}"/>
    <cellStyle name="20% - Accent1 4 2 2 3 4 3 5 3" xfId="32789" xr:uid="{00000000-0005-0000-0000-00005D7F0000}"/>
    <cellStyle name="20% - Accent1 4 2 2 3 4 3 6" xfId="32790" xr:uid="{00000000-0005-0000-0000-00005E7F0000}"/>
    <cellStyle name="20% - Accent1 4 2 2 3 4 3 6 2" xfId="32791" xr:uid="{00000000-0005-0000-0000-00005F7F0000}"/>
    <cellStyle name="20% - Accent1 4 2 2 3 4 3 6 2 2" xfId="32792" xr:uid="{00000000-0005-0000-0000-0000607F0000}"/>
    <cellStyle name="20% - Accent1 4 2 2 3 4 3 6 3" xfId="32793" xr:uid="{00000000-0005-0000-0000-0000617F0000}"/>
    <cellStyle name="20% - Accent1 4 2 2 3 4 3 7" xfId="32794" xr:uid="{00000000-0005-0000-0000-0000627F0000}"/>
    <cellStyle name="20% - Accent1 4 2 2 3 4 3 7 2" xfId="32795" xr:uid="{00000000-0005-0000-0000-0000637F0000}"/>
    <cellStyle name="20% - Accent1 4 2 2 3 4 3 8" xfId="32796" xr:uid="{00000000-0005-0000-0000-0000647F0000}"/>
    <cellStyle name="20% - Accent1 4 2 2 3 4 3 8 2" xfId="32797" xr:uid="{00000000-0005-0000-0000-0000657F0000}"/>
    <cellStyle name="20% - Accent1 4 2 2 3 4 3 9" xfId="32798" xr:uid="{00000000-0005-0000-0000-0000667F0000}"/>
    <cellStyle name="20% - Accent1 4 2 2 3 4 4" xfId="32799" xr:uid="{00000000-0005-0000-0000-0000677F0000}"/>
    <cellStyle name="20% - Accent1 4 2 2 3 4 4 2" xfId="32800" xr:uid="{00000000-0005-0000-0000-0000687F0000}"/>
    <cellStyle name="20% - Accent1 4 2 2 3 4 4 2 2" xfId="32801" xr:uid="{00000000-0005-0000-0000-0000697F0000}"/>
    <cellStyle name="20% - Accent1 4 2 2 3 4 4 2 2 2" xfId="32802" xr:uid="{00000000-0005-0000-0000-00006A7F0000}"/>
    <cellStyle name="20% - Accent1 4 2 2 3 4 4 2 3" xfId="32803" xr:uid="{00000000-0005-0000-0000-00006B7F0000}"/>
    <cellStyle name="20% - Accent1 4 2 2 3 4 4 3" xfId="32804" xr:uid="{00000000-0005-0000-0000-00006C7F0000}"/>
    <cellStyle name="20% - Accent1 4 2 2 3 4 4 3 2" xfId="32805" xr:uid="{00000000-0005-0000-0000-00006D7F0000}"/>
    <cellStyle name="20% - Accent1 4 2 2 3 4 4 4" xfId="32806" xr:uid="{00000000-0005-0000-0000-00006E7F0000}"/>
    <cellStyle name="20% - Accent1 4 2 2 3 4 5" xfId="32807" xr:uid="{00000000-0005-0000-0000-00006F7F0000}"/>
    <cellStyle name="20% - Accent1 4 2 2 3 4 5 2" xfId="32808" xr:uid="{00000000-0005-0000-0000-0000707F0000}"/>
    <cellStyle name="20% - Accent1 4 2 2 3 4 5 2 2" xfId="32809" xr:uid="{00000000-0005-0000-0000-0000717F0000}"/>
    <cellStyle name="20% - Accent1 4 2 2 3 4 5 2 2 2" xfId="32810" xr:uid="{00000000-0005-0000-0000-0000727F0000}"/>
    <cellStyle name="20% - Accent1 4 2 2 3 4 5 2 3" xfId="32811" xr:uid="{00000000-0005-0000-0000-0000737F0000}"/>
    <cellStyle name="20% - Accent1 4 2 2 3 4 5 3" xfId="32812" xr:uid="{00000000-0005-0000-0000-0000747F0000}"/>
    <cellStyle name="20% - Accent1 4 2 2 3 4 5 3 2" xfId="32813" xr:uid="{00000000-0005-0000-0000-0000757F0000}"/>
    <cellStyle name="20% - Accent1 4 2 2 3 4 5 4" xfId="32814" xr:uid="{00000000-0005-0000-0000-0000767F0000}"/>
    <cellStyle name="20% - Accent1 4 2 2 3 4 6" xfId="32815" xr:uid="{00000000-0005-0000-0000-0000777F0000}"/>
    <cellStyle name="20% - Accent1 4 2 2 3 4 6 2" xfId="32816" xr:uid="{00000000-0005-0000-0000-0000787F0000}"/>
    <cellStyle name="20% - Accent1 4 2 2 3 4 6 2 2" xfId="32817" xr:uid="{00000000-0005-0000-0000-0000797F0000}"/>
    <cellStyle name="20% - Accent1 4 2 2 3 4 6 2 2 2" xfId="32818" xr:uid="{00000000-0005-0000-0000-00007A7F0000}"/>
    <cellStyle name="20% - Accent1 4 2 2 3 4 6 2 3" xfId="32819" xr:uid="{00000000-0005-0000-0000-00007B7F0000}"/>
    <cellStyle name="20% - Accent1 4 2 2 3 4 6 3" xfId="32820" xr:uid="{00000000-0005-0000-0000-00007C7F0000}"/>
    <cellStyle name="20% - Accent1 4 2 2 3 4 6 3 2" xfId="32821" xr:uid="{00000000-0005-0000-0000-00007D7F0000}"/>
    <cellStyle name="20% - Accent1 4 2 2 3 4 6 4" xfId="32822" xr:uid="{00000000-0005-0000-0000-00007E7F0000}"/>
    <cellStyle name="20% - Accent1 4 2 2 3 4 7" xfId="32823" xr:uid="{00000000-0005-0000-0000-00007F7F0000}"/>
    <cellStyle name="20% - Accent1 4 2 2 3 4 7 2" xfId="32824" xr:uid="{00000000-0005-0000-0000-0000807F0000}"/>
    <cellStyle name="20% - Accent1 4 2 2 3 4 7 2 2" xfId="32825" xr:uid="{00000000-0005-0000-0000-0000817F0000}"/>
    <cellStyle name="20% - Accent1 4 2 2 3 4 7 3" xfId="32826" xr:uid="{00000000-0005-0000-0000-0000827F0000}"/>
    <cellStyle name="20% - Accent1 4 2 2 3 4 8" xfId="32827" xr:uid="{00000000-0005-0000-0000-0000837F0000}"/>
    <cellStyle name="20% - Accent1 4 2 2 3 4 8 2" xfId="32828" xr:uid="{00000000-0005-0000-0000-0000847F0000}"/>
    <cellStyle name="20% - Accent1 4 2 2 3 4 8 2 2" xfId="32829" xr:uid="{00000000-0005-0000-0000-0000857F0000}"/>
    <cellStyle name="20% - Accent1 4 2 2 3 4 8 3" xfId="32830" xr:uid="{00000000-0005-0000-0000-0000867F0000}"/>
    <cellStyle name="20% - Accent1 4 2 2 3 4 9" xfId="32831" xr:uid="{00000000-0005-0000-0000-0000877F0000}"/>
    <cellStyle name="20% - Accent1 4 2 2 3 4 9 2" xfId="32832" xr:uid="{00000000-0005-0000-0000-0000887F0000}"/>
    <cellStyle name="20% - Accent1 4 2 2 3 5" xfId="32833" xr:uid="{00000000-0005-0000-0000-0000897F0000}"/>
    <cellStyle name="20% - Accent1 4 2 2 3 5 2" xfId="32834" xr:uid="{00000000-0005-0000-0000-00008A7F0000}"/>
    <cellStyle name="20% - Accent1 4 2 2 3 5 2 2" xfId="32835" xr:uid="{00000000-0005-0000-0000-00008B7F0000}"/>
    <cellStyle name="20% - Accent1 4 2 2 3 5 2 2 2" xfId="32836" xr:uid="{00000000-0005-0000-0000-00008C7F0000}"/>
    <cellStyle name="20% - Accent1 4 2 2 3 5 2 2 2 2" xfId="32837" xr:uid="{00000000-0005-0000-0000-00008D7F0000}"/>
    <cellStyle name="20% - Accent1 4 2 2 3 5 2 2 3" xfId="32838" xr:uid="{00000000-0005-0000-0000-00008E7F0000}"/>
    <cellStyle name="20% - Accent1 4 2 2 3 5 2 3" xfId="32839" xr:uid="{00000000-0005-0000-0000-00008F7F0000}"/>
    <cellStyle name="20% - Accent1 4 2 2 3 5 2 3 2" xfId="32840" xr:uid="{00000000-0005-0000-0000-0000907F0000}"/>
    <cellStyle name="20% - Accent1 4 2 2 3 5 2 4" xfId="32841" xr:uid="{00000000-0005-0000-0000-0000917F0000}"/>
    <cellStyle name="20% - Accent1 4 2 2 3 5 3" xfId="32842" xr:uid="{00000000-0005-0000-0000-0000927F0000}"/>
    <cellStyle name="20% - Accent1 4 2 2 3 5 3 2" xfId="32843" xr:uid="{00000000-0005-0000-0000-0000937F0000}"/>
    <cellStyle name="20% - Accent1 4 2 2 3 5 3 2 2" xfId="32844" xr:uid="{00000000-0005-0000-0000-0000947F0000}"/>
    <cellStyle name="20% - Accent1 4 2 2 3 5 3 2 2 2" xfId="32845" xr:uid="{00000000-0005-0000-0000-0000957F0000}"/>
    <cellStyle name="20% - Accent1 4 2 2 3 5 3 2 3" xfId="32846" xr:uid="{00000000-0005-0000-0000-0000967F0000}"/>
    <cellStyle name="20% - Accent1 4 2 2 3 5 3 3" xfId="32847" xr:uid="{00000000-0005-0000-0000-0000977F0000}"/>
    <cellStyle name="20% - Accent1 4 2 2 3 5 3 3 2" xfId="32848" xr:uid="{00000000-0005-0000-0000-0000987F0000}"/>
    <cellStyle name="20% - Accent1 4 2 2 3 5 3 4" xfId="32849" xr:uid="{00000000-0005-0000-0000-0000997F0000}"/>
    <cellStyle name="20% - Accent1 4 2 2 3 5 4" xfId="32850" xr:uid="{00000000-0005-0000-0000-00009A7F0000}"/>
    <cellStyle name="20% - Accent1 4 2 2 3 5 4 2" xfId="32851" xr:uid="{00000000-0005-0000-0000-00009B7F0000}"/>
    <cellStyle name="20% - Accent1 4 2 2 3 5 4 2 2" xfId="32852" xr:uid="{00000000-0005-0000-0000-00009C7F0000}"/>
    <cellStyle name="20% - Accent1 4 2 2 3 5 4 2 2 2" xfId="32853" xr:uid="{00000000-0005-0000-0000-00009D7F0000}"/>
    <cellStyle name="20% - Accent1 4 2 2 3 5 4 2 3" xfId="32854" xr:uid="{00000000-0005-0000-0000-00009E7F0000}"/>
    <cellStyle name="20% - Accent1 4 2 2 3 5 4 3" xfId="32855" xr:uid="{00000000-0005-0000-0000-00009F7F0000}"/>
    <cellStyle name="20% - Accent1 4 2 2 3 5 4 3 2" xfId="32856" xr:uid="{00000000-0005-0000-0000-0000A07F0000}"/>
    <cellStyle name="20% - Accent1 4 2 2 3 5 4 4" xfId="32857" xr:uid="{00000000-0005-0000-0000-0000A17F0000}"/>
    <cellStyle name="20% - Accent1 4 2 2 3 5 5" xfId="32858" xr:uid="{00000000-0005-0000-0000-0000A27F0000}"/>
    <cellStyle name="20% - Accent1 4 2 2 3 5 5 2" xfId="32859" xr:uid="{00000000-0005-0000-0000-0000A37F0000}"/>
    <cellStyle name="20% - Accent1 4 2 2 3 5 5 2 2" xfId="32860" xr:uid="{00000000-0005-0000-0000-0000A47F0000}"/>
    <cellStyle name="20% - Accent1 4 2 2 3 5 5 3" xfId="32861" xr:uid="{00000000-0005-0000-0000-0000A57F0000}"/>
    <cellStyle name="20% - Accent1 4 2 2 3 5 6" xfId="32862" xr:uid="{00000000-0005-0000-0000-0000A67F0000}"/>
    <cellStyle name="20% - Accent1 4 2 2 3 5 6 2" xfId="32863" xr:uid="{00000000-0005-0000-0000-0000A77F0000}"/>
    <cellStyle name="20% - Accent1 4 2 2 3 5 6 2 2" xfId="32864" xr:uid="{00000000-0005-0000-0000-0000A87F0000}"/>
    <cellStyle name="20% - Accent1 4 2 2 3 5 6 3" xfId="32865" xr:uid="{00000000-0005-0000-0000-0000A97F0000}"/>
    <cellStyle name="20% - Accent1 4 2 2 3 5 7" xfId="32866" xr:uid="{00000000-0005-0000-0000-0000AA7F0000}"/>
    <cellStyle name="20% - Accent1 4 2 2 3 5 7 2" xfId="32867" xr:uid="{00000000-0005-0000-0000-0000AB7F0000}"/>
    <cellStyle name="20% - Accent1 4 2 2 3 5 8" xfId="32868" xr:uid="{00000000-0005-0000-0000-0000AC7F0000}"/>
    <cellStyle name="20% - Accent1 4 2 2 3 5 8 2" xfId="32869" xr:uid="{00000000-0005-0000-0000-0000AD7F0000}"/>
    <cellStyle name="20% - Accent1 4 2 2 3 5 9" xfId="32870" xr:uid="{00000000-0005-0000-0000-0000AE7F0000}"/>
    <cellStyle name="20% - Accent1 4 2 2 3 6" xfId="32871" xr:uid="{00000000-0005-0000-0000-0000AF7F0000}"/>
    <cellStyle name="20% - Accent1 4 2 2 3 6 2" xfId="32872" xr:uid="{00000000-0005-0000-0000-0000B07F0000}"/>
    <cellStyle name="20% - Accent1 4 2 2 3 6 2 2" xfId="32873" xr:uid="{00000000-0005-0000-0000-0000B17F0000}"/>
    <cellStyle name="20% - Accent1 4 2 2 3 6 2 2 2" xfId="32874" xr:uid="{00000000-0005-0000-0000-0000B27F0000}"/>
    <cellStyle name="20% - Accent1 4 2 2 3 6 2 2 2 2" xfId="32875" xr:uid="{00000000-0005-0000-0000-0000B37F0000}"/>
    <cellStyle name="20% - Accent1 4 2 2 3 6 2 2 3" xfId="32876" xr:uid="{00000000-0005-0000-0000-0000B47F0000}"/>
    <cellStyle name="20% - Accent1 4 2 2 3 6 2 3" xfId="32877" xr:uid="{00000000-0005-0000-0000-0000B57F0000}"/>
    <cellStyle name="20% - Accent1 4 2 2 3 6 2 3 2" xfId="32878" xr:uid="{00000000-0005-0000-0000-0000B67F0000}"/>
    <cellStyle name="20% - Accent1 4 2 2 3 6 2 4" xfId="32879" xr:uid="{00000000-0005-0000-0000-0000B77F0000}"/>
    <cellStyle name="20% - Accent1 4 2 2 3 6 3" xfId="32880" xr:uid="{00000000-0005-0000-0000-0000B87F0000}"/>
    <cellStyle name="20% - Accent1 4 2 2 3 6 3 2" xfId="32881" xr:uid="{00000000-0005-0000-0000-0000B97F0000}"/>
    <cellStyle name="20% - Accent1 4 2 2 3 6 3 2 2" xfId="32882" xr:uid="{00000000-0005-0000-0000-0000BA7F0000}"/>
    <cellStyle name="20% - Accent1 4 2 2 3 6 3 2 2 2" xfId="32883" xr:uid="{00000000-0005-0000-0000-0000BB7F0000}"/>
    <cellStyle name="20% - Accent1 4 2 2 3 6 3 2 3" xfId="32884" xr:uid="{00000000-0005-0000-0000-0000BC7F0000}"/>
    <cellStyle name="20% - Accent1 4 2 2 3 6 3 3" xfId="32885" xr:uid="{00000000-0005-0000-0000-0000BD7F0000}"/>
    <cellStyle name="20% - Accent1 4 2 2 3 6 3 3 2" xfId="32886" xr:uid="{00000000-0005-0000-0000-0000BE7F0000}"/>
    <cellStyle name="20% - Accent1 4 2 2 3 6 3 4" xfId="32887" xr:uid="{00000000-0005-0000-0000-0000BF7F0000}"/>
    <cellStyle name="20% - Accent1 4 2 2 3 6 4" xfId="32888" xr:uid="{00000000-0005-0000-0000-0000C07F0000}"/>
    <cellStyle name="20% - Accent1 4 2 2 3 6 4 2" xfId="32889" xr:uid="{00000000-0005-0000-0000-0000C17F0000}"/>
    <cellStyle name="20% - Accent1 4 2 2 3 6 4 2 2" xfId="32890" xr:uid="{00000000-0005-0000-0000-0000C27F0000}"/>
    <cellStyle name="20% - Accent1 4 2 2 3 6 4 2 2 2" xfId="32891" xr:uid="{00000000-0005-0000-0000-0000C37F0000}"/>
    <cellStyle name="20% - Accent1 4 2 2 3 6 4 2 3" xfId="32892" xr:uid="{00000000-0005-0000-0000-0000C47F0000}"/>
    <cellStyle name="20% - Accent1 4 2 2 3 6 4 3" xfId="32893" xr:uid="{00000000-0005-0000-0000-0000C57F0000}"/>
    <cellStyle name="20% - Accent1 4 2 2 3 6 4 3 2" xfId="32894" xr:uid="{00000000-0005-0000-0000-0000C67F0000}"/>
    <cellStyle name="20% - Accent1 4 2 2 3 6 4 4" xfId="32895" xr:uid="{00000000-0005-0000-0000-0000C77F0000}"/>
    <cellStyle name="20% - Accent1 4 2 2 3 6 5" xfId="32896" xr:uid="{00000000-0005-0000-0000-0000C87F0000}"/>
    <cellStyle name="20% - Accent1 4 2 2 3 6 5 2" xfId="32897" xr:uid="{00000000-0005-0000-0000-0000C97F0000}"/>
    <cellStyle name="20% - Accent1 4 2 2 3 6 5 2 2" xfId="32898" xr:uid="{00000000-0005-0000-0000-0000CA7F0000}"/>
    <cellStyle name="20% - Accent1 4 2 2 3 6 5 3" xfId="32899" xr:uid="{00000000-0005-0000-0000-0000CB7F0000}"/>
    <cellStyle name="20% - Accent1 4 2 2 3 6 6" xfId="32900" xr:uid="{00000000-0005-0000-0000-0000CC7F0000}"/>
    <cellStyle name="20% - Accent1 4 2 2 3 6 6 2" xfId="32901" xr:uid="{00000000-0005-0000-0000-0000CD7F0000}"/>
    <cellStyle name="20% - Accent1 4 2 2 3 6 6 2 2" xfId="32902" xr:uid="{00000000-0005-0000-0000-0000CE7F0000}"/>
    <cellStyle name="20% - Accent1 4 2 2 3 6 6 3" xfId="32903" xr:uid="{00000000-0005-0000-0000-0000CF7F0000}"/>
    <cellStyle name="20% - Accent1 4 2 2 3 6 7" xfId="32904" xr:uid="{00000000-0005-0000-0000-0000D07F0000}"/>
    <cellStyle name="20% - Accent1 4 2 2 3 6 7 2" xfId="32905" xr:uid="{00000000-0005-0000-0000-0000D17F0000}"/>
    <cellStyle name="20% - Accent1 4 2 2 3 6 8" xfId="32906" xr:uid="{00000000-0005-0000-0000-0000D27F0000}"/>
    <cellStyle name="20% - Accent1 4 2 2 3 6 8 2" xfId="32907" xr:uid="{00000000-0005-0000-0000-0000D37F0000}"/>
    <cellStyle name="20% - Accent1 4 2 2 3 6 9" xfId="32908" xr:uid="{00000000-0005-0000-0000-0000D47F0000}"/>
    <cellStyle name="20% - Accent1 4 2 2 3 7" xfId="32909" xr:uid="{00000000-0005-0000-0000-0000D57F0000}"/>
    <cellStyle name="20% - Accent1 4 2 2 3 7 2" xfId="32910" xr:uid="{00000000-0005-0000-0000-0000D67F0000}"/>
    <cellStyle name="20% - Accent1 4 2 2 3 7 2 2" xfId="32911" xr:uid="{00000000-0005-0000-0000-0000D77F0000}"/>
    <cellStyle name="20% - Accent1 4 2 2 3 7 2 2 2" xfId="32912" xr:uid="{00000000-0005-0000-0000-0000D87F0000}"/>
    <cellStyle name="20% - Accent1 4 2 2 3 7 2 3" xfId="32913" xr:uid="{00000000-0005-0000-0000-0000D97F0000}"/>
    <cellStyle name="20% - Accent1 4 2 2 3 7 3" xfId="32914" xr:uid="{00000000-0005-0000-0000-0000DA7F0000}"/>
    <cellStyle name="20% - Accent1 4 2 2 3 7 3 2" xfId="32915" xr:uid="{00000000-0005-0000-0000-0000DB7F0000}"/>
    <cellStyle name="20% - Accent1 4 2 2 3 7 4" xfId="32916" xr:uid="{00000000-0005-0000-0000-0000DC7F0000}"/>
    <cellStyle name="20% - Accent1 4 2 2 3 8" xfId="32917" xr:uid="{00000000-0005-0000-0000-0000DD7F0000}"/>
    <cellStyle name="20% - Accent1 4 2 2 3 8 2" xfId="32918" xr:uid="{00000000-0005-0000-0000-0000DE7F0000}"/>
    <cellStyle name="20% - Accent1 4 2 2 3 8 2 2" xfId="32919" xr:uid="{00000000-0005-0000-0000-0000DF7F0000}"/>
    <cellStyle name="20% - Accent1 4 2 2 3 8 2 2 2" xfId="32920" xr:uid="{00000000-0005-0000-0000-0000E07F0000}"/>
    <cellStyle name="20% - Accent1 4 2 2 3 8 2 3" xfId="32921" xr:uid="{00000000-0005-0000-0000-0000E17F0000}"/>
    <cellStyle name="20% - Accent1 4 2 2 3 8 3" xfId="32922" xr:uid="{00000000-0005-0000-0000-0000E27F0000}"/>
    <cellStyle name="20% - Accent1 4 2 2 3 8 3 2" xfId="32923" xr:uid="{00000000-0005-0000-0000-0000E37F0000}"/>
    <cellStyle name="20% - Accent1 4 2 2 3 8 4" xfId="32924" xr:uid="{00000000-0005-0000-0000-0000E47F0000}"/>
    <cellStyle name="20% - Accent1 4 2 2 3 9" xfId="32925" xr:uid="{00000000-0005-0000-0000-0000E57F0000}"/>
    <cellStyle name="20% - Accent1 4 2 2 3 9 2" xfId="32926" xr:uid="{00000000-0005-0000-0000-0000E67F0000}"/>
    <cellStyle name="20% - Accent1 4 2 2 3 9 2 2" xfId="32927" xr:uid="{00000000-0005-0000-0000-0000E77F0000}"/>
    <cellStyle name="20% - Accent1 4 2 2 3 9 2 2 2" xfId="32928" xr:uid="{00000000-0005-0000-0000-0000E87F0000}"/>
    <cellStyle name="20% - Accent1 4 2 2 3 9 2 3" xfId="32929" xr:uid="{00000000-0005-0000-0000-0000E97F0000}"/>
    <cellStyle name="20% - Accent1 4 2 2 3 9 3" xfId="32930" xr:uid="{00000000-0005-0000-0000-0000EA7F0000}"/>
    <cellStyle name="20% - Accent1 4 2 2 3 9 3 2" xfId="32931" xr:uid="{00000000-0005-0000-0000-0000EB7F0000}"/>
    <cellStyle name="20% - Accent1 4 2 2 3 9 4" xfId="32932" xr:uid="{00000000-0005-0000-0000-0000EC7F0000}"/>
    <cellStyle name="20% - Accent1 4 2 2 4" xfId="32933" xr:uid="{00000000-0005-0000-0000-0000ED7F0000}"/>
    <cellStyle name="20% - Accent1 4 2 2 4 10" xfId="32934" xr:uid="{00000000-0005-0000-0000-0000EE7F0000}"/>
    <cellStyle name="20% - Accent1 4 2 2 4 10 2" xfId="32935" xr:uid="{00000000-0005-0000-0000-0000EF7F0000}"/>
    <cellStyle name="20% - Accent1 4 2 2 4 11" xfId="32936" xr:uid="{00000000-0005-0000-0000-0000F07F0000}"/>
    <cellStyle name="20% - Accent1 4 2 2 4 2" xfId="32937" xr:uid="{00000000-0005-0000-0000-0000F17F0000}"/>
    <cellStyle name="20% - Accent1 4 2 2 4 2 2" xfId="32938" xr:uid="{00000000-0005-0000-0000-0000F27F0000}"/>
    <cellStyle name="20% - Accent1 4 2 2 4 2 2 2" xfId="32939" xr:uid="{00000000-0005-0000-0000-0000F37F0000}"/>
    <cellStyle name="20% - Accent1 4 2 2 4 2 2 2 2" xfId="32940" xr:uid="{00000000-0005-0000-0000-0000F47F0000}"/>
    <cellStyle name="20% - Accent1 4 2 2 4 2 2 2 2 2" xfId="32941" xr:uid="{00000000-0005-0000-0000-0000F57F0000}"/>
    <cellStyle name="20% - Accent1 4 2 2 4 2 2 2 3" xfId="32942" xr:uid="{00000000-0005-0000-0000-0000F67F0000}"/>
    <cellStyle name="20% - Accent1 4 2 2 4 2 2 3" xfId="32943" xr:uid="{00000000-0005-0000-0000-0000F77F0000}"/>
    <cellStyle name="20% - Accent1 4 2 2 4 2 2 3 2" xfId="32944" xr:uid="{00000000-0005-0000-0000-0000F87F0000}"/>
    <cellStyle name="20% - Accent1 4 2 2 4 2 2 4" xfId="32945" xr:uid="{00000000-0005-0000-0000-0000F97F0000}"/>
    <cellStyle name="20% - Accent1 4 2 2 4 2 3" xfId="32946" xr:uid="{00000000-0005-0000-0000-0000FA7F0000}"/>
    <cellStyle name="20% - Accent1 4 2 2 4 2 3 2" xfId="32947" xr:uid="{00000000-0005-0000-0000-0000FB7F0000}"/>
    <cellStyle name="20% - Accent1 4 2 2 4 2 3 2 2" xfId="32948" xr:uid="{00000000-0005-0000-0000-0000FC7F0000}"/>
    <cellStyle name="20% - Accent1 4 2 2 4 2 3 2 2 2" xfId="32949" xr:uid="{00000000-0005-0000-0000-0000FD7F0000}"/>
    <cellStyle name="20% - Accent1 4 2 2 4 2 3 2 3" xfId="32950" xr:uid="{00000000-0005-0000-0000-0000FE7F0000}"/>
    <cellStyle name="20% - Accent1 4 2 2 4 2 3 3" xfId="32951" xr:uid="{00000000-0005-0000-0000-0000FF7F0000}"/>
    <cellStyle name="20% - Accent1 4 2 2 4 2 3 3 2" xfId="32952" xr:uid="{00000000-0005-0000-0000-000000800000}"/>
    <cellStyle name="20% - Accent1 4 2 2 4 2 3 4" xfId="32953" xr:uid="{00000000-0005-0000-0000-000001800000}"/>
    <cellStyle name="20% - Accent1 4 2 2 4 2 4" xfId="32954" xr:uid="{00000000-0005-0000-0000-000002800000}"/>
    <cellStyle name="20% - Accent1 4 2 2 4 2 4 2" xfId="32955" xr:uid="{00000000-0005-0000-0000-000003800000}"/>
    <cellStyle name="20% - Accent1 4 2 2 4 2 4 2 2" xfId="32956" xr:uid="{00000000-0005-0000-0000-000004800000}"/>
    <cellStyle name="20% - Accent1 4 2 2 4 2 4 2 2 2" xfId="32957" xr:uid="{00000000-0005-0000-0000-000005800000}"/>
    <cellStyle name="20% - Accent1 4 2 2 4 2 4 2 3" xfId="32958" xr:uid="{00000000-0005-0000-0000-000006800000}"/>
    <cellStyle name="20% - Accent1 4 2 2 4 2 4 3" xfId="32959" xr:uid="{00000000-0005-0000-0000-000007800000}"/>
    <cellStyle name="20% - Accent1 4 2 2 4 2 4 3 2" xfId="32960" xr:uid="{00000000-0005-0000-0000-000008800000}"/>
    <cellStyle name="20% - Accent1 4 2 2 4 2 4 4" xfId="32961" xr:uid="{00000000-0005-0000-0000-000009800000}"/>
    <cellStyle name="20% - Accent1 4 2 2 4 2 5" xfId="32962" xr:uid="{00000000-0005-0000-0000-00000A800000}"/>
    <cellStyle name="20% - Accent1 4 2 2 4 2 5 2" xfId="32963" xr:uid="{00000000-0005-0000-0000-00000B800000}"/>
    <cellStyle name="20% - Accent1 4 2 2 4 2 5 2 2" xfId="32964" xr:uid="{00000000-0005-0000-0000-00000C800000}"/>
    <cellStyle name="20% - Accent1 4 2 2 4 2 5 3" xfId="32965" xr:uid="{00000000-0005-0000-0000-00000D800000}"/>
    <cellStyle name="20% - Accent1 4 2 2 4 2 6" xfId="32966" xr:uid="{00000000-0005-0000-0000-00000E800000}"/>
    <cellStyle name="20% - Accent1 4 2 2 4 2 6 2" xfId="32967" xr:uid="{00000000-0005-0000-0000-00000F800000}"/>
    <cellStyle name="20% - Accent1 4 2 2 4 2 6 2 2" xfId="32968" xr:uid="{00000000-0005-0000-0000-000010800000}"/>
    <cellStyle name="20% - Accent1 4 2 2 4 2 6 3" xfId="32969" xr:uid="{00000000-0005-0000-0000-000011800000}"/>
    <cellStyle name="20% - Accent1 4 2 2 4 2 7" xfId="32970" xr:uid="{00000000-0005-0000-0000-000012800000}"/>
    <cellStyle name="20% - Accent1 4 2 2 4 2 7 2" xfId="32971" xr:uid="{00000000-0005-0000-0000-000013800000}"/>
    <cellStyle name="20% - Accent1 4 2 2 4 2 8" xfId="32972" xr:uid="{00000000-0005-0000-0000-000014800000}"/>
    <cellStyle name="20% - Accent1 4 2 2 4 2 8 2" xfId="32973" xr:uid="{00000000-0005-0000-0000-000015800000}"/>
    <cellStyle name="20% - Accent1 4 2 2 4 2 9" xfId="32974" xr:uid="{00000000-0005-0000-0000-000016800000}"/>
    <cellStyle name="20% - Accent1 4 2 2 4 3" xfId="32975" xr:uid="{00000000-0005-0000-0000-000017800000}"/>
    <cellStyle name="20% - Accent1 4 2 2 4 3 2" xfId="32976" xr:uid="{00000000-0005-0000-0000-000018800000}"/>
    <cellStyle name="20% - Accent1 4 2 2 4 3 2 2" xfId="32977" xr:uid="{00000000-0005-0000-0000-000019800000}"/>
    <cellStyle name="20% - Accent1 4 2 2 4 3 2 2 2" xfId="32978" xr:uid="{00000000-0005-0000-0000-00001A800000}"/>
    <cellStyle name="20% - Accent1 4 2 2 4 3 2 2 2 2" xfId="32979" xr:uid="{00000000-0005-0000-0000-00001B800000}"/>
    <cellStyle name="20% - Accent1 4 2 2 4 3 2 2 3" xfId="32980" xr:uid="{00000000-0005-0000-0000-00001C800000}"/>
    <cellStyle name="20% - Accent1 4 2 2 4 3 2 3" xfId="32981" xr:uid="{00000000-0005-0000-0000-00001D800000}"/>
    <cellStyle name="20% - Accent1 4 2 2 4 3 2 3 2" xfId="32982" xr:uid="{00000000-0005-0000-0000-00001E800000}"/>
    <cellStyle name="20% - Accent1 4 2 2 4 3 2 4" xfId="32983" xr:uid="{00000000-0005-0000-0000-00001F800000}"/>
    <cellStyle name="20% - Accent1 4 2 2 4 3 3" xfId="32984" xr:uid="{00000000-0005-0000-0000-000020800000}"/>
    <cellStyle name="20% - Accent1 4 2 2 4 3 3 2" xfId="32985" xr:uid="{00000000-0005-0000-0000-000021800000}"/>
    <cellStyle name="20% - Accent1 4 2 2 4 3 3 2 2" xfId="32986" xr:uid="{00000000-0005-0000-0000-000022800000}"/>
    <cellStyle name="20% - Accent1 4 2 2 4 3 3 2 2 2" xfId="32987" xr:uid="{00000000-0005-0000-0000-000023800000}"/>
    <cellStyle name="20% - Accent1 4 2 2 4 3 3 2 3" xfId="32988" xr:uid="{00000000-0005-0000-0000-000024800000}"/>
    <cellStyle name="20% - Accent1 4 2 2 4 3 3 3" xfId="32989" xr:uid="{00000000-0005-0000-0000-000025800000}"/>
    <cellStyle name="20% - Accent1 4 2 2 4 3 3 3 2" xfId="32990" xr:uid="{00000000-0005-0000-0000-000026800000}"/>
    <cellStyle name="20% - Accent1 4 2 2 4 3 3 4" xfId="32991" xr:uid="{00000000-0005-0000-0000-000027800000}"/>
    <cellStyle name="20% - Accent1 4 2 2 4 3 4" xfId="32992" xr:uid="{00000000-0005-0000-0000-000028800000}"/>
    <cellStyle name="20% - Accent1 4 2 2 4 3 4 2" xfId="32993" xr:uid="{00000000-0005-0000-0000-000029800000}"/>
    <cellStyle name="20% - Accent1 4 2 2 4 3 4 2 2" xfId="32994" xr:uid="{00000000-0005-0000-0000-00002A800000}"/>
    <cellStyle name="20% - Accent1 4 2 2 4 3 4 2 2 2" xfId="32995" xr:uid="{00000000-0005-0000-0000-00002B800000}"/>
    <cellStyle name="20% - Accent1 4 2 2 4 3 4 2 3" xfId="32996" xr:uid="{00000000-0005-0000-0000-00002C800000}"/>
    <cellStyle name="20% - Accent1 4 2 2 4 3 4 3" xfId="32997" xr:uid="{00000000-0005-0000-0000-00002D800000}"/>
    <cellStyle name="20% - Accent1 4 2 2 4 3 4 3 2" xfId="32998" xr:uid="{00000000-0005-0000-0000-00002E800000}"/>
    <cellStyle name="20% - Accent1 4 2 2 4 3 4 4" xfId="32999" xr:uid="{00000000-0005-0000-0000-00002F800000}"/>
    <cellStyle name="20% - Accent1 4 2 2 4 3 5" xfId="33000" xr:uid="{00000000-0005-0000-0000-000030800000}"/>
    <cellStyle name="20% - Accent1 4 2 2 4 3 5 2" xfId="33001" xr:uid="{00000000-0005-0000-0000-000031800000}"/>
    <cellStyle name="20% - Accent1 4 2 2 4 3 5 2 2" xfId="33002" xr:uid="{00000000-0005-0000-0000-000032800000}"/>
    <cellStyle name="20% - Accent1 4 2 2 4 3 5 3" xfId="33003" xr:uid="{00000000-0005-0000-0000-000033800000}"/>
    <cellStyle name="20% - Accent1 4 2 2 4 3 6" xfId="33004" xr:uid="{00000000-0005-0000-0000-000034800000}"/>
    <cellStyle name="20% - Accent1 4 2 2 4 3 6 2" xfId="33005" xr:uid="{00000000-0005-0000-0000-000035800000}"/>
    <cellStyle name="20% - Accent1 4 2 2 4 3 6 2 2" xfId="33006" xr:uid="{00000000-0005-0000-0000-000036800000}"/>
    <cellStyle name="20% - Accent1 4 2 2 4 3 6 3" xfId="33007" xr:uid="{00000000-0005-0000-0000-000037800000}"/>
    <cellStyle name="20% - Accent1 4 2 2 4 3 7" xfId="33008" xr:uid="{00000000-0005-0000-0000-000038800000}"/>
    <cellStyle name="20% - Accent1 4 2 2 4 3 7 2" xfId="33009" xr:uid="{00000000-0005-0000-0000-000039800000}"/>
    <cellStyle name="20% - Accent1 4 2 2 4 3 8" xfId="33010" xr:uid="{00000000-0005-0000-0000-00003A800000}"/>
    <cellStyle name="20% - Accent1 4 2 2 4 3 8 2" xfId="33011" xr:uid="{00000000-0005-0000-0000-00003B800000}"/>
    <cellStyle name="20% - Accent1 4 2 2 4 3 9" xfId="33012" xr:uid="{00000000-0005-0000-0000-00003C800000}"/>
    <cellStyle name="20% - Accent1 4 2 2 4 4" xfId="33013" xr:uid="{00000000-0005-0000-0000-00003D800000}"/>
    <cellStyle name="20% - Accent1 4 2 2 4 4 2" xfId="33014" xr:uid="{00000000-0005-0000-0000-00003E800000}"/>
    <cellStyle name="20% - Accent1 4 2 2 4 4 2 2" xfId="33015" xr:uid="{00000000-0005-0000-0000-00003F800000}"/>
    <cellStyle name="20% - Accent1 4 2 2 4 4 2 2 2" xfId="33016" xr:uid="{00000000-0005-0000-0000-000040800000}"/>
    <cellStyle name="20% - Accent1 4 2 2 4 4 2 3" xfId="33017" xr:uid="{00000000-0005-0000-0000-000041800000}"/>
    <cellStyle name="20% - Accent1 4 2 2 4 4 3" xfId="33018" xr:uid="{00000000-0005-0000-0000-000042800000}"/>
    <cellStyle name="20% - Accent1 4 2 2 4 4 3 2" xfId="33019" xr:uid="{00000000-0005-0000-0000-000043800000}"/>
    <cellStyle name="20% - Accent1 4 2 2 4 4 4" xfId="33020" xr:uid="{00000000-0005-0000-0000-000044800000}"/>
    <cellStyle name="20% - Accent1 4 2 2 4 5" xfId="33021" xr:uid="{00000000-0005-0000-0000-000045800000}"/>
    <cellStyle name="20% - Accent1 4 2 2 4 5 2" xfId="33022" xr:uid="{00000000-0005-0000-0000-000046800000}"/>
    <cellStyle name="20% - Accent1 4 2 2 4 5 2 2" xfId="33023" xr:uid="{00000000-0005-0000-0000-000047800000}"/>
    <cellStyle name="20% - Accent1 4 2 2 4 5 2 2 2" xfId="33024" xr:uid="{00000000-0005-0000-0000-000048800000}"/>
    <cellStyle name="20% - Accent1 4 2 2 4 5 2 3" xfId="33025" xr:uid="{00000000-0005-0000-0000-000049800000}"/>
    <cellStyle name="20% - Accent1 4 2 2 4 5 3" xfId="33026" xr:uid="{00000000-0005-0000-0000-00004A800000}"/>
    <cellStyle name="20% - Accent1 4 2 2 4 5 3 2" xfId="33027" xr:uid="{00000000-0005-0000-0000-00004B800000}"/>
    <cellStyle name="20% - Accent1 4 2 2 4 5 4" xfId="33028" xr:uid="{00000000-0005-0000-0000-00004C800000}"/>
    <cellStyle name="20% - Accent1 4 2 2 4 6" xfId="33029" xr:uid="{00000000-0005-0000-0000-00004D800000}"/>
    <cellStyle name="20% - Accent1 4 2 2 4 6 2" xfId="33030" xr:uid="{00000000-0005-0000-0000-00004E800000}"/>
    <cellStyle name="20% - Accent1 4 2 2 4 6 2 2" xfId="33031" xr:uid="{00000000-0005-0000-0000-00004F800000}"/>
    <cellStyle name="20% - Accent1 4 2 2 4 6 2 2 2" xfId="33032" xr:uid="{00000000-0005-0000-0000-000050800000}"/>
    <cellStyle name="20% - Accent1 4 2 2 4 6 2 3" xfId="33033" xr:uid="{00000000-0005-0000-0000-000051800000}"/>
    <cellStyle name="20% - Accent1 4 2 2 4 6 3" xfId="33034" xr:uid="{00000000-0005-0000-0000-000052800000}"/>
    <cellStyle name="20% - Accent1 4 2 2 4 6 3 2" xfId="33035" xr:uid="{00000000-0005-0000-0000-000053800000}"/>
    <cellStyle name="20% - Accent1 4 2 2 4 6 4" xfId="33036" xr:uid="{00000000-0005-0000-0000-000054800000}"/>
    <cellStyle name="20% - Accent1 4 2 2 4 7" xfId="33037" xr:uid="{00000000-0005-0000-0000-000055800000}"/>
    <cellStyle name="20% - Accent1 4 2 2 4 7 2" xfId="33038" xr:uid="{00000000-0005-0000-0000-000056800000}"/>
    <cellStyle name="20% - Accent1 4 2 2 4 7 2 2" xfId="33039" xr:uid="{00000000-0005-0000-0000-000057800000}"/>
    <cellStyle name="20% - Accent1 4 2 2 4 7 3" xfId="33040" xr:uid="{00000000-0005-0000-0000-000058800000}"/>
    <cellStyle name="20% - Accent1 4 2 2 4 8" xfId="33041" xr:uid="{00000000-0005-0000-0000-000059800000}"/>
    <cellStyle name="20% - Accent1 4 2 2 4 8 2" xfId="33042" xr:uid="{00000000-0005-0000-0000-00005A800000}"/>
    <cellStyle name="20% - Accent1 4 2 2 4 8 2 2" xfId="33043" xr:uid="{00000000-0005-0000-0000-00005B800000}"/>
    <cellStyle name="20% - Accent1 4 2 2 4 8 3" xfId="33044" xr:uid="{00000000-0005-0000-0000-00005C800000}"/>
    <cellStyle name="20% - Accent1 4 2 2 4 9" xfId="33045" xr:uid="{00000000-0005-0000-0000-00005D800000}"/>
    <cellStyle name="20% - Accent1 4 2 2 4 9 2" xfId="33046" xr:uid="{00000000-0005-0000-0000-00005E800000}"/>
    <cellStyle name="20% - Accent1 4 2 2 5" xfId="33047" xr:uid="{00000000-0005-0000-0000-00005F800000}"/>
    <cellStyle name="20% - Accent1 4 2 2 5 10" xfId="33048" xr:uid="{00000000-0005-0000-0000-000060800000}"/>
    <cellStyle name="20% - Accent1 4 2 2 5 10 2" xfId="33049" xr:uid="{00000000-0005-0000-0000-000061800000}"/>
    <cellStyle name="20% - Accent1 4 2 2 5 11" xfId="33050" xr:uid="{00000000-0005-0000-0000-000062800000}"/>
    <cellStyle name="20% - Accent1 4 2 2 5 2" xfId="33051" xr:uid="{00000000-0005-0000-0000-000063800000}"/>
    <cellStyle name="20% - Accent1 4 2 2 5 2 2" xfId="33052" xr:uid="{00000000-0005-0000-0000-000064800000}"/>
    <cellStyle name="20% - Accent1 4 2 2 5 2 2 2" xfId="33053" xr:uid="{00000000-0005-0000-0000-000065800000}"/>
    <cellStyle name="20% - Accent1 4 2 2 5 2 2 2 2" xfId="33054" xr:uid="{00000000-0005-0000-0000-000066800000}"/>
    <cellStyle name="20% - Accent1 4 2 2 5 2 2 2 2 2" xfId="33055" xr:uid="{00000000-0005-0000-0000-000067800000}"/>
    <cellStyle name="20% - Accent1 4 2 2 5 2 2 2 3" xfId="33056" xr:uid="{00000000-0005-0000-0000-000068800000}"/>
    <cellStyle name="20% - Accent1 4 2 2 5 2 2 3" xfId="33057" xr:uid="{00000000-0005-0000-0000-000069800000}"/>
    <cellStyle name="20% - Accent1 4 2 2 5 2 2 3 2" xfId="33058" xr:uid="{00000000-0005-0000-0000-00006A800000}"/>
    <cellStyle name="20% - Accent1 4 2 2 5 2 2 4" xfId="33059" xr:uid="{00000000-0005-0000-0000-00006B800000}"/>
    <cellStyle name="20% - Accent1 4 2 2 5 2 3" xfId="33060" xr:uid="{00000000-0005-0000-0000-00006C800000}"/>
    <cellStyle name="20% - Accent1 4 2 2 5 2 3 2" xfId="33061" xr:uid="{00000000-0005-0000-0000-00006D800000}"/>
    <cellStyle name="20% - Accent1 4 2 2 5 2 3 2 2" xfId="33062" xr:uid="{00000000-0005-0000-0000-00006E800000}"/>
    <cellStyle name="20% - Accent1 4 2 2 5 2 3 2 2 2" xfId="33063" xr:uid="{00000000-0005-0000-0000-00006F800000}"/>
    <cellStyle name="20% - Accent1 4 2 2 5 2 3 2 3" xfId="33064" xr:uid="{00000000-0005-0000-0000-000070800000}"/>
    <cellStyle name="20% - Accent1 4 2 2 5 2 3 3" xfId="33065" xr:uid="{00000000-0005-0000-0000-000071800000}"/>
    <cellStyle name="20% - Accent1 4 2 2 5 2 3 3 2" xfId="33066" xr:uid="{00000000-0005-0000-0000-000072800000}"/>
    <cellStyle name="20% - Accent1 4 2 2 5 2 3 4" xfId="33067" xr:uid="{00000000-0005-0000-0000-000073800000}"/>
    <cellStyle name="20% - Accent1 4 2 2 5 2 4" xfId="33068" xr:uid="{00000000-0005-0000-0000-000074800000}"/>
    <cellStyle name="20% - Accent1 4 2 2 5 2 4 2" xfId="33069" xr:uid="{00000000-0005-0000-0000-000075800000}"/>
    <cellStyle name="20% - Accent1 4 2 2 5 2 4 2 2" xfId="33070" xr:uid="{00000000-0005-0000-0000-000076800000}"/>
    <cellStyle name="20% - Accent1 4 2 2 5 2 4 2 2 2" xfId="33071" xr:uid="{00000000-0005-0000-0000-000077800000}"/>
    <cellStyle name="20% - Accent1 4 2 2 5 2 4 2 3" xfId="33072" xr:uid="{00000000-0005-0000-0000-000078800000}"/>
    <cellStyle name="20% - Accent1 4 2 2 5 2 4 3" xfId="33073" xr:uid="{00000000-0005-0000-0000-000079800000}"/>
    <cellStyle name="20% - Accent1 4 2 2 5 2 4 3 2" xfId="33074" xr:uid="{00000000-0005-0000-0000-00007A800000}"/>
    <cellStyle name="20% - Accent1 4 2 2 5 2 4 4" xfId="33075" xr:uid="{00000000-0005-0000-0000-00007B800000}"/>
    <cellStyle name="20% - Accent1 4 2 2 5 2 5" xfId="33076" xr:uid="{00000000-0005-0000-0000-00007C800000}"/>
    <cellStyle name="20% - Accent1 4 2 2 5 2 5 2" xfId="33077" xr:uid="{00000000-0005-0000-0000-00007D800000}"/>
    <cellStyle name="20% - Accent1 4 2 2 5 2 5 2 2" xfId="33078" xr:uid="{00000000-0005-0000-0000-00007E800000}"/>
    <cellStyle name="20% - Accent1 4 2 2 5 2 5 3" xfId="33079" xr:uid="{00000000-0005-0000-0000-00007F800000}"/>
    <cellStyle name="20% - Accent1 4 2 2 5 2 6" xfId="33080" xr:uid="{00000000-0005-0000-0000-000080800000}"/>
    <cellStyle name="20% - Accent1 4 2 2 5 2 6 2" xfId="33081" xr:uid="{00000000-0005-0000-0000-000081800000}"/>
    <cellStyle name="20% - Accent1 4 2 2 5 2 6 2 2" xfId="33082" xr:uid="{00000000-0005-0000-0000-000082800000}"/>
    <cellStyle name="20% - Accent1 4 2 2 5 2 6 3" xfId="33083" xr:uid="{00000000-0005-0000-0000-000083800000}"/>
    <cellStyle name="20% - Accent1 4 2 2 5 2 7" xfId="33084" xr:uid="{00000000-0005-0000-0000-000084800000}"/>
    <cellStyle name="20% - Accent1 4 2 2 5 2 7 2" xfId="33085" xr:uid="{00000000-0005-0000-0000-000085800000}"/>
    <cellStyle name="20% - Accent1 4 2 2 5 2 8" xfId="33086" xr:uid="{00000000-0005-0000-0000-000086800000}"/>
    <cellStyle name="20% - Accent1 4 2 2 5 2 8 2" xfId="33087" xr:uid="{00000000-0005-0000-0000-000087800000}"/>
    <cellStyle name="20% - Accent1 4 2 2 5 2 9" xfId="33088" xr:uid="{00000000-0005-0000-0000-000088800000}"/>
    <cellStyle name="20% - Accent1 4 2 2 5 3" xfId="33089" xr:uid="{00000000-0005-0000-0000-000089800000}"/>
    <cellStyle name="20% - Accent1 4 2 2 5 3 2" xfId="33090" xr:uid="{00000000-0005-0000-0000-00008A800000}"/>
    <cellStyle name="20% - Accent1 4 2 2 5 3 2 2" xfId="33091" xr:uid="{00000000-0005-0000-0000-00008B800000}"/>
    <cellStyle name="20% - Accent1 4 2 2 5 3 2 2 2" xfId="33092" xr:uid="{00000000-0005-0000-0000-00008C800000}"/>
    <cellStyle name="20% - Accent1 4 2 2 5 3 2 2 2 2" xfId="33093" xr:uid="{00000000-0005-0000-0000-00008D800000}"/>
    <cellStyle name="20% - Accent1 4 2 2 5 3 2 2 3" xfId="33094" xr:uid="{00000000-0005-0000-0000-00008E800000}"/>
    <cellStyle name="20% - Accent1 4 2 2 5 3 2 3" xfId="33095" xr:uid="{00000000-0005-0000-0000-00008F800000}"/>
    <cellStyle name="20% - Accent1 4 2 2 5 3 2 3 2" xfId="33096" xr:uid="{00000000-0005-0000-0000-000090800000}"/>
    <cellStyle name="20% - Accent1 4 2 2 5 3 2 4" xfId="33097" xr:uid="{00000000-0005-0000-0000-000091800000}"/>
    <cellStyle name="20% - Accent1 4 2 2 5 3 3" xfId="33098" xr:uid="{00000000-0005-0000-0000-000092800000}"/>
    <cellStyle name="20% - Accent1 4 2 2 5 3 3 2" xfId="33099" xr:uid="{00000000-0005-0000-0000-000093800000}"/>
    <cellStyle name="20% - Accent1 4 2 2 5 3 3 2 2" xfId="33100" xr:uid="{00000000-0005-0000-0000-000094800000}"/>
    <cellStyle name="20% - Accent1 4 2 2 5 3 3 2 2 2" xfId="33101" xr:uid="{00000000-0005-0000-0000-000095800000}"/>
    <cellStyle name="20% - Accent1 4 2 2 5 3 3 2 3" xfId="33102" xr:uid="{00000000-0005-0000-0000-000096800000}"/>
    <cellStyle name="20% - Accent1 4 2 2 5 3 3 3" xfId="33103" xr:uid="{00000000-0005-0000-0000-000097800000}"/>
    <cellStyle name="20% - Accent1 4 2 2 5 3 3 3 2" xfId="33104" xr:uid="{00000000-0005-0000-0000-000098800000}"/>
    <cellStyle name="20% - Accent1 4 2 2 5 3 3 4" xfId="33105" xr:uid="{00000000-0005-0000-0000-000099800000}"/>
    <cellStyle name="20% - Accent1 4 2 2 5 3 4" xfId="33106" xr:uid="{00000000-0005-0000-0000-00009A800000}"/>
    <cellStyle name="20% - Accent1 4 2 2 5 3 4 2" xfId="33107" xr:uid="{00000000-0005-0000-0000-00009B800000}"/>
    <cellStyle name="20% - Accent1 4 2 2 5 3 4 2 2" xfId="33108" xr:uid="{00000000-0005-0000-0000-00009C800000}"/>
    <cellStyle name="20% - Accent1 4 2 2 5 3 4 2 2 2" xfId="33109" xr:uid="{00000000-0005-0000-0000-00009D800000}"/>
    <cellStyle name="20% - Accent1 4 2 2 5 3 4 2 3" xfId="33110" xr:uid="{00000000-0005-0000-0000-00009E800000}"/>
    <cellStyle name="20% - Accent1 4 2 2 5 3 4 3" xfId="33111" xr:uid="{00000000-0005-0000-0000-00009F800000}"/>
    <cellStyle name="20% - Accent1 4 2 2 5 3 4 3 2" xfId="33112" xr:uid="{00000000-0005-0000-0000-0000A0800000}"/>
    <cellStyle name="20% - Accent1 4 2 2 5 3 4 4" xfId="33113" xr:uid="{00000000-0005-0000-0000-0000A1800000}"/>
    <cellStyle name="20% - Accent1 4 2 2 5 3 5" xfId="33114" xr:uid="{00000000-0005-0000-0000-0000A2800000}"/>
    <cellStyle name="20% - Accent1 4 2 2 5 3 5 2" xfId="33115" xr:uid="{00000000-0005-0000-0000-0000A3800000}"/>
    <cellStyle name="20% - Accent1 4 2 2 5 3 5 2 2" xfId="33116" xr:uid="{00000000-0005-0000-0000-0000A4800000}"/>
    <cellStyle name="20% - Accent1 4 2 2 5 3 5 3" xfId="33117" xr:uid="{00000000-0005-0000-0000-0000A5800000}"/>
    <cellStyle name="20% - Accent1 4 2 2 5 3 6" xfId="33118" xr:uid="{00000000-0005-0000-0000-0000A6800000}"/>
    <cellStyle name="20% - Accent1 4 2 2 5 3 6 2" xfId="33119" xr:uid="{00000000-0005-0000-0000-0000A7800000}"/>
    <cellStyle name="20% - Accent1 4 2 2 5 3 6 2 2" xfId="33120" xr:uid="{00000000-0005-0000-0000-0000A8800000}"/>
    <cellStyle name="20% - Accent1 4 2 2 5 3 6 3" xfId="33121" xr:uid="{00000000-0005-0000-0000-0000A9800000}"/>
    <cellStyle name="20% - Accent1 4 2 2 5 3 7" xfId="33122" xr:uid="{00000000-0005-0000-0000-0000AA800000}"/>
    <cellStyle name="20% - Accent1 4 2 2 5 3 7 2" xfId="33123" xr:uid="{00000000-0005-0000-0000-0000AB800000}"/>
    <cellStyle name="20% - Accent1 4 2 2 5 3 8" xfId="33124" xr:uid="{00000000-0005-0000-0000-0000AC800000}"/>
    <cellStyle name="20% - Accent1 4 2 2 5 3 8 2" xfId="33125" xr:uid="{00000000-0005-0000-0000-0000AD800000}"/>
    <cellStyle name="20% - Accent1 4 2 2 5 3 9" xfId="33126" xr:uid="{00000000-0005-0000-0000-0000AE800000}"/>
    <cellStyle name="20% - Accent1 4 2 2 5 4" xfId="33127" xr:uid="{00000000-0005-0000-0000-0000AF800000}"/>
    <cellStyle name="20% - Accent1 4 2 2 5 4 2" xfId="33128" xr:uid="{00000000-0005-0000-0000-0000B0800000}"/>
    <cellStyle name="20% - Accent1 4 2 2 5 4 2 2" xfId="33129" xr:uid="{00000000-0005-0000-0000-0000B1800000}"/>
    <cellStyle name="20% - Accent1 4 2 2 5 4 2 2 2" xfId="33130" xr:uid="{00000000-0005-0000-0000-0000B2800000}"/>
    <cellStyle name="20% - Accent1 4 2 2 5 4 2 3" xfId="33131" xr:uid="{00000000-0005-0000-0000-0000B3800000}"/>
    <cellStyle name="20% - Accent1 4 2 2 5 4 3" xfId="33132" xr:uid="{00000000-0005-0000-0000-0000B4800000}"/>
    <cellStyle name="20% - Accent1 4 2 2 5 4 3 2" xfId="33133" xr:uid="{00000000-0005-0000-0000-0000B5800000}"/>
    <cellStyle name="20% - Accent1 4 2 2 5 4 4" xfId="33134" xr:uid="{00000000-0005-0000-0000-0000B6800000}"/>
    <cellStyle name="20% - Accent1 4 2 2 5 5" xfId="33135" xr:uid="{00000000-0005-0000-0000-0000B7800000}"/>
    <cellStyle name="20% - Accent1 4 2 2 5 5 2" xfId="33136" xr:uid="{00000000-0005-0000-0000-0000B8800000}"/>
    <cellStyle name="20% - Accent1 4 2 2 5 5 2 2" xfId="33137" xr:uid="{00000000-0005-0000-0000-0000B9800000}"/>
    <cellStyle name="20% - Accent1 4 2 2 5 5 2 2 2" xfId="33138" xr:uid="{00000000-0005-0000-0000-0000BA800000}"/>
    <cellStyle name="20% - Accent1 4 2 2 5 5 2 3" xfId="33139" xr:uid="{00000000-0005-0000-0000-0000BB800000}"/>
    <cellStyle name="20% - Accent1 4 2 2 5 5 3" xfId="33140" xr:uid="{00000000-0005-0000-0000-0000BC800000}"/>
    <cellStyle name="20% - Accent1 4 2 2 5 5 3 2" xfId="33141" xr:uid="{00000000-0005-0000-0000-0000BD800000}"/>
    <cellStyle name="20% - Accent1 4 2 2 5 5 4" xfId="33142" xr:uid="{00000000-0005-0000-0000-0000BE800000}"/>
    <cellStyle name="20% - Accent1 4 2 2 5 6" xfId="33143" xr:uid="{00000000-0005-0000-0000-0000BF800000}"/>
    <cellStyle name="20% - Accent1 4 2 2 5 6 2" xfId="33144" xr:uid="{00000000-0005-0000-0000-0000C0800000}"/>
    <cellStyle name="20% - Accent1 4 2 2 5 6 2 2" xfId="33145" xr:uid="{00000000-0005-0000-0000-0000C1800000}"/>
    <cellStyle name="20% - Accent1 4 2 2 5 6 2 2 2" xfId="33146" xr:uid="{00000000-0005-0000-0000-0000C2800000}"/>
    <cellStyle name="20% - Accent1 4 2 2 5 6 2 3" xfId="33147" xr:uid="{00000000-0005-0000-0000-0000C3800000}"/>
    <cellStyle name="20% - Accent1 4 2 2 5 6 3" xfId="33148" xr:uid="{00000000-0005-0000-0000-0000C4800000}"/>
    <cellStyle name="20% - Accent1 4 2 2 5 6 3 2" xfId="33149" xr:uid="{00000000-0005-0000-0000-0000C5800000}"/>
    <cellStyle name="20% - Accent1 4 2 2 5 6 4" xfId="33150" xr:uid="{00000000-0005-0000-0000-0000C6800000}"/>
    <cellStyle name="20% - Accent1 4 2 2 5 7" xfId="33151" xr:uid="{00000000-0005-0000-0000-0000C7800000}"/>
    <cellStyle name="20% - Accent1 4 2 2 5 7 2" xfId="33152" xr:uid="{00000000-0005-0000-0000-0000C8800000}"/>
    <cellStyle name="20% - Accent1 4 2 2 5 7 2 2" xfId="33153" xr:uid="{00000000-0005-0000-0000-0000C9800000}"/>
    <cellStyle name="20% - Accent1 4 2 2 5 7 3" xfId="33154" xr:uid="{00000000-0005-0000-0000-0000CA800000}"/>
    <cellStyle name="20% - Accent1 4 2 2 5 8" xfId="33155" xr:uid="{00000000-0005-0000-0000-0000CB800000}"/>
    <cellStyle name="20% - Accent1 4 2 2 5 8 2" xfId="33156" xr:uid="{00000000-0005-0000-0000-0000CC800000}"/>
    <cellStyle name="20% - Accent1 4 2 2 5 8 2 2" xfId="33157" xr:uid="{00000000-0005-0000-0000-0000CD800000}"/>
    <cellStyle name="20% - Accent1 4 2 2 5 8 3" xfId="33158" xr:uid="{00000000-0005-0000-0000-0000CE800000}"/>
    <cellStyle name="20% - Accent1 4 2 2 5 9" xfId="33159" xr:uid="{00000000-0005-0000-0000-0000CF800000}"/>
    <cellStyle name="20% - Accent1 4 2 2 5 9 2" xfId="33160" xr:uid="{00000000-0005-0000-0000-0000D0800000}"/>
    <cellStyle name="20% - Accent1 4 2 2 6" xfId="33161" xr:uid="{00000000-0005-0000-0000-0000D1800000}"/>
    <cellStyle name="20% - Accent1 4 2 2 6 10" xfId="33162" xr:uid="{00000000-0005-0000-0000-0000D2800000}"/>
    <cellStyle name="20% - Accent1 4 2 2 6 10 2" xfId="33163" xr:uid="{00000000-0005-0000-0000-0000D3800000}"/>
    <cellStyle name="20% - Accent1 4 2 2 6 11" xfId="33164" xr:uid="{00000000-0005-0000-0000-0000D4800000}"/>
    <cellStyle name="20% - Accent1 4 2 2 6 2" xfId="33165" xr:uid="{00000000-0005-0000-0000-0000D5800000}"/>
    <cellStyle name="20% - Accent1 4 2 2 6 2 2" xfId="33166" xr:uid="{00000000-0005-0000-0000-0000D6800000}"/>
    <cellStyle name="20% - Accent1 4 2 2 6 2 2 2" xfId="33167" xr:uid="{00000000-0005-0000-0000-0000D7800000}"/>
    <cellStyle name="20% - Accent1 4 2 2 6 2 2 2 2" xfId="33168" xr:uid="{00000000-0005-0000-0000-0000D8800000}"/>
    <cellStyle name="20% - Accent1 4 2 2 6 2 2 2 2 2" xfId="33169" xr:uid="{00000000-0005-0000-0000-0000D9800000}"/>
    <cellStyle name="20% - Accent1 4 2 2 6 2 2 2 3" xfId="33170" xr:uid="{00000000-0005-0000-0000-0000DA800000}"/>
    <cellStyle name="20% - Accent1 4 2 2 6 2 2 3" xfId="33171" xr:uid="{00000000-0005-0000-0000-0000DB800000}"/>
    <cellStyle name="20% - Accent1 4 2 2 6 2 2 3 2" xfId="33172" xr:uid="{00000000-0005-0000-0000-0000DC800000}"/>
    <cellStyle name="20% - Accent1 4 2 2 6 2 2 4" xfId="33173" xr:uid="{00000000-0005-0000-0000-0000DD800000}"/>
    <cellStyle name="20% - Accent1 4 2 2 6 2 3" xfId="33174" xr:uid="{00000000-0005-0000-0000-0000DE800000}"/>
    <cellStyle name="20% - Accent1 4 2 2 6 2 3 2" xfId="33175" xr:uid="{00000000-0005-0000-0000-0000DF800000}"/>
    <cellStyle name="20% - Accent1 4 2 2 6 2 3 2 2" xfId="33176" xr:uid="{00000000-0005-0000-0000-0000E0800000}"/>
    <cellStyle name="20% - Accent1 4 2 2 6 2 3 2 2 2" xfId="33177" xr:uid="{00000000-0005-0000-0000-0000E1800000}"/>
    <cellStyle name="20% - Accent1 4 2 2 6 2 3 2 3" xfId="33178" xr:uid="{00000000-0005-0000-0000-0000E2800000}"/>
    <cellStyle name="20% - Accent1 4 2 2 6 2 3 3" xfId="33179" xr:uid="{00000000-0005-0000-0000-0000E3800000}"/>
    <cellStyle name="20% - Accent1 4 2 2 6 2 3 3 2" xfId="33180" xr:uid="{00000000-0005-0000-0000-0000E4800000}"/>
    <cellStyle name="20% - Accent1 4 2 2 6 2 3 4" xfId="33181" xr:uid="{00000000-0005-0000-0000-0000E5800000}"/>
    <cellStyle name="20% - Accent1 4 2 2 6 2 4" xfId="33182" xr:uid="{00000000-0005-0000-0000-0000E6800000}"/>
    <cellStyle name="20% - Accent1 4 2 2 6 2 4 2" xfId="33183" xr:uid="{00000000-0005-0000-0000-0000E7800000}"/>
    <cellStyle name="20% - Accent1 4 2 2 6 2 4 2 2" xfId="33184" xr:uid="{00000000-0005-0000-0000-0000E8800000}"/>
    <cellStyle name="20% - Accent1 4 2 2 6 2 4 2 2 2" xfId="33185" xr:uid="{00000000-0005-0000-0000-0000E9800000}"/>
    <cellStyle name="20% - Accent1 4 2 2 6 2 4 2 3" xfId="33186" xr:uid="{00000000-0005-0000-0000-0000EA800000}"/>
    <cellStyle name="20% - Accent1 4 2 2 6 2 4 3" xfId="33187" xr:uid="{00000000-0005-0000-0000-0000EB800000}"/>
    <cellStyle name="20% - Accent1 4 2 2 6 2 4 3 2" xfId="33188" xr:uid="{00000000-0005-0000-0000-0000EC800000}"/>
    <cellStyle name="20% - Accent1 4 2 2 6 2 4 4" xfId="33189" xr:uid="{00000000-0005-0000-0000-0000ED800000}"/>
    <cellStyle name="20% - Accent1 4 2 2 6 2 5" xfId="33190" xr:uid="{00000000-0005-0000-0000-0000EE800000}"/>
    <cellStyle name="20% - Accent1 4 2 2 6 2 5 2" xfId="33191" xr:uid="{00000000-0005-0000-0000-0000EF800000}"/>
    <cellStyle name="20% - Accent1 4 2 2 6 2 5 2 2" xfId="33192" xr:uid="{00000000-0005-0000-0000-0000F0800000}"/>
    <cellStyle name="20% - Accent1 4 2 2 6 2 5 3" xfId="33193" xr:uid="{00000000-0005-0000-0000-0000F1800000}"/>
    <cellStyle name="20% - Accent1 4 2 2 6 2 6" xfId="33194" xr:uid="{00000000-0005-0000-0000-0000F2800000}"/>
    <cellStyle name="20% - Accent1 4 2 2 6 2 6 2" xfId="33195" xr:uid="{00000000-0005-0000-0000-0000F3800000}"/>
    <cellStyle name="20% - Accent1 4 2 2 6 2 6 2 2" xfId="33196" xr:uid="{00000000-0005-0000-0000-0000F4800000}"/>
    <cellStyle name="20% - Accent1 4 2 2 6 2 6 3" xfId="33197" xr:uid="{00000000-0005-0000-0000-0000F5800000}"/>
    <cellStyle name="20% - Accent1 4 2 2 6 2 7" xfId="33198" xr:uid="{00000000-0005-0000-0000-0000F6800000}"/>
    <cellStyle name="20% - Accent1 4 2 2 6 2 7 2" xfId="33199" xr:uid="{00000000-0005-0000-0000-0000F7800000}"/>
    <cellStyle name="20% - Accent1 4 2 2 6 2 8" xfId="33200" xr:uid="{00000000-0005-0000-0000-0000F8800000}"/>
    <cellStyle name="20% - Accent1 4 2 2 6 2 8 2" xfId="33201" xr:uid="{00000000-0005-0000-0000-0000F9800000}"/>
    <cellStyle name="20% - Accent1 4 2 2 6 2 9" xfId="33202" xr:uid="{00000000-0005-0000-0000-0000FA800000}"/>
    <cellStyle name="20% - Accent1 4 2 2 6 3" xfId="33203" xr:uid="{00000000-0005-0000-0000-0000FB800000}"/>
    <cellStyle name="20% - Accent1 4 2 2 6 3 2" xfId="33204" xr:uid="{00000000-0005-0000-0000-0000FC800000}"/>
    <cellStyle name="20% - Accent1 4 2 2 6 3 2 2" xfId="33205" xr:uid="{00000000-0005-0000-0000-0000FD800000}"/>
    <cellStyle name="20% - Accent1 4 2 2 6 3 2 2 2" xfId="33206" xr:uid="{00000000-0005-0000-0000-0000FE800000}"/>
    <cellStyle name="20% - Accent1 4 2 2 6 3 2 2 2 2" xfId="33207" xr:uid="{00000000-0005-0000-0000-0000FF800000}"/>
    <cellStyle name="20% - Accent1 4 2 2 6 3 2 2 3" xfId="33208" xr:uid="{00000000-0005-0000-0000-000000810000}"/>
    <cellStyle name="20% - Accent1 4 2 2 6 3 2 3" xfId="33209" xr:uid="{00000000-0005-0000-0000-000001810000}"/>
    <cellStyle name="20% - Accent1 4 2 2 6 3 2 3 2" xfId="33210" xr:uid="{00000000-0005-0000-0000-000002810000}"/>
    <cellStyle name="20% - Accent1 4 2 2 6 3 2 4" xfId="33211" xr:uid="{00000000-0005-0000-0000-000003810000}"/>
    <cellStyle name="20% - Accent1 4 2 2 6 3 3" xfId="33212" xr:uid="{00000000-0005-0000-0000-000004810000}"/>
    <cellStyle name="20% - Accent1 4 2 2 6 3 3 2" xfId="33213" xr:uid="{00000000-0005-0000-0000-000005810000}"/>
    <cellStyle name="20% - Accent1 4 2 2 6 3 3 2 2" xfId="33214" xr:uid="{00000000-0005-0000-0000-000006810000}"/>
    <cellStyle name="20% - Accent1 4 2 2 6 3 3 2 2 2" xfId="33215" xr:uid="{00000000-0005-0000-0000-000007810000}"/>
    <cellStyle name="20% - Accent1 4 2 2 6 3 3 2 3" xfId="33216" xr:uid="{00000000-0005-0000-0000-000008810000}"/>
    <cellStyle name="20% - Accent1 4 2 2 6 3 3 3" xfId="33217" xr:uid="{00000000-0005-0000-0000-000009810000}"/>
    <cellStyle name="20% - Accent1 4 2 2 6 3 3 3 2" xfId="33218" xr:uid="{00000000-0005-0000-0000-00000A810000}"/>
    <cellStyle name="20% - Accent1 4 2 2 6 3 3 4" xfId="33219" xr:uid="{00000000-0005-0000-0000-00000B810000}"/>
    <cellStyle name="20% - Accent1 4 2 2 6 3 4" xfId="33220" xr:uid="{00000000-0005-0000-0000-00000C810000}"/>
    <cellStyle name="20% - Accent1 4 2 2 6 3 4 2" xfId="33221" xr:uid="{00000000-0005-0000-0000-00000D810000}"/>
    <cellStyle name="20% - Accent1 4 2 2 6 3 4 2 2" xfId="33222" xr:uid="{00000000-0005-0000-0000-00000E810000}"/>
    <cellStyle name="20% - Accent1 4 2 2 6 3 4 2 2 2" xfId="33223" xr:uid="{00000000-0005-0000-0000-00000F810000}"/>
    <cellStyle name="20% - Accent1 4 2 2 6 3 4 2 3" xfId="33224" xr:uid="{00000000-0005-0000-0000-000010810000}"/>
    <cellStyle name="20% - Accent1 4 2 2 6 3 4 3" xfId="33225" xr:uid="{00000000-0005-0000-0000-000011810000}"/>
    <cellStyle name="20% - Accent1 4 2 2 6 3 4 3 2" xfId="33226" xr:uid="{00000000-0005-0000-0000-000012810000}"/>
    <cellStyle name="20% - Accent1 4 2 2 6 3 4 4" xfId="33227" xr:uid="{00000000-0005-0000-0000-000013810000}"/>
    <cellStyle name="20% - Accent1 4 2 2 6 3 5" xfId="33228" xr:uid="{00000000-0005-0000-0000-000014810000}"/>
    <cellStyle name="20% - Accent1 4 2 2 6 3 5 2" xfId="33229" xr:uid="{00000000-0005-0000-0000-000015810000}"/>
    <cellStyle name="20% - Accent1 4 2 2 6 3 5 2 2" xfId="33230" xr:uid="{00000000-0005-0000-0000-000016810000}"/>
    <cellStyle name="20% - Accent1 4 2 2 6 3 5 3" xfId="33231" xr:uid="{00000000-0005-0000-0000-000017810000}"/>
    <cellStyle name="20% - Accent1 4 2 2 6 3 6" xfId="33232" xr:uid="{00000000-0005-0000-0000-000018810000}"/>
    <cellStyle name="20% - Accent1 4 2 2 6 3 6 2" xfId="33233" xr:uid="{00000000-0005-0000-0000-000019810000}"/>
    <cellStyle name="20% - Accent1 4 2 2 6 3 6 2 2" xfId="33234" xr:uid="{00000000-0005-0000-0000-00001A810000}"/>
    <cellStyle name="20% - Accent1 4 2 2 6 3 6 3" xfId="33235" xr:uid="{00000000-0005-0000-0000-00001B810000}"/>
    <cellStyle name="20% - Accent1 4 2 2 6 3 7" xfId="33236" xr:uid="{00000000-0005-0000-0000-00001C810000}"/>
    <cellStyle name="20% - Accent1 4 2 2 6 3 7 2" xfId="33237" xr:uid="{00000000-0005-0000-0000-00001D810000}"/>
    <cellStyle name="20% - Accent1 4 2 2 6 3 8" xfId="33238" xr:uid="{00000000-0005-0000-0000-00001E810000}"/>
    <cellStyle name="20% - Accent1 4 2 2 6 3 8 2" xfId="33239" xr:uid="{00000000-0005-0000-0000-00001F810000}"/>
    <cellStyle name="20% - Accent1 4 2 2 6 3 9" xfId="33240" xr:uid="{00000000-0005-0000-0000-000020810000}"/>
    <cellStyle name="20% - Accent1 4 2 2 6 4" xfId="33241" xr:uid="{00000000-0005-0000-0000-000021810000}"/>
    <cellStyle name="20% - Accent1 4 2 2 6 4 2" xfId="33242" xr:uid="{00000000-0005-0000-0000-000022810000}"/>
    <cellStyle name="20% - Accent1 4 2 2 6 4 2 2" xfId="33243" xr:uid="{00000000-0005-0000-0000-000023810000}"/>
    <cellStyle name="20% - Accent1 4 2 2 6 4 2 2 2" xfId="33244" xr:uid="{00000000-0005-0000-0000-000024810000}"/>
    <cellStyle name="20% - Accent1 4 2 2 6 4 2 3" xfId="33245" xr:uid="{00000000-0005-0000-0000-000025810000}"/>
    <cellStyle name="20% - Accent1 4 2 2 6 4 3" xfId="33246" xr:uid="{00000000-0005-0000-0000-000026810000}"/>
    <cellStyle name="20% - Accent1 4 2 2 6 4 3 2" xfId="33247" xr:uid="{00000000-0005-0000-0000-000027810000}"/>
    <cellStyle name="20% - Accent1 4 2 2 6 4 4" xfId="33248" xr:uid="{00000000-0005-0000-0000-000028810000}"/>
    <cellStyle name="20% - Accent1 4 2 2 6 5" xfId="33249" xr:uid="{00000000-0005-0000-0000-000029810000}"/>
    <cellStyle name="20% - Accent1 4 2 2 6 5 2" xfId="33250" xr:uid="{00000000-0005-0000-0000-00002A810000}"/>
    <cellStyle name="20% - Accent1 4 2 2 6 5 2 2" xfId="33251" xr:uid="{00000000-0005-0000-0000-00002B810000}"/>
    <cellStyle name="20% - Accent1 4 2 2 6 5 2 2 2" xfId="33252" xr:uid="{00000000-0005-0000-0000-00002C810000}"/>
    <cellStyle name="20% - Accent1 4 2 2 6 5 2 3" xfId="33253" xr:uid="{00000000-0005-0000-0000-00002D810000}"/>
    <cellStyle name="20% - Accent1 4 2 2 6 5 3" xfId="33254" xr:uid="{00000000-0005-0000-0000-00002E810000}"/>
    <cellStyle name="20% - Accent1 4 2 2 6 5 3 2" xfId="33255" xr:uid="{00000000-0005-0000-0000-00002F810000}"/>
    <cellStyle name="20% - Accent1 4 2 2 6 5 4" xfId="33256" xr:uid="{00000000-0005-0000-0000-000030810000}"/>
    <cellStyle name="20% - Accent1 4 2 2 6 6" xfId="33257" xr:uid="{00000000-0005-0000-0000-000031810000}"/>
    <cellStyle name="20% - Accent1 4 2 2 6 6 2" xfId="33258" xr:uid="{00000000-0005-0000-0000-000032810000}"/>
    <cellStyle name="20% - Accent1 4 2 2 6 6 2 2" xfId="33259" xr:uid="{00000000-0005-0000-0000-000033810000}"/>
    <cellStyle name="20% - Accent1 4 2 2 6 6 2 2 2" xfId="33260" xr:uid="{00000000-0005-0000-0000-000034810000}"/>
    <cellStyle name="20% - Accent1 4 2 2 6 6 2 3" xfId="33261" xr:uid="{00000000-0005-0000-0000-000035810000}"/>
    <cellStyle name="20% - Accent1 4 2 2 6 6 3" xfId="33262" xr:uid="{00000000-0005-0000-0000-000036810000}"/>
    <cellStyle name="20% - Accent1 4 2 2 6 6 3 2" xfId="33263" xr:uid="{00000000-0005-0000-0000-000037810000}"/>
    <cellStyle name="20% - Accent1 4 2 2 6 6 4" xfId="33264" xr:uid="{00000000-0005-0000-0000-000038810000}"/>
    <cellStyle name="20% - Accent1 4 2 2 6 7" xfId="33265" xr:uid="{00000000-0005-0000-0000-000039810000}"/>
    <cellStyle name="20% - Accent1 4 2 2 6 7 2" xfId="33266" xr:uid="{00000000-0005-0000-0000-00003A810000}"/>
    <cellStyle name="20% - Accent1 4 2 2 6 7 2 2" xfId="33267" xr:uid="{00000000-0005-0000-0000-00003B810000}"/>
    <cellStyle name="20% - Accent1 4 2 2 6 7 3" xfId="33268" xr:uid="{00000000-0005-0000-0000-00003C810000}"/>
    <cellStyle name="20% - Accent1 4 2 2 6 8" xfId="33269" xr:uid="{00000000-0005-0000-0000-00003D810000}"/>
    <cellStyle name="20% - Accent1 4 2 2 6 8 2" xfId="33270" xr:uid="{00000000-0005-0000-0000-00003E810000}"/>
    <cellStyle name="20% - Accent1 4 2 2 6 8 2 2" xfId="33271" xr:uid="{00000000-0005-0000-0000-00003F810000}"/>
    <cellStyle name="20% - Accent1 4 2 2 6 8 3" xfId="33272" xr:uid="{00000000-0005-0000-0000-000040810000}"/>
    <cellStyle name="20% - Accent1 4 2 2 6 9" xfId="33273" xr:uid="{00000000-0005-0000-0000-000041810000}"/>
    <cellStyle name="20% - Accent1 4 2 2 6 9 2" xfId="33274" xr:uid="{00000000-0005-0000-0000-000042810000}"/>
    <cellStyle name="20% - Accent1 4 2 2 7" xfId="33275" xr:uid="{00000000-0005-0000-0000-000043810000}"/>
    <cellStyle name="20% - Accent1 4 2 2 7 2" xfId="33276" xr:uid="{00000000-0005-0000-0000-000044810000}"/>
    <cellStyle name="20% - Accent1 4 2 2 7 2 2" xfId="33277" xr:uid="{00000000-0005-0000-0000-000045810000}"/>
    <cellStyle name="20% - Accent1 4 2 2 7 2 2 2" xfId="33278" xr:uid="{00000000-0005-0000-0000-000046810000}"/>
    <cellStyle name="20% - Accent1 4 2 2 7 2 2 2 2" xfId="33279" xr:uid="{00000000-0005-0000-0000-000047810000}"/>
    <cellStyle name="20% - Accent1 4 2 2 7 2 2 3" xfId="33280" xr:uid="{00000000-0005-0000-0000-000048810000}"/>
    <cellStyle name="20% - Accent1 4 2 2 7 2 3" xfId="33281" xr:uid="{00000000-0005-0000-0000-000049810000}"/>
    <cellStyle name="20% - Accent1 4 2 2 7 2 3 2" xfId="33282" xr:uid="{00000000-0005-0000-0000-00004A810000}"/>
    <cellStyle name="20% - Accent1 4 2 2 7 2 4" xfId="33283" xr:uid="{00000000-0005-0000-0000-00004B810000}"/>
    <cellStyle name="20% - Accent1 4 2 2 7 3" xfId="33284" xr:uid="{00000000-0005-0000-0000-00004C810000}"/>
    <cellStyle name="20% - Accent1 4 2 2 7 3 2" xfId="33285" xr:uid="{00000000-0005-0000-0000-00004D810000}"/>
    <cellStyle name="20% - Accent1 4 2 2 7 3 2 2" xfId="33286" xr:uid="{00000000-0005-0000-0000-00004E810000}"/>
    <cellStyle name="20% - Accent1 4 2 2 7 3 2 2 2" xfId="33287" xr:uid="{00000000-0005-0000-0000-00004F810000}"/>
    <cellStyle name="20% - Accent1 4 2 2 7 3 2 3" xfId="33288" xr:uid="{00000000-0005-0000-0000-000050810000}"/>
    <cellStyle name="20% - Accent1 4 2 2 7 3 3" xfId="33289" xr:uid="{00000000-0005-0000-0000-000051810000}"/>
    <cellStyle name="20% - Accent1 4 2 2 7 3 3 2" xfId="33290" xr:uid="{00000000-0005-0000-0000-000052810000}"/>
    <cellStyle name="20% - Accent1 4 2 2 7 3 4" xfId="33291" xr:uid="{00000000-0005-0000-0000-000053810000}"/>
    <cellStyle name="20% - Accent1 4 2 2 7 4" xfId="33292" xr:uid="{00000000-0005-0000-0000-000054810000}"/>
    <cellStyle name="20% - Accent1 4 2 2 7 4 2" xfId="33293" xr:uid="{00000000-0005-0000-0000-000055810000}"/>
    <cellStyle name="20% - Accent1 4 2 2 7 4 2 2" xfId="33294" xr:uid="{00000000-0005-0000-0000-000056810000}"/>
    <cellStyle name="20% - Accent1 4 2 2 7 4 2 2 2" xfId="33295" xr:uid="{00000000-0005-0000-0000-000057810000}"/>
    <cellStyle name="20% - Accent1 4 2 2 7 4 2 3" xfId="33296" xr:uid="{00000000-0005-0000-0000-000058810000}"/>
    <cellStyle name="20% - Accent1 4 2 2 7 4 3" xfId="33297" xr:uid="{00000000-0005-0000-0000-000059810000}"/>
    <cellStyle name="20% - Accent1 4 2 2 7 4 3 2" xfId="33298" xr:uid="{00000000-0005-0000-0000-00005A810000}"/>
    <cellStyle name="20% - Accent1 4 2 2 7 4 4" xfId="33299" xr:uid="{00000000-0005-0000-0000-00005B810000}"/>
    <cellStyle name="20% - Accent1 4 2 2 7 5" xfId="33300" xr:uid="{00000000-0005-0000-0000-00005C810000}"/>
    <cellStyle name="20% - Accent1 4 2 2 7 5 2" xfId="33301" xr:uid="{00000000-0005-0000-0000-00005D810000}"/>
    <cellStyle name="20% - Accent1 4 2 2 7 5 2 2" xfId="33302" xr:uid="{00000000-0005-0000-0000-00005E810000}"/>
    <cellStyle name="20% - Accent1 4 2 2 7 5 3" xfId="33303" xr:uid="{00000000-0005-0000-0000-00005F810000}"/>
    <cellStyle name="20% - Accent1 4 2 2 7 6" xfId="33304" xr:uid="{00000000-0005-0000-0000-000060810000}"/>
    <cellStyle name="20% - Accent1 4 2 2 7 6 2" xfId="33305" xr:uid="{00000000-0005-0000-0000-000061810000}"/>
    <cellStyle name="20% - Accent1 4 2 2 7 6 2 2" xfId="33306" xr:uid="{00000000-0005-0000-0000-000062810000}"/>
    <cellStyle name="20% - Accent1 4 2 2 7 6 3" xfId="33307" xr:uid="{00000000-0005-0000-0000-000063810000}"/>
    <cellStyle name="20% - Accent1 4 2 2 7 7" xfId="33308" xr:uid="{00000000-0005-0000-0000-000064810000}"/>
    <cellStyle name="20% - Accent1 4 2 2 7 7 2" xfId="33309" xr:uid="{00000000-0005-0000-0000-000065810000}"/>
    <cellStyle name="20% - Accent1 4 2 2 7 8" xfId="33310" xr:uid="{00000000-0005-0000-0000-000066810000}"/>
    <cellStyle name="20% - Accent1 4 2 2 7 8 2" xfId="33311" xr:uid="{00000000-0005-0000-0000-000067810000}"/>
    <cellStyle name="20% - Accent1 4 2 2 7 9" xfId="33312" xr:uid="{00000000-0005-0000-0000-000068810000}"/>
    <cellStyle name="20% - Accent1 4 2 2 8" xfId="33313" xr:uid="{00000000-0005-0000-0000-000069810000}"/>
    <cellStyle name="20% - Accent1 4 2 2 8 2" xfId="33314" xr:uid="{00000000-0005-0000-0000-00006A810000}"/>
    <cellStyle name="20% - Accent1 4 2 2 8 2 2" xfId="33315" xr:uid="{00000000-0005-0000-0000-00006B810000}"/>
    <cellStyle name="20% - Accent1 4 2 2 8 2 2 2" xfId="33316" xr:uid="{00000000-0005-0000-0000-00006C810000}"/>
    <cellStyle name="20% - Accent1 4 2 2 8 2 2 2 2" xfId="33317" xr:uid="{00000000-0005-0000-0000-00006D810000}"/>
    <cellStyle name="20% - Accent1 4 2 2 8 2 2 3" xfId="33318" xr:uid="{00000000-0005-0000-0000-00006E810000}"/>
    <cellStyle name="20% - Accent1 4 2 2 8 2 3" xfId="33319" xr:uid="{00000000-0005-0000-0000-00006F810000}"/>
    <cellStyle name="20% - Accent1 4 2 2 8 2 3 2" xfId="33320" xr:uid="{00000000-0005-0000-0000-000070810000}"/>
    <cellStyle name="20% - Accent1 4 2 2 8 2 4" xfId="33321" xr:uid="{00000000-0005-0000-0000-000071810000}"/>
    <cellStyle name="20% - Accent1 4 2 2 8 3" xfId="33322" xr:uid="{00000000-0005-0000-0000-000072810000}"/>
    <cellStyle name="20% - Accent1 4 2 2 8 3 2" xfId="33323" xr:uid="{00000000-0005-0000-0000-000073810000}"/>
    <cellStyle name="20% - Accent1 4 2 2 8 3 2 2" xfId="33324" xr:uid="{00000000-0005-0000-0000-000074810000}"/>
    <cellStyle name="20% - Accent1 4 2 2 8 3 2 2 2" xfId="33325" xr:uid="{00000000-0005-0000-0000-000075810000}"/>
    <cellStyle name="20% - Accent1 4 2 2 8 3 2 3" xfId="33326" xr:uid="{00000000-0005-0000-0000-000076810000}"/>
    <cellStyle name="20% - Accent1 4 2 2 8 3 3" xfId="33327" xr:uid="{00000000-0005-0000-0000-000077810000}"/>
    <cellStyle name="20% - Accent1 4 2 2 8 3 3 2" xfId="33328" xr:uid="{00000000-0005-0000-0000-000078810000}"/>
    <cellStyle name="20% - Accent1 4 2 2 8 3 4" xfId="33329" xr:uid="{00000000-0005-0000-0000-000079810000}"/>
    <cellStyle name="20% - Accent1 4 2 2 8 4" xfId="33330" xr:uid="{00000000-0005-0000-0000-00007A810000}"/>
    <cellStyle name="20% - Accent1 4 2 2 8 4 2" xfId="33331" xr:uid="{00000000-0005-0000-0000-00007B810000}"/>
    <cellStyle name="20% - Accent1 4 2 2 8 4 2 2" xfId="33332" xr:uid="{00000000-0005-0000-0000-00007C810000}"/>
    <cellStyle name="20% - Accent1 4 2 2 8 4 2 2 2" xfId="33333" xr:uid="{00000000-0005-0000-0000-00007D810000}"/>
    <cellStyle name="20% - Accent1 4 2 2 8 4 2 3" xfId="33334" xr:uid="{00000000-0005-0000-0000-00007E810000}"/>
    <cellStyle name="20% - Accent1 4 2 2 8 4 3" xfId="33335" xr:uid="{00000000-0005-0000-0000-00007F810000}"/>
    <cellStyle name="20% - Accent1 4 2 2 8 4 3 2" xfId="33336" xr:uid="{00000000-0005-0000-0000-000080810000}"/>
    <cellStyle name="20% - Accent1 4 2 2 8 4 4" xfId="33337" xr:uid="{00000000-0005-0000-0000-000081810000}"/>
    <cellStyle name="20% - Accent1 4 2 2 8 5" xfId="33338" xr:uid="{00000000-0005-0000-0000-000082810000}"/>
    <cellStyle name="20% - Accent1 4 2 2 8 5 2" xfId="33339" xr:uid="{00000000-0005-0000-0000-000083810000}"/>
    <cellStyle name="20% - Accent1 4 2 2 8 5 2 2" xfId="33340" xr:uid="{00000000-0005-0000-0000-000084810000}"/>
    <cellStyle name="20% - Accent1 4 2 2 8 5 3" xfId="33341" xr:uid="{00000000-0005-0000-0000-000085810000}"/>
    <cellStyle name="20% - Accent1 4 2 2 8 6" xfId="33342" xr:uid="{00000000-0005-0000-0000-000086810000}"/>
    <cellStyle name="20% - Accent1 4 2 2 8 6 2" xfId="33343" xr:uid="{00000000-0005-0000-0000-000087810000}"/>
    <cellStyle name="20% - Accent1 4 2 2 8 6 2 2" xfId="33344" xr:uid="{00000000-0005-0000-0000-000088810000}"/>
    <cellStyle name="20% - Accent1 4 2 2 8 6 3" xfId="33345" xr:uid="{00000000-0005-0000-0000-000089810000}"/>
    <cellStyle name="20% - Accent1 4 2 2 8 7" xfId="33346" xr:uid="{00000000-0005-0000-0000-00008A810000}"/>
    <cellStyle name="20% - Accent1 4 2 2 8 7 2" xfId="33347" xr:uid="{00000000-0005-0000-0000-00008B810000}"/>
    <cellStyle name="20% - Accent1 4 2 2 8 8" xfId="33348" xr:uid="{00000000-0005-0000-0000-00008C810000}"/>
    <cellStyle name="20% - Accent1 4 2 2 8 8 2" xfId="33349" xr:uid="{00000000-0005-0000-0000-00008D810000}"/>
    <cellStyle name="20% - Accent1 4 2 2 8 9" xfId="33350" xr:uid="{00000000-0005-0000-0000-00008E810000}"/>
    <cellStyle name="20% - Accent1 4 2 2 9" xfId="33351" xr:uid="{00000000-0005-0000-0000-00008F810000}"/>
    <cellStyle name="20% - Accent1 4 2 2 9 2" xfId="33352" xr:uid="{00000000-0005-0000-0000-000090810000}"/>
    <cellStyle name="20% - Accent1 4 2 2 9 2 2" xfId="33353" xr:uid="{00000000-0005-0000-0000-000091810000}"/>
    <cellStyle name="20% - Accent1 4 2 2 9 2 2 2" xfId="33354" xr:uid="{00000000-0005-0000-0000-000092810000}"/>
    <cellStyle name="20% - Accent1 4 2 2 9 2 3" xfId="33355" xr:uid="{00000000-0005-0000-0000-000093810000}"/>
    <cellStyle name="20% - Accent1 4 2 2 9 3" xfId="33356" xr:uid="{00000000-0005-0000-0000-000094810000}"/>
    <cellStyle name="20% - Accent1 4 2 2 9 3 2" xfId="33357" xr:uid="{00000000-0005-0000-0000-000095810000}"/>
    <cellStyle name="20% - Accent1 4 2 2 9 4" xfId="33358" xr:uid="{00000000-0005-0000-0000-000096810000}"/>
    <cellStyle name="20% - Accent1 4 2 20" xfId="33359" xr:uid="{00000000-0005-0000-0000-000097810000}"/>
    <cellStyle name="20% - Accent1 4 2 3" xfId="33360" xr:uid="{00000000-0005-0000-0000-000098810000}"/>
    <cellStyle name="20% - Accent1 4 2 3 10" xfId="33361" xr:uid="{00000000-0005-0000-0000-000099810000}"/>
    <cellStyle name="20% - Accent1 4 2 3 10 2" xfId="33362" xr:uid="{00000000-0005-0000-0000-00009A810000}"/>
    <cellStyle name="20% - Accent1 4 2 3 10 2 2" xfId="33363" xr:uid="{00000000-0005-0000-0000-00009B810000}"/>
    <cellStyle name="20% - Accent1 4 2 3 10 2 2 2" xfId="33364" xr:uid="{00000000-0005-0000-0000-00009C810000}"/>
    <cellStyle name="20% - Accent1 4 2 3 10 2 3" xfId="33365" xr:uid="{00000000-0005-0000-0000-00009D810000}"/>
    <cellStyle name="20% - Accent1 4 2 3 10 3" xfId="33366" xr:uid="{00000000-0005-0000-0000-00009E810000}"/>
    <cellStyle name="20% - Accent1 4 2 3 10 3 2" xfId="33367" xr:uid="{00000000-0005-0000-0000-00009F810000}"/>
    <cellStyle name="20% - Accent1 4 2 3 10 4" xfId="33368" xr:uid="{00000000-0005-0000-0000-0000A0810000}"/>
    <cellStyle name="20% - Accent1 4 2 3 11" xfId="33369" xr:uid="{00000000-0005-0000-0000-0000A1810000}"/>
    <cellStyle name="20% - Accent1 4 2 3 11 2" xfId="33370" xr:uid="{00000000-0005-0000-0000-0000A2810000}"/>
    <cellStyle name="20% - Accent1 4 2 3 11 2 2" xfId="33371" xr:uid="{00000000-0005-0000-0000-0000A3810000}"/>
    <cellStyle name="20% - Accent1 4 2 3 11 2 2 2" xfId="33372" xr:uid="{00000000-0005-0000-0000-0000A4810000}"/>
    <cellStyle name="20% - Accent1 4 2 3 11 2 3" xfId="33373" xr:uid="{00000000-0005-0000-0000-0000A5810000}"/>
    <cellStyle name="20% - Accent1 4 2 3 11 3" xfId="33374" xr:uid="{00000000-0005-0000-0000-0000A6810000}"/>
    <cellStyle name="20% - Accent1 4 2 3 11 3 2" xfId="33375" xr:uid="{00000000-0005-0000-0000-0000A7810000}"/>
    <cellStyle name="20% - Accent1 4 2 3 11 4" xfId="33376" xr:uid="{00000000-0005-0000-0000-0000A8810000}"/>
    <cellStyle name="20% - Accent1 4 2 3 12" xfId="33377" xr:uid="{00000000-0005-0000-0000-0000A9810000}"/>
    <cellStyle name="20% - Accent1 4 2 3 12 2" xfId="33378" xr:uid="{00000000-0005-0000-0000-0000AA810000}"/>
    <cellStyle name="20% - Accent1 4 2 3 12 2 2" xfId="33379" xr:uid="{00000000-0005-0000-0000-0000AB810000}"/>
    <cellStyle name="20% - Accent1 4 2 3 12 3" xfId="33380" xr:uid="{00000000-0005-0000-0000-0000AC810000}"/>
    <cellStyle name="20% - Accent1 4 2 3 13" xfId="33381" xr:uid="{00000000-0005-0000-0000-0000AD810000}"/>
    <cellStyle name="20% - Accent1 4 2 3 13 2" xfId="33382" xr:uid="{00000000-0005-0000-0000-0000AE810000}"/>
    <cellStyle name="20% - Accent1 4 2 3 13 2 2" xfId="33383" xr:uid="{00000000-0005-0000-0000-0000AF810000}"/>
    <cellStyle name="20% - Accent1 4 2 3 13 3" xfId="33384" xr:uid="{00000000-0005-0000-0000-0000B0810000}"/>
    <cellStyle name="20% - Accent1 4 2 3 14" xfId="33385" xr:uid="{00000000-0005-0000-0000-0000B1810000}"/>
    <cellStyle name="20% - Accent1 4 2 3 14 2" xfId="33386" xr:uid="{00000000-0005-0000-0000-0000B2810000}"/>
    <cellStyle name="20% - Accent1 4 2 3 15" xfId="33387" xr:uid="{00000000-0005-0000-0000-0000B3810000}"/>
    <cellStyle name="20% - Accent1 4 2 3 15 2" xfId="33388" xr:uid="{00000000-0005-0000-0000-0000B4810000}"/>
    <cellStyle name="20% - Accent1 4 2 3 16" xfId="33389" xr:uid="{00000000-0005-0000-0000-0000B5810000}"/>
    <cellStyle name="20% - Accent1 4 2 3 2" xfId="33390" xr:uid="{00000000-0005-0000-0000-0000B6810000}"/>
    <cellStyle name="20% - Accent1 4 2 3 2 10" xfId="33391" xr:uid="{00000000-0005-0000-0000-0000B7810000}"/>
    <cellStyle name="20% - Accent1 4 2 3 2 10 2" xfId="33392" xr:uid="{00000000-0005-0000-0000-0000B8810000}"/>
    <cellStyle name="20% - Accent1 4 2 3 2 10 2 2" xfId="33393" xr:uid="{00000000-0005-0000-0000-0000B9810000}"/>
    <cellStyle name="20% - Accent1 4 2 3 2 10 2 2 2" xfId="33394" xr:uid="{00000000-0005-0000-0000-0000BA810000}"/>
    <cellStyle name="20% - Accent1 4 2 3 2 10 2 3" xfId="33395" xr:uid="{00000000-0005-0000-0000-0000BB810000}"/>
    <cellStyle name="20% - Accent1 4 2 3 2 10 3" xfId="33396" xr:uid="{00000000-0005-0000-0000-0000BC810000}"/>
    <cellStyle name="20% - Accent1 4 2 3 2 10 3 2" xfId="33397" xr:uid="{00000000-0005-0000-0000-0000BD810000}"/>
    <cellStyle name="20% - Accent1 4 2 3 2 10 4" xfId="33398" xr:uid="{00000000-0005-0000-0000-0000BE810000}"/>
    <cellStyle name="20% - Accent1 4 2 3 2 11" xfId="33399" xr:uid="{00000000-0005-0000-0000-0000BF810000}"/>
    <cellStyle name="20% - Accent1 4 2 3 2 11 2" xfId="33400" xr:uid="{00000000-0005-0000-0000-0000C0810000}"/>
    <cellStyle name="20% - Accent1 4 2 3 2 11 2 2" xfId="33401" xr:uid="{00000000-0005-0000-0000-0000C1810000}"/>
    <cellStyle name="20% - Accent1 4 2 3 2 11 3" xfId="33402" xr:uid="{00000000-0005-0000-0000-0000C2810000}"/>
    <cellStyle name="20% - Accent1 4 2 3 2 12" xfId="33403" xr:uid="{00000000-0005-0000-0000-0000C3810000}"/>
    <cellStyle name="20% - Accent1 4 2 3 2 12 2" xfId="33404" xr:uid="{00000000-0005-0000-0000-0000C4810000}"/>
    <cellStyle name="20% - Accent1 4 2 3 2 12 2 2" xfId="33405" xr:uid="{00000000-0005-0000-0000-0000C5810000}"/>
    <cellStyle name="20% - Accent1 4 2 3 2 12 3" xfId="33406" xr:uid="{00000000-0005-0000-0000-0000C6810000}"/>
    <cellStyle name="20% - Accent1 4 2 3 2 13" xfId="33407" xr:uid="{00000000-0005-0000-0000-0000C7810000}"/>
    <cellStyle name="20% - Accent1 4 2 3 2 13 2" xfId="33408" xr:uid="{00000000-0005-0000-0000-0000C8810000}"/>
    <cellStyle name="20% - Accent1 4 2 3 2 14" xfId="33409" xr:uid="{00000000-0005-0000-0000-0000C9810000}"/>
    <cellStyle name="20% - Accent1 4 2 3 2 14 2" xfId="33410" xr:uid="{00000000-0005-0000-0000-0000CA810000}"/>
    <cellStyle name="20% - Accent1 4 2 3 2 15" xfId="33411" xr:uid="{00000000-0005-0000-0000-0000CB810000}"/>
    <cellStyle name="20% - Accent1 4 2 3 2 2" xfId="33412" xr:uid="{00000000-0005-0000-0000-0000CC810000}"/>
    <cellStyle name="20% - Accent1 4 2 3 2 2 10" xfId="33413" xr:uid="{00000000-0005-0000-0000-0000CD810000}"/>
    <cellStyle name="20% - Accent1 4 2 3 2 2 10 2" xfId="33414" xr:uid="{00000000-0005-0000-0000-0000CE810000}"/>
    <cellStyle name="20% - Accent1 4 2 3 2 2 10 2 2" xfId="33415" xr:uid="{00000000-0005-0000-0000-0000CF810000}"/>
    <cellStyle name="20% - Accent1 4 2 3 2 2 10 3" xfId="33416" xr:uid="{00000000-0005-0000-0000-0000D0810000}"/>
    <cellStyle name="20% - Accent1 4 2 3 2 2 11" xfId="33417" xr:uid="{00000000-0005-0000-0000-0000D1810000}"/>
    <cellStyle name="20% - Accent1 4 2 3 2 2 11 2" xfId="33418" xr:uid="{00000000-0005-0000-0000-0000D2810000}"/>
    <cellStyle name="20% - Accent1 4 2 3 2 2 11 2 2" xfId="33419" xr:uid="{00000000-0005-0000-0000-0000D3810000}"/>
    <cellStyle name="20% - Accent1 4 2 3 2 2 11 3" xfId="33420" xr:uid="{00000000-0005-0000-0000-0000D4810000}"/>
    <cellStyle name="20% - Accent1 4 2 3 2 2 12" xfId="33421" xr:uid="{00000000-0005-0000-0000-0000D5810000}"/>
    <cellStyle name="20% - Accent1 4 2 3 2 2 12 2" xfId="33422" xr:uid="{00000000-0005-0000-0000-0000D6810000}"/>
    <cellStyle name="20% - Accent1 4 2 3 2 2 13" xfId="33423" xr:uid="{00000000-0005-0000-0000-0000D7810000}"/>
    <cellStyle name="20% - Accent1 4 2 3 2 2 13 2" xfId="33424" xr:uid="{00000000-0005-0000-0000-0000D8810000}"/>
    <cellStyle name="20% - Accent1 4 2 3 2 2 14" xfId="33425" xr:uid="{00000000-0005-0000-0000-0000D9810000}"/>
    <cellStyle name="20% - Accent1 4 2 3 2 2 2" xfId="33426" xr:uid="{00000000-0005-0000-0000-0000DA810000}"/>
    <cellStyle name="20% - Accent1 4 2 3 2 2 2 10" xfId="33427" xr:uid="{00000000-0005-0000-0000-0000DB810000}"/>
    <cellStyle name="20% - Accent1 4 2 3 2 2 2 10 2" xfId="33428" xr:uid="{00000000-0005-0000-0000-0000DC810000}"/>
    <cellStyle name="20% - Accent1 4 2 3 2 2 2 11" xfId="33429" xr:uid="{00000000-0005-0000-0000-0000DD810000}"/>
    <cellStyle name="20% - Accent1 4 2 3 2 2 2 2" xfId="33430" xr:uid="{00000000-0005-0000-0000-0000DE810000}"/>
    <cellStyle name="20% - Accent1 4 2 3 2 2 2 2 2" xfId="33431" xr:uid="{00000000-0005-0000-0000-0000DF810000}"/>
    <cellStyle name="20% - Accent1 4 2 3 2 2 2 2 2 2" xfId="33432" xr:uid="{00000000-0005-0000-0000-0000E0810000}"/>
    <cellStyle name="20% - Accent1 4 2 3 2 2 2 2 2 2 2" xfId="33433" xr:uid="{00000000-0005-0000-0000-0000E1810000}"/>
    <cellStyle name="20% - Accent1 4 2 3 2 2 2 2 2 2 2 2" xfId="33434" xr:uid="{00000000-0005-0000-0000-0000E2810000}"/>
    <cellStyle name="20% - Accent1 4 2 3 2 2 2 2 2 2 3" xfId="33435" xr:uid="{00000000-0005-0000-0000-0000E3810000}"/>
    <cellStyle name="20% - Accent1 4 2 3 2 2 2 2 2 3" xfId="33436" xr:uid="{00000000-0005-0000-0000-0000E4810000}"/>
    <cellStyle name="20% - Accent1 4 2 3 2 2 2 2 2 3 2" xfId="33437" xr:uid="{00000000-0005-0000-0000-0000E5810000}"/>
    <cellStyle name="20% - Accent1 4 2 3 2 2 2 2 2 4" xfId="33438" xr:uid="{00000000-0005-0000-0000-0000E6810000}"/>
    <cellStyle name="20% - Accent1 4 2 3 2 2 2 2 3" xfId="33439" xr:uid="{00000000-0005-0000-0000-0000E7810000}"/>
    <cellStyle name="20% - Accent1 4 2 3 2 2 2 2 3 2" xfId="33440" xr:uid="{00000000-0005-0000-0000-0000E8810000}"/>
    <cellStyle name="20% - Accent1 4 2 3 2 2 2 2 3 2 2" xfId="33441" xr:uid="{00000000-0005-0000-0000-0000E9810000}"/>
    <cellStyle name="20% - Accent1 4 2 3 2 2 2 2 3 2 2 2" xfId="33442" xr:uid="{00000000-0005-0000-0000-0000EA810000}"/>
    <cellStyle name="20% - Accent1 4 2 3 2 2 2 2 3 2 3" xfId="33443" xr:uid="{00000000-0005-0000-0000-0000EB810000}"/>
    <cellStyle name="20% - Accent1 4 2 3 2 2 2 2 3 3" xfId="33444" xr:uid="{00000000-0005-0000-0000-0000EC810000}"/>
    <cellStyle name="20% - Accent1 4 2 3 2 2 2 2 3 3 2" xfId="33445" xr:uid="{00000000-0005-0000-0000-0000ED810000}"/>
    <cellStyle name="20% - Accent1 4 2 3 2 2 2 2 3 4" xfId="33446" xr:uid="{00000000-0005-0000-0000-0000EE810000}"/>
    <cellStyle name="20% - Accent1 4 2 3 2 2 2 2 4" xfId="33447" xr:uid="{00000000-0005-0000-0000-0000EF810000}"/>
    <cellStyle name="20% - Accent1 4 2 3 2 2 2 2 4 2" xfId="33448" xr:uid="{00000000-0005-0000-0000-0000F0810000}"/>
    <cellStyle name="20% - Accent1 4 2 3 2 2 2 2 4 2 2" xfId="33449" xr:uid="{00000000-0005-0000-0000-0000F1810000}"/>
    <cellStyle name="20% - Accent1 4 2 3 2 2 2 2 4 2 2 2" xfId="33450" xr:uid="{00000000-0005-0000-0000-0000F2810000}"/>
    <cellStyle name="20% - Accent1 4 2 3 2 2 2 2 4 2 3" xfId="33451" xr:uid="{00000000-0005-0000-0000-0000F3810000}"/>
    <cellStyle name="20% - Accent1 4 2 3 2 2 2 2 4 3" xfId="33452" xr:uid="{00000000-0005-0000-0000-0000F4810000}"/>
    <cellStyle name="20% - Accent1 4 2 3 2 2 2 2 4 3 2" xfId="33453" xr:uid="{00000000-0005-0000-0000-0000F5810000}"/>
    <cellStyle name="20% - Accent1 4 2 3 2 2 2 2 4 4" xfId="33454" xr:uid="{00000000-0005-0000-0000-0000F6810000}"/>
    <cellStyle name="20% - Accent1 4 2 3 2 2 2 2 5" xfId="33455" xr:uid="{00000000-0005-0000-0000-0000F7810000}"/>
    <cellStyle name="20% - Accent1 4 2 3 2 2 2 2 5 2" xfId="33456" xr:uid="{00000000-0005-0000-0000-0000F8810000}"/>
    <cellStyle name="20% - Accent1 4 2 3 2 2 2 2 5 2 2" xfId="33457" xr:uid="{00000000-0005-0000-0000-0000F9810000}"/>
    <cellStyle name="20% - Accent1 4 2 3 2 2 2 2 5 3" xfId="33458" xr:uid="{00000000-0005-0000-0000-0000FA810000}"/>
    <cellStyle name="20% - Accent1 4 2 3 2 2 2 2 6" xfId="33459" xr:uid="{00000000-0005-0000-0000-0000FB810000}"/>
    <cellStyle name="20% - Accent1 4 2 3 2 2 2 2 6 2" xfId="33460" xr:uid="{00000000-0005-0000-0000-0000FC810000}"/>
    <cellStyle name="20% - Accent1 4 2 3 2 2 2 2 6 2 2" xfId="33461" xr:uid="{00000000-0005-0000-0000-0000FD810000}"/>
    <cellStyle name="20% - Accent1 4 2 3 2 2 2 2 6 3" xfId="33462" xr:uid="{00000000-0005-0000-0000-0000FE810000}"/>
    <cellStyle name="20% - Accent1 4 2 3 2 2 2 2 7" xfId="33463" xr:uid="{00000000-0005-0000-0000-0000FF810000}"/>
    <cellStyle name="20% - Accent1 4 2 3 2 2 2 2 7 2" xfId="33464" xr:uid="{00000000-0005-0000-0000-000000820000}"/>
    <cellStyle name="20% - Accent1 4 2 3 2 2 2 2 8" xfId="33465" xr:uid="{00000000-0005-0000-0000-000001820000}"/>
    <cellStyle name="20% - Accent1 4 2 3 2 2 2 2 8 2" xfId="33466" xr:uid="{00000000-0005-0000-0000-000002820000}"/>
    <cellStyle name="20% - Accent1 4 2 3 2 2 2 2 9" xfId="33467" xr:uid="{00000000-0005-0000-0000-000003820000}"/>
    <cellStyle name="20% - Accent1 4 2 3 2 2 2 3" xfId="33468" xr:uid="{00000000-0005-0000-0000-000004820000}"/>
    <cellStyle name="20% - Accent1 4 2 3 2 2 2 3 2" xfId="33469" xr:uid="{00000000-0005-0000-0000-000005820000}"/>
    <cellStyle name="20% - Accent1 4 2 3 2 2 2 3 2 2" xfId="33470" xr:uid="{00000000-0005-0000-0000-000006820000}"/>
    <cellStyle name="20% - Accent1 4 2 3 2 2 2 3 2 2 2" xfId="33471" xr:uid="{00000000-0005-0000-0000-000007820000}"/>
    <cellStyle name="20% - Accent1 4 2 3 2 2 2 3 2 2 2 2" xfId="33472" xr:uid="{00000000-0005-0000-0000-000008820000}"/>
    <cellStyle name="20% - Accent1 4 2 3 2 2 2 3 2 2 3" xfId="33473" xr:uid="{00000000-0005-0000-0000-000009820000}"/>
    <cellStyle name="20% - Accent1 4 2 3 2 2 2 3 2 3" xfId="33474" xr:uid="{00000000-0005-0000-0000-00000A820000}"/>
    <cellStyle name="20% - Accent1 4 2 3 2 2 2 3 2 3 2" xfId="33475" xr:uid="{00000000-0005-0000-0000-00000B820000}"/>
    <cellStyle name="20% - Accent1 4 2 3 2 2 2 3 2 4" xfId="33476" xr:uid="{00000000-0005-0000-0000-00000C820000}"/>
    <cellStyle name="20% - Accent1 4 2 3 2 2 2 3 3" xfId="33477" xr:uid="{00000000-0005-0000-0000-00000D820000}"/>
    <cellStyle name="20% - Accent1 4 2 3 2 2 2 3 3 2" xfId="33478" xr:uid="{00000000-0005-0000-0000-00000E820000}"/>
    <cellStyle name="20% - Accent1 4 2 3 2 2 2 3 3 2 2" xfId="33479" xr:uid="{00000000-0005-0000-0000-00000F820000}"/>
    <cellStyle name="20% - Accent1 4 2 3 2 2 2 3 3 2 2 2" xfId="33480" xr:uid="{00000000-0005-0000-0000-000010820000}"/>
    <cellStyle name="20% - Accent1 4 2 3 2 2 2 3 3 2 3" xfId="33481" xr:uid="{00000000-0005-0000-0000-000011820000}"/>
    <cellStyle name="20% - Accent1 4 2 3 2 2 2 3 3 3" xfId="33482" xr:uid="{00000000-0005-0000-0000-000012820000}"/>
    <cellStyle name="20% - Accent1 4 2 3 2 2 2 3 3 3 2" xfId="33483" xr:uid="{00000000-0005-0000-0000-000013820000}"/>
    <cellStyle name="20% - Accent1 4 2 3 2 2 2 3 3 4" xfId="33484" xr:uid="{00000000-0005-0000-0000-000014820000}"/>
    <cellStyle name="20% - Accent1 4 2 3 2 2 2 3 4" xfId="33485" xr:uid="{00000000-0005-0000-0000-000015820000}"/>
    <cellStyle name="20% - Accent1 4 2 3 2 2 2 3 4 2" xfId="33486" xr:uid="{00000000-0005-0000-0000-000016820000}"/>
    <cellStyle name="20% - Accent1 4 2 3 2 2 2 3 4 2 2" xfId="33487" xr:uid="{00000000-0005-0000-0000-000017820000}"/>
    <cellStyle name="20% - Accent1 4 2 3 2 2 2 3 4 2 2 2" xfId="33488" xr:uid="{00000000-0005-0000-0000-000018820000}"/>
    <cellStyle name="20% - Accent1 4 2 3 2 2 2 3 4 2 3" xfId="33489" xr:uid="{00000000-0005-0000-0000-000019820000}"/>
    <cellStyle name="20% - Accent1 4 2 3 2 2 2 3 4 3" xfId="33490" xr:uid="{00000000-0005-0000-0000-00001A820000}"/>
    <cellStyle name="20% - Accent1 4 2 3 2 2 2 3 4 3 2" xfId="33491" xr:uid="{00000000-0005-0000-0000-00001B820000}"/>
    <cellStyle name="20% - Accent1 4 2 3 2 2 2 3 4 4" xfId="33492" xr:uid="{00000000-0005-0000-0000-00001C820000}"/>
    <cellStyle name="20% - Accent1 4 2 3 2 2 2 3 5" xfId="33493" xr:uid="{00000000-0005-0000-0000-00001D820000}"/>
    <cellStyle name="20% - Accent1 4 2 3 2 2 2 3 5 2" xfId="33494" xr:uid="{00000000-0005-0000-0000-00001E820000}"/>
    <cellStyle name="20% - Accent1 4 2 3 2 2 2 3 5 2 2" xfId="33495" xr:uid="{00000000-0005-0000-0000-00001F820000}"/>
    <cellStyle name="20% - Accent1 4 2 3 2 2 2 3 5 3" xfId="33496" xr:uid="{00000000-0005-0000-0000-000020820000}"/>
    <cellStyle name="20% - Accent1 4 2 3 2 2 2 3 6" xfId="33497" xr:uid="{00000000-0005-0000-0000-000021820000}"/>
    <cellStyle name="20% - Accent1 4 2 3 2 2 2 3 6 2" xfId="33498" xr:uid="{00000000-0005-0000-0000-000022820000}"/>
    <cellStyle name="20% - Accent1 4 2 3 2 2 2 3 6 2 2" xfId="33499" xr:uid="{00000000-0005-0000-0000-000023820000}"/>
    <cellStyle name="20% - Accent1 4 2 3 2 2 2 3 6 3" xfId="33500" xr:uid="{00000000-0005-0000-0000-000024820000}"/>
    <cellStyle name="20% - Accent1 4 2 3 2 2 2 3 7" xfId="33501" xr:uid="{00000000-0005-0000-0000-000025820000}"/>
    <cellStyle name="20% - Accent1 4 2 3 2 2 2 3 7 2" xfId="33502" xr:uid="{00000000-0005-0000-0000-000026820000}"/>
    <cellStyle name="20% - Accent1 4 2 3 2 2 2 3 8" xfId="33503" xr:uid="{00000000-0005-0000-0000-000027820000}"/>
    <cellStyle name="20% - Accent1 4 2 3 2 2 2 3 8 2" xfId="33504" xr:uid="{00000000-0005-0000-0000-000028820000}"/>
    <cellStyle name="20% - Accent1 4 2 3 2 2 2 3 9" xfId="33505" xr:uid="{00000000-0005-0000-0000-000029820000}"/>
    <cellStyle name="20% - Accent1 4 2 3 2 2 2 4" xfId="33506" xr:uid="{00000000-0005-0000-0000-00002A820000}"/>
    <cellStyle name="20% - Accent1 4 2 3 2 2 2 4 2" xfId="33507" xr:uid="{00000000-0005-0000-0000-00002B820000}"/>
    <cellStyle name="20% - Accent1 4 2 3 2 2 2 4 2 2" xfId="33508" xr:uid="{00000000-0005-0000-0000-00002C820000}"/>
    <cellStyle name="20% - Accent1 4 2 3 2 2 2 4 2 2 2" xfId="33509" xr:uid="{00000000-0005-0000-0000-00002D820000}"/>
    <cellStyle name="20% - Accent1 4 2 3 2 2 2 4 2 3" xfId="33510" xr:uid="{00000000-0005-0000-0000-00002E820000}"/>
    <cellStyle name="20% - Accent1 4 2 3 2 2 2 4 3" xfId="33511" xr:uid="{00000000-0005-0000-0000-00002F820000}"/>
    <cellStyle name="20% - Accent1 4 2 3 2 2 2 4 3 2" xfId="33512" xr:uid="{00000000-0005-0000-0000-000030820000}"/>
    <cellStyle name="20% - Accent1 4 2 3 2 2 2 4 4" xfId="33513" xr:uid="{00000000-0005-0000-0000-000031820000}"/>
    <cellStyle name="20% - Accent1 4 2 3 2 2 2 5" xfId="33514" xr:uid="{00000000-0005-0000-0000-000032820000}"/>
    <cellStyle name="20% - Accent1 4 2 3 2 2 2 5 2" xfId="33515" xr:uid="{00000000-0005-0000-0000-000033820000}"/>
    <cellStyle name="20% - Accent1 4 2 3 2 2 2 5 2 2" xfId="33516" xr:uid="{00000000-0005-0000-0000-000034820000}"/>
    <cellStyle name="20% - Accent1 4 2 3 2 2 2 5 2 2 2" xfId="33517" xr:uid="{00000000-0005-0000-0000-000035820000}"/>
    <cellStyle name="20% - Accent1 4 2 3 2 2 2 5 2 3" xfId="33518" xr:uid="{00000000-0005-0000-0000-000036820000}"/>
    <cellStyle name="20% - Accent1 4 2 3 2 2 2 5 3" xfId="33519" xr:uid="{00000000-0005-0000-0000-000037820000}"/>
    <cellStyle name="20% - Accent1 4 2 3 2 2 2 5 3 2" xfId="33520" xr:uid="{00000000-0005-0000-0000-000038820000}"/>
    <cellStyle name="20% - Accent1 4 2 3 2 2 2 5 4" xfId="33521" xr:uid="{00000000-0005-0000-0000-000039820000}"/>
    <cellStyle name="20% - Accent1 4 2 3 2 2 2 6" xfId="33522" xr:uid="{00000000-0005-0000-0000-00003A820000}"/>
    <cellStyle name="20% - Accent1 4 2 3 2 2 2 6 2" xfId="33523" xr:uid="{00000000-0005-0000-0000-00003B820000}"/>
    <cellStyle name="20% - Accent1 4 2 3 2 2 2 6 2 2" xfId="33524" xr:uid="{00000000-0005-0000-0000-00003C820000}"/>
    <cellStyle name="20% - Accent1 4 2 3 2 2 2 6 2 2 2" xfId="33525" xr:uid="{00000000-0005-0000-0000-00003D820000}"/>
    <cellStyle name="20% - Accent1 4 2 3 2 2 2 6 2 3" xfId="33526" xr:uid="{00000000-0005-0000-0000-00003E820000}"/>
    <cellStyle name="20% - Accent1 4 2 3 2 2 2 6 3" xfId="33527" xr:uid="{00000000-0005-0000-0000-00003F820000}"/>
    <cellStyle name="20% - Accent1 4 2 3 2 2 2 6 3 2" xfId="33528" xr:uid="{00000000-0005-0000-0000-000040820000}"/>
    <cellStyle name="20% - Accent1 4 2 3 2 2 2 6 4" xfId="33529" xr:uid="{00000000-0005-0000-0000-000041820000}"/>
    <cellStyle name="20% - Accent1 4 2 3 2 2 2 7" xfId="33530" xr:uid="{00000000-0005-0000-0000-000042820000}"/>
    <cellStyle name="20% - Accent1 4 2 3 2 2 2 7 2" xfId="33531" xr:uid="{00000000-0005-0000-0000-000043820000}"/>
    <cellStyle name="20% - Accent1 4 2 3 2 2 2 7 2 2" xfId="33532" xr:uid="{00000000-0005-0000-0000-000044820000}"/>
    <cellStyle name="20% - Accent1 4 2 3 2 2 2 7 3" xfId="33533" xr:uid="{00000000-0005-0000-0000-000045820000}"/>
    <cellStyle name="20% - Accent1 4 2 3 2 2 2 8" xfId="33534" xr:uid="{00000000-0005-0000-0000-000046820000}"/>
    <cellStyle name="20% - Accent1 4 2 3 2 2 2 8 2" xfId="33535" xr:uid="{00000000-0005-0000-0000-000047820000}"/>
    <cellStyle name="20% - Accent1 4 2 3 2 2 2 8 2 2" xfId="33536" xr:uid="{00000000-0005-0000-0000-000048820000}"/>
    <cellStyle name="20% - Accent1 4 2 3 2 2 2 8 3" xfId="33537" xr:uid="{00000000-0005-0000-0000-000049820000}"/>
    <cellStyle name="20% - Accent1 4 2 3 2 2 2 9" xfId="33538" xr:uid="{00000000-0005-0000-0000-00004A820000}"/>
    <cellStyle name="20% - Accent1 4 2 3 2 2 2 9 2" xfId="33539" xr:uid="{00000000-0005-0000-0000-00004B820000}"/>
    <cellStyle name="20% - Accent1 4 2 3 2 2 3" xfId="33540" xr:uid="{00000000-0005-0000-0000-00004C820000}"/>
    <cellStyle name="20% - Accent1 4 2 3 2 2 3 10" xfId="33541" xr:uid="{00000000-0005-0000-0000-00004D820000}"/>
    <cellStyle name="20% - Accent1 4 2 3 2 2 3 10 2" xfId="33542" xr:uid="{00000000-0005-0000-0000-00004E820000}"/>
    <cellStyle name="20% - Accent1 4 2 3 2 2 3 11" xfId="33543" xr:uid="{00000000-0005-0000-0000-00004F820000}"/>
    <cellStyle name="20% - Accent1 4 2 3 2 2 3 2" xfId="33544" xr:uid="{00000000-0005-0000-0000-000050820000}"/>
    <cellStyle name="20% - Accent1 4 2 3 2 2 3 2 2" xfId="33545" xr:uid="{00000000-0005-0000-0000-000051820000}"/>
    <cellStyle name="20% - Accent1 4 2 3 2 2 3 2 2 2" xfId="33546" xr:uid="{00000000-0005-0000-0000-000052820000}"/>
    <cellStyle name="20% - Accent1 4 2 3 2 2 3 2 2 2 2" xfId="33547" xr:uid="{00000000-0005-0000-0000-000053820000}"/>
    <cellStyle name="20% - Accent1 4 2 3 2 2 3 2 2 2 2 2" xfId="33548" xr:uid="{00000000-0005-0000-0000-000054820000}"/>
    <cellStyle name="20% - Accent1 4 2 3 2 2 3 2 2 2 3" xfId="33549" xr:uid="{00000000-0005-0000-0000-000055820000}"/>
    <cellStyle name="20% - Accent1 4 2 3 2 2 3 2 2 3" xfId="33550" xr:uid="{00000000-0005-0000-0000-000056820000}"/>
    <cellStyle name="20% - Accent1 4 2 3 2 2 3 2 2 3 2" xfId="33551" xr:uid="{00000000-0005-0000-0000-000057820000}"/>
    <cellStyle name="20% - Accent1 4 2 3 2 2 3 2 2 4" xfId="33552" xr:uid="{00000000-0005-0000-0000-000058820000}"/>
    <cellStyle name="20% - Accent1 4 2 3 2 2 3 2 3" xfId="33553" xr:uid="{00000000-0005-0000-0000-000059820000}"/>
    <cellStyle name="20% - Accent1 4 2 3 2 2 3 2 3 2" xfId="33554" xr:uid="{00000000-0005-0000-0000-00005A820000}"/>
    <cellStyle name="20% - Accent1 4 2 3 2 2 3 2 3 2 2" xfId="33555" xr:uid="{00000000-0005-0000-0000-00005B820000}"/>
    <cellStyle name="20% - Accent1 4 2 3 2 2 3 2 3 2 2 2" xfId="33556" xr:uid="{00000000-0005-0000-0000-00005C820000}"/>
    <cellStyle name="20% - Accent1 4 2 3 2 2 3 2 3 2 3" xfId="33557" xr:uid="{00000000-0005-0000-0000-00005D820000}"/>
    <cellStyle name="20% - Accent1 4 2 3 2 2 3 2 3 3" xfId="33558" xr:uid="{00000000-0005-0000-0000-00005E820000}"/>
    <cellStyle name="20% - Accent1 4 2 3 2 2 3 2 3 3 2" xfId="33559" xr:uid="{00000000-0005-0000-0000-00005F820000}"/>
    <cellStyle name="20% - Accent1 4 2 3 2 2 3 2 3 4" xfId="33560" xr:uid="{00000000-0005-0000-0000-000060820000}"/>
    <cellStyle name="20% - Accent1 4 2 3 2 2 3 2 4" xfId="33561" xr:uid="{00000000-0005-0000-0000-000061820000}"/>
    <cellStyle name="20% - Accent1 4 2 3 2 2 3 2 4 2" xfId="33562" xr:uid="{00000000-0005-0000-0000-000062820000}"/>
    <cellStyle name="20% - Accent1 4 2 3 2 2 3 2 4 2 2" xfId="33563" xr:uid="{00000000-0005-0000-0000-000063820000}"/>
    <cellStyle name="20% - Accent1 4 2 3 2 2 3 2 4 2 2 2" xfId="33564" xr:uid="{00000000-0005-0000-0000-000064820000}"/>
    <cellStyle name="20% - Accent1 4 2 3 2 2 3 2 4 2 3" xfId="33565" xr:uid="{00000000-0005-0000-0000-000065820000}"/>
    <cellStyle name="20% - Accent1 4 2 3 2 2 3 2 4 3" xfId="33566" xr:uid="{00000000-0005-0000-0000-000066820000}"/>
    <cellStyle name="20% - Accent1 4 2 3 2 2 3 2 4 3 2" xfId="33567" xr:uid="{00000000-0005-0000-0000-000067820000}"/>
    <cellStyle name="20% - Accent1 4 2 3 2 2 3 2 4 4" xfId="33568" xr:uid="{00000000-0005-0000-0000-000068820000}"/>
    <cellStyle name="20% - Accent1 4 2 3 2 2 3 2 5" xfId="33569" xr:uid="{00000000-0005-0000-0000-000069820000}"/>
    <cellStyle name="20% - Accent1 4 2 3 2 2 3 2 5 2" xfId="33570" xr:uid="{00000000-0005-0000-0000-00006A820000}"/>
    <cellStyle name="20% - Accent1 4 2 3 2 2 3 2 5 2 2" xfId="33571" xr:uid="{00000000-0005-0000-0000-00006B820000}"/>
    <cellStyle name="20% - Accent1 4 2 3 2 2 3 2 5 3" xfId="33572" xr:uid="{00000000-0005-0000-0000-00006C820000}"/>
    <cellStyle name="20% - Accent1 4 2 3 2 2 3 2 6" xfId="33573" xr:uid="{00000000-0005-0000-0000-00006D820000}"/>
    <cellStyle name="20% - Accent1 4 2 3 2 2 3 2 6 2" xfId="33574" xr:uid="{00000000-0005-0000-0000-00006E820000}"/>
    <cellStyle name="20% - Accent1 4 2 3 2 2 3 2 6 2 2" xfId="33575" xr:uid="{00000000-0005-0000-0000-00006F820000}"/>
    <cellStyle name="20% - Accent1 4 2 3 2 2 3 2 6 3" xfId="33576" xr:uid="{00000000-0005-0000-0000-000070820000}"/>
    <cellStyle name="20% - Accent1 4 2 3 2 2 3 2 7" xfId="33577" xr:uid="{00000000-0005-0000-0000-000071820000}"/>
    <cellStyle name="20% - Accent1 4 2 3 2 2 3 2 7 2" xfId="33578" xr:uid="{00000000-0005-0000-0000-000072820000}"/>
    <cellStyle name="20% - Accent1 4 2 3 2 2 3 2 8" xfId="33579" xr:uid="{00000000-0005-0000-0000-000073820000}"/>
    <cellStyle name="20% - Accent1 4 2 3 2 2 3 2 8 2" xfId="33580" xr:uid="{00000000-0005-0000-0000-000074820000}"/>
    <cellStyle name="20% - Accent1 4 2 3 2 2 3 2 9" xfId="33581" xr:uid="{00000000-0005-0000-0000-000075820000}"/>
    <cellStyle name="20% - Accent1 4 2 3 2 2 3 3" xfId="33582" xr:uid="{00000000-0005-0000-0000-000076820000}"/>
    <cellStyle name="20% - Accent1 4 2 3 2 2 3 3 2" xfId="33583" xr:uid="{00000000-0005-0000-0000-000077820000}"/>
    <cellStyle name="20% - Accent1 4 2 3 2 2 3 3 2 2" xfId="33584" xr:uid="{00000000-0005-0000-0000-000078820000}"/>
    <cellStyle name="20% - Accent1 4 2 3 2 2 3 3 2 2 2" xfId="33585" xr:uid="{00000000-0005-0000-0000-000079820000}"/>
    <cellStyle name="20% - Accent1 4 2 3 2 2 3 3 2 2 2 2" xfId="33586" xr:uid="{00000000-0005-0000-0000-00007A820000}"/>
    <cellStyle name="20% - Accent1 4 2 3 2 2 3 3 2 2 3" xfId="33587" xr:uid="{00000000-0005-0000-0000-00007B820000}"/>
    <cellStyle name="20% - Accent1 4 2 3 2 2 3 3 2 3" xfId="33588" xr:uid="{00000000-0005-0000-0000-00007C820000}"/>
    <cellStyle name="20% - Accent1 4 2 3 2 2 3 3 2 3 2" xfId="33589" xr:uid="{00000000-0005-0000-0000-00007D820000}"/>
    <cellStyle name="20% - Accent1 4 2 3 2 2 3 3 2 4" xfId="33590" xr:uid="{00000000-0005-0000-0000-00007E820000}"/>
    <cellStyle name="20% - Accent1 4 2 3 2 2 3 3 3" xfId="33591" xr:uid="{00000000-0005-0000-0000-00007F820000}"/>
    <cellStyle name="20% - Accent1 4 2 3 2 2 3 3 3 2" xfId="33592" xr:uid="{00000000-0005-0000-0000-000080820000}"/>
    <cellStyle name="20% - Accent1 4 2 3 2 2 3 3 3 2 2" xfId="33593" xr:uid="{00000000-0005-0000-0000-000081820000}"/>
    <cellStyle name="20% - Accent1 4 2 3 2 2 3 3 3 2 2 2" xfId="33594" xr:uid="{00000000-0005-0000-0000-000082820000}"/>
    <cellStyle name="20% - Accent1 4 2 3 2 2 3 3 3 2 3" xfId="33595" xr:uid="{00000000-0005-0000-0000-000083820000}"/>
    <cellStyle name="20% - Accent1 4 2 3 2 2 3 3 3 3" xfId="33596" xr:uid="{00000000-0005-0000-0000-000084820000}"/>
    <cellStyle name="20% - Accent1 4 2 3 2 2 3 3 3 3 2" xfId="33597" xr:uid="{00000000-0005-0000-0000-000085820000}"/>
    <cellStyle name="20% - Accent1 4 2 3 2 2 3 3 3 4" xfId="33598" xr:uid="{00000000-0005-0000-0000-000086820000}"/>
    <cellStyle name="20% - Accent1 4 2 3 2 2 3 3 4" xfId="33599" xr:uid="{00000000-0005-0000-0000-000087820000}"/>
    <cellStyle name="20% - Accent1 4 2 3 2 2 3 3 4 2" xfId="33600" xr:uid="{00000000-0005-0000-0000-000088820000}"/>
    <cellStyle name="20% - Accent1 4 2 3 2 2 3 3 4 2 2" xfId="33601" xr:uid="{00000000-0005-0000-0000-000089820000}"/>
    <cellStyle name="20% - Accent1 4 2 3 2 2 3 3 4 2 2 2" xfId="33602" xr:uid="{00000000-0005-0000-0000-00008A820000}"/>
    <cellStyle name="20% - Accent1 4 2 3 2 2 3 3 4 2 3" xfId="33603" xr:uid="{00000000-0005-0000-0000-00008B820000}"/>
    <cellStyle name="20% - Accent1 4 2 3 2 2 3 3 4 3" xfId="33604" xr:uid="{00000000-0005-0000-0000-00008C820000}"/>
    <cellStyle name="20% - Accent1 4 2 3 2 2 3 3 4 3 2" xfId="33605" xr:uid="{00000000-0005-0000-0000-00008D820000}"/>
    <cellStyle name="20% - Accent1 4 2 3 2 2 3 3 4 4" xfId="33606" xr:uid="{00000000-0005-0000-0000-00008E820000}"/>
    <cellStyle name="20% - Accent1 4 2 3 2 2 3 3 5" xfId="33607" xr:uid="{00000000-0005-0000-0000-00008F820000}"/>
    <cellStyle name="20% - Accent1 4 2 3 2 2 3 3 5 2" xfId="33608" xr:uid="{00000000-0005-0000-0000-000090820000}"/>
    <cellStyle name="20% - Accent1 4 2 3 2 2 3 3 5 2 2" xfId="33609" xr:uid="{00000000-0005-0000-0000-000091820000}"/>
    <cellStyle name="20% - Accent1 4 2 3 2 2 3 3 5 3" xfId="33610" xr:uid="{00000000-0005-0000-0000-000092820000}"/>
    <cellStyle name="20% - Accent1 4 2 3 2 2 3 3 6" xfId="33611" xr:uid="{00000000-0005-0000-0000-000093820000}"/>
    <cellStyle name="20% - Accent1 4 2 3 2 2 3 3 6 2" xfId="33612" xr:uid="{00000000-0005-0000-0000-000094820000}"/>
    <cellStyle name="20% - Accent1 4 2 3 2 2 3 3 6 2 2" xfId="33613" xr:uid="{00000000-0005-0000-0000-000095820000}"/>
    <cellStyle name="20% - Accent1 4 2 3 2 2 3 3 6 3" xfId="33614" xr:uid="{00000000-0005-0000-0000-000096820000}"/>
    <cellStyle name="20% - Accent1 4 2 3 2 2 3 3 7" xfId="33615" xr:uid="{00000000-0005-0000-0000-000097820000}"/>
    <cellStyle name="20% - Accent1 4 2 3 2 2 3 3 7 2" xfId="33616" xr:uid="{00000000-0005-0000-0000-000098820000}"/>
    <cellStyle name="20% - Accent1 4 2 3 2 2 3 3 8" xfId="33617" xr:uid="{00000000-0005-0000-0000-000099820000}"/>
    <cellStyle name="20% - Accent1 4 2 3 2 2 3 3 8 2" xfId="33618" xr:uid="{00000000-0005-0000-0000-00009A820000}"/>
    <cellStyle name="20% - Accent1 4 2 3 2 2 3 3 9" xfId="33619" xr:uid="{00000000-0005-0000-0000-00009B820000}"/>
    <cellStyle name="20% - Accent1 4 2 3 2 2 3 4" xfId="33620" xr:uid="{00000000-0005-0000-0000-00009C820000}"/>
    <cellStyle name="20% - Accent1 4 2 3 2 2 3 4 2" xfId="33621" xr:uid="{00000000-0005-0000-0000-00009D820000}"/>
    <cellStyle name="20% - Accent1 4 2 3 2 2 3 4 2 2" xfId="33622" xr:uid="{00000000-0005-0000-0000-00009E820000}"/>
    <cellStyle name="20% - Accent1 4 2 3 2 2 3 4 2 2 2" xfId="33623" xr:uid="{00000000-0005-0000-0000-00009F820000}"/>
    <cellStyle name="20% - Accent1 4 2 3 2 2 3 4 2 3" xfId="33624" xr:uid="{00000000-0005-0000-0000-0000A0820000}"/>
    <cellStyle name="20% - Accent1 4 2 3 2 2 3 4 3" xfId="33625" xr:uid="{00000000-0005-0000-0000-0000A1820000}"/>
    <cellStyle name="20% - Accent1 4 2 3 2 2 3 4 3 2" xfId="33626" xr:uid="{00000000-0005-0000-0000-0000A2820000}"/>
    <cellStyle name="20% - Accent1 4 2 3 2 2 3 4 4" xfId="33627" xr:uid="{00000000-0005-0000-0000-0000A3820000}"/>
    <cellStyle name="20% - Accent1 4 2 3 2 2 3 5" xfId="33628" xr:uid="{00000000-0005-0000-0000-0000A4820000}"/>
    <cellStyle name="20% - Accent1 4 2 3 2 2 3 5 2" xfId="33629" xr:uid="{00000000-0005-0000-0000-0000A5820000}"/>
    <cellStyle name="20% - Accent1 4 2 3 2 2 3 5 2 2" xfId="33630" xr:uid="{00000000-0005-0000-0000-0000A6820000}"/>
    <cellStyle name="20% - Accent1 4 2 3 2 2 3 5 2 2 2" xfId="33631" xr:uid="{00000000-0005-0000-0000-0000A7820000}"/>
    <cellStyle name="20% - Accent1 4 2 3 2 2 3 5 2 3" xfId="33632" xr:uid="{00000000-0005-0000-0000-0000A8820000}"/>
    <cellStyle name="20% - Accent1 4 2 3 2 2 3 5 3" xfId="33633" xr:uid="{00000000-0005-0000-0000-0000A9820000}"/>
    <cellStyle name="20% - Accent1 4 2 3 2 2 3 5 3 2" xfId="33634" xr:uid="{00000000-0005-0000-0000-0000AA820000}"/>
    <cellStyle name="20% - Accent1 4 2 3 2 2 3 5 4" xfId="33635" xr:uid="{00000000-0005-0000-0000-0000AB820000}"/>
    <cellStyle name="20% - Accent1 4 2 3 2 2 3 6" xfId="33636" xr:uid="{00000000-0005-0000-0000-0000AC820000}"/>
    <cellStyle name="20% - Accent1 4 2 3 2 2 3 6 2" xfId="33637" xr:uid="{00000000-0005-0000-0000-0000AD820000}"/>
    <cellStyle name="20% - Accent1 4 2 3 2 2 3 6 2 2" xfId="33638" xr:uid="{00000000-0005-0000-0000-0000AE820000}"/>
    <cellStyle name="20% - Accent1 4 2 3 2 2 3 6 2 2 2" xfId="33639" xr:uid="{00000000-0005-0000-0000-0000AF820000}"/>
    <cellStyle name="20% - Accent1 4 2 3 2 2 3 6 2 3" xfId="33640" xr:uid="{00000000-0005-0000-0000-0000B0820000}"/>
    <cellStyle name="20% - Accent1 4 2 3 2 2 3 6 3" xfId="33641" xr:uid="{00000000-0005-0000-0000-0000B1820000}"/>
    <cellStyle name="20% - Accent1 4 2 3 2 2 3 6 3 2" xfId="33642" xr:uid="{00000000-0005-0000-0000-0000B2820000}"/>
    <cellStyle name="20% - Accent1 4 2 3 2 2 3 6 4" xfId="33643" xr:uid="{00000000-0005-0000-0000-0000B3820000}"/>
    <cellStyle name="20% - Accent1 4 2 3 2 2 3 7" xfId="33644" xr:uid="{00000000-0005-0000-0000-0000B4820000}"/>
    <cellStyle name="20% - Accent1 4 2 3 2 2 3 7 2" xfId="33645" xr:uid="{00000000-0005-0000-0000-0000B5820000}"/>
    <cellStyle name="20% - Accent1 4 2 3 2 2 3 7 2 2" xfId="33646" xr:uid="{00000000-0005-0000-0000-0000B6820000}"/>
    <cellStyle name="20% - Accent1 4 2 3 2 2 3 7 3" xfId="33647" xr:uid="{00000000-0005-0000-0000-0000B7820000}"/>
    <cellStyle name="20% - Accent1 4 2 3 2 2 3 8" xfId="33648" xr:uid="{00000000-0005-0000-0000-0000B8820000}"/>
    <cellStyle name="20% - Accent1 4 2 3 2 2 3 8 2" xfId="33649" xr:uid="{00000000-0005-0000-0000-0000B9820000}"/>
    <cellStyle name="20% - Accent1 4 2 3 2 2 3 8 2 2" xfId="33650" xr:uid="{00000000-0005-0000-0000-0000BA820000}"/>
    <cellStyle name="20% - Accent1 4 2 3 2 2 3 8 3" xfId="33651" xr:uid="{00000000-0005-0000-0000-0000BB820000}"/>
    <cellStyle name="20% - Accent1 4 2 3 2 2 3 9" xfId="33652" xr:uid="{00000000-0005-0000-0000-0000BC820000}"/>
    <cellStyle name="20% - Accent1 4 2 3 2 2 3 9 2" xfId="33653" xr:uid="{00000000-0005-0000-0000-0000BD820000}"/>
    <cellStyle name="20% - Accent1 4 2 3 2 2 4" xfId="33654" xr:uid="{00000000-0005-0000-0000-0000BE820000}"/>
    <cellStyle name="20% - Accent1 4 2 3 2 2 4 10" xfId="33655" xr:uid="{00000000-0005-0000-0000-0000BF820000}"/>
    <cellStyle name="20% - Accent1 4 2 3 2 2 4 10 2" xfId="33656" xr:uid="{00000000-0005-0000-0000-0000C0820000}"/>
    <cellStyle name="20% - Accent1 4 2 3 2 2 4 11" xfId="33657" xr:uid="{00000000-0005-0000-0000-0000C1820000}"/>
    <cellStyle name="20% - Accent1 4 2 3 2 2 4 2" xfId="33658" xr:uid="{00000000-0005-0000-0000-0000C2820000}"/>
    <cellStyle name="20% - Accent1 4 2 3 2 2 4 2 2" xfId="33659" xr:uid="{00000000-0005-0000-0000-0000C3820000}"/>
    <cellStyle name="20% - Accent1 4 2 3 2 2 4 2 2 2" xfId="33660" xr:uid="{00000000-0005-0000-0000-0000C4820000}"/>
    <cellStyle name="20% - Accent1 4 2 3 2 2 4 2 2 2 2" xfId="33661" xr:uid="{00000000-0005-0000-0000-0000C5820000}"/>
    <cellStyle name="20% - Accent1 4 2 3 2 2 4 2 2 2 2 2" xfId="33662" xr:uid="{00000000-0005-0000-0000-0000C6820000}"/>
    <cellStyle name="20% - Accent1 4 2 3 2 2 4 2 2 2 3" xfId="33663" xr:uid="{00000000-0005-0000-0000-0000C7820000}"/>
    <cellStyle name="20% - Accent1 4 2 3 2 2 4 2 2 3" xfId="33664" xr:uid="{00000000-0005-0000-0000-0000C8820000}"/>
    <cellStyle name="20% - Accent1 4 2 3 2 2 4 2 2 3 2" xfId="33665" xr:uid="{00000000-0005-0000-0000-0000C9820000}"/>
    <cellStyle name="20% - Accent1 4 2 3 2 2 4 2 2 4" xfId="33666" xr:uid="{00000000-0005-0000-0000-0000CA820000}"/>
    <cellStyle name="20% - Accent1 4 2 3 2 2 4 2 3" xfId="33667" xr:uid="{00000000-0005-0000-0000-0000CB820000}"/>
    <cellStyle name="20% - Accent1 4 2 3 2 2 4 2 3 2" xfId="33668" xr:uid="{00000000-0005-0000-0000-0000CC820000}"/>
    <cellStyle name="20% - Accent1 4 2 3 2 2 4 2 3 2 2" xfId="33669" xr:uid="{00000000-0005-0000-0000-0000CD820000}"/>
    <cellStyle name="20% - Accent1 4 2 3 2 2 4 2 3 2 2 2" xfId="33670" xr:uid="{00000000-0005-0000-0000-0000CE820000}"/>
    <cellStyle name="20% - Accent1 4 2 3 2 2 4 2 3 2 3" xfId="33671" xr:uid="{00000000-0005-0000-0000-0000CF820000}"/>
    <cellStyle name="20% - Accent1 4 2 3 2 2 4 2 3 3" xfId="33672" xr:uid="{00000000-0005-0000-0000-0000D0820000}"/>
    <cellStyle name="20% - Accent1 4 2 3 2 2 4 2 3 3 2" xfId="33673" xr:uid="{00000000-0005-0000-0000-0000D1820000}"/>
    <cellStyle name="20% - Accent1 4 2 3 2 2 4 2 3 4" xfId="33674" xr:uid="{00000000-0005-0000-0000-0000D2820000}"/>
    <cellStyle name="20% - Accent1 4 2 3 2 2 4 2 4" xfId="33675" xr:uid="{00000000-0005-0000-0000-0000D3820000}"/>
    <cellStyle name="20% - Accent1 4 2 3 2 2 4 2 4 2" xfId="33676" xr:uid="{00000000-0005-0000-0000-0000D4820000}"/>
    <cellStyle name="20% - Accent1 4 2 3 2 2 4 2 4 2 2" xfId="33677" xr:uid="{00000000-0005-0000-0000-0000D5820000}"/>
    <cellStyle name="20% - Accent1 4 2 3 2 2 4 2 4 2 2 2" xfId="33678" xr:uid="{00000000-0005-0000-0000-0000D6820000}"/>
    <cellStyle name="20% - Accent1 4 2 3 2 2 4 2 4 2 3" xfId="33679" xr:uid="{00000000-0005-0000-0000-0000D7820000}"/>
    <cellStyle name="20% - Accent1 4 2 3 2 2 4 2 4 3" xfId="33680" xr:uid="{00000000-0005-0000-0000-0000D8820000}"/>
    <cellStyle name="20% - Accent1 4 2 3 2 2 4 2 4 3 2" xfId="33681" xr:uid="{00000000-0005-0000-0000-0000D9820000}"/>
    <cellStyle name="20% - Accent1 4 2 3 2 2 4 2 4 4" xfId="33682" xr:uid="{00000000-0005-0000-0000-0000DA820000}"/>
    <cellStyle name="20% - Accent1 4 2 3 2 2 4 2 5" xfId="33683" xr:uid="{00000000-0005-0000-0000-0000DB820000}"/>
    <cellStyle name="20% - Accent1 4 2 3 2 2 4 2 5 2" xfId="33684" xr:uid="{00000000-0005-0000-0000-0000DC820000}"/>
    <cellStyle name="20% - Accent1 4 2 3 2 2 4 2 5 2 2" xfId="33685" xr:uid="{00000000-0005-0000-0000-0000DD820000}"/>
    <cellStyle name="20% - Accent1 4 2 3 2 2 4 2 5 3" xfId="33686" xr:uid="{00000000-0005-0000-0000-0000DE820000}"/>
    <cellStyle name="20% - Accent1 4 2 3 2 2 4 2 6" xfId="33687" xr:uid="{00000000-0005-0000-0000-0000DF820000}"/>
    <cellStyle name="20% - Accent1 4 2 3 2 2 4 2 6 2" xfId="33688" xr:uid="{00000000-0005-0000-0000-0000E0820000}"/>
    <cellStyle name="20% - Accent1 4 2 3 2 2 4 2 6 2 2" xfId="33689" xr:uid="{00000000-0005-0000-0000-0000E1820000}"/>
    <cellStyle name="20% - Accent1 4 2 3 2 2 4 2 6 3" xfId="33690" xr:uid="{00000000-0005-0000-0000-0000E2820000}"/>
    <cellStyle name="20% - Accent1 4 2 3 2 2 4 2 7" xfId="33691" xr:uid="{00000000-0005-0000-0000-0000E3820000}"/>
    <cellStyle name="20% - Accent1 4 2 3 2 2 4 2 7 2" xfId="33692" xr:uid="{00000000-0005-0000-0000-0000E4820000}"/>
    <cellStyle name="20% - Accent1 4 2 3 2 2 4 2 8" xfId="33693" xr:uid="{00000000-0005-0000-0000-0000E5820000}"/>
    <cellStyle name="20% - Accent1 4 2 3 2 2 4 2 8 2" xfId="33694" xr:uid="{00000000-0005-0000-0000-0000E6820000}"/>
    <cellStyle name="20% - Accent1 4 2 3 2 2 4 2 9" xfId="33695" xr:uid="{00000000-0005-0000-0000-0000E7820000}"/>
    <cellStyle name="20% - Accent1 4 2 3 2 2 4 3" xfId="33696" xr:uid="{00000000-0005-0000-0000-0000E8820000}"/>
    <cellStyle name="20% - Accent1 4 2 3 2 2 4 3 2" xfId="33697" xr:uid="{00000000-0005-0000-0000-0000E9820000}"/>
    <cellStyle name="20% - Accent1 4 2 3 2 2 4 3 2 2" xfId="33698" xr:uid="{00000000-0005-0000-0000-0000EA820000}"/>
    <cellStyle name="20% - Accent1 4 2 3 2 2 4 3 2 2 2" xfId="33699" xr:uid="{00000000-0005-0000-0000-0000EB820000}"/>
    <cellStyle name="20% - Accent1 4 2 3 2 2 4 3 2 2 2 2" xfId="33700" xr:uid="{00000000-0005-0000-0000-0000EC820000}"/>
    <cellStyle name="20% - Accent1 4 2 3 2 2 4 3 2 2 3" xfId="33701" xr:uid="{00000000-0005-0000-0000-0000ED820000}"/>
    <cellStyle name="20% - Accent1 4 2 3 2 2 4 3 2 3" xfId="33702" xr:uid="{00000000-0005-0000-0000-0000EE820000}"/>
    <cellStyle name="20% - Accent1 4 2 3 2 2 4 3 2 3 2" xfId="33703" xr:uid="{00000000-0005-0000-0000-0000EF820000}"/>
    <cellStyle name="20% - Accent1 4 2 3 2 2 4 3 2 4" xfId="33704" xr:uid="{00000000-0005-0000-0000-0000F0820000}"/>
    <cellStyle name="20% - Accent1 4 2 3 2 2 4 3 3" xfId="33705" xr:uid="{00000000-0005-0000-0000-0000F1820000}"/>
    <cellStyle name="20% - Accent1 4 2 3 2 2 4 3 3 2" xfId="33706" xr:uid="{00000000-0005-0000-0000-0000F2820000}"/>
    <cellStyle name="20% - Accent1 4 2 3 2 2 4 3 3 2 2" xfId="33707" xr:uid="{00000000-0005-0000-0000-0000F3820000}"/>
    <cellStyle name="20% - Accent1 4 2 3 2 2 4 3 3 2 2 2" xfId="33708" xr:uid="{00000000-0005-0000-0000-0000F4820000}"/>
    <cellStyle name="20% - Accent1 4 2 3 2 2 4 3 3 2 3" xfId="33709" xr:uid="{00000000-0005-0000-0000-0000F5820000}"/>
    <cellStyle name="20% - Accent1 4 2 3 2 2 4 3 3 3" xfId="33710" xr:uid="{00000000-0005-0000-0000-0000F6820000}"/>
    <cellStyle name="20% - Accent1 4 2 3 2 2 4 3 3 3 2" xfId="33711" xr:uid="{00000000-0005-0000-0000-0000F7820000}"/>
    <cellStyle name="20% - Accent1 4 2 3 2 2 4 3 3 4" xfId="33712" xr:uid="{00000000-0005-0000-0000-0000F8820000}"/>
    <cellStyle name="20% - Accent1 4 2 3 2 2 4 3 4" xfId="33713" xr:uid="{00000000-0005-0000-0000-0000F9820000}"/>
    <cellStyle name="20% - Accent1 4 2 3 2 2 4 3 4 2" xfId="33714" xr:uid="{00000000-0005-0000-0000-0000FA820000}"/>
    <cellStyle name="20% - Accent1 4 2 3 2 2 4 3 4 2 2" xfId="33715" xr:uid="{00000000-0005-0000-0000-0000FB820000}"/>
    <cellStyle name="20% - Accent1 4 2 3 2 2 4 3 4 2 2 2" xfId="33716" xr:uid="{00000000-0005-0000-0000-0000FC820000}"/>
    <cellStyle name="20% - Accent1 4 2 3 2 2 4 3 4 2 3" xfId="33717" xr:uid="{00000000-0005-0000-0000-0000FD820000}"/>
    <cellStyle name="20% - Accent1 4 2 3 2 2 4 3 4 3" xfId="33718" xr:uid="{00000000-0005-0000-0000-0000FE820000}"/>
    <cellStyle name="20% - Accent1 4 2 3 2 2 4 3 4 3 2" xfId="33719" xr:uid="{00000000-0005-0000-0000-0000FF820000}"/>
    <cellStyle name="20% - Accent1 4 2 3 2 2 4 3 4 4" xfId="33720" xr:uid="{00000000-0005-0000-0000-000000830000}"/>
    <cellStyle name="20% - Accent1 4 2 3 2 2 4 3 5" xfId="33721" xr:uid="{00000000-0005-0000-0000-000001830000}"/>
    <cellStyle name="20% - Accent1 4 2 3 2 2 4 3 5 2" xfId="33722" xr:uid="{00000000-0005-0000-0000-000002830000}"/>
    <cellStyle name="20% - Accent1 4 2 3 2 2 4 3 5 2 2" xfId="33723" xr:uid="{00000000-0005-0000-0000-000003830000}"/>
    <cellStyle name="20% - Accent1 4 2 3 2 2 4 3 5 3" xfId="33724" xr:uid="{00000000-0005-0000-0000-000004830000}"/>
    <cellStyle name="20% - Accent1 4 2 3 2 2 4 3 6" xfId="33725" xr:uid="{00000000-0005-0000-0000-000005830000}"/>
    <cellStyle name="20% - Accent1 4 2 3 2 2 4 3 6 2" xfId="33726" xr:uid="{00000000-0005-0000-0000-000006830000}"/>
    <cellStyle name="20% - Accent1 4 2 3 2 2 4 3 6 2 2" xfId="33727" xr:uid="{00000000-0005-0000-0000-000007830000}"/>
    <cellStyle name="20% - Accent1 4 2 3 2 2 4 3 6 3" xfId="33728" xr:uid="{00000000-0005-0000-0000-000008830000}"/>
    <cellStyle name="20% - Accent1 4 2 3 2 2 4 3 7" xfId="33729" xr:uid="{00000000-0005-0000-0000-000009830000}"/>
    <cellStyle name="20% - Accent1 4 2 3 2 2 4 3 7 2" xfId="33730" xr:uid="{00000000-0005-0000-0000-00000A830000}"/>
    <cellStyle name="20% - Accent1 4 2 3 2 2 4 3 8" xfId="33731" xr:uid="{00000000-0005-0000-0000-00000B830000}"/>
    <cellStyle name="20% - Accent1 4 2 3 2 2 4 3 8 2" xfId="33732" xr:uid="{00000000-0005-0000-0000-00000C830000}"/>
    <cellStyle name="20% - Accent1 4 2 3 2 2 4 3 9" xfId="33733" xr:uid="{00000000-0005-0000-0000-00000D830000}"/>
    <cellStyle name="20% - Accent1 4 2 3 2 2 4 4" xfId="33734" xr:uid="{00000000-0005-0000-0000-00000E830000}"/>
    <cellStyle name="20% - Accent1 4 2 3 2 2 4 4 2" xfId="33735" xr:uid="{00000000-0005-0000-0000-00000F830000}"/>
    <cellStyle name="20% - Accent1 4 2 3 2 2 4 4 2 2" xfId="33736" xr:uid="{00000000-0005-0000-0000-000010830000}"/>
    <cellStyle name="20% - Accent1 4 2 3 2 2 4 4 2 2 2" xfId="33737" xr:uid="{00000000-0005-0000-0000-000011830000}"/>
    <cellStyle name="20% - Accent1 4 2 3 2 2 4 4 2 3" xfId="33738" xr:uid="{00000000-0005-0000-0000-000012830000}"/>
    <cellStyle name="20% - Accent1 4 2 3 2 2 4 4 3" xfId="33739" xr:uid="{00000000-0005-0000-0000-000013830000}"/>
    <cellStyle name="20% - Accent1 4 2 3 2 2 4 4 3 2" xfId="33740" xr:uid="{00000000-0005-0000-0000-000014830000}"/>
    <cellStyle name="20% - Accent1 4 2 3 2 2 4 4 4" xfId="33741" xr:uid="{00000000-0005-0000-0000-000015830000}"/>
    <cellStyle name="20% - Accent1 4 2 3 2 2 4 5" xfId="33742" xr:uid="{00000000-0005-0000-0000-000016830000}"/>
    <cellStyle name="20% - Accent1 4 2 3 2 2 4 5 2" xfId="33743" xr:uid="{00000000-0005-0000-0000-000017830000}"/>
    <cellStyle name="20% - Accent1 4 2 3 2 2 4 5 2 2" xfId="33744" xr:uid="{00000000-0005-0000-0000-000018830000}"/>
    <cellStyle name="20% - Accent1 4 2 3 2 2 4 5 2 2 2" xfId="33745" xr:uid="{00000000-0005-0000-0000-000019830000}"/>
    <cellStyle name="20% - Accent1 4 2 3 2 2 4 5 2 3" xfId="33746" xr:uid="{00000000-0005-0000-0000-00001A830000}"/>
    <cellStyle name="20% - Accent1 4 2 3 2 2 4 5 3" xfId="33747" xr:uid="{00000000-0005-0000-0000-00001B830000}"/>
    <cellStyle name="20% - Accent1 4 2 3 2 2 4 5 3 2" xfId="33748" xr:uid="{00000000-0005-0000-0000-00001C830000}"/>
    <cellStyle name="20% - Accent1 4 2 3 2 2 4 5 4" xfId="33749" xr:uid="{00000000-0005-0000-0000-00001D830000}"/>
    <cellStyle name="20% - Accent1 4 2 3 2 2 4 6" xfId="33750" xr:uid="{00000000-0005-0000-0000-00001E830000}"/>
    <cellStyle name="20% - Accent1 4 2 3 2 2 4 6 2" xfId="33751" xr:uid="{00000000-0005-0000-0000-00001F830000}"/>
    <cellStyle name="20% - Accent1 4 2 3 2 2 4 6 2 2" xfId="33752" xr:uid="{00000000-0005-0000-0000-000020830000}"/>
    <cellStyle name="20% - Accent1 4 2 3 2 2 4 6 2 2 2" xfId="33753" xr:uid="{00000000-0005-0000-0000-000021830000}"/>
    <cellStyle name="20% - Accent1 4 2 3 2 2 4 6 2 3" xfId="33754" xr:uid="{00000000-0005-0000-0000-000022830000}"/>
    <cellStyle name="20% - Accent1 4 2 3 2 2 4 6 3" xfId="33755" xr:uid="{00000000-0005-0000-0000-000023830000}"/>
    <cellStyle name="20% - Accent1 4 2 3 2 2 4 6 3 2" xfId="33756" xr:uid="{00000000-0005-0000-0000-000024830000}"/>
    <cellStyle name="20% - Accent1 4 2 3 2 2 4 6 4" xfId="33757" xr:uid="{00000000-0005-0000-0000-000025830000}"/>
    <cellStyle name="20% - Accent1 4 2 3 2 2 4 7" xfId="33758" xr:uid="{00000000-0005-0000-0000-000026830000}"/>
    <cellStyle name="20% - Accent1 4 2 3 2 2 4 7 2" xfId="33759" xr:uid="{00000000-0005-0000-0000-000027830000}"/>
    <cellStyle name="20% - Accent1 4 2 3 2 2 4 7 2 2" xfId="33760" xr:uid="{00000000-0005-0000-0000-000028830000}"/>
    <cellStyle name="20% - Accent1 4 2 3 2 2 4 7 3" xfId="33761" xr:uid="{00000000-0005-0000-0000-000029830000}"/>
    <cellStyle name="20% - Accent1 4 2 3 2 2 4 8" xfId="33762" xr:uid="{00000000-0005-0000-0000-00002A830000}"/>
    <cellStyle name="20% - Accent1 4 2 3 2 2 4 8 2" xfId="33763" xr:uid="{00000000-0005-0000-0000-00002B830000}"/>
    <cellStyle name="20% - Accent1 4 2 3 2 2 4 8 2 2" xfId="33764" xr:uid="{00000000-0005-0000-0000-00002C830000}"/>
    <cellStyle name="20% - Accent1 4 2 3 2 2 4 8 3" xfId="33765" xr:uid="{00000000-0005-0000-0000-00002D830000}"/>
    <cellStyle name="20% - Accent1 4 2 3 2 2 4 9" xfId="33766" xr:uid="{00000000-0005-0000-0000-00002E830000}"/>
    <cellStyle name="20% - Accent1 4 2 3 2 2 4 9 2" xfId="33767" xr:uid="{00000000-0005-0000-0000-00002F830000}"/>
    <cellStyle name="20% - Accent1 4 2 3 2 2 5" xfId="33768" xr:uid="{00000000-0005-0000-0000-000030830000}"/>
    <cellStyle name="20% - Accent1 4 2 3 2 2 5 2" xfId="33769" xr:uid="{00000000-0005-0000-0000-000031830000}"/>
    <cellStyle name="20% - Accent1 4 2 3 2 2 5 2 2" xfId="33770" xr:uid="{00000000-0005-0000-0000-000032830000}"/>
    <cellStyle name="20% - Accent1 4 2 3 2 2 5 2 2 2" xfId="33771" xr:uid="{00000000-0005-0000-0000-000033830000}"/>
    <cellStyle name="20% - Accent1 4 2 3 2 2 5 2 2 2 2" xfId="33772" xr:uid="{00000000-0005-0000-0000-000034830000}"/>
    <cellStyle name="20% - Accent1 4 2 3 2 2 5 2 2 3" xfId="33773" xr:uid="{00000000-0005-0000-0000-000035830000}"/>
    <cellStyle name="20% - Accent1 4 2 3 2 2 5 2 3" xfId="33774" xr:uid="{00000000-0005-0000-0000-000036830000}"/>
    <cellStyle name="20% - Accent1 4 2 3 2 2 5 2 3 2" xfId="33775" xr:uid="{00000000-0005-0000-0000-000037830000}"/>
    <cellStyle name="20% - Accent1 4 2 3 2 2 5 2 4" xfId="33776" xr:uid="{00000000-0005-0000-0000-000038830000}"/>
    <cellStyle name="20% - Accent1 4 2 3 2 2 5 3" xfId="33777" xr:uid="{00000000-0005-0000-0000-000039830000}"/>
    <cellStyle name="20% - Accent1 4 2 3 2 2 5 3 2" xfId="33778" xr:uid="{00000000-0005-0000-0000-00003A830000}"/>
    <cellStyle name="20% - Accent1 4 2 3 2 2 5 3 2 2" xfId="33779" xr:uid="{00000000-0005-0000-0000-00003B830000}"/>
    <cellStyle name="20% - Accent1 4 2 3 2 2 5 3 2 2 2" xfId="33780" xr:uid="{00000000-0005-0000-0000-00003C830000}"/>
    <cellStyle name="20% - Accent1 4 2 3 2 2 5 3 2 3" xfId="33781" xr:uid="{00000000-0005-0000-0000-00003D830000}"/>
    <cellStyle name="20% - Accent1 4 2 3 2 2 5 3 3" xfId="33782" xr:uid="{00000000-0005-0000-0000-00003E830000}"/>
    <cellStyle name="20% - Accent1 4 2 3 2 2 5 3 3 2" xfId="33783" xr:uid="{00000000-0005-0000-0000-00003F830000}"/>
    <cellStyle name="20% - Accent1 4 2 3 2 2 5 3 4" xfId="33784" xr:uid="{00000000-0005-0000-0000-000040830000}"/>
    <cellStyle name="20% - Accent1 4 2 3 2 2 5 4" xfId="33785" xr:uid="{00000000-0005-0000-0000-000041830000}"/>
    <cellStyle name="20% - Accent1 4 2 3 2 2 5 4 2" xfId="33786" xr:uid="{00000000-0005-0000-0000-000042830000}"/>
    <cellStyle name="20% - Accent1 4 2 3 2 2 5 4 2 2" xfId="33787" xr:uid="{00000000-0005-0000-0000-000043830000}"/>
    <cellStyle name="20% - Accent1 4 2 3 2 2 5 4 2 2 2" xfId="33788" xr:uid="{00000000-0005-0000-0000-000044830000}"/>
    <cellStyle name="20% - Accent1 4 2 3 2 2 5 4 2 3" xfId="33789" xr:uid="{00000000-0005-0000-0000-000045830000}"/>
    <cellStyle name="20% - Accent1 4 2 3 2 2 5 4 3" xfId="33790" xr:uid="{00000000-0005-0000-0000-000046830000}"/>
    <cellStyle name="20% - Accent1 4 2 3 2 2 5 4 3 2" xfId="33791" xr:uid="{00000000-0005-0000-0000-000047830000}"/>
    <cellStyle name="20% - Accent1 4 2 3 2 2 5 4 4" xfId="33792" xr:uid="{00000000-0005-0000-0000-000048830000}"/>
    <cellStyle name="20% - Accent1 4 2 3 2 2 5 5" xfId="33793" xr:uid="{00000000-0005-0000-0000-000049830000}"/>
    <cellStyle name="20% - Accent1 4 2 3 2 2 5 5 2" xfId="33794" xr:uid="{00000000-0005-0000-0000-00004A830000}"/>
    <cellStyle name="20% - Accent1 4 2 3 2 2 5 5 2 2" xfId="33795" xr:uid="{00000000-0005-0000-0000-00004B830000}"/>
    <cellStyle name="20% - Accent1 4 2 3 2 2 5 5 3" xfId="33796" xr:uid="{00000000-0005-0000-0000-00004C830000}"/>
    <cellStyle name="20% - Accent1 4 2 3 2 2 5 6" xfId="33797" xr:uid="{00000000-0005-0000-0000-00004D830000}"/>
    <cellStyle name="20% - Accent1 4 2 3 2 2 5 6 2" xfId="33798" xr:uid="{00000000-0005-0000-0000-00004E830000}"/>
    <cellStyle name="20% - Accent1 4 2 3 2 2 5 6 2 2" xfId="33799" xr:uid="{00000000-0005-0000-0000-00004F830000}"/>
    <cellStyle name="20% - Accent1 4 2 3 2 2 5 6 3" xfId="33800" xr:uid="{00000000-0005-0000-0000-000050830000}"/>
    <cellStyle name="20% - Accent1 4 2 3 2 2 5 7" xfId="33801" xr:uid="{00000000-0005-0000-0000-000051830000}"/>
    <cellStyle name="20% - Accent1 4 2 3 2 2 5 7 2" xfId="33802" xr:uid="{00000000-0005-0000-0000-000052830000}"/>
    <cellStyle name="20% - Accent1 4 2 3 2 2 5 8" xfId="33803" xr:uid="{00000000-0005-0000-0000-000053830000}"/>
    <cellStyle name="20% - Accent1 4 2 3 2 2 5 8 2" xfId="33804" xr:uid="{00000000-0005-0000-0000-000054830000}"/>
    <cellStyle name="20% - Accent1 4 2 3 2 2 5 9" xfId="33805" xr:uid="{00000000-0005-0000-0000-000055830000}"/>
    <cellStyle name="20% - Accent1 4 2 3 2 2 6" xfId="33806" xr:uid="{00000000-0005-0000-0000-000056830000}"/>
    <cellStyle name="20% - Accent1 4 2 3 2 2 6 2" xfId="33807" xr:uid="{00000000-0005-0000-0000-000057830000}"/>
    <cellStyle name="20% - Accent1 4 2 3 2 2 6 2 2" xfId="33808" xr:uid="{00000000-0005-0000-0000-000058830000}"/>
    <cellStyle name="20% - Accent1 4 2 3 2 2 6 2 2 2" xfId="33809" xr:uid="{00000000-0005-0000-0000-000059830000}"/>
    <cellStyle name="20% - Accent1 4 2 3 2 2 6 2 2 2 2" xfId="33810" xr:uid="{00000000-0005-0000-0000-00005A830000}"/>
    <cellStyle name="20% - Accent1 4 2 3 2 2 6 2 2 3" xfId="33811" xr:uid="{00000000-0005-0000-0000-00005B830000}"/>
    <cellStyle name="20% - Accent1 4 2 3 2 2 6 2 3" xfId="33812" xr:uid="{00000000-0005-0000-0000-00005C830000}"/>
    <cellStyle name="20% - Accent1 4 2 3 2 2 6 2 3 2" xfId="33813" xr:uid="{00000000-0005-0000-0000-00005D830000}"/>
    <cellStyle name="20% - Accent1 4 2 3 2 2 6 2 4" xfId="33814" xr:uid="{00000000-0005-0000-0000-00005E830000}"/>
    <cellStyle name="20% - Accent1 4 2 3 2 2 6 3" xfId="33815" xr:uid="{00000000-0005-0000-0000-00005F830000}"/>
    <cellStyle name="20% - Accent1 4 2 3 2 2 6 3 2" xfId="33816" xr:uid="{00000000-0005-0000-0000-000060830000}"/>
    <cellStyle name="20% - Accent1 4 2 3 2 2 6 3 2 2" xfId="33817" xr:uid="{00000000-0005-0000-0000-000061830000}"/>
    <cellStyle name="20% - Accent1 4 2 3 2 2 6 3 2 2 2" xfId="33818" xr:uid="{00000000-0005-0000-0000-000062830000}"/>
    <cellStyle name="20% - Accent1 4 2 3 2 2 6 3 2 3" xfId="33819" xr:uid="{00000000-0005-0000-0000-000063830000}"/>
    <cellStyle name="20% - Accent1 4 2 3 2 2 6 3 3" xfId="33820" xr:uid="{00000000-0005-0000-0000-000064830000}"/>
    <cellStyle name="20% - Accent1 4 2 3 2 2 6 3 3 2" xfId="33821" xr:uid="{00000000-0005-0000-0000-000065830000}"/>
    <cellStyle name="20% - Accent1 4 2 3 2 2 6 3 4" xfId="33822" xr:uid="{00000000-0005-0000-0000-000066830000}"/>
    <cellStyle name="20% - Accent1 4 2 3 2 2 6 4" xfId="33823" xr:uid="{00000000-0005-0000-0000-000067830000}"/>
    <cellStyle name="20% - Accent1 4 2 3 2 2 6 4 2" xfId="33824" xr:uid="{00000000-0005-0000-0000-000068830000}"/>
    <cellStyle name="20% - Accent1 4 2 3 2 2 6 4 2 2" xfId="33825" xr:uid="{00000000-0005-0000-0000-000069830000}"/>
    <cellStyle name="20% - Accent1 4 2 3 2 2 6 4 2 2 2" xfId="33826" xr:uid="{00000000-0005-0000-0000-00006A830000}"/>
    <cellStyle name="20% - Accent1 4 2 3 2 2 6 4 2 3" xfId="33827" xr:uid="{00000000-0005-0000-0000-00006B830000}"/>
    <cellStyle name="20% - Accent1 4 2 3 2 2 6 4 3" xfId="33828" xr:uid="{00000000-0005-0000-0000-00006C830000}"/>
    <cellStyle name="20% - Accent1 4 2 3 2 2 6 4 3 2" xfId="33829" xr:uid="{00000000-0005-0000-0000-00006D830000}"/>
    <cellStyle name="20% - Accent1 4 2 3 2 2 6 4 4" xfId="33830" xr:uid="{00000000-0005-0000-0000-00006E830000}"/>
    <cellStyle name="20% - Accent1 4 2 3 2 2 6 5" xfId="33831" xr:uid="{00000000-0005-0000-0000-00006F830000}"/>
    <cellStyle name="20% - Accent1 4 2 3 2 2 6 5 2" xfId="33832" xr:uid="{00000000-0005-0000-0000-000070830000}"/>
    <cellStyle name="20% - Accent1 4 2 3 2 2 6 5 2 2" xfId="33833" xr:uid="{00000000-0005-0000-0000-000071830000}"/>
    <cellStyle name="20% - Accent1 4 2 3 2 2 6 5 3" xfId="33834" xr:uid="{00000000-0005-0000-0000-000072830000}"/>
    <cellStyle name="20% - Accent1 4 2 3 2 2 6 6" xfId="33835" xr:uid="{00000000-0005-0000-0000-000073830000}"/>
    <cellStyle name="20% - Accent1 4 2 3 2 2 6 6 2" xfId="33836" xr:uid="{00000000-0005-0000-0000-000074830000}"/>
    <cellStyle name="20% - Accent1 4 2 3 2 2 6 6 2 2" xfId="33837" xr:uid="{00000000-0005-0000-0000-000075830000}"/>
    <cellStyle name="20% - Accent1 4 2 3 2 2 6 6 3" xfId="33838" xr:uid="{00000000-0005-0000-0000-000076830000}"/>
    <cellStyle name="20% - Accent1 4 2 3 2 2 6 7" xfId="33839" xr:uid="{00000000-0005-0000-0000-000077830000}"/>
    <cellStyle name="20% - Accent1 4 2 3 2 2 6 7 2" xfId="33840" xr:uid="{00000000-0005-0000-0000-000078830000}"/>
    <cellStyle name="20% - Accent1 4 2 3 2 2 6 8" xfId="33841" xr:uid="{00000000-0005-0000-0000-000079830000}"/>
    <cellStyle name="20% - Accent1 4 2 3 2 2 6 8 2" xfId="33842" xr:uid="{00000000-0005-0000-0000-00007A830000}"/>
    <cellStyle name="20% - Accent1 4 2 3 2 2 6 9" xfId="33843" xr:uid="{00000000-0005-0000-0000-00007B830000}"/>
    <cellStyle name="20% - Accent1 4 2 3 2 2 7" xfId="33844" xr:uid="{00000000-0005-0000-0000-00007C830000}"/>
    <cellStyle name="20% - Accent1 4 2 3 2 2 7 2" xfId="33845" xr:uid="{00000000-0005-0000-0000-00007D830000}"/>
    <cellStyle name="20% - Accent1 4 2 3 2 2 7 2 2" xfId="33846" xr:uid="{00000000-0005-0000-0000-00007E830000}"/>
    <cellStyle name="20% - Accent1 4 2 3 2 2 7 2 2 2" xfId="33847" xr:uid="{00000000-0005-0000-0000-00007F830000}"/>
    <cellStyle name="20% - Accent1 4 2 3 2 2 7 2 3" xfId="33848" xr:uid="{00000000-0005-0000-0000-000080830000}"/>
    <cellStyle name="20% - Accent1 4 2 3 2 2 7 3" xfId="33849" xr:uid="{00000000-0005-0000-0000-000081830000}"/>
    <cellStyle name="20% - Accent1 4 2 3 2 2 7 3 2" xfId="33850" xr:uid="{00000000-0005-0000-0000-000082830000}"/>
    <cellStyle name="20% - Accent1 4 2 3 2 2 7 4" xfId="33851" xr:uid="{00000000-0005-0000-0000-000083830000}"/>
    <cellStyle name="20% - Accent1 4 2 3 2 2 8" xfId="33852" xr:uid="{00000000-0005-0000-0000-000084830000}"/>
    <cellStyle name="20% - Accent1 4 2 3 2 2 8 2" xfId="33853" xr:uid="{00000000-0005-0000-0000-000085830000}"/>
    <cellStyle name="20% - Accent1 4 2 3 2 2 8 2 2" xfId="33854" xr:uid="{00000000-0005-0000-0000-000086830000}"/>
    <cellStyle name="20% - Accent1 4 2 3 2 2 8 2 2 2" xfId="33855" xr:uid="{00000000-0005-0000-0000-000087830000}"/>
    <cellStyle name="20% - Accent1 4 2 3 2 2 8 2 3" xfId="33856" xr:uid="{00000000-0005-0000-0000-000088830000}"/>
    <cellStyle name="20% - Accent1 4 2 3 2 2 8 3" xfId="33857" xr:uid="{00000000-0005-0000-0000-000089830000}"/>
    <cellStyle name="20% - Accent1 4 2 3 2 2 8 3 2" xfId="33858" xr:uid="{00000000-0005-0000-0000-00008A830000}"/>
    <cellStyle name="20% - Accent1 4 2 3 2 2 8 4" xfId="33859" xr:uid="{00000000-0005-0000-0000-00008B830000}"/>
    <cellStyle name="20% - Accent1 4 2 3 2 2 9" xfId="33860" xr:uid="{00000000-0005-0000-0000-00008C830000}"/>
    <cellStyle name="20% - Accent1 4 2 3 2 2 9 2" xfId="33861" xr:uid="{00000000-0005-0000-0000-00008D830000}"/>
    <cellStyle name="20% - Accent1 4 2 3 2 2 9 2 2" xfId="33862" xr:uid="{00000000-0005-0000-0000-00008E830000}"/>
    <cellStyle name="20% - Accent1 4 2 3 2 2 9 2 2 2" xfId="33863" xr:uid="{00000000-0005-0000-0000-00008F830000}"/>
    <cellStyle name="20% - Accent1 4 2 3 2 2 9 2 3" xfId="33864" xr:uid="{00000000-0005-0000-0000-000090830000}"/>
    <cellStyle name="20% - Accent1 4 2 3 2 2 9 3" xfId="33865" xr:uid="{00000000-0005-0000-0000-000091830000}"/>
    <cellStyle name="20% - Accent1 4 2 3 2 2 9 3 2" xfId="33866" xr:uid="{00000000-0005-0000-0000-000092830000}"/>
    <cellStyle name="20% - Accent1 4 2 3 2 2 9 4" xfId="33867" xr:uid="{00000000-0005-0000-0000-000093830000}"/>
    <cellStyle name="20% - Accent1 4 2 3 2 3" xfId="33868" xr:uid="{00000000-0005-0000-0000-000094830000}"/>
    <cellStyle name="20% - Accent1 4 2 3 2 3 10" xfId="33869" xr:uid="{00000000-0005-0000-0000-000095830000}"/>
    <cellStyle name="20% - Accent1 4 2 3 2 3 10 2" xfId="33870" xr:uid="{00000000-0005-0000-0000-000096830000}"/>
    <cellStyle name="20% - Accent1 4 2 3 2 3 11" xfId="33871" xr:uid="{00000000-0005-0000-0000-000097830000}"/>
    <cellStyle name="20% - Accent1 4 2 3 2 3 2" xfId="33872" xr:uid="{00000000-0005-0000-0000-000098830000}"/>
    <cellStyle name="20% - Accent1 4 2 3 2 3 2 2" xfId="33873" xr:uid="{00000000-0005-0000-0000-000099830000}"/>
    <cellStyle name="20% - Accent1 4 2 3 2 3 2 2 2" xfId="33874" xr:uid="{00000000-0005-0000-0000-00009A830000}"/>
    <cellStyle name="20% - Accent1 4 2 3 2 3 2 2 2 2" xfId="33875" xr:uid="{00000000-0005-0000-0000-00009B830000}"/>
    <cellStyle name="20% - Accent1 4 2 3 2 3 2 2 2 2 2" xfId="33876" xr:uid="{00000000-0005-0000-0000-00009C830000}"/>
    <cellStyle name="20% - Accent1 4 2 3 2 3 2 2 2 3" xfId="33877" xr:uid="{00000000-0005-0000-0000-00009D830000}"/>
    <cellStyle name="20% - Accent1 4 2 3 2 3 2 2 3" xfId="33878" xr:uid="{00000000-0005-0000-0000-00009E830000}"/>
    <cellStyle name="20% - Accent1 4 2 3 2 3 2 2 3 2" xfId="33879" xr:uid="{00000000-0005-0000-0000-00009F830000}"/>
    <cellStyle name="20% - Accent1 4 2 3 2 3 2 2 4" xfId="33880" xr:uid="{00000000-0005-0000-0000-0000A0830000}"/>
    <cellStyle name="20% - Accent1 4 2 3 2 3 2 3" xfId="33881" xr:uid="{00000000-0005-0000-0000-0000A1830000}"/>
    <cellStyle name="20% - Accent1 4 2 3 2 3 2 3 2" xfId="33882" xr:uid="{00000000-0005-0000-0000-0000A2830000}"/>
    <cellStyle name="20% - Accent1 4 2 3 2 3 2 3 2 2" xfId="33883" xr:uid="{00000000-0005-0000-0000-0000A3830000}"/>
    <cellStyle name="20% - Accent1 4 2 3 2 3 2 3 2 2 2" xfId="33884" xr:uid="{00000000-0005-0000-0000-0000A4830000}"/>
    <cellStyle name="20% - Accent1 4 2 3 2 3 2 3 2 3" xfId="33885" xr:uid="{00000000-0005-0000-0000-0000A5830000}"/>
    <cellStyle name="20% - Accent1 4 2 3 2 3 2 3 3" xfId="33886" xr:uid="{00000000-0005-0000-0000-0000A6830000}"/>
    <cellStyle name="20% - Accent1 4 2 3 2 3 2 3 3 2" xfId="33887" xr:uid="{00000000-0005-0000-0000-0000A7830000}"/>
    <cellStyle name="20% - Accent1 4 2 3 2 3 2 3 4" xfId="33888" xr:uid="{00000000-0005-0000-0000-0000A8830000}"/>
    <cellStyle name="20% - Accent1 4 2 3 2 3 2 4" xfId="33889" xr:uid="{00000000-0005-0000-0000-0000A9830000}"/>
    <cellStyle name="20% - Accent1 4 2 3 2 3 2 4 2" xfId="33890" xr:uid="{00000000-0005-0000-0000-0000AA830000}"/>
    <cellStyle name="20% - Accent1 4 2 3 2 3 2 4 2 2" xfId="33891" xr:uid="{00000000-0005-0000-0000-0000AB830000}"/>
    <cellStyle name="20% - Accent1 4 2 3 2 3 2 4 2 2 2" xfId="33892" xr:uid="{00000000-0005-0000-0000-0000AC830000}"/>
    <cellStyle name="20% - Accent1 4 2 3 2 3 2 4 2 3" xfId="33893" xr:uid="{00000000-0005-0000-0000-0000AD830000}"/>
    <cellStyle name="20% - Accent1 4 2 3 2 3 2 4 3" xfId="33894" xr:uid="{00000000-0005-0000-0000-0000AE830000}"/>
    <cellStyle name="20% - Accent1 4 2 3 2 3 2 4 3 2" xfId="33895" xr:uid="{00000000-0005-0000-0000-0000AF830000}"/>
    <cellStyle name="20% - Accent1 4 2 3 2 3 2 4 4" xfId="33896" xr:uid="{00000000-0005-0000-0000-0000B0830000}"/>
    <cellStyle name="20% - Accent1 4 2 3 2 3 2 5" xfId="33897" xr:uid="{00000000-0005-0000-0000-0000B1830000}"/>
    <cellStyle name="20% - Accent1 4 2 3 2 3 2 5 2" xfId="33898" xr:uid="{00000000-0005-0000-0000-0000B2830000}"/>
    <cellStyle name="20% - Accent1 4 2 3 2 3 2 5 2 2" xfId="33899" xr:uid="{00000000-0005-0000-0000-0000B3830000}"/>
    <cellStyle name="20% - Accent1 4 2 3 2 3 2 5 3" xfId="33900" xr:uid="{00000000-0005-0000-0000-0000B4830000}"/>
    <cellStyle name="20% - Accent1 4 2 3 2 3 2 6" xfId="33901" xr:uid="{00000000-0005-0000-0000-0000B5830000}"/>
    <cellStyle name="20% - Accent1 4 2 3 2 3 2 6 2" xfId="33902" xr:uid="{00000000-0005-0000-0000-0000B6830000}"/>
    <cellStyle name="20% - Accent1 4 2 3 2 3 2 6 2 2" xfId="33903" xr:uid="{00000000-0005-0000-0000-0000B7830000}"/>
    <cellStyle name="20% - Accent1 4 2 3 2 3 2 6 3" xfId="33904" xr:uid="{00000000-0005-0000-0000-0000B8830000}"/>
    <cellStyle name="20% - Accent1 4 2 3 2 3 2 7" xfId="33905" xr:uid="{00000000-0005-0000-0000-0000B9830000}"/>
    <cellStyle name="20% - Accent1 4 2 3 2 3 2 7 2" xfId="33906" xr:uid="{00000000-0005-0000-0000-0000BA830000}"/>
    <cellStyle name="20% - Accent1 4 2 3 2 3 2 8" xfId="33907" xr:uid="{00000000-0005-0000-0000-0000BB830000}"/>
    <cellStyle name="20% - Accent1 4 2 3 2 3 2 8 2" xfId="33908" xr:uid="{00000000-0005-0000-0000-0000BC830000}"/>
    <cellStyle name="20% - Accent1 4 2 3 2 3 2 9" xfId="33909" xr:uid="{00000000-0005-0000-0000-0000BD830000}"/>
    <cellStyle name="20% - Accent1 4 2 3 2 3 3" xfId="33910" xr:uid="{00000000-0005-0000-0000-0000BE830000}"/>
    <cellStyle name="20% - Accent1 4 2 3 2 3 3 2" xfId="33911" xr:uid="{00000000-0005-0000-0000-0000BF830000}"/>
    <cellStyle name="20% - Accent1 4 2 3 2 3 3 2 2" xfId="33912" xr:uid="{00000000-0005-0000-0000-0000C0830000}"/>
    <cellStyle name="20% - Accent1 4 2 3 2 3 3 2 2 2" xfId="33913" xr:uid="{00000000-0005-0000-0000-0000C1830000}"/>
    <cellStyle name="20% - Accent1 4 2 3 2 3 3 2 2 2 2" xfId="33914" xr:uid="{00000000-0005-0000-0000-0000C2830000}"/>
    <cellStyle name="20% - Accent1 4 2 3 2 3 3 2 2 3" xfId="33915" xr:uid="{00000000-0005-0000-0000-0000C3830000}"/>
    <cellStyle name="20% - Accent1 4 2 3 2 3 3 2 3" xfId="33916" xr:uid="{00000000-0005-0000-0000-0000C4830000}"/>
    <cellStyle name="20% - Accent1 4 2 3 2 3 3 2 3 2" xfId="33917" xr:uid="{00000000-0005-0000-0000-0000C5830000}"/>
    <cellStyle name="20% - Accent1 4 2 3 2 3 3 2 4" xfId="33918" xr:uid="{00000000-0005-0000-0000-0000C6830000}"/>
    <cellStyle name="20% - Accent1 4 2 3 2 3 3 3" xfId="33919" xr:uid="{00000000-0005-0000-0000-0000C7830000}"/>
    <cellStyle name="20% - Accent1 4 2 3 2 3 3 3 2" xfId="33920" xr:uid="{00000000-0005-0000-0000-0000C8830000}"/>
    <cellStyle name="20% - Accent1 4 2 3 2 3 3 3 2 2" xfId="33921" xr:uid="{00000000-0005-0000-0000-0000C9830000}"/>
    <cellStyle name="20% - Accent1 4 2 3 2 3 3 3 2 2 2" xfId="33922" xr:uid="{00000000-0005-0000-0000-0000CA830000}"/>
    <cellStyle name="20% - Accent1 4 2 3 2 3 3 3 2 3" xfId="33923" xr:uid="{00000000-0005-0000-0000-0000CB830000}"/>
    <cellStyle name="20% - Accent1 4 2 3 2 3 3 3 3" xfId="33924" xr:uid="{00000000-0005-0000-0000-0000CC830000}"/>
    <cellStyle name="20% - Accent1 4 2 3 2 3 3 3 3 2" xfId="33925" xr:uid="{00000000-0005-0000-0000-0000CD830000}"/>
    <cellStyle name="20% - Accent1 4 2 3 2 3 3 3 4" xfId="33926" xr:uid="{00000000-0005-0000-0000-0000CE830000}"/>
    <cellStyle name="20% - Accent1 4 2 3 2 3 3 4" xfId="33927" xr:uid="{00000000-0005-0000-0000-0000CF830000}"/>
    <cellStyle name="20% - Accent1 4 2 3 2 3 3 4 2" xfId="33928" xr:uid="{00000000-0005-0000-0000-0000D0830000}"/>
    <cellStyle name="20% - Accent1 4 2 3 2 3 3 4 2 2" xfId="33929" xr:uid="{00000000-0005-0000-0000-0000D1830000}"/>
    <cellStyle name="20% - Accent1 4 2 3 2 3 3 4 2 2 2" xfId="33930" xr:uid="{00000000-0005-0000-0000-0000D2830000}"/>
    <cellStyle name="20% - Accent1 4 2 3 2 3 3 4 2 3" xfId="33931" xr:uid="{00000000-0005-0000-0000-0000D3830000}"/>
    <cellStyle name="20% - Accent1 4 2 3 2 3 3 4 3" xfId="33932" xr:uid="{00000000-0005-0000-0000-0000D4830000}"/>
    <cellStyle name="20% - Accent1 4 2 3 2 3 3 4 3 2" xfId="33933" xr:uid="{00000000-0005-0000-0000-0000D5830000}"/>
    <cellStyle name="20% - Accent1 4 2 3 2 3 3 4 4" xfId="33934" xr:uid="{00000000-0005-0000-0000-0000D6830000}"/>
    <cellStyle name="20% - Accent1 4 2 3 2 3 3 5" xfId="33935" xr:uid="{00000000-0005-0000-0000-0000D7830000}"/>
    <cellStyle name="20% - Accent1 4 2 3 2 3 3 5 2" xfId="33936" xr:uid="{00000000-0005-0000-0000-0000D8830000}"/>
    <cellStyle name="20% - Accent1 4 2 3 2 3 3 5 2 2" xfId="33937" xr:uid="{00000000-0005-0000-0000-0000D9830000}"/>
    <cellStyle name="20% - Accent1 4 2 3 2 3 3 5 3" xfId="33938" xr:uid="{00000000-0005-0000-0000-0000DA830000}"/>
    <cellStyle name="20% - Accent1 4 2 3 2 3 3 6" xfId="33939" xr:uid="{00000000-0005-0000-0000-0000DB830000}"/>
    <cellStyle name="20% - Accent1 4 2 3 2 3 3 6 2" xfId="33940" xr:uid="{00000000-0005-0000-0000-0000DC830000}"/>
    <cellStyle name="20% - Accent1 4 2 3 2 3 3 6 2 2" xfId="33941" xr:uid="{00000000-0005-0000-0000-0000DD830000}"/>
    <cellStyle name="20% - Accent1 4 2 3 2 3 3 6 3" xfId="33942" xr:uid="{00000000-0005-0000-0000-0000DE830000}"/>
    <cellStyle name="20% - Accent1 4 2 3 2 3 3 7" xfId="33943" xr:uid="{00000000-0005-0000-0000-0000DF830000}"/>
    <cellStyle name="20% - Accent1 4 2 3 2 3 3 7 2" xfId="33944" xr:uid="{00000000-0005-0000-0000-0000E0830000}"/>
    <cellStyle name="20% - Accent1 4 2 3 2 3 3 8" xfId="33945" xr:uid="{00000000-0005-0000-0000-0000E1830000}"/>
    <cellStyle name="20% - Accent1 4 2 3 2 3 3 8 2" xfId="33946" xr:uid="{00000000-0005-0000-0000-0000E2830000}"/>
    <cellStyle name="20% - Accent1 4 2 3 2 3 3 9" xfId="33947" xr:uid="{00000000-0005-0000-0000-0000E3830000}"/>
    <cellStyle name="20% - Accent1 4 2 3 2 3 4" xfId="33948" xr:uid="{00000000-0005-0000-0000-0000E4830000}"/>
    <cellStyle name="20% - Accent1 4 2 3 2 3 4 2" xfId="33949" xr:uid="{00000000-0005-0000-0000-0000E5830000}"/>
    <cellStyle name="20% - Accent1 4 2 3 2 3 4 2 2" xfId="33950" xr:uid="{00000000-0005-0000-0000-0000E6830000}"/>
    <cellStyle name="20% - Accent1 4 2 3 2 3 4 2 2 2" xfId="33951" xr:uid="{00000000-0005-0000-0000-0000E7830000}"/>
    <cellStyle name="20% - Accent1 4 2 3 2 3 4 2 3" xfId="33952" xr:uid="{00000000-0005-0000-0000-0000E8830000}"/>
    <cellStyle name="20% - Accent1 4 2 3 2 3 4 3" xfId="33953" xr:uid="{00000000-0005-0000-0000-0000E9830000}"/>
    <cellStyle name="20% - Accent1 4 2 3 2 3 4 3 2" xfId="33954" xr:uid="{00000000-0005-0000-0000-0000EA830000}"/>
    <cellStyle name="20% - Accent1 4 2 3 2 3 4 4" xfId="33955" xr:uid="{00000000-0005-0000-0000-0000EB830000}"/>
    <cellStyle name="20% - Accent1 4 2 3 2 3 5" xfId="33956" xr:uid="{00000000-0005-0000-0000-0000EC830000}"/>
    <cellStyle name="20% - Accent1 4 2 3 2 3 5 2" xfId="33957" xr:uid="{00000000-0005-0000-0000-0000ED830000}"/>
    <cellStyle name="20% - Accent1 4 2 3 2 3 5 2 2" xfId="33958" xr:uid="{00000000-0005-0000-0000-0000EE830000}"/>
    <cellStyle name="20% - Accent1 4 2 3 2 3 5 2 2 2" xfId="33959" xr:uid="{00000000-0005-0000-0000-0000EF830000}"/>
    <cellStyle name="20% - Accent1 4 2 3 2 3 5 2 3" xfId="33960" xr:uid="{00000000-0005-0000-0000-0000F0830000}"/>
    <cellStyle name="20% - Accent1 4 2 3 2 3 5 3" xfId="33961" xr:uid="{00000000-0005-0000-0000-0000F1830000}"/>
    <cellStyle name="20% - Accent1 4 2 3 2 3 5 3 2" xfId="33962" xr:uid="{00000000-0005-0000-0000-0000F2830000}"/>
    <cellStyle name="20% - Accent1 4 2 3 2 3 5 4" xfId="33963" xr:uid="{00000000-0005-0000-0000-0000F3830000}"/>
    <cellStyle name="20% - Accent1 4 2 3 2 3 6" xfId="33964" xr:uid="{00000000-0005-0000-0000-0000F4830000}"/>
    <cellStyle name="20% - Accent1 4 2 3 2 3 6 2" xfId="33965" xr:uid="{00000000-0005-0000-0000-0000F5830000}"/>
    <cellStyle name="20% - Accent1 4 2 3 2 3 6 2 2" xfId="33966" xr:uid="{00000000-0005-0000-0000-0000F6830000}"/>
    <cellStyle name="20% - Accent1 4 2 3 2 3 6 2 2 2" xfId="33967" xr:uid="{00000000-0005-0000-0000-0000F7830000}"/>
    <cellStyle name="20% - Accent1 4 2 3 2 3 6 2 3" xfId="33968" xr:uid="{00000000-0005-0000-0000-0000F8830000}"/>
    <cellStyle name="20% - Accent1 4 2 3 2 3 6 3" xfId="33969" xr:uid="{00000000-0005-0000-0000-0000F9830000}"/>
    <cellStyle name="20% - Accent1 4 2 3 2 3 6 3 2" xfId="33970" xr:uid="{00000000-0005-0000-0000-0000FA830000}"/>
    <cellStyle name="20% - Accent1 4 2 3 2 3 6 4" xfId="33971" xr:uid="{00000000-0005-0000-0000-0000FB830000}"/>
    <cellStyle name="20% - Accent1 4 2 3 2 3 7" xfId="33972" xr:uid="{00000000-0005-0000-0000-0000FC830000}"/>
    <cellStyle name="20% - Accent1 4 2 3 2 3 7 2" xfId="33973" xr:uid="{00000000-0005-0000-0000-0000FD830000}"/>
    <cellStyle name="20% - Accent1 4 2 3 2 3 7 2 2" xfId="33974" xr:uid="{00000000-0005-0000-0000-0000FE830000}"/>
    <cellStyle name="20% - Accent1 4 2 3 2 3 7 3" xfId="33975" xr:uid="{00000000-0005-0000-0000-0000FF830000}"/>
    <cellStyle name="20% - Accent1 4 2 3 2 3 8" xfId="33976" xr:uid="{00000000-0005-0000-0000-000000840000}"/>
    <cellStyle name="20% - Accent1 4 2 3 2 3 8 2" xfId="33977" xr:uid="{00000000-0005-0000-0000-000001840000}"/>
    <cellStyle name="20% - Accent1 4 2 3 2 3 8 2 2" xfId="33978" xr:uid="{00000000-0005-0000-0000-000002840000}"/>
    <cellStyle name="20% - Accent1 4 2 3 2 3 8 3" xfId="33979" xr:uid="{00000000-0005-0000-0000-000003840000}"/>
    <cellStyle name="20% - Accent1 4 2 3 2 3 9" xfId="33980" xr:uid="{00000000-0005-0000-0000-000004840000}"/>
    <cellStyle name="20% - Accent1 4 2 3 2 3 9 2" xfId="33981" xr:uid="{00000000-0005-0000-0000-000005840000}"/>
    <cellStyle name="20% - Accent1 4 2 3 2 4" xfId="33982" xr:uid="{00000000-0005-0000-0000-000006840000}"/>
    <cellStyle name="20% - Accent1 4 2 3 2 4 10" xfId="33983" xr:uid="{00000000-0005-0000-0000-000007840000}"/>
    <cellStyle name="20% - Accent1 4 2 3 2 4 10 2" xfId="33984" xr:uid="{00000000-0005-0000-0000-000008840000}"/>
    <cellStyle name="20% - Accent1 4 2 3 2 4 11" xfId="33985" xr:uid="{00000000-0005-0000-0000-000009840000}"/>
    <cellStyle name="20% - Accent1 4 2 3 2 4 2" xfId="33986" xr:uid="{00000000-0005-0000-0000-00000A840000}"/>
    <cellStyle name="20% - Accent1 4 2 3 2 4 2 2" xfId="33987" xr:uid="{00000000-0005-0000-0000-00000B840000}"/>
    <cellStyle name="20% - Accent1 4 2 3 2 4 2 2 2" xfId="33988" xr:uid="{00000000-0005-0000-0000-00000C840000}"/>
    <cellStyle name="20% - Accent1 4 2 3 2 4 2 2 2 2" xfId="33989" xr:uid="{00000000-0005-0000-0000-00000D840000}"/>
    <cellStyle name="20% - Accent1 4 2 3 2 4 2 2 2 2 2" xfId="33990" xr:uid="{00000000-0005-0000-0000-00000E840000}"/>
    <cellStyle name="20% - Accent1 4 2 3 2 4 2 2 2 3" xfId="33991" xr:uid="{00000000-0005-0000-0000-00000F840000}"/>
    <cellStyle name="20% - Accent1 4 2 3 2 4 2 2 3" xfId="33992" xr:uid="{00000000-0005-0000-0000-000010840000}"/>
    <cellStyle name="20% - Accent1 4 2 3 2 4 2 2 3 2" xfId="33993" xr:uid="{00000000-0005-0000-0000-000011840000}"/>
    <cellStyle name="20% - Accent1 4 2 3 2 4 2 2 4" xfId="33994" xr:uid="{00000000-0005-0000-0000-000012840000}"/>
    <cellStyle name="20% - Accent1 4 2 3 2 4 2 3" xfId="33995" xr:uid="{00000000-0005-0000-0000-000013840000}"/>
    <cellStyle name="20% - Accent1 4 2 3 2 4 2 3 2" xfId="33996" xr:uid="{00000000-0005-0000-0000-000014840000}"/>
    <cellStyle name="20% - Accent1 4 2 3 2 4 2 3 2 2" xfId="33997" xr:uid="{00000000-0005-0000-0000-000015840000}"/>
    <cellStyle name="20% - Accent1 4 2 3 2 4 2 3 2 2 2" xfId="33998" xr:uid="{00000000-0005-0000-0000-000016840000}"/>
    <cellStyle name="20% - Accent1 4 2 3 2 4 2 3 2 3" xfId="33999" xr:uid="{00000000-0005-0000-0000-000017840000}"/>
    <cellStyle name="20% - Accent1 4 2 3 2 4 2 3 3" xfId="34000" xr:uid="{00000000-0005-0000-0000-000018840000}"/>
    <cellStyle name="20% - Accent1 4 2 3 2 4 2 3 3 2" xfId="34001" xr:uid="{00000000-0005-0000-0000-000019840000}"/>
    <cellStyle name="20% - Accent1 4 2 3 2 4 2 3 4" xfId="34002" xr:uid="{00000000-0005-0000-0000-00001A840000}"/>
    <cellStyle name="20% - Accent1 4 2 3 2 4 2 4" xfId="34003" xr:uid="{00000000-0005-0000-0000-00001B840000}"/>
    <cellStyle name="20% - Accent1 4 2 3 2 4 2 4 2" xfId="34004" xr:uid="{00000000-0005-0000-0000-00001C840000}"/>
    <cellStyle name="20% - Accent1 4 2 3 2 4 2 4 2 2" xfId="34005" xr:uid="{00000000-0005-0000-0000-00001D840000}"/>
    <cellStyle name="20% - Accent1 4 2 3 2 4 2 4 2 2 2" xfId="34006" xr:uid="{00000000-0005-0000-0000-00001E840000}"/>
    <cellStyle name="20% - Accent1 4 2 3 2 4 2 4 2 3" xfId="34007" xr:uid="{00000000-0005-0000-0000-00001F840000}"/>
    <cellStyle name="20% - Accent1 4 2 3 2 4 2 4 3" xfId="34008" xr:uid="{00000000-0005-0000-0000-000020840000}"/>
    <cellStyle name="20% - Accent1 4 2 3 2 4 2 4 3 2" xfId="34009" xr:uid="{00000000-0005-0000-0000-000021840000}"/>
    <cellStyle name="20% - Accent1 4 2 3 2 4 2 4 4" xfId="34010" xr:uid="{00000000-0005-0000-0000-000022840000}"/>
    <cellStyle name="20% - Accent1 4 2 3 2 4 2 5" xfId="34011" xr:uid="{00000000-0005-0000-0000-000023840000}"/>
    <cellStyle name="20% - Accent1 4 2 3 2 4 2 5 2" xfId="34012" xr:uid="{00000000-0005-0000-0000-000024840000}"/>
    <cellStyle name="20% - Accent1 4 2 3 2 4 2 5 2 2" xfId="34013" xr:uid="{00000000-0005-0000-0000-000025840000}"/>
    <cellStyle name="20% - Accent1 4 2 3 2 4 2 5 3" xfId="34014" xr:uid="{00000000-0005-0000-0000-000026840000}"/>
    <cellStyle name="20% - Accent1 4 2 3 2 4 2 6" xfId="34015" xr:uid="{00000000-0005-0000-0000-000027840000}"/>
    <cellStyle name="20% - Accent1 4 2 3 2 4 2 6 2" xfId="34016" xr:uid="{00000000-0005-0000-0000-000028840000}"/>
    <cellStyle name="20% - Accent1 4 2 3 2 4 2 6 2 2" xfId="34017" xr:uid="{00000000-0005-0000-0000-000029840000}"/>
    <cellStyle name="20% - Accent1 4 2 3 2 4 2 6 3" xfId="34018" xr:uid="{00000000-0005-0000-0000-00002A840000}"/>
    <cellStyle name="20% - Accent1 4 2 3 2 4 2 7" xfId="34019" xr:uid="{00000000-0005-0000-0000-00002B840000}"/>
    <cellStyle name="20% - Accent1 4 2 3 2 4 2 7 2" xfId="34020" xr:uid="{00000000-0005-0000-0000-00002C840000}"/>
    <cellStyle name="20% - Accent1 4 2 3 2 4 2 8" xfId="34021" xr:uid="{00000000-0005-0000-0000-00002D840000}"/>
    <cellStyle name="20% - Accent1 4 2 3 2 4 2 8 2" xfId="34022" xr:uid="{00000000-0005-0000-0000-00002E840000}"/>
    <cellStyle name="20% - Accent1 4 2 3 2 4 2 9" xfId="34023" xr:uid="{00000000-0005-0000-0000-00002F840000}"/>
    <cellStyle name="20% - Accent1 4 2 3 2 4 3" xfId="34024" xr:uid="{00000000-0005-0000-0000-000030840000}"/>
    <cellStyle name="20% - Accent1 4 2 3 2 4 3 2" xfId="34025" xr:uid="{00000000-0005-0000-0000-000031840000}"/>
    <cellStyle name="20% - Accent1 4 2 3 2 4 3 2 2" xfId="34026" xr:uid="{00000000-0005-0000-0000-000032840000}"/>
    <cellStyle name="20% - Accent1 4 2 3 2 4 3 2 2 2" xfId="34027" xr:uid="{00000000-0005-0000-0000-000033840000}"/>
    <cellStyle name="20% - Accent1 4 2 3 2 4 3 2 2 2 2" xfId="34028" xr:uid="{00000000-0005-0000-0000-000034840000}"/>
    <cellStyle name="20% - Accent1 4 2 3 2 4 3 2 2 3" xfId="34029" xr:uid="{00000000-0005-0000-0000-000035840000}"/>
    <cellStyle name="20% - Accent1 4 2 3 2 4 3 2 3" xfId="34030" xr:uid="{00000000-0005-0000-0000-000036840000}"/>
    <cellStyle name="20% - Accent1 4 2 3 2 4 3 2 3 2" xfId="34031" xr:uid="{00000000-0005-0000-0000-000037840000}"/>
    <cellStyle name="20% - Accent1 4 2 3 2 4 3 2 4" xfId="34032" xr:uid="{00000000-0005-0000-0000-000038840000}"/>
    <cellStyle name="20% - Accent1 4 2 3 2 4 3 3" xfId="34033" xr:uid="{00000000-0005-0000-0000-000039840000}"/>
    <cellStyle name="20% - Accent1 4 2 3 2 4 3 3 2" xfId="34034" xr:uid="{00000000-0005-0000-0000-00003A840000}"/>
    <cellStyle name="20% - Accent1 4 2 3 2 4 3 3 2 2" xfId="34035" xr:uid="{00000000-0005-0000-0000-00003B840000}"/>
    <cellStyle name="20% - Accent1 4 2 3 2 4 3 3 2 2 2" xfId="34036" xr:uid="{00000000-0005-0000-0000-00003C840000}"/>
    <cellStyle name="20% - Accent1 4 2 3 2 4 3 3 2 3" xfId="34037" xr:uid="{00000000-0005-0000-0000-00003D840000}"/>
    <cellStyle name="20% - Accent1 4 2 3 2 4 3 3 3" xfId="34038" xr:uid="{00000000-0005-0000-0000-00003E840000}"/>
    <cellStyle name="20% - Accent1 4 2 3 2 4 3 3 3 2" xfId="34039" xr:uid="{00000000-0005-0000-0000-00003F840000}"/>
    <cellStyle name="20% - Accent1 4 2 3 2 4 3 3 4" xfId="34040" xr:uid="{00000000-0005-0000-0000-000040840000}"/>
    <cellStyle name="20% - Accent1 4 2 3 2 4 3 4" xfId="34041" xr:uid="{00000000-0005-0000-0000-000041840000}"/>
    <cellStyle name="20% - Accent1 4 2 3 2 4 3 4 2" xfId="34042" xr:uid="{00000000-0005-0000-0000-000042840000}"/>
    <cellStyle name="20% - Accent1 4 2 3 2 4 3 4 2 2" xfId="34043" xr:uid="{00000000-0005-0000-0000-000043840000}"/>
    <cellStyle name="20% - Accent1 4 2 3 2 4 3 4 2 2 2" xfId="34044" xr:uid="{00000000-0005-0000-0000-000044840000}"/>
    <cellStyle name="20% - Accent1 4 2 3 2 4 3 4 2 3" xfId="34045" xr:uid="{00000000-0005-0000-0000-000045840000}"/>
    <cellStyle name="20% - Accent1 4 2 3 2 4 3 4 3" xfId="34046" xr:uid="{00000000-0005-0000-0000-000046840000}"/>
    <cellStyle name="20% - Accent1 4 2 3 2 4 3 4 3 2" xfId="34047" xr:uid="{00000000-0005-0000-0000-000047840000}"/>
    <cellStyle name="20% - Accent1 4 2 3 2 4 3 4 4" xfId="34048" xr:uid="{00000000-0005-0000-0000-000048840000}"/>
    <cellStyle name="20% - Accent1 4 2 3 2 4 3 5" xfId="34049" xr:uid="{00000000-0005-0000-0000-000049840000}"/>
    <cellStyle name="20% - Accent1 4 2 3 2 4 3 5 2" xfId="34050" xr:uid="{00000000-0005-0000-0000-00004A840000}"/>
    <cellStyle name="20% - Accent1 4 2 3 2 4 3 5 2 2" xfId="34051" xr:uid="{00000000-0005-0000-0000-00004B840000}"/>
    <cellStyle name="20% - Accent1 4 2 3 2 4 3 5 3" xfId="34052" xr:uid="{00000000-0005-0000-0000-00004C840000}"/>
    <cellStyle name="20% - Accent1 4 2 3 2 4 3 6" xfId="34053" xr:uid="{00000000-0005-0000-0000-00004D840000}"/>
    <cellStyle name="20% - Accent1 4 2 3 2 4 3 6 2" xfId="34054" xr:uid="{00000000-0005-0000-0000-00004E840000}"/>
    <cellStyle name="20% - Accent1 4 2 3 2 4 3 6 2 2" xfId="34055" xr:uid="{00000000-0005-0000-0000-00004F840000}"/>
    <cellStyle name="20% - Accent1 4 2 3 2 4 3 6 3" xfId="34056" xr:uid="{00000000-0005-0000-0000-000050840000}"/>
    <cellStyle name="20% - Accent1 4 2 3 2 4 3 7" xfId="34057" xr:uid="{00000000-0005-0000-0000-000051840000}"/>
    <cellStyle name="20% - Accent1 4 2 3 2 4 3 7 2" xfId="34058" xr:uid="{00000000-0005-0000-0000-000052840000}"/>
    <cellStyle name="20% - Accent1 4 2 3 2 4 3 8" xfId="34059" xr:uid="{00000000-0005-0000-0000-000053840000}"/>
    <cellStyle name="20% - Accent1 4 2 3 2 4 3 8 2" xfId="34060" xr:uid="{00000000-0005-0000-0000-000054840000}"/>
    <cellStyle name="20% - Accent1 4 2 3 2 4 3 9" xfId="34061" xr:uid="{00000000-0005-0000-0000-000055840000}"/>
    <cellStyle name="20% - Accent1 4 2 3 2 4 4" xfId="34062" xr:uid="{00000000-0005-0000-0000-000056840000}"/>
    <cellStyle name="20% - Accent1 4 2 3 2 4 4 2" xfId="34063" xr:uid="{00000000-0005-0000-0000-000057840000}"/>
    <cellStyle name="20% - Accent1 4 2 3 2 4 4 2 2" xfId="34064" xr:uid="{00000000-0005-0000-0000-000058840000}"/>
    <cellStyle name="20% - Accent1 4 2 3 2 4 4 2 2 2" xfId="34065" xr:uid="{00000000-0005-0000-0000-000059840000}"/>
    <cellStyle name="20% - Accent1 4 2 3 2 4 4 2 3" xfId="34066" xr:uid="{00000000-0005-0000-0000-00005A840000}"/>
    <cellStyle name="20% - Accent1 4 2 3 2 4 4 3" xfId="34067" xr:uid="{00000000-0005-0000-0000-00005B840000}"/>
    <cellStyle name="20% - Accent1 4 2 3 2 4 4 3 2" xfId="34068" xr:uid="{00000000-0005-0000-0000-00005C840000}"/>
    <cellStyle name="20% - Accent1 4 2 3 2 4 4 4" xfId="34069" xr:uid="{00000000-0005-0000-0000-00005D840000}"/>
    <cellStyle name="20% - Accent1 4 2 3 2 4 5" xfId="34070" xr:uid="{00000000-0005-0000-0000-00005E840000}"/>
    <cellStyle name="20% - Accent1 4 2 3 2 4 5 2" xfId="34071" xr:uid="{00000000-0005-0000-0000-00005F840000}"/>
    <cellStyle name="20% - Accent1 4 2 3 2 4 5 2 2" xfId="34072" xr:uid="{00000000-0005-0000-0000-000060840000}"/>
    <cellStyle name="20% - Accent1 4 2 3 2 4 5 2 2 2" xfId="34073" xr:uid="{00000000-0005-0000-0000-000061840000}"/>
    <cellStyle name="20% - Accent1 4 2 3 2 4 5 2 3" xfId="34074" xr:uid="{00000000-0005-0000-0000-000062840000}"/>
    <cellStyle name="20% - Accent1 4 2 3 2 4 5 3" xfId="34075" xr:uid="{00000000-0005-0000-0000-000063840000}"/>
    <cellStyle name="20% - Accent1 4 2 3 2 4 5 3 2" xfId="34076" xr:uid="{00000000-0005-0000-0000-000064840000}"/>
    <cellStyle name="20% - Accent1 4 2 3 2 4 5 4" xfId="34077" xr:uid="{00000000-0005-0000-0000-000065840000}"/>
    <cellStyle name="20% - Accent1 4 2 3 2 4 6" xfId="34078" xr:uid="{00000000-0005-0000-0000-000066840000}"/>
    <cellStyle name="20% - Accent1 4 2 3 2 4 6 2" xfId="34079" xr:uid="{00000000-0005-0000-0000-000067840000}"/>
    <cellStyle name="20% - Accent1 4 2 3 2 4 6 2 2" xfId="34080" xr:uid="{00000000-0005-0000-0000-000068840000}"/>
    <cellStyle name="20% - Accent1 4 2 3 2 4 6 2 2 2" xfId="34081" xr:uid="{00000000-0005-0000-0000-000069840000}"/>
    <cellStyle name="20% - Accent1 4 2 3 2 4 6 2 3" xfId="34082" xr:uid="{00000000-0005-0000-0000-00006A840000}"/>
    <cellStyle name="20% - Accent1 4 2 3 2 4 6 3" xfId="34083" xr:uid="{00000000-0005-0000-0000-00006B840000}"/>
    <cellStyle name="20% - Accent1 4 2 3 2 4 6 3 2" xfId="34084" xr:uid="{00000000-0005-0000-0000-00006C840000}"/>
    <cellStyle name="20% - Accent1 4 2 3 2 4 6 4" xfId="34085" xr:uid="{00000000-0005-0000-0000-00006D840000}"/>
    <cellStyle name="20% - Accent1 4 2 3 2 4 7" xfId="34086" xr:uid="{00000000-0005-0000-0000-00006E840000}"/>
    <cellStyle name="20% - Accent1 4 2 3 2 4 7 2" xfId="34087" xr:uid="{00000000-0005-0000-0000-00006F840000}"/>
    <cellStyle name="20% - Accent1 4 2 3 2 4 7 2 2" xfId="34088" xr:uid="{00000000-0005-0000-0000-000070840000}"/>
    <cellStyle name="20% - Accent1 4 2 3 2 4 7 3" xfId="34089" xr:uid="{00000000-0005-0000-0000-000071840000}"/>
    <cellStyle name="20% - Accent1 4 2 3 2 4 8" xfId="34090" xr:uid="{00000000-0005-0000-0000-000072840000}"/>
    <cellStyle name="20% - Accent1 4 2 3 2 4 8 2" xfId="34091" xr:uid="{00000000-0005-0000-0000-000073840000}"/>
    <cellStyle name="20% - Accent1 4 2 3 2 4 8 2 2" xfId="34092" xr:uid="{00000000-0005-0000-0000-000074840000}"/>
    <cellStyle name="20% - Accent1 4 2 3 2 4 8 3" xfId="34093" xr:uid="{00000000-0005-0000-0000-000075840000}"/>
    <cellStyle name="20% - Accent1 4 2 3 2 4 9" xfId="34094" xr:uid="{00000000-0005-0000-0000-000076840000}"/>
    <cellStyle name="20% - Accent1 4 2 3 2 4 9 2" xfId="34095" xr:uid="{00000000-0005-0000-0000-000077840000}"/>
    <cellStyle name="20% - Accent1 4 2 3 2 5" xfId="34096" xr:uid="{00000000-0005-0000-0000-000078840000}"/>
    <cellStyle name="20% - Accent1 4 2 3 2 5 10" xfId="34097" xr:uid="{00000000-0005-0000-0000-000079840000}"/>
    <cellStyle name="20% - Accent1 4 2 3 2 5 10 2" xfId="34098" xr:uid="{00000000-0005-0000-0000-00007A840000}"/>
    <cellStyle name="20% - Accent1 4 2 3 2 5 11" xfId="34099" xr:uid="{00000000-0005-0000-0000-00007B840000}"/>
    <cellStyle name="20% - Accent1 4 2 3 2 5 2" xfId="34100" xr:uid="{00000000-0005-0000-0000-00007C840000}"/>
    <cellStyle name="20% - Accent1 4 2 3 2 5 2 2" xfId="34101" xr:uid="{00000000-0005-0000-0000-00007D840000}"/>
    <cellStyle name="20% - Accent1 4 2 3 2 5 2 2 2" xfId="34102" xr:uid="{00000000-0005-0000-0000-00007E840000}"/>
    <cellStyle name="20% - Accent1 4 2 3 2 5 2 2 2 2" xfId="34103" xr:uid="{00000000-0005-0000-0000-00007F840000}"/>
    <cellStyle name="20% - Accent1 4 2 3 2 5 2 2 2 2 2" xfId="34104" xr:uid="{00000000-0005-0000-0000-000080840000}"/>
    <cellStyle name="20% - Accent1 4 2 3 2 5 2 2 2 3" xfId="34105" xr:uid="{00000000-0005-0000-0000-000081840000}"/>
    <cellStyle name="20% - Accent1 4 2 3 2 5 2 2 3" xfId="34106" xr:uid="{00000000-0005-0000-0000-000082840000}"/>
    <cellStyle name="20% - Accent1 4 2 3 2 5 2 2 3 2" xfId="34107" xr:uid="{00000000-0005-0000-0000-000083840000}"/>
    <cellStyle name="20% - Accent1 4 2 3 2 5 2 2 4" xfId="34108" xr:uid="{00000000-0005-0000-0000-000084840000}"/>
    <cellStyle name="20% - Accent1 4 2 3 2 5 2 3" xfId="34109" xr:uid="{00000000-0005-0000-0000-000085840000}"/>
    <cellStyle name="20% - Accent1 4 2 3 2 5 2 3 2" xfId="34110" xr:uid="{00000000-0005-0000-0000-000086840000}"/>
    <cellStyle name="20% - Accent1 4 2 3 2 5 2 3 2 2" xfId="34111" xr:uid="{00000000-0005-0000-0000-000087840000}"/>
    <cellStyle name="20% - Accent1 4 2 3 2 5 2 3 2 2 2" xfId="34112" xr:uid="{00000000-0005-0000-0000-000088840000}"/>
    <cellStyle name="20% - Accent1 4 2 3 2 5 2 3 2 3" xfId="34113" xr:uid="{00000000-0005-0000-0000-000089840000}"/>
    <cellStyle name="20% - Accent1 4 2 3 2 5 2 3 3" xfId="34114" xr:uid="{00000000-0005-0000-0000-00008A840000}"/>
    <cellStyle name="20% - Accent1 4 2 3 2 5 2 3 3 2" xfId="34115" xr:uid="{00000000-0005-0000-0000-00008B840000}"/>
    <cellStyle name="20% - Accent1 4 2 3 2 5 2 3 4" xfId="34116" xr:uid="{00000000-0005-0000-0000-00008C840000}"/>
    <cellStyle name="20% - Accent1 4 2 3 2 5 2 4" xfId="34117" xr:uid="{00000000-0005-0000-0000-00008D840000}"/>
    <cellStyle name="20% - Accent1 4 2 3 2 5 2 4 2" xfId="34118" xr:uid="{00000000-0005-0000-0000-00008E840000}"/>
    <cellStyle name="20% - Accent1 4 2 3 2 5 2 4 2 2" xfId="34119" xr:uid="{00000000-0005-0000-0000-00008F840000}"/>
    <cellStyle name="20% - Accent1 4 2 3 2 5 2 4 2 2 2" xfId="34120" xr:uid="{00000000-0005-0000-0000-000090840000}"/>
    <cellStyle name="20% - Accent1 4 2 3 2 5 2 4 2 3" xfId="34121" xr:uid="{00000000-0005-0000-0000-000091840000}"/>
    <cellStyle name="20% - Accent1 4 2 3 2 5 2 4 3" xfId="34122" xr:uid="{00000000-0005-0000-0000-000092840000}"/>
    <cellStyle name="20% - Accent1 4 2 3 2 5 2 4 3 2" xfId="34123" xr:uid="{00000000-0005-0000-0000-000093840000}"/>
    <cellStyle name="20% - Accent1 4 2 3 2 5 2 4 4" xfId="34124" xr:uid="{00000000-0005-0000-0000-000094840000}"/>
    <cellStyle name="20% - Accent1 4 2 3 2 5 2 5" xfId="34125" xr:uid="{00000000-0005-0000-0000-000095840000}"/>
    <cellStyle name="20% - Accent1 4 2 3 2 5 2 5 2" xfId="34126" xr:uid="{00000000-0005-0000-0000-000096840000}"/>
    <cellStyle name="20% - Accent1 4 2 3 2 5 2 5 2 2" xfId="34127" xr:uid="{00000000-0005-0000-0000-000097840000}"/>
    <cellStyle name="20% - Accent1 4 2 3 2 5 2 5 3" xfId="34128" xr:uid="{00000000-0005-0000-0000-000098840000}"/>
    <cellStyle name="20% - Accent1 4 2 3 2 5 2 6" xfId="34129" xr:uid="{00000000-0005-0000-0000-000099840000}"/>
    <cellStyle name="20% - Accent1 4 2 3 2 5 2 6 2" xfId="34130" xr:uid="{00000000-0005-0000-0000-00009A840000}"/>
    <cellStyle name="20% - Accent1 4 2 3 2 5 2 6 2 2" xfId="34131" xr:uid="{00000000-0005-0000-0000-00009B840000}"/>
    <cellStyle name="20% - Accent1 4 2 3 2 5 2 6 3" xfId="34132" xr:uid="{00000000-0005-0000-0000-00009C840000}"/>
    <cellStyle name="20% - Accent1 4 2 3 2 5 2 7" xfId="34133" xr:uid="{00000000-0005-0000-0000-00009D840000}"/>
    <cellStyle name="20% - Accent1 4 2 3 2 5 2 7 2" xfId="34134" xr:uid="{00000000-0005-0000-0000-00009E840000}"/>
    <cellStyle name="20% - Accent1 4 2 3 2 5 2 8" xfId="34135" xr:uid="{00000000-0005-0000-0000-00009F840000}"/>
    <cellStyle name="20% - Accent1 4 2 3 2 5 2 8 2" xfId="34136" xr:uid="{00000000-0005-0000-0000-0000A0840000}"/>
    <cellStyle name="20% - Accent1 4 2 3 2 5 2 9" xfId="34137" xr:uid="{00000000-0005-0000-0000-0000A1840000}"/>
    <cellStyle name="20% - Accent1 4 2 3 2 5 3" xfId="34138" xr:uid="{00000000-0005-0000-0000-0000A2840000}"/>
    <cellStyle name="20% - Accent1 4 2 3 2 5 3 2" xfId="34139" xr:uid="{00000000-0005-0000-0000-0000A3840000}"/>
    <cellStyle name="20% - Accent1 4 2 3 2 5 3 2 2" xfId="34140" xr:uid="{00000000-0005-0000-0000-0000A4840000}"/>
    <cellStyle name="20% - Accent1 4 2 3 2 5 3 2 2 2" xfId="34141" xr:uid="{00000000-0005-0000-0000-0000A5840000}"/>
    <cellStyle name="20% - Accent1 4 2 3 2 5 3 2 2 2 2" xfId="34142" xr:uid="{00000000-0005-0000-0000-0000A6840000}"/>
    <cellStyle name="20% - Accent1 4 2 3 2 5 3 2 2 3" xfId="34143" xr:uid="{00000000-0005-0000-0000-0000A7840000}"/>
    <cellStyle name="20% - Accent1 4 2 3 2 5 3 2 3" xfId="34144" xr:uid="{00000000-0005-0000-0000-0000A8840000}"/>
    <cellStyle name="20% - Accent1 4 2 3 2 5 3 2 3 2" xfId="34145" xr:uid="{00000000-0005-0000-0000-0000A9840000}"/>
    <cellStyle name="20% - Accent1 4 2 3 2 5 3 2 4" xfId="34146" xr:uid="{00000000-0005-0000-0000-0000AA840000}"/>
    <cellStyle name="20% - Accent1 4 2 3 2 5 3 3" xfId="34147" xr:uid="{00000000-0005-0000-0000-0000AB840000}"/>
    <cellStyle name="20% - Accent1 4 2 3 2 5 3 3 2" xfId="34148" xr:uid="{00000000-0005-0000-0000-0000AC840000}"/>
    <cellStyle name="20% - Accent1 4 2 3 2 5 3 3 2 2" xfId="34149" xr:uid="{00000000-0005-0000-0000-0000AD840000}"/>
    <cellStyle name="20% - Accent1 4 2 3 2 5 3 3 2 2 2" xfId="34150" xr:uid="{00000000-0005-0000-0000-0000AE840000}"/>
    <cellStyle name="20% - Accent1 4 2 3 2 5 3 3 2 3" xfId="34151" xr:uid="{00000000-0005-0000-0000-0000AF840000}"/>
    <cellStyle name="20% - Accent1 4 2 3 2 5 3 3 3" xfId="34152" xr:uid="{00000000-0005-0000-0000-0000B0840000}"/>
    <cellStyle name="20% - Accent1 4 2 3 2 5 3 3 3 2" xfId="34153" xr:uid="{00000000-0005-0000-0000-0000B1840000}"/>
    <cellStyle name="20% - Accent1 4 2 3 2 5 3 3 4" xfId="34154" xr:uid="{00000000-0005-0000-0000-0000B2840000}"/>
    <cellStyle name="20% - Accent1 4 2 3 2 5 3 4" xfId="34155" xr:uid="{00000000-0005-0000-0000-0000B3840000}"/>
    <cellStyle name="20% - Accent1 4 2 3 2 5 3 4 2" xfId="34156" xr:uid="{00000000-0005-0000-0000-0000B4840000}"/>
    <cellStyle name="20% - Accent1 4 2 3 2 5 3 4 2 2" xfId="34157" xr:uid="{00000000-0005-0000-0000-0000B5840000}"/>
    <cellStyle name="20% - Accent1 4 2 3 2 5 3 4 2 2 2" xfId="34158" xr:uid="{00000000-0005-0000-0000-0000B6840000}"/>
    <cellStyle name="20% - Accent1 4 2 3 2 5 3 4 2 3" xfId="34159" xr:uid="{00000000-0005-0000-0000-0000B7840000}"/>
    <cellStyle name="20% - Accent1 4 2 3 2 5 3 4 3" xfId="34160" xr:uid="{00000000-0005-0000-0000-0000B8840000}"/>
    <cellStyle name="20% - Accent1 4 2 3 2 5 3 4 3 2" xfId="34161" xr:uid="{00000000-0005-0000-0000-0000B9840000}"/>
    <cellStyle name="20% - Accent1 4 2 3 2 5 3 4 4" xfId="34162" xr:uid="{00000000-0005-0000-0000-0000BA840000}"/>
    <cellStyle name="20% - Accent1 4 2 3 2 5 3 5" xfId="34163" xr:uid="{00000000-0005-0000-0000-0000BB840000}"/>
    <cellStyle name="20% - Accent1 4 2 3 2 5 3 5 2" xfId="34164" xr:uid="{00000000-0005-0000-0000-0000BC840000}"/>
    <cellStyle name="20% - Accent1 4 2 3 2 5 3 5 2 2" xfId="34165" xr:uid="{00000000-0005-0000-0000-0000BD840000}"/>
    <cellStyle name="20% - Accent1 4 2 3 2 5 3 5 3" xfId="34166" xr:uid="{00000000-0005-0000-0000-0000BE840000}"/>
    <cellStyle name="20% - Accent1 4 2 3 2 5 3 6" xfId="34167" xr:uid="{00000000-0005-0000-0000-0000BF840000}"/>
    <cellStyle name="20% - Accent1 4 2 3 2 5 3 6 2" xfId="34168" xr:uid="{00000000-0005-0000-0000-0000C0840000}"/>
    <cellStyle name="20% - Accent1 4 2 3 2 5 3 6 2 2" xfId="34169" xr:uid="{00000000-0005-0000-0000-0000C1840000}"/>
    <cellStyle name="20% - Accent1 4 2 3 2 5 3 6 3" xfId="34170" xr:uid="{00000000-0005-0000-0000-0000C2840000}"/>
    <cellStyle name="20% - Accent1 4 2 3 2 5 3 7" xfId="34171" xr:uid="{00000000-0005-0000-0000-0000C3840000}"/>
    <cellStyle name="20% - Accent1 4 2 3 2 5 3 7 2" xfId="34172" xr:uid="{00000000-0005-0000-0000-0000C4840000}"/>
    <cellStyle name="20% - Accent1 4 2 3 2 5 3 8" xfId="34173" xr:uid="{00000000-0005-0000-0000-0000C5840000}"/>
    <cellStyle name="20% - Accent1 4 2 3 2 5 3 8 2" xfId="34174" xr:uid="{00000000-0005-0000-0000-0000C6840000}"/>
    <cellStyle name="20% - Accent1 4 2 3 2 5 3 9" xfId="34175" xr:uid="{00000000-0005-0000-0000-0000C7840000}"/>
    <cellStyle name="20% - Accent1 4 2 3 2 5 4" xfId="34176" xr:uid="{00000000-0005-0000-0000-0000C8840000}"/>
    <cellStyle name="20% - Accent1 4 2 3 2 5 4 2" xfId="34177" xr:uid="{00000000-0005-0000-0000-0000C9840000}"/>
    <cellStyle name="20% - Accent1 4 2 3 2 5 4 2 2" xfId="34178" xr:uid="{00000000-0005-0000-0000-0000CA840000}"/>
    <cellStyle name="20% - Accent1 4 2 3 2 5 4 2 2 2" xfId="34179" xr:uid="{00000000-0005-0000-0000-0000CB840000}"/>
    <cellStyle name="20% - Accent1 4 2 3 2 5 4 2 3" xfId="34180" xr:uid="{00000000-0005-0000-0000-0000CC840000}"/>
    <cellStyle name="20% - Accent1 4 2 3 2 5 4 3" xfId="34181" xr:uid="{00000000-0005-0000-0000-0000CD840000}"/>
    <cellStyle name="20% - Accent1 4 2 3 2 5 4 3 2" xfId="34182" xr:uid="{00000000-0005-0000-0000-0000CE840000}"/>
    <cellStyle name="20% - Accent1 4 2 3 2 5 4 4" xfId="34183" xr:uid="{00000000-0005-0000-0000-0000CF840000}"/>
    <cellStyle name="20% - Accent1 4 2 3 2 5 5" xfId="34184" xr:uid="{00000000-0005-0000-0000-0000D0840000}"/>
    <cellStyle name="20% - Accent1 4 2 3 2 5 5 2" xfId="34185" xr:uid="{00000000-0005-0000-0000-0000D1840000}"/>
    <cellStyle name="20% - Accent1 4 2 3 2 5 5 2 2" xfId="34186" xr:uid="{00000000-0005-0000-0000-0000D2840000}"/>
    <cellStyle name="20% - Accent1 4 2 3 2 5 5 2 2 2" xfId="34187" xr:uid="{00000000-0005-0000-0000-0000D3840000}"/>
    <cellStyle name="20% - Accent1 4 2 3 2 5 5 2 3" xfId="34188" xr:uid="{00000000-0005-0000-0000-0000D4840000}"/>
    <cellStyle name="20% - Accent1 4 2 3 2 5 5 3" xfId="34189" xr:uid="{00000000-0005-0000-0000-0000D5840000}"/>
    <cellStyle name="20% - Accent1 4 2 3 2 5 5 3 2" xfId="34190" xr:uid="{00000000-0005-0000-0000-0000D6840000}"/>
    <cellStyle name="20% - Accent1 4 2 3 2 5 5 4" xfId="34191" xr:uid="{00000000-0005-0000-0000-0000D7840000}"/>
    <cellStyle name="20% - Accent1 4 2 3 2 5 6" xfId="34192" xr:uid="{00000000-0005-0000-0000-0000D8840000}"/>
    <cellStyle name="20% - Accent1 4 2 3 2 5 6 2" xfId="34193" xr:uid="{00000000-0005-0000-0000-0000D9840000}"/>
    <cellStyle name="20% - Accent1 4 2 3 2 5 6 2 2" xfId="34194" xr:uid="{00000000-0005-0000-0000-0000DA840000}"/>
    <cellStyle name="20% - Accent1 4 2 3 2 5 6 2 2 2" xfId="34195" xr:uid="{00000000-0005-0000-0000-0000DB840000}"/>
    <cellStyle name="20% - Accent1 4 2 3 2 5 6 2 3" xfId="34196" xr:uid="{00000000-0005-0000-0000-0000DC840000}"/>
    <cellStyle name="20% - Accent1 4 2 3 2 5 6 3" xfId="34197" xr:uid="{00000000-0005-0000-0000-0000DD840000}"/>
    <cellStyle name="20% - Accent1 4 2 3 2 5 6 3 2" xfId="34198" xr:uid="{00000000-0005-0000-0000-0000DE840000}"/>
    <cellStyle name="20% - Accent1 4 2 3 2 5 6 4" xfId="34199" xr:uid="{00000000-0005-0000-0000-0000DF840000}"/>
    <cellStyle name="20% - Accent1 4 2 3 2 5 7" xfId="34200" xr:uid="{00000000-0005-0000-0000-0000E0840000}"/>
    <cellStyle name="20% - Accent1 4 2 3 2 5 7 2" xfId="34201" xr:uid="{00000000-0005-0000-0000-0000E1840000}"/>
    <cellStyle name="20% - Accent1 4 2 3 2 5 7 2 2" xfId="34202" xr:uid="{00000000-0005-0000-0000-0000E2840000}"/>
    <cellStyle name="20% - Accent1 4 2 3 2 5 7 3" xfId="34203" xr:uid="{00000000-0005-0000-0000-0000E3840000}"/>
    <cellStyle name="20% - Accent1 4 2 3 2 5 8" xfId="34204" xr:uid="{00000000-0005-0000-0000-0000E4840000}"/>
    <cellStyle name="20% - Accent1 4 2 3 2 5 8 2" xfId="34205" xr:uid="{00000000-0005-0000-0000-0000E5840000}"/>
    <cellStyle name="20% - Accent1 4 2 3 2 5 8 2 2" xfId="34206" xr:uid="{00000000-0005-0000-0000-0000E6840000}"/>
    <cellStyle name="20% - Accent1 4 2 3 2 5 8 3" xfId="34207" xr:uid="{00000000-0005-0000-0000-0000E7840000}"/>
    <cellStyle name="20% - Accent1 4 2 3 2 5 9" xfId="34208" xr:uid="{00000000-0005-0000-0000-0000E8840000}"/>
    <cellStyle name="20% - Accent1 4 2 3 2 5 9 2" xfId="34209" xr:uid="{00000000-0005-0000-0000-0000E9840000}"/>
    <cellStyle name="20% - Accent1 4 2 3 2 6" xfId="34210" xr:uid="{00000000-0005-0000-0000-0000EA840000}"/>
    <cellStyle name="20% - Accent1 4 2 3 2 6 2" xfId="34211" xr:uid="{00000000-0005-0000-0000-0000EB840000}"/>
    <cellStyle name="20% - Accent1 4 2 3 2 6 2 2" xfId="34212" xr:uid="{00000000-0005-0000-0000-0000EC840000}"/>
    <cellStyle name="20% - Accent1 4 2 3 2 6 2 2 2" xfId="34213" xr:uid="{00000000-0005-0000-0000-0000ED840000}"/>
    <cellStyle name="20% - Accent1 4 2 3 2 6 2 2 2 2" xfId="34214" xr:uid="{00000000-0005-0000-0000-0000EE840000}"/>
    <cellStyle name="20% - Accent1 4 2 3 2 6 2 2 3" xfId="34215" xr:uid="{00000000-0005-0000-0000-0000EF840000}"/>
    <cellStyle name="20% - Accent1 4 2 3 2 6 2 3" xfId="34216" xr:uid="{00000000-0005-0000-0000-0000F0840000}"/>
    <cellStyle name="20% - Accent1 4 2 3 2 6 2 3 2" xfId="34217" xr:uid="{00000000-0005-0000-0000-0000F1840000}"/>
    <cellStyle name="20% - Accent1 4 2 3 2 6 2 4" xfId="34218" xr:uid="{00000000-0005-0000-0000-0000F2840000}"/>
    <cellStyle name="20% - Accent1 4 2 3 2 6 3" xfId="34219" xr:uid="{00000000-0005-0000-0000-0000F3840000}"/>
    <cellStyle name="20% - Accent1 4 2 3 2 6 3 2" xfId="34220" xr:uid="{00000000-0005-0000-0000-0000F4840000}"/>
    <cellStyle name="20% - Accent1 4 2 3 2 6 3 2 2" xfId="34221" xr:uid="{00000000-0005-0000-0000-0000F5840000}"/>
    <cellStyle name="20% - Accent1 4 2 3 2 6 3 2 2 2" xfId="34222" xr:uid="{00000000-0005-0000-0000-0000F6840000}"/>
    <cellStyle name="20% - Accent1 4 2 3 2 6 3 2 3" xfId="34223" xr:uid="{00000000-0005-0000-0000-0000F7840000}"/>
    <cellStyle name="20% - Accent1 4 2 3 2 6 3 3" xfId="34224" xr:uid="{00000000-0005-0000-0000-0000F8840000}"/>
    <cellStyle name="20% - Accent1 4 2 3 2 6 3 3 2" xfId="34225" xr:uid="{00000000-0005-0000-0000-0000F9840000}"/>
    <cellStyle name="20% - Accent1 4 2 3 2 6 3 4" xfId="34226" xr:uid="{00000000-0005-0000-0000-0000FA840000}"/>
    <cellStyle name="20% - Accent1 4 2 3 2 6 4" xfId="34227" xr:uid="{00000000-0005-0000-0000-0000FB840000}"/>
    <cellStyle name="20% - Accent1 4 2 3 2 6 4 2" xfId="34228" xr:uid="{00000000-0005-0000-0000-0000FC840000}"/>
    <cellStyle name="20% - Accent1 4 2 3 2 6 4 2 2" xfId="34229" xr:uid="{00000000-0005-0000-0000-0000FD840000}"/>
    <cellStyle name="20% - Accent1 4 2 3 2 6 4 2 2 2" xfId="34230" xr:uid="{00000000-0005-0000-0000-0000FE840000}"/>
    <cellStyle name="20% - Accent1 4 2 3 2 6 4 2 3" xfId="34231" xr:uid="{00000000-0005-0000-0000-0000FF840000}"/>
    <cellStyle name="20% - Accent1 4 2 3 2 6 4 3" xfId="34232" xr:uid="{00000000-0005-0000-0000-000000850000}"/>
    <cellStyle name="20% - Accent1 4 2 3 2 6 4 3 2" xfId="34233" xr:uid="{00000000-0005-0000-0000-000001850000}"/>
    <cellStyle name="20% - Accent1 4 2 3 2 6 4 4" xfId="34234" xr:uid="{00000000-0005-0000-0000-000002850000}"/>
    <cellStyle name="20% - Accent1 4 2 3 2 6 5" xfId="34235" xr:uid="{00000000-0005-0000-0000-000003850000}"/>
    <cellStyle name="20% - Accent1 4 2 3 2 6 5 2" xfId="34236" xr:uid="{00000000-0005-0000-0000-000004850000}"/>
    <cellStyle name="20% - Accent1 4 2 3 2 6 5 2 2" xfId="34237" xr:uid="{00000000-0005-0000-0000-000005850000}"/>
    <cellStyle name="20% - Accent1 4 2 3 2 6 5 3" xfId="34238" xr:uid="{00000000-0005-0000-0000-000006850000}"/>
    <cellStyle name="20% - Accent1 4 2 3 2 6 6" xfId="34239" xr:uid="{00000000-0005-0000-0000-000007850000}"/>
    <cellStyle name="20% - Accent1 4 2 3 2 6 6 2" xfId="34240" xr:uid="{00000000-0005-0000-0000-000008850000}"/>
    <cellStyle name="20% - Accent1 4 2 3 2 6 6 2 2" xfId="34241" xr:uid="{00000000-0005-0000-0000-000009850000}"/>
    <cellStyle name="20% - Accent1 4 2 3 2 6 6 3" xfId="34242" xr:uid="{00000000-0005-0000-0000-00000A850000}"/>
    <cellStyle name="20% - Accent1 4 2 3 2 6 7" xfId="34243" xr:uid="{00000000-0005-0000-0000-00000B850000}"/>
    <cellStyle name="20% - Accent1 4 2 3 2 6 7 2" xfId="34244" xr:uid="{00000000-0005-0000-0000-00000C850000}"/>
    <cellStyle name="20% - Accent1 4 2 3 2 6 8" xfId="34245" xr:uid="{00000000-0005-0000-0000-00000D850000}"/>
    <cellStyle name="20% - Accent1 4 2 3 2 6 8 2" xfId="34246" xr:uid="{00000000-0005-0000-0000-00000E850000}"/>
    <cellStyle name="20% - Accent1 4 2 3 2 6 9" xfId="34247" xr:uid="{00000000-0005-0000-0000-00000F850000}"/>
    <cellStyle name="20% - Accent1 4 2 3 2 7" xfId="34248" xr:uid="{00000000-0005-0000-0000-000010850000}"/>
    <cellStyle name="20% - Accent1 4 2 3 2 7 2" xfId="34249" xr:uid="{00000000-0005-0000-0000-000011850000}"/>
    <cellStyle name="20% - Accent1 4 2 3 2 7 2 2" xfId="34250" xr:uid="{00000000-0005-0000-0000-000012850000}"/>
    <cellStyle name="20% - Accent1 4 2 3 2 7 2 2 2" xfId="34251" xr:uid="{00000000-0005-0000-0000-000013850000}"/>
    <cellStyle name="20% - Accent1 4 2 3 2 7 2 2 2 2" xfId="34252" xr:uid="{00000000-0005-0000-0000-000014850000}"/>
    <cellStyle name="20% - Accent1 4 2 3 2 7 2 2 3" xfId="34253" xr:uid="{00000000-0005-0000-0000-000015850000}"/>
    <cellStyle name="20% - Accent1 4 2 3 2 7 2 3" xfId="34254" xr:uid="{00000000-0005-0000-0000-000016850000}"/>
    <cellStyle name="20% - Accent1 4 2 3 2 7 2 3 2" xfId="34255" xr:uid="{00000000-0005-0000-0000-000017850000}"/>
    <cellStyle name="20% - Accent1 4 2 3 2 7 2 4" xfId="34256" xr:uid="{00000000-0005-0000-0000-000018850000}"/>
    <cellStyle name="20% - Accent1 4 2 3 2 7 3" xfId="34257" xr:uid="{00000000-0005-0000-0000-000019850000}"/>
    <cellStyle name="20% - Accent1 4 2 3 2 7 3 2" xfId="34258" xr:uid="{00000000-0005-0000-0000-00001A850000}"/>
    <cellStyle name="20% - Accent1 4 2 3 2 7 3 2 2" xfId="34259" xr:uid="{00000000-0005-0000-0000-00001B850000}"/>
    <cellStyle name="20% - Accent1 4 2 3 2 7 3 2 2 2" xfId="34260" xr:uid="{00000000-0005-0000-0000-00001C850000}"/>
    <cellStyle name="20% - Accent1 4 2 3 2 7 3 2 3" xfId="34261" xr:uid="{00000000-0005-0000-0000-00001D850000}"/>
    <cellStyle name="20% - Accent1 4 2 3 2 7 3 3" xfId="34262" xr:uid="{00000000-0005-0000-0000-00001E850000}"/>
    <cellStyle name="20% - Accent1 4 2 3 2 7 3 3 2" xfId="34263" xr:uid="{00000000-0005-0000-0000-00001F850000}"/>
    <cellStyle name="20% - Accent1 4 2 3 2 7 3 4" xfId="34264" xr:uid="{00000000-0005-0000-0000-000020850000}"/>
    <cellStyle name="20% - Accent1 4 2 3 2 7 4" xfId="34265" xr:uid="{00000000-0005-0000-0000-000021850000}"/>
    <cellStyle name="20% - Accent1 4 2 3 2 7 4 2" xfId="34266" xr:uid="{00000000-0005-0000-0000-000022850000}"/>
    <cellStyle name="20% - Accent1 4 2 3 2 7 4 2 2" xfId="34267" xr:uid="{00000000-0005-0000-0000-000023850000}"/>
    <cellStyle name="20% - Accent1 4 2 3 2 7 4 2 2 2" xfId="34268" xr:uid="{00000000-0005-0000-0000-000024850000}"/>
    <cellStyle name="20% - Accent1 4 2 3 2 7 4 2 3" xfId="34269" xr:uid="{00000000-0005-0000-0000-000025850000}"/>
    <cellStyle name="20% - Accent1 4 2 3 2 7 4 3" xfId="34270" xr:uid="{00000000-0005-0000-0000-000026850000}"/>
    <cellStyle name="20% - Accent1 4 2 3 2 7 4 3 2" xfId="34271" xr:uid="{00000000-0005-0000-0000-000027850000}"/>
    <cellStyle name="20% - Accent1 4 2 3 2 7 4 4" xfId="34272" xr:uid="{00000000-0005-0000-0000-000028850000}"/>
    <cellStyle name="20% - Accent1 4 2 3 2 7 5" xfId="34273" xr:uid="{00000000-0005-0000-0000-000029850000}"/>
    <cellStyle name="20% - Accent1 4 2 3 2 7 5 2" xfId="34274" xr:uid="{00000000-0005-0000-0000-00002A850000}"/>
    <cellStyle name="20% - Accent1 4 2 3 2 7 5 2 2" xfId="34275" xr:uid="{00000000-0005-0000-0000-00002B850000}"/>
    <cellStyle name="20% - Accent1 4 2 3 2 7 5 3" xfId="34276" xr:uid="{00000000-0005-0000-0000-00002C850000}"/>
    <cellStyle name="20% - Accent1 4 2 3 2 7 6" xfId="34277" xr:uid="{00000000-0005-0000-0000-00002D850000}"/>
    <cellStyle name="20% - Accent1 4 2 3 2 7 6 2" xfId="34278" xr:uid="{00000000-0005-0000-0000-00002E850000}"/>
    <cellStyle name="20% - Accent1 4 2 3 2 7 6 2 2" xfId="34279" xr:uid="{00000000-0005-0000-0000-00002F850000}"/>
    <cellStyle name="20% - Accent1 4 2 3 2 7 6 3" xfId="34280" xr:uid="{00000000-0005-0000-0000-000030850000}"/>
    <cellStyle name="20% - Accent1 4 2 3 2 7 7" xfId="34281" xr:uid="{00000000-0005-0000-0000-000031850000}"/>
    <cellStyle name="20% - Accent1 4 2 3 2 7 7 2" xfId="34282" xr:uid="{00000000-0005-0000-0000-000032850000}"/>
    <cellStyle name="20% - Accent1 4 2 3 2 7 8" xfId="34283" xr:uid="{00000000-0005-0000-0000-000033850000}"/>
    <cellStyle name="20% - Accent1 4 2 3 2 7 8 2" xfId="34284" xr:uid="{00000000-0005-0000-0000-000034850000}"/>
    <cellStyle name="20% - Accent1 4 2 3 2 7 9" xfId="34285" xr:uid="{00000000-0005-0000-0000-000035850000}"/>
    <cellStyle name="20% - Accent1 4 2 3 2 8" xfId="34286" xr:uid="{00000000-0005-0000-0000-000036850000}"/>
    <cellStyle name="20% - Accent1 4 2 3 2 8 2" xfId="34287" xr:uid="{00000000-0005-0000-0000-000037850000}"/>
    <cellStyle name="20% - Accent1 4 2 3 2 8 2 2" xfId="34288" xr:uid="{00000000-0005-0000-0000-000038850000}"/>
    <cellStyle name="20% - Accent1 4 2 3 2 8 2 2 2" xfId="34289" xr:uid="{00000000-0005-0000-0000-000039850000}"/>
    <cellStyle name="20% - Accent1 4 2 3 2 8 2 3" xfId="34290" xr:uid="{00000000-0005-0000-0000-00003A850000}"/>
    <cellStyle name="20% - Accent1 4 2 3 2 8 3" xfId="34291" xr:uid="{00000000-0005-0000-0000-00003B850000}"/>
    <cellStyle name="20% - Accent1 4 2 3 2 8 3 2" xfId="34292" xr:uid="{00000000-0005-0000-0000-00003C850000}"/>
    <cellStyle name="20% - Accent1 4 2 3 2 8 4" xfId="34293" xr:uid="{00000000-0005-0000-0000-00003D850000}"/>
    <cellStyle name="20% - Accent1 4 2 3 2 9" xfId="34294" xr:uid="{00000000-0005-0000-0000-00003E850000}"/>
    <cellStyle name="20% - Accent1 4 2 3 2 9 2" xfId="34295" xr:uid="{00000000-0005-0000-0000-00003F850000}"/>
    <cellStyle name="20% - Accent1 4 2 3 2 9 2 2" xfId="34296" xr:uid="{00000000-0005-0000-0000-000040850000}"/>
    <cellStyle name="20% - Accent1 4 2 3 2 9 2 2 2" xfId="34297" xr:uid="{00000000-0005-0000-0000-000041850000}"/>
    <cellStyle name="20% - Accent1 4 2 3 2 9 2 3" xfId="34298" xr:uid="{00000000-0005-0000-0000-000042850000}"/>
    <cellStyle name="20% - Accent1 4 2 3 2 9 3" xfId="34299" xr:uid="{00000000-0005-0000-0000-000043850000}"/>
    <cellStyle name="20% - Accent1 4 2 3 2 9 3 2" xfId="34300" xr:uid="{00000000-0005-0000-0000-000044850000}"/>
    <cellStyle name="20% - Accent1 4 2 3 2 9 4" xfId="34301" xr:uid="{00000000-0005-0000-0000-000045850000}"/>
    <cellStyle name="20% - Accent1 4 2 3 3" xfId="34302" xr:uid="{00000000-0005-0000-0000-000046850000}"/>
    <cellStyle name="20% - Accent1 4 2 3 3 10" xfId="34303" xr:uid="{00000000-0005-0000-0000-000047850000}"/>
    <cellStyle name="20% - Accent1 4 2 3 3 10 2" xfId="34304" xr:uid="{00000000-0005-0000-0000-000048850000}"/>
    <cellStyle name="20% - Accent1 4 2 3 3 10 2 2" xfId="34305" xr:uid="{00000000-0005-0000-0000-000049850000}"/>
    <cellStyle name="20% - Accent1 4 2 3 3 10 3" xfId="34306" xr:uid="{00000000-0005-0000-0000-00004A850000}"/>
    <cellStyle name="20% - Accent1 4 2 3 3 11" xfId="34307" xr:uid="{00000000-0005-0000-0000-00004B850000}"/>
    <cellStyle name="20% - Accent1 4 2 3 3 11 2" xfId="34308" xr:uid="{00000000-0005-0000-0000-00004C850000}"/>
    <cellStyle name="20% - Accent1 4 2 3 3 11 2 2" xfId="34309" xr:uid="{00000000-0005-0000-0000-00004D850000}"/>
    <cellStyle name="20% - Accent1 4 2 3 3 11 3" xfId="34310" xr:uid="{00000000-0005-0000-0000-00004E850000}"/>
    <cellStyle name="20% - Accent1 4 2 3 3 12" xfId="34311" xr:uid="{00000000-0005-0000-0000-00004F850000}"/>
    <cellStyle name="20% - Accent1 4 2 3 3 12 2" xfId="34312" xr:uid="{00000000-0005-0000-0000-000050850000}"/>
    <cellStyle name="20% - Accent1 4 2 3 3 13" xfId="34313" xr:uid="{00000000-0005-0000-0000-000051850000}"/>
    <cellStyle name="20% - Accent1 4 2 3 3 13 2" xfId="34314" xr:uid="{00000000-0005-0000-0000-000052850000}"/>
    <cellStyle name="20% - Accent1 4 2 3 3 14" xfId="34315" xr:uid="{00000000-0005-0000-0000-000053850000}"/>
    <cellStyle name="20% - Accent1 4 2 3 3 2" xfId="34316" xr:uid="{00000000-0005-0000-0000-000054850000}"/>
    <cellStyle name="20% - Accent1 4 2 3 3 2 10" xfId="34317" xr:uid="{00000000-0005-0000-0000-000055850000}"/>
    <cellStyle name="20% - Accent1 4 2 3 3 2 10 2" xfId="34318" xr:uid="{00000000-0005-0000-0000-000056850000}"/>
    <cellStyle name="20% - Accent1 4 2 3 3 2 11" xfId="34319" xr:uid="{00000000-0005-0000-0000-000057850000}"/>
    <cellStyle name="20% - Accent1 4 2 3 3 2 2" xfId="34320" xr:uid="{00000000-0005-0000-0000-000058850000}"/>
    <cellStyle name="20% - Accent1 4 2 3 3 2 2 2" xfId="34321" xr:uid="{00000000-0005-0000-0000-000059850000}"/>
    <cellStyle name="20% - Accent1 4 2 3 3 2 2 2 2" xfId="34322" xr:uid="{00000000-0005-0000-0000-00005A850000}"/>
    <cellStyle name="20% - Accent1 4 2 3 3 2 2 2 2 2" xfId="34323" xr:uid="{00000000-0005-0000-0000-00005B850000}"/>
    <cellStyle name="20% - Accent1 4 2 3 3 2 2 2 2 2 2" xfId="34324" xr:uid="{00000000-0005-0000-0000-00005C850000}"/>
    <cellStyle name="20% - Accent1 4 2 3 3 2 2 2 2 3" xfId="34325" xr:uid="{00000000-0005-0000-0000-00005D850000}"/>
    <cellStyle name="20% - Accent1 4 2 3 3 2 2 2 3" xfId="34326" xr:uid="{00000000-0005-0000-0000-00005E850000}"/>
    <cellStyle name="20% - Accent1 4 2 3 3 2 2 2 3 2" xfId="34327" xr:uid="{00000000-0005-0000-0000-00005F850000}"/>
    <cellStyle name="20% - Accent1 4 2 3 3 2 2 2 4" xfId="34328" xr:uid="{00000000-0005-0000-0000-000060850000}"/>
    <cellStyle name="20% - Accent1 4 2 3 3 2 2 3" xfId="34329" xr:uid="{00000000-0005-0000-0000-000061850000}"/>
    <cellStyle name="20% - Accent1 4 2 3 3 2 2 3 2" xfId="34330" xr:uid="{00000000-0005-0000-0000-000062850000}"/>
    <cellStyle name="20% - Accent1 4 2 3 3 2 2 3 2 2" xfId="34331" xr:uid="{00000000-0005-0000-0000-000063850000}"/>
    <cellStyle name="20% - Accent1 4 2 3 3 2 2 3 2 2 2" xfId="34332" xr:uid="{00000000-0005-0000-0000-000064850000}"/>
    <cellStyle name="20% - Accent1 4 2 3 3 2 2 3 2 3" xfId="34333" xr:uid="{00000000-0005-0000-0000-000065850000}"/>
    <cellStyle name="20% - Accent1 4 2 3 3 2 2 3 3" xfId="34334" xr:uid="{00000000-0005-0000-0000-000066850000}"/>
    <cellStyle name="20% - Accent1 4 2 3 3 2 2 3 3 2" xfId="34335" xr:uid="{00000000-0005-0000-0000-000067850000}"/>
    <cellStyle name="20% - Accent1 4 2 3 3 2 2 3 4" xfId="34336" xr:uid="{00000000-0005-0000-0000-000068850000}"/>
    <cellStyle name="20% - Accent1 4 2 3 3 2 2 4" xfId="34337" xr:uid="{00000000-0005-0000-0000-000069850000}"/>
    <cellStyle name="20% - Accent1 4 2 3 3 2 2 4 2" xfId="34338" xr:uid="{00000000-0005-0000-0000-00006A850000}"/>
    <cellStyle name="20% - Accent1 4 2 3 3 2 2 4 2 2" xfId="34339" xr:uid="{00000000-0005-0000-0000-00006B850000}"/>
    <cellStyle name="20% - Accent1 4 2 3 3 2 2 4 2 2 2" xfId="34340" xr:uid="{00000000-0005-0000-0000-00006C850000}"/>
    <cellStyle name="20% - Accent1 4 2 3 3 2 2 4 2 3" xfId="34341" xr:uid="{00000000-0005-0000-0000-00006D850000}"/>
    <cellStyle name="20% - Accent1 4 2 3 3 2 2 4 3" xfId="34342" xr:uid="{00000000-0005-0000-0000-00006E850000}"/>
    <cellStyle name="20% - Accent1 4 2 3 3 2 2 4 3 2" xfId="34343" xr:uid="{00000000-0005-0000-0000-00006F850000}"/>
    <cellStyle name="20% - Accent1 4 2 3 3 2 2 4 4" xfId="34344" xr:uid="{00000000-0005-0000-0000-000070850000}"/>
    <cellStyle name="20% - Accent1 4 2 3 3 2 2 5" xfId="34345" xr:uid="{00000000-0005-0000-0000-000071850000}"/>
    <cellStyle name="20% - Accent1 4 2 3 3 2 2 5 2" xfId="34346" xr:uid="{00000000-0005-0000-0000-000072850000}"/>
    <cellStyle name="20% - Accent1 4 2 3 3 2 2 5 2 2" xfId="34347" xr:uid="{00000000-0005-0000-0000-000073850000}"/>
    <cellStyle name="20% - Accent1 4 2 3 3 2 2 5 3" xfId="34348" xr:uid="{00000000-0005-0000-0000-000074850000}"/>
    <cellStyle name="20% - Accent1 4 2 3 3 2 2 6" xfId="34349" xr:uid="{00000000-0005-0000-0000-000075850000}"/>
    <cellStyle name="20% - Accent1 4 2 3 3 2 2 6 2" xfId="34350" xr:uid="{00000000-0005-0000-0000-000076850000}"/>
    <cellStyle name="20% - Accent1 4 2 3 3 2 2 6 2 2" xfId="34351" xr:uid="{00000000-0005-0000-0000-000077850000}"/>
    <cellStyle name="20% - Accent1 4 2 3 3 2 2 6 3" xfId="34352" xr:uid="{00000000-0005-0000-0000-000078850000}"/>
    <cellStyle name="20% - Accent1 4 2 3 3 2 2 7" xfId="34353" xr:uid="{00000000-0005-0000-0000-000079850000}"/>
    <cellStyle name="20% - Accent1 4 2 3 3 2 2 7 2" xfId="34354" xr:uid="{00000000-0005-0000-0000-00007A850000}"/>
    <cellStyle name="20% - Accent1 4 2 3 3 2 2 8" xfId="34355" xr:uid="{00000000-0005-0000-0000-00007B850000}"/>
    <cellStyle name="20% - Accent1 4 2 3 3 2 2 8 2" xfId="34356" xr:uid="{00000000-0005-0000-0000-00007C850000}"/>
    <cellStyle name="20% - Accent1 4 2 3 3 2 2 9" xfId="34357" xr:uid="{00000000-0005-0000-0000-00007D850000}"/>
    <cellStyle name="20% - Accent1 4 2 3 3 2 3" xfId="34358" xr:uid="{00000000-0005-0000-0000-00007E850000}"/>
    <cellStyle name="20% - Accent1 4 2 3 3 2 3 2" xfId="34359" xr:uid="{00000000-0005-0000-0000-00007F850000}"/>
    <cellStyle name="20% - Accent1 4 2 3 3 2 3 2 2" xfId="34360" xr:uid="{00000000-0005-0000-0000-000080850000}"/>
    <cellStyle name="20% - Accent1 4 2 3 3 2 3 2 2 2" xfId="34361" xr:uid="{00000000-0005-0000-0000-000081850000}"/>
    <cellStyle name="20% - Accent1 4 2 3 3 2 3 2 2 2 2" xfId="34362" xr:uid="{00000000-0005-0000-0000-000082850000}"/>
    <cellStyle name="20% - Accent1 4 2 3 3 2 3 2 2 3" xfId="34363" xr:uid="{00000000-0005-0000-0000-000083850000}"/>
    <cellStyle name="20% - Accent1 4 2 3 3 2 3 2 3" xfId="34364" xr:uid="{00000000-0005-0000-0000-000084850000}"/>
    <cellStyle name="20% - Accent1 4 2 3 3 2 3 2 3 2" xfId="34365" xr:uid="{00000000-0005-0000-0000-000085850000}"/>
    <cellStyle name="20% - Accent1 4 2 3 3 2 3 2 4" xfId="34366" xr:uid="{00000000-0005-0000-0000-000086850000}"/>
    <cellStyle name="20% - Accent1 4 2 3 3 2 3 3" xfId="34367" xr:uid="{00000000-0005-0000-0000-000087850000}"/>
    <cellStyle name="20% - Accent1 4 2 3 3 2 3 3 2" xfId="34368" xr:uid="{00000000-0005-0000-0000-000088850000}"/>
    <cellStyle name="20% - Accent1 4 2 3 3 2 3 3 2 2" xfId="34369" xr:uid="{00000000-0005-0000-0000-000089850000}"/>
    <cellStyle name="20% - Accent1 4 2 3 3 2 3 3 2 2 2" xfId="34370" xr:uid="{00000000-0005-0000-0000-00008A850000}"/>
    <cellStyle name="20% - Accent1 4 2 3 3 2 3 3 2 3" xfId="34371" xr:uid="{00000000-0005-0000-0000-00008B850000}"/>
    <cellStyle name="20% - Accent1 4 2 3 3 2 3 3 3" xfId="34372" xr:uid="{00000000-0005-0000-0000-00008C850000}"/>
    <cellStyle name="20% - Accent1 4 2 3 3 2 3 3 3 2" xfId="34373" xr:uid="{00000000-0005-0000-0000-00008D850000}"/>
    <cellStyle name="20% - Accent1 4 2 3 3 2 3 3 4" xfId="34374" xr:uid="{00000000-0005-0000-0000-00008E850000}"/>
    <cellStyle name="20% - Accent1 4 2 3 3 2 3 4" xfId="34375" xr:uid="{00000000-0005-0000-0000-00008F850000}"/>
    <cellStyle name="20% - Accent1 4 2 3 3 2 3 4 2" xfId="34376" xr:uid="{00000000-0005-0000-0000-000090850000}"/>
    <cellStyle name="20% - Accent1 4 2 3 3 2 3 4 2 2" xfId="34377" xr:uid="{00000000-0005-0000-0000-000091850000}"/>
    <cellStyle name="20% - Accent1 4 2 3 3 2 3 4 2 2 2" xfId="34378" xr:uid="{00000000-0005-0000-0000-000092850000}"/>
    <cellStyle name="20% - Accent1 4 2 3 3 2 3 4 2 3" xfId="34379" xr:uid="{00000000-0005-0000-0000-000093850000}"/>
    <cellStyle name="20% - Accent1 4 2 3 3 2 3 4 3" xfId="34380" xr:uid="{00000000-0005-0000-0000-000094850000}"/>
    <cellStyle name="20% - Accent1 4 2 3 3 2 3 4 3 2" xfId="34381" xr:uid="{00000000-0005-0000-0000-000095850000}"/>
    <cellStyle name="20% - Accent1 4 2 3 3 2 3 4 4" xfId="34382" xr:uid="{00000000-0005-0000-0000-000096850000}"/>
    <cellStyle name="20% - Accent1 4 2 3 3 2 3 5" xfId="34383" xr:uid="{00000000-0005-0000-0000-000097850000}"/>
    <cellStyle name="20% - Accent1 4 2 3 3 2 3 5 2" xfId="34384" xr:uid="{00000000-0005-0000-0000-000098850000}"/>
    <cellStyle name="20% - Accent1 4 2 3 3 2 3 5 2 2" xfId="34385" xr:uid="{00000000-0005-0000-0000-000099850000}"/>
    <cellStyle name="20% - Accent1 4 2 3 3 2 3 5 3" xfId="34386" xr:uid="{00000000-0005-0000-0000-00009A850000}"/>
    <cellStyle name="20% - Accent1 4 2 3 3 2 3 6" xfId="34387" xr:uid="{00000000-0005-0000-0000-00009B850000}"/>
    <cellStyle name="20% - Accent1 4 2 3 3 2 3 6 2" xfId="34388" xr:uid="{00000000-0005-0000-0000-00009C850000}"/>
    <cellStyle name="20% - Accent1 4 2 3 3 2 3 6 2 2" xfId="34389" xr:uid="{00000000-0005-0000-0000-00009D850000}"/>
    <cellStyle name="20% - Accent1 4 2 3 3 2 3 6 3" xfId="34390" xr:uid="{00000000-0005-0000-0000-00009E850000}"/>
    <cellStyle name="20% - Accent1 4 2 3 3 2 3 7" xfId="34391" xr:uid="{00000000-0005-0000-0000-00009F850000}"/>
    <cellStyle name="20% - Accent1 4 2 3 3 2 3 7 2" xfId="34392" xr:uid="{00000000-0005-0000-0000-0000A0850000}"/>
    <cellStyle name="20% - Accent1 4 2 3 3 2 3 8" xfId="34393" xr:uid="{00000000-0005-0000-0000-0000A1850000}"/>
    <cellStyle name="20% - Accent1 4 2 3 3 2 3 8 2" xfId="34394" xr:uid="{00000000-0005-0000-0000-0000A2850000}"/>
    <cellStyle name="20% - Accent1 4 2 3 3 2 3 9" xfId="34395" xr:uid="{00000000-0005-0000-0000-0000A3850000}"/>
    <cellStyle name="20% - Accent1 4 2 3 3 2 4" xfId="34396" xr:uid="{00000000-0005-0000-0000-0000A4850000}"/>
    <cellStyle name="20% - Accent1 4 2 3 3 2 4 2" xfId="34397" xr:uid="{00000000-0005-0000-0000-0000A5850000}"/>
    <cellStyle name="20% - Accent1 4 2 3 3 2 4 2 2" xfId="34398" xr:uid="{00000000-0005-0000-0000-0000A6850000}"/>
    <cellStyle name="20% - Accent1 4 2 3 3 2 4 2 2 2" xfId="34399" xr:uid="{00000000-0005-0000-0000-0000A7850000}"/>
    <cellStyle name="20% - Accent1 4 2 3 3 2 4 2 3" xfId="34400" xr:uid="{00000000-0005-0000-0000-0000A8850000}"/>
    <cellStyle name="20% - Accent1 4 2 3 3 2 4 3" xfId="34401" xr:uid="{00000000-0005-0000-0000-0000A9850000}"/>
    <cellStyle name="20% - Accent1 4 2 3 3 2 4 3 2" xfId="34402" xr:uid="{00000000-0005-0000-0000-0000AA850000}"/>
    <cellStyle name="20% - Accent1 4 2 3 3 2 4 4" xfId="34403" xr:uid="{00000000-0005-0000-0000-0000AB850000}"/>
    <cellStyle name="20% - Accent1 4 2 3 3 2 5" xfId="34404" xr:uid="{00000000-0005-0000-0000-0000AC850000}"/>
    <cellStyle name="20% - Accent1 4 2 3 3 2 5 2" xfId="34405" xr:uid="{00000000-0005-0000-0000-0000AD850000}"/>
    <cellStyle name="20% - Accent1 4 2 3 3 2 5 2 2" xfId="34406" xr:uid="{00000000-0005-0000-0000-0000AE850000}"/>
    <cellStyle name="20% - Accent1 4 2 3 3 2 5 2 2 2" xfId="34407" xr:uid="{00000000-0005-0000-0000-0000AF850000}"/>
    <cellStyle name="20% - Accent1 4 2 3 3 2 5 2 3" xfId="34408" xr:uid="{00000000-0005-0000-0000-0000B0850000}"/>
    <cellStyle name="20% - Accent1 4 2 3 3 2 5 3" xfId="34409" xr:uid="{00000000-0005-0000-0000-0000B1850000}"/>
    <cellStyle name="20% - Accent1 4 2 3 3 2 5 3 2" xfId="34410" xr:uid="{00000000-0005-0000-0000-0000B2850000}"/>
    <cellStyle name="20% - Accent1 4 2 3 3 2 5 4" xfId="34411" xr:uid="{00000000-0005-0000-0000-0000B3850000}"/>
    <cellStyle name="20% - Accent1 4 2 3 3 2 6" xfId="34412" xr:uid="{00000000-0005-0000-0000-0000B4850000}"/>
    <cellStyle name="20% - Accent1 4 2 3 3 2 6 2" xfId="34413" xr:uid="{00000000-0005-0000-0000-0000B5850000}"/>
    <cellStyle name="20% - Accent1 4 2 3 3 2 6 2 2" xfId="34414" xr:uid="{00000000-0005-0000-0000-0000B6850000}"/>
    <cellStyle name="20% - Accent1 4 2 3 3 2 6 2 2 2" xfId="34415" xr:uid="{00000000-0005-0000-0000-0000B7850000}"/>
    <cellStyle name="20% - Accent1 4 2 3 3 2 6 2 3" xfId="34416" xr:uid="{00000000-0005-0000-0000-0000B8850000}"/>
    <cellStyle name="20% - Accent1 4 2 3 3 2 6 3" xfId="34417" xr:uid="{00000000-0005-0000-0000-0000B9850000}"/>
    <cellStyle name="20% - Accent1 4 2 3 3 2 6 3 2" xfId="34418" xr:uid="{00000000-0005-0000-0000-0000BA850000}"/>
    <cellStyle name="20% - Accent1 4 2 3 3 2 6 4" xfId="34419" xr:uid="{00000000-0005-0000-0000-0000BB850000}"/>
    <cellStyle name="20% - Accent1 4 2 3 3 2 7" xfId="34420" xr:uid="{00000000-0005-0000-0000-0000BC850000}"/>
    <cellStyle name="20% - Accent1 4 2 3 3 2 7 2" xfId="34421" xr:uid="{00000000-0005-0000-0000-0000BD850000}"/>
    <cellStyle name="20% - Accent1 4 2 3 3 2 7 2 2" xfId="34422" xr:uid="{00000000-0005-0000-0000-0000BE850000}"/>
    <cellStyle name="20% - Accent1 4 2 3 3 2 7 3" xfId="34423" xr:uid="{00000000-0005-0000-0000-0000BF850000}"/>
    <cellStyle name="20% - Accent1 4 2 3 3 2 8" xfId="34424" xr:uid="{00000000-0005-0000-0000-0000C0850000}"/>
    <cellStyle name="20% - Accent1 4 2 3 3 2 8 2" xfId="34425" xr:uid="{00000000-0005-0000-0000-0000C1850000}"/>
    <cellStyle name="20% - Accent1 4 2 3 3 2 8 2 2" xfId="34426" xr:uid="{00000000-0005-0000-0000-0000C2850000}"/>
    <cellStyle name="20% - Accent1 4 2 3 3 2 8 3" xfId="34427" xr:uid="{00000000-0005-0000-0000-0000C3850000}"/>
    <cellStyle name="20% - Accent1 4 2 3 3 2 9" xfId="34428" xr:uid="{00000000-0005-0000-0000-0000C4850000}"/>
    <cellStyle name="20% - Accent1 4 2 3 3 2 9 2" xfId="34429" xr:uid="{00000000-0005-0000-0000-0000C5850000}"/>
    <cellStyle name="20% - Accent1 4 2 3 3 3" xfId="34430" xr:uid="{00000000-0005-0000-0000-0000C6850000}"/>
    <cellStyle name="20% - Accent1 4 2 3 3 3 10" xfId="34431" xr:uid="{00000000-0005-0000-0000-0000C7850000}"/>
    <cellStyle name="20% - Accent1 4 2 3 3 3 10 2" xfId="34432" xr:uid="{00000000-0005-0000-0000-0000C8850000}"/>
    <cellStyle name="20% - Accent1 4 2 3 3 3 11" xfId="34433" xr:uid="{00000000-0005-0000-0000-0000C9850000}"/>
    <cellStyle name="20% - Accent1 4 2 3 3 3 2" xfId="34434" xr:uid="{00000000-0005-0000-0000-0000CA850000}"/>
    <cellStyle name="20% - Accent1 4 2 3 3 3 2 2" xfId="34435" xr:uid="{00000000-0005-0000-0000-0000CB850000}"/>
    <cellStyle name="20% - Accent1 4 2 3 3 3 2 2 2" xfId="34436" xr:uid="{00000000-0005-0000-0000-0000CC850000}"/>
    <cellStyle name="20% - Accent1 4 2 3 3 3 2 2 2 2" xfId="34437" xr:uid="{00000000-0005-0000-0000-0000CD850000}"/>
    <cellStyle name="20% - Accent1 4 2 3 3 3 2 2 2 2 2" xfId="34438" xr:uid="{00000000-0005-0000-0000-0000CE850000}"/>
    <cellStyle name="20% - Accent1 4 2 3 3 3 2 2 2 3" xfId="34439" xr:uid="{00000000-0005-0000-0000-0000CF850000}"/>
    <cellStyle name="20% - Accent1 4 2 3 3 3 2 2 3" xfId="34440" xr:uid="{00000000-0005-0000-0000-0000D0850000}"/>
    <cellStyle name="20% - Accent1 4 2 3 3 3 2 2 3 2" xfId="34441" xr:uid="{00000000-0005-0000-0000-0000D1850000}"/>
    <cellStyle name="20% - Accent1 4 2 3 3 3 2 2 4" xfId="34442" xr:uid="{00000000-0005-0000-0000-0000D2850000}"/>
    <cellStyle name="20% - Accent1 4 2 3 3 3 2 3" xfId="34443" xr:uid="{00000000-0005-0000-0000-0000D3850000}"/>
    <cellStyle name="20% - Accent1 4 2 3 3 3 2 3 2" xfId="34444" xr:uid="{00000000-0005-0000-0000-0000D4850000}"/>
    <cellStyle name="20% - Accent1 4 2 3 3 3 2 3 2 2" xfId="34445" xr:uid="{00000000-0005-0000-0000-0000D5850000}"/>
    <cellStyle name="20% - Accent1 4 2 3 3 3 2 3 2 2 2" xfId="34446" xr:uid="{00000000-0005-0000-0000-0000D6850000}"/>
    <cellStyle name="20% - Accent1 4 2 3 3 3 2 3 2 3" xfId="34447" xr:uid="{00000000-0005-0000-0000-0000D7850000}"/>
    <cellStyle name="20% - Accent1 4 2 3 3 3 2 3 3" xfId="34448" xr:uid="{00000000-0005-0000-0000-0000D8850000}"/>
    <cellStyle name="20% - Accent1 4 2 3 3 3 2 3 3 2" xfId="34449" xr:uid="{00000000-0005-0000-0000-0000D9850000}"/>
    <cellStyle name="20% - Accent1 4 2 3 3 3 2 3 4" xfId="34450" xr:uid="{00000000-0005-0000-0000-0000DA850000}"/>
    <cellStyle name="20% - Accent1 4 2 3 3 3 2 4" xfId="34451" xr:uid="{00000000-0005-0000-0000-0000DB850000}"/>
    <cellStyle name="20% - Accent1 4 2 3 3 3 2 4 2" xfId="34452" xr:uid="{00000000-0005-0000-0000-0000DC850000}"/>
    <cellStyle name="20% - Accent1 4 2 3 3 3 2 4 2 2" xfId="34453" xr:uid="{00000000-0005-0000-0000-0000DD850000}"/>
    <cellStyle name="20% - Accent1 4 2 3 3 3 2 4 2 2 2" xfId="34454" xr:uid="{00000000-0005-0000-0000-0000DE850000}"/>
    <cellStyle name="20% - Accent1 4 2 3 3 3 2 4 2 3" xfId="34455" xr:uid="{00000000-0005-0000-0000-0000DF850000}"/>
    <cellStyle name="20% - Accent1 4 2 3 3 3 2 4 3" xfId="34456" xr:uid="{00000000-0005-0000-0000-0000E0850000}"/>
    <cellStyle name="20% - Accent1 4 2 3 3 3 2 4 3 2" xfId="34457" xr:uid="{00000000-0005-0000-0000-0000E1850000}"/>
    <cellStyle name="20% - Accent1 4 2 3 3 3 2 4 4" xfId="34458" xr:uid="{00000000-0005-0000-0000-0000E2850000}"/>
    <cellStyle name="20% - Accent1 4 2 3 3 3 2 5" xfId="34459" xr:uid="{00000000-0005-0000-0000-0000E3850000}"/>
    <cellStyle name="20% - Accent1 4 2 3 3 3 2 5 2" xfId="34460" xr:uid="{00000000-0005-0000-0000-0000E4850000}"/>
    <cellStyle name="20% - Accent1 4 2 3 3 3 2 5 2 2" xfId="34461" xr:uid="{00000000-0005-0000-0000-0000E5850000}"/>
    <cellStyle name="20% - Accent1 4 2 3 3 3 2 5 3" xfId="34462" xr:uid="{00000000-0005-0000-0000-0000E6850000}"/>
    <cellStyle name="20% - Accent1 4 2 3 3 3 2 6" xfId="34463" xr:uid="{00000000-0005-0000-0000-0000E7850000}"/>
    <cellStyle name="20% - Accent1 4 2 3 3 3 2 6 2" xfId="34464" xr:uid="{00000000-0005-0000-0000-0000E8850000}"/>
    <cellStyle name="20% - Accent1 4 2 3 3 3 2 6 2 2" xfId="34465" xr:uid="{00000000-0005-0000-0000-0000E9850000}"/>
    <cellStyle name="20% - Accent1 4 2 3 3 3 2 6 3" xfId="34466" xr:uid="{00000000-0005-0000-0000-0000EA850000}"/>
    <cellStyle name="20% - Accent1 4 2 3 3 3 2 7" xfId="34467" xr:uid="{00000000-0005-0000-0000-0000EB850000}"/>
    <cellStyle name="20% - Accent1 4 2 3 3 3 2 7 2" xfId="34468" xr:uid="{00000000-0005-0000-0000-0000EC850000}"/>
    <cellStyle name="20% - Accent1 4 2 3 3 3 2 8" xfId="34469" xr:uid="{00000000-0005-0000-0000-0000ED850000}"/>
    <cellStyle name="20% - Accent1 4 2 3 3 3 2 8 2" xfId="34470" xr:uid="{00000000-0005-0000-0000-0000EE850000}"/>
    <cellStyle name="20% - Accent1 4 2 3 3 3 2 9" xfId="34471" xr:uid="{00000000-0005-0000-0000-0000EF850000}"/>
    <cellStyle name="20% - Accent1 4 2 3 3 3 3" xfId="34472" xr:uid="{00000000-0005-0000-0000-0000F0850000}"/>
    <cellStyle name="20% - Accent1 4 2 3 3 3 3 2" xfId="34473" xr:uid="{00000000-0005-0000-0000-0000F1850000}"/>
    <cellStyle name="20% - Accent1 4 2 3 3 3 3 2 2" xfId="34474" xr:uid="{00000000-0005-0000-0000-0000F2850000}"/>
    <cellStyle name="20% - Accent1 4 2 3 3 3 3 2 2 2" xfId="34475" xr:uid="{00000000-0005-0000-0000-0000F3850000}"/>
    <cellStyle name="20% - Accent1 4 2 3 3 3 3 2 2 2 2" xfId="34476" xr:uid="{00000000-0005-0000-0000-0000F4850000}"/>
    <cellStyle name="20% - Accent1 4 2 3 3 3 3 2 2 3" xfId="34477" xr:uid="{00000000-0005-0000-0000-0000F5850000}"/>
    <cellStyle name="20% - Accent1 4 2 3 3 3 3 2 3" xfId="34478" xr:uid="{00000000-0005-0000-0000-0000F6850000}"/>
    <cellStyle name="20% - Accent1 4 2 3 3 3 3 2 3 2" xfId="34479" xr:uid="{00000000-0005-0000-0000-0000F7850000}"/>
    <cellStyle name="20% - Accent1 4 2 3 3 3 3 2 4" xfId="34480" xr:uid="{00000000-0005-0000-0000-0000F8850000}"/>
    <cellStyle name="20% - Accent1 4 2 3 3 3 3 3" xfId="34481" xr:uid="{00000000-0005-0000-0000-0000F9850000}"/>
    <cellStyle name="20% - Accent1 4 2 3 3 3 3 3 2" xfId="34482" xr:uid="{00000000-0005-0000-0000-0000FA850000}"/>
    <cellStyle name="20% - Accent1 4 2 3 3 3 3 3 2 2" xfId="34483" xr:uid="{00000000-0005-0000-0000-0000FB850000}"/>
    <cellStyle name="20% - Accent1 4 2 3 3 3 3 3 2 2 2" xfId="34484" xr:uid="{00000000-0005-0000-0000-0000FC850000}"/>
    <cellStyle name="20% - Accent1 4 2 3 3 3 3 3 2 3" xfId="34485" xr:uid="{00000000-0005-0000-0000-0000FD850000}"/>
    <cellStyle name="20% - Accent1 4 2 3 3 3 3 3 3" xfId="34486" xr:uid="{00000000-0005-0000-0000-0000FE850000}"/>
    <cellStyle name="20% - Accent1 4 2 3 3 3 3 3 3 2" xfId="34487" xr:uid="{00000000-0005-0000-0000-0000FF850000}"/>
    <cellStyle name="20% - Accent1 4 2 3 3 3 3 3 4" xfId="34488" xr:uid="{00000000-0005-0000-0000-000000860000}"/>
    <cellStyle name="20% - Accent1 4 2 3 3 3 3 4" xfId="34489" xr:uid="{00000000-0005-0000-0000-000001860000}"/>
    <cellStyle name="20% - Accent1 4 2 3 3 3 3 4 2" xfId="34490" xr:uid="{00000000-0005-0000-0000-000002860000}"/>
    <cellStyle name="20% - Accent1 4 2 3 3 3 3 4 2 2" xfId="34491" xr:uid="{00000000-0005-0000-0000-000003860000}"/>
    <cellStyle name="20% - Accent1 4 2 3 3 3 3 4 2 2 2" xfId="34492" xr:uid="{00000000-0005-0000-0000-000004860000}"/>
    <cellStyle name="20% - Accent1 4 2 3 3 3 3 4 2 3" xfId="34493" xr:uid="{00000000-0005-0000-0000-000005860000}"/>
    <cellStyle name="20% - Accent1 4 2 3 3 3 3 4 3" xfId="34494" xr:uid="{00000000-0005-0000-0000-000006860000}"/>
    <cellStyle name="20% - Accent1 4 2 3 3 3 3 4 3 2" xfId="34495" xr:uid="{00000000-0005-0000-0000-000007860000}"/>
    <cellStyle name="20% - Accent1 4 2 3 3 3 3 4 4" xfId="34496" xr:uid="{00000000-0005-0000-0000-000008860000}"/>
    <cellStyle name="20% - Accent1 4 2 3 3 3 3 5" xfId="34497" xr:uid="{00000000-0005-0000-0000-000009860000}"/>
    <cellStyle name="20% - Accent1 4 2 3 3 3 3 5 2" xfId="34498" xr:uid="{00000000-0005-0000-0000-00000A860000}"/>
    <cellStyle name="20% - Accent1 4 2 3 3 3 3 5 2 2" xfId="34499" xr:uid="{00000000-0005-0000-0000-00000B860000}"/>
    <cellStyle name="20% - Accent1 4 2 3 3 3 3 5 3" xfId="34500" xr:uid="{00000000-0005-0000-0000-00000C860000}"/>
    <cellStyle name="20% - Accent1 4 2 3 3 3 3 6" xfId="34501" xr:uid="{00000000-0005-0000-0000-00000D860000}"/>
    <cellStyle name="20% - Accent1 4 2 3 3 3 3 6 2" xfId="34502" xr:uid="{00000000-0005-0000-0000-00000E860000}"/>
    <cellStyle name="20% - Accent1 4 2 3 3 3 3 6 2 2" xfId="34503" xr:uid="{00000000-0005-0000-0000-00000F860000}"/>
    <cellStyle name="20% - Accent1 4 2 3 3 3 3 6 3" xfId="34504" xr:uid="{00000000-0005-0000-0000-000010860000}"/>
    <cellStyle name="20% - Accent1 4 2 3 3 3 3 7" xfId="34505" xr:uid="{00000000-0005-0000-0000-000011860000}"/>
    <cellStyle name="20% - Accent1 4 2 3 3 3 3 7 2" xfId="34506" xr:uid="{00000000-0005-0000-0000-000012860000}"/>
    <cellStyle name="20% - Accent1 4 2 3 3 3 3 8" xfId="34507" xr:uid="{00000000-0005-0000-0000-000013860000}"/>
    <cellStyle name="20% - Accent1 4 2 3 3 3 3 8 2" xfId="34508" xr:uid="{00000000-0005-0000-0000-000014860000}"/>
    <cellStyle name="20% - Accent1 4 2 3 3 3 3 9" xfId="34509" xr:uid="{00000000-0005-0000-0000-000015860000}"/>
    <cellStyle name="20% - Accent1 4 2 3 3 3 4" xfId="34510" xr:uid="{00000000-0005-0000-0000-000016860000}"/>
    <cellStyle name="20% - Accent1 4 2 3 3 3 4 2" xfId="34511" xr:uid="{00000000-0005-0000-0000-000017860000}"/>
    <cellStyle name="20% - Accent1 4 2 3 3 3 4 2 2" xfId="34512" xr:uid="{00000000-0005-0000-0000-000018860000}"/>
    <cellStyle name="20% - Accent1 4 2 3 3 3 4 2 2 2" xfId="34513" xr:uid="{00000000-0005-0000-0000-000019860000}"/>
    <cellStyle name="20% - Accent1 4 2 3 3 3 4 2 3" xfId="34514" xr:uid="{00000000-0005-0000-0000-00001A860000}"/>
    <cellStyle name="20% - Accent1 4 2 3 3 3 4 3" xfId="34515" xr:uid="{00000000-0005-0000-0000-00001B860000}"/>
    <cellStyle name="20% - Accent1 4 2 3 3 3 4 3 2" xfId="34516" xr:uid="{00000000-0005-0000-0000-00001C860000}"/>
    <cellStyle name="20% - Accent1 4 2 3 3 3 4 4" xfId="34517" xr:uid="{00000000-0005-0000-0000-00001D860000}"/>
    <cellStyle name="20% - Accent1 4 2 3 3 3 5" xfId="34518" xr:uid="{00000000-0005-0000-0000-00001E860000}"/>
    <cellStyle name="20% - Accent1 4 2 3 3 3 5 2" xfId="34519" xr:uid="{00000000-0005-0000-0000-00001F860000}"/>
    <cellStyle name="20% - Accent1 4 2 3 3 3 5 2 2" xfId="34520" xr:uid="{00000000-0005-0000-0000-000020860000}"/>
    <cellStyle name="20% - Accent1 4 2 3 3 3 5 2 2 2" xfId="34521" xr:uid="{00000000-0005-0000-0000-000021860000}"/>
    <cellStyle name="20% - Accent1 4 2 3 3 3 5 2 3" xfId="34522" xr:uid="{00000000-0005-0000-0000-000022860000}"/>
    <cellStyle name="20% - Accent1 4 2 3 3 3 5 3" xfId="34523" xr:uid="{00000000-0005-0000-0000-000023860000}"/>
    <cellStyle name="20% - Accent1 4 2 3 3 3 5 3 2" xfId="34524" xr:uid="{00000000-0005-0000-0000-000024860000}"/>
    <cellStyle name="20% - Accent1 4 2 3 3 3 5 4" xfId="34525" xr:uid="{00000000-0005-0000-0000-000025860000}"/>
    <cellStyle name="20% - Accent1 4 2 3 3 3 6" xfId="34526" xr:uid="{00000000-0005-0000-0000-000026860000}"/>
    <cellStyle name="20% - Accent1 4 2 3 3 3 6 2" xfId="34527" xr:uid="{00000000-0005-0000-0000-000027860000}"/>
    <cellStyle name="20% - Accent1 4 2 3 3 3 6 2 2" xfId="34528" xr:uid="{00000000-0005-0000-0000-000028860000}"/>
    <cellStyle name="20% - Accent1 4 2 3 3 3 6 2 2 2" xfId="34529" xr:uid="{00000000-0005-0000-0000-000029860000}"/>
    <cellStyle name="20% - Accent1 4 2 3 3 3 6 2 3" xfId="34530" xr:uid="{00000000-0005-0000-0000-00002A860000}"/>
    <cellStyle name="20% - Accent1 4 2 3 3 3 6 3" xfId="34531" xr:uid="{00000000-0005-0000-0000-00002B860000}"/>
    <cellStyle name="20% - Accent1 4 2 3 3 3 6 3 2" xfId="34532" xr:uid="{00000000-0005-0000-0000-00002C860000}"/>
    <cellStyle name="20% - Accent1 4 2 3 3 3 6 4" xfId="34533" xr:uid="{00000000-0005-0000-0000-00002D860000}"/>
    <cellStyle name="20% - Accent1 4 2 3 3 3 7" xfId="34534" xr:uid="{00000000-0005-0000-0000-00002E860000}"/>
    <cellStyle name="20% - Accent1 4 2 3 3 3 7 2" xfId="34535" xr:uid="{00000000-0005-0000-0000-00002F860000}"/>
    <cellStyle name="20% - Accent1 4 2 3 3 3 7 2 2" xfId="34536" xr:uid="{00000000-0005-0000-0000-000030860000}"/>
    <cellStyle name="20% - Accent1 4 2 3 3 3 7 3" xfId="34537" xr:uid="{00000000-0005-0000-0000-000031860000}"/>
    <cellStyle name="20% - Accent1 4 2 3 3 3 8" xfId="34538" xr:uid="{00000000-0005-0000-0000-000032860000}"/>
    <cellStyle name="20% - Accent1 4 2 3 3 3 8 2" xfId="34539" xr:uid="{00000000-0005-0000-0000-000033860000}"/>
    <cellStyle name="20% - Accent1 4 2 3 3 3 8 2 2" xfId="34540" xr:uid="{00000000-0005-0000-0000-000034860000}"/>
    <cellStyle name="20% - Accent1 4 2 3 3 3 8 3" xfId="34541" xr:uid="{00000000-0005-0000-0000-000035860000}"/>
    <cellStyle name="20% - Accent1 4 2 3 3 3 9" xfId="34542" xr:uid="{00000000-0005-0000-0000-000036860000}"/>
    <cellStyle name="20% - Accent1 4 2 3 3 3 9 2" xfId="34543" xr:uid="{00000000-0005-0000-0000-000037860000}"/>
    <cellStyle name="20% - Accent1 4 2 3 3 4" xfId="34544" xr:uid="{00000000-0005-0000-0000-000038860000}"/>
    <cellStyle name="20% - Accent1 4 2 3 3 4 10" xfId="34545" xr:uid="{00000000-0005-0000-0000-000039860000}"/>
    <cellStyle name="20% - Accent1 4 2 3 3 4 10 2" xfId="34546" xr:uid="{00000000-0005-0000-0000-00003A860000}"/>
    <cellStyle name="20% - Accent1 4 2 3 3 4 11" xfId="34547" xr:uid="{00000000-0005-0000-0000-00003B860000}"/>
    <cellStyle name="20% - Accent1 4 2 3 3 4 2" xfId="34548" xr:uid="{00000000-0005-0000-0000-00003C860000}"/>
    <cellStyle name="20% - Accent1 4 2 3 3 4 2 2" xfId="34549" xr:uid="{00000000-0005-0000-0000-00003D860000}"/>
    <cellStyle name="20% - Accent1 4 2 3 3 4 2 2 2" xfId="34550" xr:uid="{00000000-0005-0000-0000-00003E860000}"/>
    <cellStyle name="20% - Accent1 4 2 3 3 4 2 2 2 2" xfId="34551" xr:uid="{00000000-0005-0000-0000-00003F860000}"/>
    <cellStyle name="20% - Accent1 4 2 3 3 4 2 2 2 2 2" xfId="34552" xr:uid="{00000000-0005-0000-0000-000040860000}"/>
    <cellStyle name="20% - Accent1 4 2 3 3 4 2 2 2 3" xfId="34553" xr:uid="{00000000-0005-0000-0000-000041860000}"/>
    <cellStyle name="20% - Accent1 4 2 3 3 4 2 2 3" xfId="34554" xr:uid="{00000000-0005-0000-0000-000042860000}"/>
    <cellStyle name="20% - Accent1 4 2 3 3 4 2 2 3 2" xfId="34555" xr:uid="{00000000-0005-0000-0000-000043860000}"/>
    <cellStyle name="20% - Accent1 4 2 3 3 4 2 2 4" xfId="34556" xr:uid="{00000000-0005-0000-0000-000044860000}"/>
    <cellStyle name="20% - Accent1 4 2 3 3 4 2 3" xfId="34557" xr:uid="{00000000-0005-0000-0000-000045860000}"/>
    <cellStyle name="20% - Accent1 4 2 3 3 4 2 3 2" xfId="34558" xr:uid="{00000000-0005-0000-0000-000046860000}"/>
    <cellStyle name="20% - Accent1 4 2 3 3 4 2 3 2 2" xfId="34559" xr:uid="{00000000-0005-0000-0000-000047860000}"/>
    <cellStyle name="20% - Accent1 4 2 3 3 4 2 3 2 2 2" xfId="34560" xr:uid="{00000000-0005-0000-0000-000048860000}"/>
    <cellStyle name="20% - Accent1 4 2 3 3 4 2 3 2 3" xfId="34561" xr:uid="{00000000-0005-0000-0000-000049860000}"/>
    <cellStyle name="20% - Accent1 4 2 3 3 4 2 3 3" xfId="34562" xr:uid="{00000000-0005-0000-0000-00004A860000}"/>
    <cellStyle name="20% - Accent1 4 2 3 3 4 2 3 3 2" xfId="34563" xr:uid="{00000000-0005-0000-0000-00004B860000}"/>
    <cellStyle name="20% - Accent1 4 2 3 3 4 2 3 4" xfId="34564" xr:uid="{00000000-0005-0000-0000-00004C860000}"/>
    <cellStyle name="20% - Accent1 4 2 3 3 4 2 4" xfId="34565" xr:uid="{00000000-0005-0000-0000-00004D860000}"/>
    <cellStyle name="20% - Accent1 4 2 3 3 4 2 4 2" xfId="34566" xr:uid="{00000000-0005-0000-0000-00004E860000}"/>
    <cellStyle name="20% - Accent1 4 2 3 3 4 2 4 2 2" xfId="34567" xr:uid="{00000000-0005-0000-0000-00004F860000}"/>
    <cellStyle name="20% - Accent1 4 2 3 3 4 2 4 2 2 2" xfId="34568" xr:uid="{00000000-0005-0000-0000-000050860000}"/>
    <cellStyle name="20% - Accent1 4 2 3 3 4 2 4 2 3" xfId="34569" xr:uid="{00000000-0005-0000-0000-000051860000}"/>
    <cellStyle name="20% - Accent1 4 2 3 3 4 2 4 3" xfId="34570" xr:uid="{00000000-0005-0000-0000-000052860000}"/>
    <cellStyle name="20% - Accent1 4 2 3 3 4 2 4 3 2" xfId="34571" xr:uid="{00000000-0005-0000-0000-000053860000}"/>
    <cellStyle name="20% - Accent1 4 2 3 3 4 2 4 4" xfId="34572" xr:uid="{00000000-0005-0000-0000-000054860000}"/>
    <cellStyle name="20% - Accent1 4 2 3 3 4 2 5" xfId="34573" xr:uid="{00000000-0005-0000-0000-000055860000}"/>
    <cellStyle name="20% - Accent1 4 2 3 3 4 2 5 2" xfId="34574" xr:uid="{00000000-0005-0000-0000-000056860000}"/>
    <cellStyle name="20% - Accent1 4 2 3 3 4 2 5 2 2" xfId="34575" xr:uid="{00000000-0005-0000-0000-000057860000}"/>
    <cellStyle name="20% - Accent1 4 2 3 3 4 2 5 3" xfId="34576" xr:uid="{00000000-0005-0000-0000-000058860000}"/>
    <cellStyle name="20% - Accent1 4 2 3 3 4 2 6" xfId="34577" xr:uid="{00000000-0005-0000-0000-000059860000}"/>
    <cellStyle name="20% - Accent1 4 2 3 3 4 2 6 2" xfId="34578" xr:uid="{00000000-0005-0000-0000-00005A860000}"/>
    <cellStyle name="20% - Accent1 4 2 3 3 4 2 6 2 2" xfId="34579" xr:uid="{00000000-0005-0000-0000-00005B860000}"/>
    <cellStyle name="20% - Accent1 4 2 3 3 4 2 6 3" xfId="34580" xr:uid="{00000000-0005-0000-0000-00005C860000}"/>
    <cellStyle name="20% - Accent1 4 2 3 3 4 2 7" xfId="34581" xr:uid="{00000000-0005-0000-0000-00005D860000}"/>
    <cellStyle name="20% - Accent1 4 2 3 3 4 2 7 2" xfId="34582" xr:uid="{00000000-0005-0000-0000-00005E860000}"/>
    <cellStyle name="20% - Accent1 4 2 3 3 4 2 8" xfId="34583" xr:uid="{00000000-0005-0000-0000-00005F860000}"/>
    <cellStyle name="20% - Accent1 4 2 3 3 4 2 8 2" xfId="34584" xr:uid="{00000000-0005-0000-0000-000060860000}"/>
    <cellStyle name="20% - Accent1 4 2 3 3 4 2 9" xfId="34585" xr:uid="{00000000-0005-0000-0000-000061860000}"/>
    <cellStyle name="20% - Accent1 4 2 3 3 4 3" xfId="34586" xr:uid="{00000000-0005-0000-0000-000062860000}"/>
    <cellStyle name="20% - Accent1 4 2 3 3 4 3 2" xfId="34587" xr:uid="{00000000-0005-0000-0000-000063860000}"/>
    <cellStyle name="20% - Accent1 4 2 3 3 4 3 2 2" xfId="34588" xr:uid="{00000000-0005-0000-0000-000064860000}"/>
    <cellStyle name="20% - Accent1 4 2 3 3 4 3 2 2 2" xfId="34589" xr:uid="{00000000-0005-0000-0000-000065860000}"/>
    <cellStyle name="20% - Accent1 4 2 3 3 4 3 2 2 2 2" xfId="34590" xr:uid="{00000000-0005-0000-0000-000066860000}"/>
    <cellStyle name="20% - Accent1 4 2 3 3 4 3 2 2 3" xfId="34591" xr:uid="{00000000-0005-0000-0000-000067860000}"/>
    <cellStyle name="20% - Accent1 4 2 3 3 4 3 2 3" xfId="34592" xr:uid="{00000000-0005-0000-0000-000068860000}"/>
    <cellStyle name="20% - Accent1 4 2 3 3 4 3 2 3 2" xfId="34593" xr:uid="{00000000-0005-0000-0000-000069860000}"/>
    <cellStyle name="20% - Accent1 4 2 3 3 4 3 2 4" xfId="34594" xr:uid="{00000000-0005-0000-0000-00006A860000}"/>
    <cellStyle name="20% - Accent1 4 2 3 3 4 3 3" xfId="34595" xr:uid="{00000000-0005-0000-0000-00006B860000}"/>
    <cellStyle name="20% - Accent1 4 2 3 3 4 3 3 2" xfId="34596" xr:uid="{00000000-0005-0000-0000-00006C860000}"/>
    <cellStyle name="20% - Accent1 4 2 3 3 4 3 3 2 2" xfId="34597" xr:uid="{00000000-0005-0000-0000-00006D860000}"/>
    <cellStyle name="20% - Accent1 4 2 3 3 4 3 3 2 2 2" xfId="34598" xr:uid="{00000000-0005-0000-0000-00006E860000}"/>
    <cellStyle name="20% - Accent1 4 2 3 3 4 3 3 2 3" xfId="34599" xr:uid="{00000000-0005-0000-0000-00006F860000}"/>
    <cellStyle name="20% - Accent1 4 2 3 3 4 3 3 3" xfId="34600" xr:uid="{00000000-0005-0000-0000-000070860000}"/>
    <cellStyle name="20% - Accent1 4 2 3 3 4 3 3 3 2" xfId="34601" xr:uid="{00000000-0005-0000-0000-000071860000}"/>
    <cellStyle name="20% - Accent1 4 2 3 3 4 3 3 4" xfId="34602" xr:uid="{00000000-0005-0000-0000-000072860000}"/>
    <cellStyle name="20% - Accent1 4 2 3 3 4 3 4" xfId="34603" xr:uid="{00000000-0005-0000-0000-000073860000}"/>
    <cellStyle name="20% - Accent1 4 2 3 3 4 3 4 2" xfId="34604" xr:uid="{00000000-0005-0000-0000-000074860000}"/>
    <cellStyle name="20% - Accent1 4 2 3 3 4 3 4 2 2" xfId="34605" xr:uid="{00000000-0005-0000-0000-000075860000}"/>
    <cellStyle name="20% - Accent1 4 2 3 3 4 3 4 2 2 2" xfId="34606" xr:uid="{00000000-0005-0000-0000-000076860000}"/>
    <cellStyle name="20% - Accent1 4 2 3 3 4 3 4 2 3" xfId="34607" xr:uid="{00000000-0005-0000-0000-000077860000}"/>
    <cellStyle name="20% - Accent1 4 2 3 3 4 3 4 3" xfId="34608" xr:uid="{00000000-0005-0000-0000-000078860000}"/>
    <cellStyle name="20% - Accent1 4 2 3 3 4 3 4 3 2" xfId="34609" xr:uid="{00000000-0005-0000-0000-000079860000}"/>
    <cellStyle name="20% - Accent1 4 2 3 3 4 3 4 4" xfId="34610" xr:uid="{00000000-0005-0000-0000-00007A860000}"/>
    <cellStyle name="20% - Accent1 4 2 3 3 4 3 5" xfId="34611" xr:uid="{00000000-0005-0000-0000-00007B860000}"/>
    <cellStyle name="20% - Accent1 4 2 3 3 4 3 5 2" xfId="34612" xr:uid="{00000000-0005-0000-0000-00007C860000}"/>
    <cellStyle name="20% - Accent1 4 2 3 3 4 3 5 2 2" xfId="34613" xr:uid="{00000000-0005-0000-0000-00007D860000}"/>
    <cellStyle name="20% - Accent1 4 2 3 3 4 3 5 3" xfId="34614" xr:uid="{00000000-0005-0000-0000-00007E860000}"/>
    <cellStyle name="20% - Accent1 4 2 3 3 4 3 6" xfId="34615" xr:uid="{00000000-0005-0000-0000-00007F860000}"/>
    <cellStyle name="20% - Accent1 4 2 3 3 4 3 6 2" xfId="34616" xr:uid="{00000000-0005-0000-0000-000080860000}"/>
    <cellStyle name="20% - Accent1 4 2 3 3 4 3 6 2 2" xfId="34617" xr:uid="{00000000-0005-0000-0000-000081860000}"/>
    <cellStyle name="20% - Accent1 4 2 3 3 4 3 6 3" xfId="34618" xr:uid="{00000000-0005-0000-0000-000082860000}"/>
    <cellStyle name="20% - Accent1 4 2 3 3 4 3 7" xfId="34619" xr:uid="{00000000-0005-0000-0000-000083860000}"/>
    <cellStyle name="20% - Accent1 4 2 3 3 4 3 7 2" xfId="34620" xr:uid="{00000000-0005-0000-0000-000084860000}"/>
    <cellStyle name="20% - Accent1 4 2 3 3 4 3 8" xfId="34621" xr:uid="{00000000-0005-0000-0000-000085860000}"/>
    <cellStyle name="20% - Accent1 4 2 3 3 4 3 8 2" xfId="34622" xr:uid="{00000000-0005-0000-0000-000086860000}"/>
    <cellStyle name="20% - Accent1 4 2 3 3 4 3 9" xfId="34623" xr:uid="{00000000-0005-0000-0000-000087860000}"/>
    <cellStyle name="20% - Accent1 4 2 3 3 4 4" xfId="34624" xr:uid="{00000000-0005-0000-0000-000088860000}"/>
    <cellStyle name="20% - Accent1 4 2 3 3 4 4 2" xfId="34625" xr:uid="{00000000-0005-0000-0000-000089860000}"/>
    <cellStyle name="20% - Accent1 4 2 3 3 4 4 2 2" xfId="34626" xr:uid="{00000000-0005-0000-0000-00008A860000}"/>
    <cellStyle name="20% - Accent1 4 2 3 3 4 4 2 2 2" xfId="34627" xr:uid="{00000000-0005-0000-0000-00008B860000}"/>
    <cellStyle name="20% - Accent1 4 2 3 3 4 4 2 3" xfId="34628" xr:uid="{00000000-0005-0000-0000-00008C860000}"/>
    <cellStyle name="20% - Accent1 4 2 3 3 4 4 3" xfId="34629" xr:uid="{00000000-0005-0000-0000-00008D860000}"/>
    <cellStyle name="20% - Accent1 4 2 3 3 4 4 3 2" xfId="34630" xr:uid="{00000000-0005-0000-0000-00008E860000}"/>
    <cellStyle name="20% - Accent1 4 2 3 3 4 4 4" xfId="34631" xr:uid="{00000000-0005-0000-0000-00008F860000}"/>
    <cellStyle name="20% - Accent1 4 2 3 3 4 5" xfId="34632" xr:uid="{00000000-0005-0000-0000-000090860000}"/>
    <cellStyle name="20% - Accent1 4 2 3 3 4 5 2" xfId="34633" xr:uid="{00000000-0005-0000-0000-000091860000}"/>
    <cellStyle name="20% - Accent1 4 2 3 3 4 5 2 2" xfId="34634" xr:uid="{00000000-0005-0000-0000-000092860000}"/>
    <cellStyle name="20% - Accent1 4 2 3 3 4 5 2 2 2" xfId="34635" xr:uid="{00000000-0005-0000-0000-000093860000}"/>
    <cellStyle name="20% - Accent1 4 2 3 3 4 5 2 3" xfId="34636" xr:uid="{00000000-0005-0000-0000-000094860000}"/>
    <cellStyle name="20% - Accent1 4 2 3 3 4 5 3" xfId="34637" xr:uid="{00000000-0005-0000-0000-000095860000}"/>
    <cellStyle name="20% - Accent1 4 2 3 3 4 5 3 2" xfId="34638" xr:uid="{00000000-0005-0000-0000-000096860000}"/>
    <cellStyle name="20% - Accent1 4 2 3 3 4 5 4" xfId="34639" xr:uid="{00000000-0005-0000-0000-000097860000}"/>
    <cellStyle name="20% - Accent1 4 2 3 3 4 6" xfId="34640" xr:uid="{00000000-0005-0000-0000-000098860000}"/>
    <cellStyle name="20% - Accent1 4 2 3 3 4 6 2" xfId="34641" xr:uid="{00000000-0005-0000-0000-000099860000}"/>
    <cellStyle name="20% - Accent1 4 2 3 3 4 6 2 2" xfId="34642" xr:uid="{00000000-0005-0000-0000-00009A860000}"/>
    <cellStyle name="20% - Accent1 4 2 3 3 4 6 2 2 2" xfId="34643" xr:uid="{00000000-0005-0000-0000-00009B860000}"/>
    <cellStyle name="20% - Accent1 4 2 3 3 4 6 2 3" xfId="34644" xr:uid="{00000000-0005-0000-0000-00009C860000}"/>
    <cellStyle name="20% - Accent1 4 2 3 3 4 6 3" xfId="34645" xr:uid="{00000000-0005-0000-0000-00009D860000}"/>
    <cellStyle name="20% - Accent1 4 2 3 3 4 6 3 2" xfId="34646" xr:uid="{00000000-0005-0000-0000-00009E860000}"/>
    <cellStyle name="20% - Accent1 4 2 3 3 4 6 4" xfId="34647" xr:uid="{00000000-0005-0000-0000-00009F860000}"/>
    <cellStyle name="20% - Accent1 4 2 3 3 4 7" xfId="34648" xr:uid="{00000000-0005-0000-0000-0000A0860000}"/>
    <cellStyle name="20% - Accent1 4 2 3 3 4 7 2" xfId="34649" xr:uid="{00000000-0005-0000-0000-0000A1860000}"/>
    <cellStyle name="20% - Accent1 4 2 3 3 4 7 2 2" xfId="34650" xr:uid="{00000000-0005-0000-0000-0000A2860000}"/>
    <cellStyle name="20% - Accent1 4 2 3 3 4 7 3" xfId="34651" xr:uid="{00000000-0005-0000-0000-0000A3860000}"/>
    <cellStyle name="20% - Accent1 4 2 3 3 4 8" xfId="34652" xr:uid="{00000000-0005-0000-0000-0000A4860000}"/>
    <cellStyle name="20% - Accent1 4 2 3 3 4 8 2" xfId="34653" xr:uid="{00000000-0005-0000-0000-0000A5860000}"/>
    <cellStyle name="20% - Accent1 4 2 3 3 4 8 2 2" xfId="34654" xr:uid="{00000000-0005-0000-0000-0000A6860000}"/>
    <cellStyle name="20% - Accent1 4 2 3 3 4 8 3" xfId="34655" xr:uid="{00000000-0005-0000-0000-0000A7860000}"/>
    <cellStyle name="20% - Accent1 4 2 3 3 4 9" xfId="34656" xr:uid="{00000000-0005-0000-0000-0000A8860000}"/>
    <cellStyle name="20% - Accent1 4 2 3 3 4 9 2" xfId="34657" xr:uid="{00000000-0005-0000-0000-0000A9860000}"/>
    <cellStyle name="20% - Accent1 4 2 3 3 5" xfId="34658" xr:uid="{00000000-0005-0000-0000-0000AA860000}"/>
    <cellStyle name="20% - Accent1 4 2 3 3 5 2" xfId="34659" xr:uid="{00000000-0005-0000-0000-0000AB860000}"/>
    <cellStyle name="20% - Accent1 4 2 3 3 5 2 2" xfId="34660" xr:uid="{00000000-0005-0000-0000-0000AC860000}"/>
    <cellStyle name="20% - Accent1 4 2 3 3 5 2 2 2" xfId="34661" xr:uid="{00000000-0005-0000-0000-0000AD860000}"/>
    <cellStyle name="20% - Accent1 4 2 3 3 5 2 2 2 2" xfId="34662" xr:uid="{00000000-0005-0000-0000-0000AE860000}"/>
    <cellStyle name="20% - Accent1 4 2 3 3 5 2 2 3" xfId="34663" xr:uid="{00000000-0005-0000-0000-0000AF860000}"/>
    <cellStyle name="20% - Accent1 4 2 3 3 5 2 3" xfId="34664" xr:uid="{00000000-0005-0000-0000-0000B0860000}"/>
    <cellStyle name="20% - Accent1 4 2 3 3 5 2 3 2" xfId="34665" xr:uid="{00000000-0005-0000-0000-0000B1860000}"/>
    <cellStyle name="20% - Accent1 4 2 3 3 5 2 4" xfId="34666" xr:uid="{00000000-0005-0000-0000-0000B2860000}"/>
    <cellStyle name="20% - Accent1 4 2 3 3 5 3" xfId="34667" xr:uid="{00000000-0005-0000-0000-0000B3860000}"/>
    <cellStyle name="20% - Accent1 4 2 3 3 5 3 2" xfId="34668" xr:uid="{00000000-0005-0000-0000-0000B4860000}"/>
    <cellStyle name="20% - Accent1 4 2 3 3 5 3 2 2" xfId="34669" xr:uid="{00000000-0005-0000-0000-0000B5860000}"/>
    <cellStyle name="20% - Accent1 4 2 3 3 5 3 2 2 2" xfId="34670" xr:uid="{00000000-0005-0000-0000-0000B6860000}"/>
    <cellStyle name="20% - Accent1 4 2 3 3 5 3 2 3" xfId="34671" xr:uid="{00000000-0005-0000-0000-0000B7860000}"/>
    <cellStyle name="20% - Accent1 4 2 3 3 5 3 3" xfId="34672" xr:uid="{00000000-0005-0000-0000-0000B8860000}"/>
    <cellStyle name="20% - Accent1 4 2 3 3 5 3 3 2" xfId="34673" xr:uid="{00000000-0005-0000-0000-0000B9860000}"/>
    <cellStyle name="20% - Accent1 4 2 3 3 5 3 4" xfId="34674" xr:uid="{00000000-0005-0000-0000-0000BA860000}"/>
    <cellStyle name="20% - Accent1 4 2 3 3 5 4" xfId="34675" xr:uid="{00000000-0005-0000-0000-0000BB860000}"/>
    <cellStyle name="20% - Accent1 4 2 3 3 5 4 2" xfId="34676" xr:uid="{00000000-0005-0000-0000-0000BC860000}"/>
    <cellStyle name="20% - Accent1 4 2 3 3 5 4 2 2" xfId="34677" xr:uid="{00000000-0005-0000-0000-0000BD860000}"/>
    <cellStyle name="20% - Accent1 4 2 3 3 5 4 2 2 2" xfId="34678" xr:uid="{00000000-0005-0000-0000-0000BE860000}"/>
    <cellStyle name="20% - Accent1 4 2 3 3 5 4 2 3" xfId="34679" xr:uid="{00000000-0005-0000-0000-0000BF860000}"/>
    <cellStyle name="20% - Accent1 4 2 3 3 5 4 3" xfId="34680" xr:uid="{00000000-0005-0000-0000-0000C0860000}"/>
    <cellStyle name="20% - Accent1 4 2 3 3 5 4 3 2" xfId="34681" xr:uid="{00000000-0005-0000-0000-0000C1860000}"/>
    <cellStyle name="20% - Accent1 4 2 3 3 5 4 4" xfId="34682" xr:uid="{00000000-0005-0000-0000-0000C2860000}"/>
    <cellStyle name="20% - Accent1 4 2 3 3 5 5" xfId="34683" xr:uid="{00000000-0005-0000-0000-0000C3860000}"/>
    <cellStyle name="20% - Accent1 4 2 3 3 5 5 2" xfId="34684" xr:uid="{00000000-0005-0000-0000-0000C4860000}"/>
    <cellStyle name="20% - Accent1 4 2 3 3 5 5 2 2" xfId="34685" xr:uid="{00000000-0005-0000-0000-0000C5860000}"/>
    <cellStyle name="20% - Accent1 4 2 3 3 5 5 3" xfId="34686" xr:uid="{00000000-0005-0000-0000-0000C6860000}"/>
    <cellStyle name="20% - Accent1 4 2 3 3 5 6" xfId="34687" xr:uid="{00000000-0005-0000-0000-0000C7860000}"/>
    <cellStyle name="20% - Accent1 4 2 3 3 5 6 2" xfId="34688" xr:uid="{00000000-0005-0000-0000-0000C8860000}"/>
    <cellStyle name="20% - Accent1 4 2 3 3 5 6 2 2" xfId="34689" xr:uid="{00000000-0005-0000-0000-0000C9860000}"/>
    <cellStyle name="20% - Accent1 4 2 3 3 5 6 3" xfId="34690" xr:uid="{00000000-0005-0000-0000-0000CA860000}"/>
    <cellStyle name="20% - Accent1 4 2 3 3 5 7" xfId="34691" xr:uid="{00000000-0005-0000-0000-0000CB860000}"/>
    <cellStyle name="20% - Accent1 4 2 3 3 5 7 2" xfId="34692" xr:uid="{00000000-0005-0000-0000-0000CC860000}"/>
    <cellStyle name="20% - Accent1 4 2 3 3 5 8" xfId="34693" xr:uid="{00000000-0005-0000-0000-0000CD860000}"/>
    <cellStyle name="20% - Accent1 4 2 3 3 5 8 2" xfId="34694" xr:uid="{00000000-0005-0000-0000-0000CE860000}"/>
    <cellStyle name="20% - Accent1 4 2 3 3 5 9" xfId="34695" xr:uid="{00000000-0005-0000-0000-0000CF860000}"/>
    <cellStyle name="20% - Accent1 4 2 3 3 6" xfId="34696" xr:uid="{00000000-0005-0000-0000-0000D0860000}"/>
    <cellStyle name="20% - Accent1 4 2 3 3 6 2" xfId="34697" xr:uid="{00000000-0005-0000-0000-0000D1860000}"/>
    <cellStyle name="20% - Accent1 4 2 3 3 6 2 2" xfId="34698" xr:uid="{00000000-0005-0000-0000-0000D2860000}"/>
    <cellStyle name="20% - Accent1 4 2 3 3 6 2 2 2" xfId="34699" xr:uid="{00000000-0005-0000-0000-0000D3860000}"/>
    <cellStyle name="20% - Accent1 4 2 3 3 6 2 2 2 2" xfId="34700" xr:uid="{00000000-0005-0000-0000-0000D4860000}"/>
    <cellStyle name="20% - Accent1 4 2 3 3 6 2 2 3" xfId="34701" xr:uid="{00000000-0005-0000-0000-0000D5860000}"/>
    <cellStyle name="20% - Accent1 4 2 3 3 6 2 3" xfId="34702" xr:uid="{00000000-0005-0000-0000-0000D6860000}"/>
    <cellStyle name="20% - Accent1 4 2 3 3 6 2 3 2" xfId="34703" xr:uid="{00000000-0005-0000-0000-0000D7860000}"/>
    <cellStyle name="20% - Accent1 4 2 3 3 6 2 4" xfId="34704" xr:uid="{00000000-0005-0000-0000-0000D8860000}"/>
    <cellStyle name="20% - Accent1 4 2 3 3 6 3" xfId="34705" xr:uid="{00000000-0005-0000-0000-0000D9860000}"/>
    <cellStyle name="20% - Accent1 4 2 3 3 6 3 2" xfId="34706" xr:uid="{00000000-0005-0000-0000-0000DA860000}"/>
    <cellStyle name="20% - Accent1 4 2 3 3 6 3 2 2" xfId="34707" xr:uid="{00000000-0005-0000-0000-0000DB860000}"/>
    <cellStyle name="20% - Accent1 4 2 3 3 6 3 2 2 2" xfId="34708" xr:uid="{00000000-0005-0000-0000-0000DC860000}"/>
    <cellStyle name="20% - Accent1 4 2 3 3 6 3 2 3" xfId="34709" xr:uid="{00000000-0005-0000-0000-0000DD860000}"/>
    <cellStyle name="20% - Accent1 4 2 3 3 6 3 3" xfId="34710" xr:uid="{00000000-0005-0000-0000-0000DE860000}"/>
    <cellStyle name="20% - Accent1 4 2 3 3 6 3 3 2" xfId="34711" xr:uid="{00000000-0005-0000-0000-0000DF860000}"/>
    <cellStyle name="20% - Accent1 4 2 3 3 6 3 4" xfId="34712" xr:uid="{00000000-0005-0000-0000-0000E0860000}"/>
    <cellStyle name="20% - Accent1 4 2 3 3 6 4" xfId="34713" xr:uid="{00000000-0005-0000-0000-0000E1860000}"/>
    <cellStyle name="20% - Accent1 4 2 3 3 6 4 2" xfId="34714" xr:uid="{00000000-0005-0000-0000-0000E2860000}"/>
    <cellStyle name="20% - Accent1 4 2 3 3 6 4 2 2" xfId="34715" xr:uid="{00000000-0005-0000-0000-0000E3860000}"/>
    <cellStyle name="20% - Accent1 4 2 3 3 6 4 2 2 2" xfId="34716" xr:uid="{00000000-0005-0000-0000-0000E4860000}"/>
    <cellStyle name="20% - Accent1 4 2 3 3 6 4 2 3" xfId="34717" xr:uid="{00000000-0005-0000-0000-0000E5860000}"/>
    <cellStyle name="20% - Accent1 4 2 3 3 6 4 3" xfId="34718" xr:uid="{00000000-0005-0000-0000-0000E6860000}"/>
    <cellStyle name="20% - Accent1 4 2 3 3 6 4 3 2" xfId="34719" xr:uid="{00000000-0005-0000-0000-0000E7860000}"/>
    <cellStyle name="20% - Accent1 4 2 3 3 6 4 4" xfId="34720" xr:uid="{00000000-0005-0000-0000-0000E8860000}"/>
    <cellStyle name="20% - Accent1 4 2 3 3 6 5" xfId="34721" xr:uid="{00000000-0005-0000-0000-0000E9860000}"/>
    <cellStyle name="20% - Accent1 4 2 3 3 6 5 2" xfId="34722" xr:uid="{00000000-0005-0000-0000-0000EA860000}"/>
    <cellStyle name="20% - Accent1 4 2 3 3 6 5 2 2" xfId="34723" xr:uid="{00000000-0005-0000-0000-0000EB860000}"/>
    <cellStyle name="20% - Accent1 4 2 3 3 6 5 3" xfId="34724" xr:uid="{00000000-0005-0000-0000-0000EC860000}"/>
    <cellStyle name="20% - Accent1 4 2 3 3 6 6" xfId="34725" xr:uid="{00000000-0005-0000-0000-0000ED860000}"/>
    <cellStyle name="20% - Accent1 4 2 3 3 6 6 2" xfId="34726" xr:uid="{00000000-0005-0000-0000-0000EE860000}"/>
    <cellStyle name="20% - Accent1 4 2 3 3 6 6 2 2" xfId="34727" xr:uid="{00000000-0005-0000-0000-0000EF860000}"/>
    <cellStyle name="20% - Accent1 4 2 3 3 6 6 3" xfId="34728" xr:uid="{00000000-0005-0000-0000-0000F0860000}"/>
    <cellStyle name="20% - Accent1 4 2 3 3 6 7" xfId="34729" xr:uid="{00000000-0005-0000-0000-0000F1860000}"/>
    <cellStyle name="20% - Accent1 4 2 3 3 6 7 2" xfId="34730" xr:uid="{00000000-0005-0000-0000-0000F2860000}"/>
    <cellStyle name="20% - Accent1 4 2 3 3 6 8" xfId="34731" xr:uid="{00000000-0005-0000-0000-0000F3860000}"/>
    <cellStyle name="20% - Accent1 4 2 3 3 6 8 2" xfId="34732" xr:uid="{00000000-0005-0000-0000-0000F4860000}"/>
    <cellStyle name="20% - Accent1 4 2 3 3 6 9" xfId="34733" xr:uid="{00000000-0005-0000-0000-0000F5860000}"/>
    <cellStyle name="20% - Accent1 4 2 3 3 7" xfId="34734" xr:uid="{00000000-0005-0000-0000-0000F6860000}"/>
    <cellStyle name="20% - Accent1 4 2 3 3 7 2" xfId="34735" xr:uid="{00000000-0005-0000-0000-0000F7860000}"/>
    <cellStyle name="20% - Accent1 4 2 3 3 7 2 2" xfId="34736" xr:uid="{00000000-0005-0000-0000-0000F8860000}"/>
    <cellStyle name="20% - Accent1 4 2 3 3 7 2 2 2" xfId="34737" xr:uid="{00000000-0005-0000-0000-0000F9860000}"/>
    <cellStyle name="20% - Accent1 4 2 3 3 7 2 3" xfId="34738" xr:uid="{00000000-0005-0000-0000-0000FA860000}"/>
    <cellStyle name="20% - Accent1 4 2 3 3 7 3" xfId="34739" xr:uid="{00000000-0005-0000-0000-0000FB860000}"/>
    <cellStyle name="20% - Accent1 4 2 3 3 7 3 2" xfId="34740" xr:uid="{00000000-0005-0000-0000-0000FC860000}"/>
    <cellStyle name="20% - Accent1 4 2 3 3 7 4" xfId="34741" xr:uid="{00000000-0005-0000-0000-0000FD860000}"/>
    <cellStyle name="20% - Accent1 4 2 3 3 8" xfId="34742" xr:uid="{00000000-0005-0000-0000-0000FE860000}"/>
    <cellStyle name="20% - Accent1 4 2 3 3 8 2" xfId="34743" xr:uid="{00000000-0005-0000-0000-0000FF860000}"/>
    <cellStyle name="20% - Accent1 4 2 3 3 8 2 2" xfId="34744" xr:uid="{00000000-0005-0000-0000-000000870000}"/>
    <cellStyle name="20% - Accent1 4 2 3 3 8 2 2 2" xfId="34745" xr:uid="{00000000-0005-0000-0000-000001870000}"/>
    <cellStyle name="20% - Accent1 4 2 3 3 8 2 3" xfId="34746" xr:uid="{00000000-0005-0000-0000-000002870000}"/>
    <cellStyle name="20% - Accent1 4 2 3 3 8 3" xfId="34747" xr:uid="{00000000-0005-0000-0000-000003870000}"/>
    <cellStyle name="20% - Accent1 4 2 3 3 8 3 2" xfId="34748" xr:uid="{00000000-0005-0000-0000-000004870000}"/>
    <cellStyle name="20% - Accent1 4 2 3 3 8 4" xfId="34749" xr:uid="{00000000-0005-0000-0000-000005870000}"/>
    <cellStyle name="20% - Accent1 4 2 3 3 9" xfId="34750" xr:uid="{00000000-0005-0000-0000-000006870000}"/>
    <cellStyle name="20% - Accent1 4 2 3 3 9 2" xfId="34751" xr:uid="{00000000-0005-0000-0000-000007870000}"/>
    <cellStyle name="20% - Accent1 4 2 3 3 9 2 2" xfId="34752" xr:uid="{00000000-0005-0000-0000-000008870000}"/>
    <cellStyle name="20% - Accent1 4 2 3 3 9 2 2 2" xfId="34753" xr:uid="{00000000-0005-0000-0000-000009870000}"/>
    <cellStyle name="20% - Accent1 4 2 3 3 9 2 3" xfId="34754" xr:uid="{00000000-0005-0000-0000-00000A870000}"/>
    <cellStyle name="20% - Accent1 4 2 3 3 9 3" xfId="34755" xr:uid="{00000000-0005-0000-0000-00000B870000}"/>
    <cellStyle name="20% - Accent1 4 2 3 3 9 3 2" xfId="34756" xr:uid="{00000000-0005-0000-0000-00000C870000}"/>
    <cellStyle name="20% - Accent1 4 2 3 3 9 4" xfId="34757" xr:uid="{00000000-0005-0000-0000-00000D870000}"/>
    <cellStyle name="20% - Accent1 4 2 3 4" xfId="34758" xr:uid="{00000000-0005-0000-0000-00000E870000}"/>
    <cellStyle name="20% - Accent1 4 2 3 4 10" xfId="34759" xr:uid="{00000000-0005-0000-0000-00000F870000}"/>
    <cellStyle name="20% - Accent1 4 2 3 4 10 2" xfId="34760" xr:uid="{00000000-0005-0000-0000-000010870000}"/>
    <cellStyle name="20% - Accent1 4 2 3 4 11" xfId="34761" xr:uid="{00000000-0005-0000-0000-000011870000}"/>
    <cellStyle name="20% - Accent1 4 2 3 4 2" xfId="34762" xr:uid="{00000000-0005-0000-0000-000012870000}"/>
    <cellStyle name="20% - Accent1 4 2 3 4 2 2" xfId="34763" xr:uid="{00000000-0005-0000-0000-000013870000}"/>
    <cellStyle name="20% - Accent1 4 2 3 4 2 2 2" xfId="34764" xr:uid="{00000000-0005-0000-0000-000014870000}"/>
    <cellStyle name="20% - Accent1 4 2 3 4 2 2 2 2" xfId="34765" xr:uid="{00000000-0005-0000-0000-000015870000}"/>
    <cellStyle name="20% - Accent1 4 2 3 4 2 2 2 2 2" xfId="34766" xr:uid="{00000000-0005-0000-0000-000016870000}"/>
    <cellStyle name="20% - Accent1 4 2 3 4 2 2 2 3" xfId="34767" xr:uid="{00000000-0005-0000-0000-000017870000}"/>
    <cellStyle name="20% - Accent1 4 2 3 4 2 2 3" xfId="34768" xr:uid="{00000000-0005-0000-0000-000018870000}"/>
    <cellStyle name="20% - Accent1 4 2 3 4 2 2 3 2" xfId="34769" xr:uid="{00000000-0005-0000-0000-000019870000}"/>
    <cellStyle name="20% - Accent1 4 2 3 4 2 2 4" xfId="34770" xr:uid="{00000000-0005-0000-0000-00001A870000}"/>
    <cellStyle name="20% - Accent1 4 2 3 4 2 3" xfId="34771" xr:uid="{00000000-0005-0000-0000-00001B870000}"/>
    <cellStyle name="20% - Accent1 4 2 3 4 2 3 2" xfId="34772" xr:uid="{00000000-0005-0000-0000-00001C870000}"/>
    <cellStyle name="20% - Accent1 4 2 3 4 2 3 2 2" xfId="34773" xr:uid="{00000000-0005-0000-0000-00001D870000}"/>
    <cellStyle name="20% - Accent1 4 2 3 4 2 3 2 2 2" xfId="34774" xr:uid="{00000000-0005-0000-0000-00001E870000}"/>
    <cellStyle name="20% - Accent1 4 2 3 4 2 3 2 3" xfId="34775" xr:uid="{00000000-0005-0000-0000-00001F870000}"/>
    <cellStyle name="20% - Accent1 4 2 3 4 2 3 3" xfId="34776" xr:uid="{00000000-0005-0000-0000-000020870000}"/>
    <cellStyle name="20% - Accent1 4 2 3 4 2 3 3 2" xfId="34777" xr:uid="{00000000-0005-0000-0000-000021870000}"/>
    <cellStyle name="20% - Accent1 4 2 3 4 2 3 4" xfId="34778" xr:uid="{00000000-0005-0000-0000-000022870000}"/>
    <cellStyle name="20% - Accent1 4 2 3 4 2 4" xfId="34779" xr:uid="{00000000-0005-0000-0000-000023870000}"/>
    <cellStyle name="20% - Accent1 4 2 3 4 2 4 2" xfId="34780" xr:uid="{00000000-0005-0000-0000-000024870000}"/>
    <cellStyle name="20% - Accent1 4 2 3 4 2 4 2 2" xfId="34781" xr:uid="{00000000-0005-0000-0000-000025870000}"/>
    <cellStyle name="20% - Accent1 4 2 3 4 2 4 2 2 2" xfId="34782" xr:uid="{00000000-0005-0000-0000-000026870000}"/>
    <cellStyle name="20% - Accent1 4 2 3 4 2 4 2 3" xfId="34783" xr:uid="{00000000-0005-0000-0000-000027870000}"/>
    <cellStyle name="20% - Accent1 4 2 3 4 2 4 3" xfId="34784" xr:uid="{00000000-0005-0000-0000-000028870000}"/>
    <cellStyle name="20% - Accent1 4 2 3 4 2 4 3 2" xfId="34785" xr:uid="{00000000-0005-0000-0000-000029870000}"/>
    <cellStyle name="20% - Accent1 4 2 3 4 2 4 4" xfId="34786" xr:uid="{00000000-0005-0000-0000-00002A870000}"/>
    <cellStyle name="20% - Accent1 4 2 3 4 2 5" xfId="34787" xr:uid="{00000000-0005-0000-0000-00002B870000}"/>
    <cellStyle name="20% - Accent1 4 2 3 4 2 5 2" xfId="34788" xr:uid="{00000000-0005-0000-0000-00002C870000}"/>
    <cellStyle name="20% - Accent1 4 2 3 4 2 5 2 2" xfId="34789" xr:uid="{00000000-0005-0000-0000-00002D870000}"/>
    <cellStyle name="20% - Accent1 4 2 3 4 2 5 3" xfId="34790" xr:uid="{00000000-0005-0000-0000-00002E870000}"/>
    <cellStyle name="20% - Accent1 4 2 3 4 2 6" xfId="34791" xr:uid="{00000000-0005-0000-0000-00002F870000}"/>
    <cellStyle name="20% - Accent1 4 2 3 4 2 6 2" xfId="34792" xr:uid="{00000000-0005-0000-0000-000030870000}"/>
    <cellStyle name="20% - Accent1 4 2 3 4 2 6 2 2" xfId="34793" xr:uid="{00000000-0005-0000-0000-000031870000}"/>
    <cellStyle name="20% - Accent1 4 2 3 4 2 6 3" xfId="34794" xr:uid="{00000000-0005-0000-0000-000032870000}"/>
    <cellStyle name="20% - Accent1 4 2 3 4 2 7" xfId="34795" xr:uid="{00000000-0005-0000-0000-000033870000}"/>
    <cellStyle name="20% - Accent1 4 2 3 4 2 7 2" xfId="34796" xr:uid="{00000000-0005-0000-0000-000034870000}"/>
    <cellStyle name="20% - Accent1 4 2 3 4 2 8" xfId="34797" xr:uid="{00000000-0005-0000-0000-000035870000}"/>
    <cellStyle name="20% - Accent1 4 2 3 4 2 8 2" xfId="34798" xr:uid="{00000000-0005-0000-0000-000036870000}"/>
    <cellStyle name="20% - Accent1 4 2 3 4 2 9" xfId="34799" xr:uid="{00000000-0005-0000-0000-000037870000}"/>
    <cellStyle name="20% - Accent1 4 2 3 4 3" xfId="34800" xr:uid="{00000000-0005-0000-0000-000038870000}"/>
    <cellStyle name="20% - Accent1 4 2 3 4 3 2" xfId="34801" xr:uid="{00000000-0005-0000-0000-000039870000}"/>
    <cellStyle name="20% - Accent1 4 2 3 4 3 2 2" xfId="34802" xr:uid="{00000000-0005-0000-0000-00003A870000}"/>
    <cellStyle name="20% - Accent1 4 2 3 4 3 2 2 2" xfId="34803" xr:uid="{00000000-0005-0000-0000-00003B870000}"/>
    <cellStyle name="20% - Accent1 4 2 3 4 3 2 2 2 2" xfId="34804" xr:uid="{00000000-0005-0000-0000-00003C870000}"/>
    <cellStyle name="20% - Accent1 4 2 3 4 3 2 2 3" xfId="34805" xr:uid="{00000000-0005-0000-0000-00003D870000}"/>
    <cellStyle name="20% - Accent1 4 2 3 4 3 2 3" xfId="34806" xr:uid="{00000000-0005-0000-0000-00003E870000}"/>
    <cellStyle name="20% - Accent1 4 2 3 4 3 2 3 2" xfId="34807" xr:uid="{00000000-0005-0000-0000-00003F870000}"/>
    <cellStyle name="20% - Accent1 4 2 3 4 3 2 4" xfId="34808" xr:uid="{00000000-0005-0000-0000-000040870000}"/>
    <cellStyle name="20% - Accent1 4 2 3 4 3 3" xfId="34809" xr:uid="{00000000-0005-0000-0000-000041870000}"/>
    <cellStyle name="20% - Accent1 4 2 3 4 3 3 2" xfId="34810" xr:uid="{00000000-0005-0000-0000-000042870000}"/>
    <cellStyle name="20% - Accent1 4 2 3 4 3 3 2 2" xfId="34811" xr:uid="{00000000-0005-0000-0000-000043870000}"/>
    <cellStyle name="20% - Accent1 4 2 3 4 3 3 2 2 2" xfId="34812" xr:uid="{00000000-0005-0000-0000-000044870000}"/>
    <cellStyle name="20% - Accent1 4 2 3 4 3 3 2 3" xfId="34813" xr:uid="{00000000-0005-0000-0000-000045870000}"/>
    <cellStyle name="20% - Accent1 4 2 3 4 3 3 3" xfId="34814" xr:uid="{00000000-0005-0000-0000-000046870000}"/>
    <cellStyle name="20% - Accent1 4 2 3 4 3 3 3 2" xfId="34815" xr:uid="{00000000-0005-0000-0000-000047870000}"/>
    <cellStyle name="20% - Accent1 4 2 3 4 3 3 4" xfId="34816" xr:uid="{00000000-0005-0000-0000-000048870000}"/>
    <cellStyle name="20% - Accent1 4 2 3 4 3 4" xfId="34817" xr:uid="{00000000-0005-0000-0000-000049870000}"/>
    <cellStyle name="20% - Accent1 4 2 3 4 3 4 2" xfId="34818" xr:uid="{00000000-0005-0000-0000-00004A870000}"/>
    <cellStyle name="20% - Accent1 4 2 3 4 3 4 2 2" xfId="34819" xr:uid="{00000000-0005-0000-0000-00004B870000}"/>
    <cellStyle name="20% - Accent1 4 2 3 4 3 4 2 2 2" xfId="34820" xr:uid="{00000000-0005-0000-0000-00004C870000}"/>
    <cellStyle name="20% - Accent1 4 2 3 4 3 4 2 3" xfId="34821" xr:uid="{00000000-0005-0000-0000-00004D870000}"/>
    <cellStyle name="20% - Accent1 4 2 3 4 3 4 3" xfId="34822" xr:uid="{00000000-0005-0000-0000-00004E870000}"/>
    <cellStyle name="20% - Accent1 4 2 3 4 3 4 3 2" xfId="34823" xr:uid="{00000000-0005-0000-0000-00004F870000}"/>
    <cellStyle name="20% - Accent1 4 2 3 4 3 4 4" xfId="34824" xr:uid="{00000000-0005-0000-0000-000050870000}"/>
    <cellStyle name="20% - Accent1 4 2 3 4 3 5" xfId="34825" xr:uid="{00000000-0005-0000-0000-000051870000}"/>
    <cellStyle name="20% - Accent1 4 2 3 4 3 5 2" xfId="34826" xr:uid="{00000000-0005-0000-0000-000052870000}"/>
    <cellStyle name="20% - Accent1 4 2 3 4 3 5 2 2" xfId="34827" xr:uid="{00000000-0005-0000-0000-000053870000}"/>
    <cellStyle name="20% - Accent1 4 2 3 4 3 5 3" xfId="34828" xr:uid="{00000000-0005-0000-0000-000054870000}"/>
    <cellStyle name="20% - Accent1 4 2 3 4 3 6" xfId="34829" xr:uid="{00000000-0005-0000-0000-000055870000}"/>
    <cellStyle name="20% - Accent1 4 2 3 4 3 6 2" xfId="34830" xr:uid="{00000000-0005-0000-0000-000056870000}"/>
    <cellStyle name="20% - Accent1 4 2 3 4 3 6 2 2" xfId="34831" xr:uid="{00000000-0005-0000-0000-000057870000}"/>
    <cellStyle name="20% - Accent1 4 2 3 4 3 6 3" xfId="34832" xr:uid="{00000000-0005-0000-0000-000058870000}"/>
    <cellStyle name="20% - Accent1 4 2 3 4 3 7" xfId="34833" xr:uid="{00000000-0005-0000-0000-000059870000}"/>
    <cellStyle name="20% - Accent1 4 2 3 4 3 7 2" xfId="34834" xr:uid="{00000000-0005-0000-0000-00005A870000}"/>
    <cellStyle name="20% - Accent1 4 2 3 4 3 8" xfId="34835" xr:uid="{00000000-0005-0000-0000-00005B870000}"/>
    <cellStyle name="20% - Accent1 4 2 3 4 3 8 2" xfId="34836" xr:uid="{00000000-0005-0000-0000-00005C870000}"/>
    <cellStyle name="20% - Accent1 4 2 3 4 3 9" xfId="34837" xr:uid="{00000000-0005-0000-0000-00005D870000}"/>
    <cellStyle name="20% - Accent1 4 2 3 4 4" xfId="34838" xr:uid="{00000000-0005-0000-0000-00005E870000}"/>
    <cellStyle name="20% - Accent1 4 2 3 4 4 2" xfId="34839" xr:uid="{00000000-0005-0000-0000-00005F870000}"/>
    <cellStyle name="20% - Accent1 4 2 3 4 4 2 2" xfId="34840" xr:uid="{00000000-0005-0000-0000-000060870000}"/>
    <cellStyle name="20% - Accent1 4 2 3 4 4 2 2 2" xfId="34841" xr:uid="{00000000-0005-0000-0000-000061870000}"/>
    <cellStyle name="20% - Accent1 4 2 3 4 4 2 3" xfId="34842" xr:uid="{00000000-0005-0000-0000-000062870000}"/>
    <cellStyle name="20% - Accent1 4 2 3 4 4 3" xfId="34843" xr:uid="{00000000-0005-0000-0000-000063870000}"/>
    <cellStyle name="20% - Accent1 4 2 3 4 4 3 2" xfId="34844" xr:uid="{00000000-0005-0000-0000-000064870000}"/>
    <cellStyle name="20% - Accent1 4 2 3 4 4 4" xfId="34845" xr:uid="{00000000-0005-0000-0000-000065870000}"/>
    <cellStyle name="20% - Accent1 4 2 3 4 5" xfId="34846" xr:uid="{00000000-0005-0000-0000-000066870000}"/>
    <cellStyle name="20% - Accent1 4 2 3 4 5 2" xfId="34847" xr:uid="{00000000-0005-0000-0000-000067870000}"/>
    <cellStyle name="20% - Accent1 4 2 3 4 5 2 2" xfId="34848" xr:uid="{00000000-0005-0000-0000-000068870000}"/>
    <cellStyle name="20% - Accent1 4 2 3 4 5 2 2 2" xfId="34849" xr:uid="{00000000-0005-0000-0000-000069870000}"/>
    <cellStyle name="20% - Accent1 4 2 3 4 5 2 3" xfId="34850" xr:uid="{00000000-0005-0000-0000-00006A870000}"/>
    <cellStyle name="20% - Accent1 4 2 3 4 5 3" xfId="34851" xr:uid="{00000000-0005-0000-0000-00006B870000}"/>
    <cellStyle name="20% - Accent1 4 2 3 4 5 3 2" xfId="34852" xr:uid="{00000000-0005-0000-0000-00006C870000}"/>
    <cellStyle name="20% - Accent1 4 2 3 4 5 4" xfId="34853" xr:uid="{00000000-0005-0000-0000-00006D870000}"/>
    <cellStyle name="20% - Accent1 4 2 3 4 6" xfId="34854" xr:uid="{00000000-0005-0000-0000-00006E870000}"/>
    <cellStyle name="20% - Accent1 4 2 3 4 6 2" xfId="34855" xr:uid="{00000000-0005-0000-0000-00006F870000}"/>
    <cellStyle name="20% - Accent1 4 2 3 4 6 2 2" xfId="34856" xr:uid="{00000000-0005-0000-0000-000070870000}"/>
    <cellStyle name="20% - Accent1 4 2 3 4 6 2 2 2" xfId="34857" xr:uid="{00000000-0005-0000-0000-000071870000}"/>
    <cellStyle name="20% - Accent1 4 2 3 4 6 2 3" xfId="34858" xr:uid="{00000000-0005-0000-0000-000072870000}"/>
    <cellStyle name="20% - Accent1 4 2 3 4 6 3" xfId="34859" xr:uid="{00000000-0005-0000-0000-000073870000}"/>
    <cellStyle name="20% - Accent1 4 2 3 4 6 3 2" xfId="34860" xr:uid="{00000000-0005-0000-0000-000074870000}"/>
    <cellStyle name="20% - Accent1 4 2 3 4 6 4" xfId="34861" xr:uid="{00000000-0005-0000-0000-000075870000}"/>
    <cellStyle name="20% - Accent1 4 2 3 4 7" xfId="34862" xr:uid="{00000000-0005-0000-0000-000076870000}"/>
    <cellStyle name="20% - Accent1 4 2 3 4 7 2" xfId="34863" xr:uid="{00000000-0005-0000-0000-000077870000}"/>
    <cellStyle name="20% - Accent1 4 2 3 4 7 2 2" xfId="34864" xr:uid="{00000000-0005-0000-0000-000078870000}"/>
    <cellStyle name="20% - Accent1 4 2 3 4 7 3" xfId="34865" xr:uid="{00000000-0005-0000-0000-000079870000}"/>
    <cellStyle name="20% - Accent1 4 2 3 4 8" xfId="34866" xr:uid="{00000000-0005-0000-0000-00007A870000}"/>
    <cellStyle name="20% - Accent1 4 2 3 4 8 2" xfId="34867" xr:uid="{00000000-0005-0000-0000-00007B870000}"/>
    <cellStyle name="20% - Accent1 4 2 3 4 8 2 2" xfId="34868" xr:uid="{00000000-0005-0000-0000-00007C870000}"/>
    <cellStyle name="20% - Accent1 4 2 3 4 8 3" xfId="34869" xr:uid="{00000000-0005-0000-0000-00007D870000}"/>
    <cellStyle name="20% - Accent1 4 2 3 4 9" xfId="34870" xr:uid="{00000000-0005-0000-0000-00007E870000}"/>
    <cellStyle name="20% - Accent1 4 2 3 4 9 2" xfId="34871" xr:uid="{00000000-0005-0000-0000-00007F870000}"/>
    <cellStyle name="20% - Accent1 4 2 3 5" xfId="34872" xr:uid="{00000000-0005-0000-0000-000080870000}"/>
    <cellStyle name="20% - Accent1 4 2 3 5 10" xfId="34873" xr:uid="{00000000-0005-0000-0000-000081870000}"/>
    <cellStyle name="20% - Accent1 4 2 3 5 10 2" xfId="34874" xr:uid="{00000000-0005-0000-0000-000082870000}"/>
    <cellStyle name="20% - Accent1 4 2 3 5 11" xfId="34875" xr:uid="{00000000-0005-0000-0000-000083870000}"/>
    <cellStyle name="20% - Accent1 4 2 3 5 2" xfId="34876" xr:uid="{00000000-0005-0000-0000-000084870000}"/>
    <cellStyle name="20% - Accent1 4 2 3 5 2 2" xfId="34877" xr:uid="{00000000-0005-0000-0000-000085870000}"/>
    <cellStyle name="20% - Accent1 4 2 3 5 2 2 2" xfId="34878" xr:uid="{00000000-0005-0000-0000-000086870000}"/>
    <cellStyle name="20% - Accent1 4 2 3 5 2 2 2 2" xfId="34879" xr:uid="{00000000-0005-0000-0000-000087870000}"/>
    <cellStyle name="20% - Accent1 4 2 3 5 2 2 2 2 2" xfId="34880" xr:uid="{00000000-0005-0000-0000-000088870000}"/>
    <cellStyle name="20% - Accent1 4 2 3 5 2 2 2 3" xfId="34881" xr:uid="{00000000-0005-0000-0000-000089870000}"/>
    <cellStyle name="20% - Accent1 4 2 3 5 2 2 3" xfId="34882" xr:uid="{00000000-0005-0000-0000-00008A870000}"/>
    <cellStyle name="20% - Accent1 4 2 3 5 2 2 3 2" xfId="34883" xr:uid="{00000000-0005-0000-0000-00008B870000}"/>
    <cellStyle name="20% - Accent1 4 2 3 5 2 2 4" xfId="34884" xr:uid="{00000000-0005-0000-0000-00008C870000}"/>
    <cellStyle name="20% - Accent1 4 2 3 5 2 3" xfId="34885" xr:uid="{00000000-0005-0000-0000-00008D870000}"/>
    <cellStyle name="20% - Accent1 4 2 3 5 2 3 2" xfId="34886" xr:uid="{00000000-0005-0000-0000-00008E870000}"/>
    <cellStyle name="20% - Accent1 4 2 3 5 2 3 2 2" xfId="34887" xr:uid="{00000000-0005-0000-0000-00008F870000}"/>
    <cellStyle name="20% - Accent1 4 2 3 5 2 3 2 2 2" xfId="34888" xr:uid="{00000000-0005-0000-0000-000090870000}"/>
    <cellStyle name="20% - Accent1 4 2 3 5 2 3 2 3" xfId="34889" xr:uid="{00000000-0005-0000-0000-000091870000}"/>
    <cellStyle name="20% - Accent1 4 2 3 5 2 3 3" xfId="34890" xr:uid="{00000000-0005-0000-0000-000092870000}"/>
    <cellStyle name="20% - Accent1 4 2 3 5 2 3 3 2" xfId="34891" xr:uid="{00000000-0005-0000-0000-000093870000}"/>
    <cellStyle name="20% - Accent1 4 2 3 5 2 3 4" xfId="34892" xr:uid="{00000000-0005-0000-0000-000094870000}"/>
    <cellStyle name="20% - Accent1 4 2 3 5 2 4" xfId="34893" xr:uid="{00000000-0005-0000-0000-000095870000}"/>
    <cellStyle name="20% - Accent1 4 2 3 5 2 4 2" xfId="34894" xr:uid="{00000000-0005-0000-0000-000096870000}"/>
    <cellStyle name="20% - Accent1 4 2 3 5 2 4 2 2" xfId="34895" xr:uid="{00000000-0005-0000-0000-000097870000}"/>
    <cellStyle name="20% - Accent1 4 2 3 5 2 4 2 2 2" xfId="34896" xr:uid="{00000000-0005-0000-0000-000098870000}"/>
    <cellStyle name="20% - Accent1 4 2 3 5 2 4 2 3" xfId="34897" xr:uid="{00000000-0005-0000-0000-000099870000}"/>
    <cellStyle name="20% - Accent1 4 2 3 5 2 4 3" xfId="34898" xr:uid="{00000000-0005-0000-0000-00009A870000}"/>
    <cellStyle name="20% - Accent1 4 2 3 5 2 4 3 2" xfId="34899" xr:uid="{00000000-0005-0000-0000-00009B870000}"/>
    <cellStyle name="20% - Accent1 4 2 3 5 2 4 4" xfId="34900" xr:uid="{00000000-0005-0000-0000-00009C870000}"/>
    <cellStyle name="20% - Accent1 4 2 3 5 2 5" xfId="34901" xr:uid="{00000000-0005-0000-0000-00009D870000}"/>
    <cellStyle name="20% - Accent1 4 2 3 5 2 5 2" xfId="34902" xr:uid="{00000000-0005-0000-0000-00009E870000}"/>
    <cellStyle name="20% - Accent1 4 2 3 5 2 5 2 2" xfId="34903" xr:uid="{00000000-0005-0000-0000-00009F870000}"/>
    <cellStyle name="20% - Accent1 4 2 3 5 2 5 3" xfId="34904" xr:uid="{00000000-0005-0000-0000-0000A0870000}"/>
    <cellStyle name="20% - Accent1 4 2 3 5 2 6" xfId="34905" xr:uid="{00000000-0005-0000-0000-0000A1870000}"/>
    <cellStyle name="20% - Accent1 4 2 3 5 2 6 2" xfId="34906" xr:uid="{00000000-0005-0000-0000-0000A2870000}"/>
    <cellStyle name="20% - Accent1 4 2 3 5 2 6 2 2" xfId="34907" xr:uid="{00000000-0005-0000-0000-0000A3870000}"/>
    <cellStyle name="20% - Accent1 4 2 3 5 2 6 3" xfId="34908" xr:uid="{00000000-0005-0000-0000-0000A4870000}"/>
    <cellStyle name="20% - Accent1 4 2 3 5 2 7" xfId="34909" xr:uid="{00000000-0005-0000-0000-0000A5870000}"/>
    <cellStyle name="20% - Accent1 4 2 3 5 2 7 2" xfId="34910" xr:uid="{00000000-0005-0000-0000-0000A6870000}"/>
    <cellStyle name="20% - Accent1 4 2 3 5 2 8" xfId="34911" xr:uid="{00000000-0005-0000-0000-0000A7870000}"/>
    <cellStyle name="20% - Accent1 4 2 3 5 2 8 2" xfId="34912" xr:uid="{00000000-0005-0000-0000-0000A8870000}"/>
    <cellStyle name="20% - Accent1 4 2 3 5 2 9" xfId="34913" xr:uid="{00000000-0005-0000-0000-0000A9870000}"/>
    <cellStyle name="20% - Accent1 4 2 3 5 3" xfId="34914" xr:uid="{00000000-0005-0000-0000-0000AA870000}"/>
    <cellStyle name="20% - Accent1 4 2 3 5 3 2" xfId="34915" xr:uid="{00000000-0005-0000-0000-0000AB870000}"/>
    <cellStyle name="20% - Accent1 4 2 3 5 3 2 2" xfId="34916" xr:uid="{00000000-0005-0000-0000-0000AC870000}"/>
    <cellStyle name="20% - Accent1 4 2 3 5 3 2 2 2" xfId="34917" xr:uid="{00000000-0005-0000-0000-0000AD870000}"/>
    <cellStyle name="20% - Accent1 4 2 3 5 3 2 2 2 2" xfId="34918" xr:uid="{00000000-0005-0000-0000-0000AE870000}"/>
    <cellStyle name="20% - Accent1 4 2 3 5 3 2 2 3" xfId="34919" xr:uid="{00000000-0005-0000-0000-0000AF870000}"/>
    <cellStyle name="20% - Accent1 4 2 3 5 3 2 3" xfId="34920" xr:uid="{00000000-0005-0000-0000-0000B0870000}"/>
    <cellStyle name="20% - Accent1 4 2 3 5 3 2 3 2" xfId="34921" xr:uid="{00000000-0005-0000-0000-0000B1870000}"/>
    <cellStyle name="20% - Accent1 4 2 3 5 3 2 4" xfId="34922" xr:uid="{00000000-0005-0000-0000-0000B2870000}"/>
    <cellStyle name="20% - Accent1 4 2 3 5 3 3" xfId="34923" xr:uid="{00000000-0005-0000-0000-0000B3870000}"/>
    <cellStyle name="20% - Accent1 4 2 3 5 3 3 2" xfId="34924" xr:uid="{00000000-0005-0000-0000-0000B4870000}"/>
    <cellStyle name="20% - Accent1 4 2 3 5 3 3 2 2" xfId="34925" xr:uid="{00000000-0005-0000-0000-0000B5870000}"/>
    <cellStyle name="20% - Accent1 4 2 3 5 3 3 2 2 2" xfId="34926" xr:uid="{00000000-0005-0000-0000-0000B6870000}"/>
    <cellStyle name="20% - Accent1 4 2 3 5 3 3 2 3" xfId="34927" xr:uid="{00000000-0005-0000-0000-0000B7870000}"/>
    <cellStyle name="20% - Accent1 4 2 3 5 3 3 3" xfId="34928" xr:uid="{00000000-0005-0000-0000-0000B8870000}"/>
    <cellStyle name="20% - Accent1 4 2 3 5 3 3 3 2" xfId="34929" xr:uid="{00000000-0005-0000-0000-0000B9870000}"/>
    <cellStyle name="20% - Accent1 4 2 3 5 3 3 4" xfId="34930" xr:uid="{00000000-0005-0000-0000-0000BA870000}"/>
    <cellStyle name="20% - Accent1 4 2 3 5 3 4" xfId="34931" xr:uid="{00000000-0005-0000-0000-0000BB870000}"/>
    <cellStyle name="20% - Accent1 4 2 3 5 3 4 2" xfId="34932" xr:uid="{00000000-0005-0000-0000-0000BC870000}"/>
    <cellStyle name="20% - Accent1 4 2 3 5 3 4 2 2" xfId="34933" xr:uid="{00000000-0005-0000-0000-0000BD870000}"/>
    <cellStyle name="20% - Accent1 4 2 3 5 3 4 2 2 2" xfId="34934" xr:uid="{00000000-0005-0000-0000-0000BE870000}"/>
    <cellStyle name="20% - Accent1 4 2 3 5 3 4 2 3" xfId="34935" xr:uid="{00000000-0005-0000-0000-0000BF870000}"/>
    <cellStyle name="20% - Accent1 4 2 3 5 3 4 3" xfId="34936" xr:uid="{00000000-0005-0000-0000-0000C0870000}"/>
    <cellStyle name="20% - Accent1 4 2 3 5 3 4 3 2" xfId="34937" xr:uid="{00000000-0005-0000-0000-0000C1870000}"/>
    <cellStyle name="20% - Accent1 4 2 3 5 3 4 4" xfId="34938" xr:uid="{00000000-0005-0000-0000-0000C2870000}"/>
    <cellStyle name="20% - Accent1 4 2 3 5 3 5" xfId="34939" xr:uid="{00000000-0005-0000-0000-0000C3870000}"/>
    <cellStyle name="20% - Accent1 4 2 3 5 3 5 2" xfId="34940" xr:uid="{00000000-0005-0000-0000-0000C4870000}"/>
    <cellStyle name="20% - Accent1 4 2 3 5 3 5 2 2" xfId="34941" xr:uid="{00000000-0005-0000-0000-0000C5870000}"/>
    <cellStyle name="20% - Accent1 4 2 3 5 3 5 3" xfId="34942" xr:uid="{00000000-0005-0000-0000-0000C6870000}"/>
    <cellStyle name="20% - Accent1 4 2 3 5 3 6" xfId="34943" xr:uid="{00000000-0005-0000-0000-0000C7870000}"/>
    <cellStyle name="20% - Accent1 4 2 3 5 3 6 2" xfId="34944" xr:uid="{00000000-0005-0000-0000-0000C8870000}"/>
    <cellStyle name="20% - Accent1 4 2 3 5 3 6 2 2" xfId="34945" xr:uid="{00000000-0005-0000-0000-0000C9870000}"/>
    <cellStyle name="20% - Accent1 4 2 3 5 3 6 3" xfId="34946" xr:uid="{00000000-0005-0000-0000-0000CA870000}"/>
    <cellStyle name="20% - Accent1 4 2 3 5 3 7" xfId="34947" xr:uid="{00000000-0005-0000-0000-0000CB870000}"/>
    <cellStyle name="20% - Accent1 4 2 3 5 3 7 2" xfId="34948" xr:uid="{00000000-0005-0000-0000-0000CC870000}"/>
    <cellStyle name="20% - Accent1 4 2 3 5 3 8" xfId="34949" xr:uid="{00000000-0005-0000-0000-0000CD870000}"/>
    <cellStyle name="20% - Accent1 4 2 3 5 3 8 2" xfId="34950" xr:uid="{00000000-0005-0000-0000-0000CE870000}"/>
    <cellStyle name="20% - Accent1 4 2 3 5 3 9" xfId="34951" xr:uid="{00000000-0005-0000-0000-0000CF870000}"/>
    <cellStyle name="20% - Accent1 4 2 3 5 4" xfId="34952" xr:uid="{00000000-0005-0000-0000-0000D0870000}"/>
    <cellStyle name="20% - Accent1 4 2 3 5 4 2" xfId="34953" xr:uid="{00000000-0005-0000-0000-0000D1870000}"/>
    <cellStyle name="20% - Accent1 4 2 3 5 4 2 2" xfId="34954" xr:uid="{00000000-0005-0000-0000-0000D2870000}"/>
    <cellStyle name="20% - Accent1 4 2 3 5 4 2 2 2" xfId="34955" xr:uid="{00000000-0005-0000-0000-0000D3870000}"/>
    <cellStyle name="20% - Accent1 4 2 3 5 4 2 3" xfId="34956" xr:uid="{00000000-0005-0000-0000-0000D4870000}"/>
    <cellStyle name="20% - Accent1 4 2 3 5 4 3" xfId="34957" xr:uid="{00000000-0005-0000-0000-0000D5870000}"/>
    <cellStyle name="20% - Accent1 4 2 3 5 4 3 2" xfId="34958" xr:uid="{00000000-0005-0000-0000-0000D6870000}"/>
    <cellStyle name="20% - Accent1 4 2 3 5 4 4" xfId="34959" xr:uid="{00000000-0005-0000-0000-0000D7870000}"/>
    <cellStyle name="20% - Accent1 4 2 3 5 5" xfId="34960" xr:uid="{00000000-0005-0000-0000-0000D8870000}"/>
    <cellStyle name="20% - Accent1 4 2 3 5 5 2" xfId="34961" xr:uid="{00000000-0005-0000-0000-0000D9870000}"/>
    <cellStyle name="20% - Accent1 4 2 3 5 5 2 2" xfId="34962" xr:uid="{00000000-0005-0000-0000-0000DA870000}"/>
    <cellStyle name="20% - Accent1 4 2 3 5 5 2 2 2" xfId="34963" xr:uid="{00000000-0005-0000-0000-0000DB870000}"/>
    <cellStyle name="20% - Accent1 4 2 3 5 5 2 3" xfId="34964" xr:uid="{00000000-0005-0000-0000-0000DC870000}"/>
    <cellStyle name="20% - Accent1 4 2 3 5 5 3" xfId="34965" xr:uid="{00000000-0005-0000-0000-0000DD870000}"/>
    <cellStyle name="20% - Accent1 4 2 3 5 5 3 2" xfId="34966" xr:uid="{00000000-0005-0000-0000-0000DE870000}"/>
    <cellStyle name="20% - Accent1 4 2 3 5 5 4" xfId="34967" xr:uid="{00000000-0005-0000-0000-0000DF870000}"/>
    <cellStyle name="20% - Accent1 4 2 3 5 6" xfId="34968" xr:uid="{00000000-0005-0000-0000-0000E0870000}"/>
    <cellStyle name="20% - Accent1 4 2 3 5 6 2" xfId="34969" xr:uid="{00000000-0005-0000-0000-0000E1870000}"/>
    <cellStyle name="20% - Accent1 4 2 3 5 6 2 2" xfId="34970" xr:uid="{00000000-0005-0000-0000-0000E2870000}"/>
    <cellStyle name="20% - Accent1 4 2 3 5 6 2 2 2" xfId="34971" xr:uid="{00000000-0005-0000-0000-0000E3870000}"/>
    <cellStyle name="20% - Accent1 4 2 3 5 6 2 3" xfId="34972" xr:uid="{00000000-0005-0000-0000-0000E4870000}"/>
    <cellStyle name="20% - Accent1 4 2 3 5 6 3" xfId="34973" xr:uid="{00000000-0005-0000-0000-0000E5870000}"/>
    <cellStyle name="20% - Accent1 4 2 3 5 6 3 2" xfId="34974" xr:uid="{00000000-0005-0000-0000-0000E6870000}"/>
    <cellStyle name="20% - Accent1 4 2 3 5 6 4" xfId="34975" xr:uid="{00000000-0005-0000-0000-0000E7870000}"/>
    <cellStyle name="20% - Accent1 4 2 3 5 7" xfId="34976" xr:uid="{00000000-0005-0000-0000-0000E8870000}"/>
    <cellStyle name="20% - Accent1 4 2 3 5 7 2" xfId="34977" xr:uid="{00000000-0005-0000-0000-0000E9870000}"/>
    <cellStyle name="20% - Accent1 4 2 3 5 7 2 2" xfId="34978" xr:uid="{00000000-0005-0000-0000-0000EA870000}"/>
    <cellStyle name="20% - Accent1 4 2 3 5 7 3" xfId="34979" xr:uid="{00000000-0005-0000-0000-0000EB870000}"/>
    <cellStyle name="20% - Accent1 4 2 3 5 8" xfId="34980" xr:uid="{00000000-0005-0000-0000-0000EC870000}"/>
    <cellStyle name="20% - Accent1 4 2 3 5 8 2" xfId="34981" xr:uid="{00000000-0005-0000-0000-0000ED870000}"/>
    <cellStyle name="20% - Accent1 4 2 3 5 8 2 2" xfId="34982" xr:uid="{00000000-0005-0000-0000-0000EE870000}"/>
    <cellStyle name="20% - Accent1 4 2 3 5 8 3" xfId="34983" xr:uid="{00000000-0005-0000-0000-0000EF870000}"/>
    <cellStyle name="20% - Accent1 4 2 3 5 9" xfId="34984" xr:uid="{00000000-0005-0000-0000-0000F0870000}"/>
    <cellStyle name="20% - Accent1 4 2 3 5 9 2" xfId="34985" xr:uid="{00000000-0005-0000-0000-0000F1870000}"/>
    <cellStyle name="20% - Accent1 4 2 3 6" xfId="34986" xr:uid="{00000000-0005-0000-0000-0000F2870000}"/>
    <cellStyle name="20% - Accent1 4 2 3 6 10" xfId="34987" xr:uid="{00000000-0005-0000-0000-0000F3870000}"/>
    <cellStyle name="20% - Accent1 4 2 3 6 10 2" xfId="34988" xr:uid="{00000000-0005-0000-0000-0000F4870000}"/>
    <cellStyle name="20% - Accent1 4 2 3 6 11" xfId="34989" xr:uid="{00000000-0005-0000-0000-0000F5870000}"/>
    <cellStyle name="20% - Accent1 4 2 3 6 2" xfId="34990" xr:uid="{00000000-0005-0000-0000-0000F6870000}"/>
    <cellStyle name="20% - Accent1 4 2 3 6 2 2" xfId="34991" xr:uid="{00000000-0005-0000-0000-0000F7870000}"/>
    <cellStyle name="20% - Accent1 4 2 3 6 2 2 2" xfId="34992" xr:uid="{00000000-0005-0000-0000-0000F8870000}"/>
    <cellStyle name="20% - Accent1 4 2 3 6 2 2 2 2" xfId="34993" xr:uid="{00000000-0005-0000-0000-0000F9870000}"/>
    <cellStyle name="20% - Accent1 4 2 3 6 2 2 2 2 2" xfId="34994" xr:uid="{00000000-0005-0000-0000-0000FA870000}"/>
    <cellStyle name="20% - Accent1 4 2 3 6 2 2 2 3" xfId="34995" xr:uid="{00000000-0005-0000-0000-0000FB870000}"/>
    <cellStyle name="20% - Accent1 4 2 3 6 2 2 3" xfId="34996" xr:uid="{00000000-0005-0000-0000-0000FC870000}"/>
    <cellStyle name="20% - Accent1 4 2 3 6 2 2 3 2" xfId="34997" xr:uid="{00000000-0005-0000-0000-0000FD870000}"/>
    <cellStyle name="20% - Accent1 4 2 3 6 2 2 4" xfId="34998" xr:uid="{00000000-0005-0000-0000-0000FE870000}"/>
    <cellStyle name="20% - Accent1 4 2 3 6 2 3" xfId="34999" xr:uid="{00000000-0005-0000-0000-0000FF870000}"/>
    <cellStyle name="20% - Accent1 4 2 3 6 2 3 2" xfId="35000" xr:uid="{00000000-0005-0000-0000-000000880000}"/>
    <cellStyle name="20% - Accent1 4 2 3 6 2 3 2 2" xfId="35001" xr:uid="{00000000-0005-0000-0000-000001880000}"/>
    <cellStyle name="20% - Accent1 4 2 3 6 2 3 2 2 2" xfId="35002" xr:uid="{00000000-0005-0000-0000-000002880000}"/>
    <cellStyle name="20% - Accent1 4 2 3 6 2 3 2 3" xfId="35003" xr:uid="{00000000-0005-0000-0000-000003880000}"/>
    <cellStyle name="20% - Accent1 4 2 3 6 2 3 3" xfId="35004" xr:uid="{00000000-0005-0000-0000-000004880000}"/>
    <cellStyle name="20% - Accent1 4 2 3 6 2 3 3 2" xfId="35005" xr:uid="{00000000-0005-0000-0000-000005880000}"/>
    <cellStyle name="20% - Accent1 4 2 3 6 2 3 4" xfId="35006" xr:uid="{00000000-0005-0000-0000-000006880000}"/>
    <cellStyle name="20% - Accent1 4 2 3 6 2 4" xfId="35007" xr:uid="{00000000-0005-0000-0000-000007880000}"/>
    <cellStyle name="20% - Accent1 4 2 3 6 2 4 2" xfId="35008" xr:uid="{00000000-0005-0000-0000-000008880000}"/>
    <cellStyle name="20% - Accent1 4 2 3 6 2 4 2 2" xfId="35009" xr:uid="{00000000-0005-0000-0000-000009880000}"/>
    <cellStyle name="20% - Accent1 4 2 3 6 2 4 2 2 2" xfId="35010" xr:uid="{00000000-0005-0000-0000-00000A880000}"/>
    <cellStyle name="20% - Accent1 4 2 3 6 2 4 2 3" xfId="35011" xr:uid="{00000000-0005-0000-0000-00000B880000}"/>
    <cellStyle name="20% - Accent1 4 2 3 6 2 4 3" xfId="35012" xr:uid="{00000000-0005-0000-0000-00000C880000}"/>
    <cellStyle name="20% - Accent1 4 2 3 6 2 4 3 2" xfId="35013" xr:uid="{00000000-0005-0000-0000-00000D880000}"/>
    <cellStyle name="20% - Accent1 4 2 3 6 2 4 4" xfId="35014" xr:uid="{00000000-0005-0000-0000-00000E880000}"/>
    <cellStyle name="20% - Accent1 4 2 3 6 2 5" xfId="35015" xr:uid="{00000000-0005-0000-0000-00000F880000}"/>
    <cellStyle name="20% - Accent1 4 2 3 6 2 5 2" xfId="35016" xr:uid="{00000000-0005-0000-0000-000010880000}"/>
    <cellStyle name="20% - Accent1 4 2 3 6 2 5 2 2" xfId="35017" xr:uid="{00000000-0005-0000-0000-000011880000}"/>
    <cellStyle name="20% - Accent1 4 2 3 6 2 5 3" xfId="35018" xr:uid="{00000000-0005-0000-0000-000012880000}"/>
    <cellStyle name="20% - Accent1 4 2 3 6 2 6" xfId="35019" xr:uid="{00000000-0005-0000-0000-000013880000}"/>
    <cellStyle name="20% - Accent1 4 2 3 6 2 6 2" xfId="35020" xr:uid="{00000000-0005-0000-0000-000014880000}"/>
    <cellStyle name="20% - Accent1 4 2 3 6 2 6 2 2" xfId="35021" xr:uid="{00000000-0005-0000-0000-000015880000}"/>
    <cellStyle name="20% - Accent1 4 2 3 6 2 6 3" xfId="35022" xr:uid="{00000000-0005-0000-0000-000016880000}"/>
    <cellStyle name="20% - Accent1 4 2 3 6 2 7" xfId="35023" xr:uid="{00000000-0005-0000-0000-000017880000}"/>
    <cellStyle name="20% - Accent1 4 2 3 6 2 7 2" xfId="35024" xr:uid="{00000000-0005-0000-0000-000018880000}"/>
    <cellStyle name="20% - Accent1 4 2 3 6 2 8" xfId="35025" xr:uid="{00000000-0005-0000-0000-000019880000}"/>
    <cellStyle name="20% - Accent1 4 2 3 6 2 8 2" xfId="35026" xr:uid="{00000000-0005-0000-0000-00001A880000}"/>
    <cellStyle name="20% - Accent1 4 2 3 6 2 9" xfId="35027" xr:uid="{00000000-0005-0000-0000-00001B880000}"/>
    <cellStyle name="20% - Accent1 4 2 3 6 3" xfId="35028" xr:uid="{00000000-0005-0000-0000-00001C880000}"/>
    <cellStyle name="20% - Accent1 4 2 3 6 3 2" xfId="35029" xr:uid="{00000000-0005-0000-0000-00001D880000}"/>
    <cellStyle name="20% - Accent1 4 2 3 6 3 2 2" xfId="35030" xr:uid="{00000000-0005-0000-0000-00001E880000}"/>
    <cellStyle name="20% - Accent1 4 2 3 6 3 2 2 2" xfId="35031" xr:uid="{00000000-0005-0000-0000-00001F880000}"/>
    <cellStyle name="20% - Accent1 4 2 3 6 3 2 2 2 2" xfId="35032" xr:uid="{00000000-0005-0000-0000-000020880000}"/>
    <cellStyle name="20% - Accent1 4 2 3 6 3 2 2 3" xfId="35033" xr:uid="{00000000-0005-0000-0000-000021880000}"/>
    <cellStyle name="20% - Accent1 4 2 3 6 3 2 3" xfId="35034" xr:uid="{00000000-0005-0000-0000-000022880000}"/>
    <cellStyle name="20% - Accent1 4 2 3 6 3 2 3 2" xfId="35035" xr:uid="{00000000-0005-0000-0000-000023880000}"/>
    <cellStyle name="20% - Accent1 4 2 3 6 3 2 4" xfId="35036" xr:uid="{00000000-0005-0000-0000-000024880000}"/>
    <cellStyle name="20% - Accent1 4 2 3 6 3 3" xfId="35037" xr:uid="{00000000-0005-0000-0000-000025880000}"/>
    <cellStyle name="20% - Accent1 4 2 3 6 3 3 2" xfId="35038" xr:uid="{00000000-0005-0000-0000-000026880000}"/>
    <cellStyle name="20% - Accent1 4 2 3 6 3 3 2 2" xfId="35039" xr:uid="{00000000-0005-0000-0000-000027880000}"/>
    <cellStyle name="20% - Accent1 4 2 3 6 3 3 2 2 2" xfId="35040" xr:uid="{00000000-0005-0000-0000-000028880000}"/>
    <cellStyle name="20% - Accent1 4 2 3 6 3 3 2 3" xfId="35041" xr:uid="{00000000-0005-0000-0000-000029880000}"/>
    <cellStyle name="20% - Accent1 4 2 3 6 3 3 3" xfId="35042" xr:uid="{00000000-0005-0000-0000-00002A880000}"/>
    <cellStyle name="20% - Accent1 4 2 3 6 3 3 3 2" xfId="35043" xr:uid="{00000000-0005-0000-0000-00002B880000}"/>
    <cellStyle name="20% - Accent1 4 2 3 6 3 3 4" xfId="35044" xr:uid="{00000000-0005-0000-0000-00002C880000}"/>
    <cellStyle name="20% - Accent1 4 2 3 6 3 4" xfId="35045" xr:uid="{00000000-0005-0000-0000-00002D880000}"/>
    <cellStyle name="20% - Accent1 4 2 3 6 3 4 2" xfId="35046" xr:uid="{00000000-0005-0000-0000-00002E880000}"/>
    <cellStyle name="20% - Accent1 4 2 3 6 3 4 2 2" xfId="35047" xr:uid="{00000000-0005-0000-0000-00002F880000}"/>
    <cellStyle name="20% - Accent1 4 2 3 6 3 4 2 2 2" xfId="35048" xr:uid="{00000000-0005-0000-0000-000030880000}"/>
    <cellStyle name="20% - Accent1 4 2 3 6 3 4 2 3" xfId="35049" xr:uid="{00000000-0005-0000-0000-000031880000}"/>
    <cellStyle name="20% - Accent1 4 2 3 6 3 4 3" xfId="35050" xr:uid="{00000000-0005-0000-0000-000032880000}"/>
    <cellStyle name="20% - Accent1 4 2 3 6 3 4 3 2" xfId="35051" xr:uid="{00000000-0005-0000-0000-000033880000}"/>
    <cellStyle name="20% - Accent1 4 2 3 6 3 4 4" xfId="35052" xr:uid="{00000000-0005-0000-0000-000034880000}"/>
    <cellStyle name="20% - Accent1 4 2 3 6 3 5" xfId="35053" xr:uid="{00000000-0005-0000-0000-000035880000}"/>
    <cellStyle name="20% - Accent1 4 2 3 6 3 5 2" xfId="35054" xr:uid="{00000000-0005-0000-0000-000036880000}"/>
    <cellStyle name="20% - Accent1 4 2 3 6 3 5 2 2" xfId="35055" xr:uid="{00000000-0005-0000-0000-000037880000}"/>
    <cellStyle name="20% - Accent1 4 2 3 6 3 5 3" xfId="35056" xr:uid="{00000000-0005-0000-0000-000038880000}"/>
    <cellStyle name="20% - Accent1 4 2 3 6 3 6" xfId="35057" xr:uid="{00000000-0005-0000-0000-000039880000}"/>
    <cellStyle name="20% - Accent1 4 2 3 6 3 6 2" xfId="35058" xr:uid="{00000000-0005-0000-0000-00003A880000}"/>
    <cellStyle name="20% - Accent1 4 2 3 6 3 6 2 2" xfId="35059" xr:uid="{00000000-0005-0000-0000-00003B880000}"/>
    <cellStyle name="20% - Accent1 4 2 3 6 3 6 3" xfId="35060" xr:uid="{00000000-0005-0000-0000-00003C880000}"/>
    <cellStyle name="20% - Accent1 4 2 3 6 3 7" xfId="35061" xr:uid="{00000000-0005-0000-0000-00003D880000}"/>
    <cellStyle name="20% - Accent1 4 2 3 6 3 7 2" xfId="35062" xr:uid="{00000000-0005-0000-0000-00003E880000}"/>
    <cellStyle name="20% - Accent1 4 2 3 6 3 8" xfId="35063" xr:uid="{00000000-0005-0000-0000-00003F880000}"/>
    <cellStyle name="20% - Accent1 4 2 3 6 3 8 2" xfId="35064" xr:uid="{00000000-0005-0000-0000-000040880000}"/>
    <cellStyle name="20% - Accent1 4 2 3 6 3 9" xfId="35065" xr:uid="{00000000-0005-0000-0000-000041880000}"/>
    <cellStyle name="20% - Accent1 4 2 3 6 4" xfId="35066" xr:uid="{00000000-0005-0000-0000-000042880000}"/>
    <cellStyle name="20% - Accent1 4 2 3 6 4 2" xfId="35067" xr:uid="{00000000-0005-0000-0000-000043880000}"/>
    <cellStyle name="20% - Accent1 4 2 3 6 4 2 2" xfId="35068" xr:uid="{00000000-0005-0000-0000-000044880000}"/>
    <cellStyle name="20% - Accent1 4 2 3 6 4 2 2 2" xfId="35069" xr:uid="{00000000-0005-0000-0000-000045880000}"/>
    <cellStyle name="20% - Accent1 4 2 3 6 4 2 3" xfId="35070" xr:uid="{00000000-0005-0000-0000-000046880000}"/>
    <cellStyle name="20% - Accent1 4 2 3 6 4 3" xfId="35071" xr:uid="{00000000-0005-0000-0000-000047880000}"/>
    <cellStyle name="20% - Accent1 4 2 3 6 4 3 2" xfId="35072" xr:uid="{00000000-0005-0000-0000-000048880000}"/>
    <cellStyle name="20% - Accent1 4 2 3 6 4 4" xfId="35073" xr:uid="{00000000-0005-0000-0000-000049880000}"/>
    <cellStyle name="20% - Accent1 4 2 3 6 5" xfId="35074" xr:uid="{00000000-0005-0000-0000-00004A880000}"/>
    <cellStyle name="20% - Accent1 4 2 3 6 5 2" xfId="35075" xr:uid="{00000000-0005-0000-0000-00004B880000}"/>
    <cellStyle name="20% - Accent1 4 2 3 6 5 2 2" xfId="35076" xr:uid="{00000000-0005-0000-0000-00004C880000}"/>
    <cellStyle name="20% - Accent1 4 2 3 6 5 2 2 2" xfId="35077" xr:uid="{00000000-0005-0000-0000-00004D880000}"/>
    <cellStyle name="20% - Accent1 4 2 3 6 5 2 3" xfId="35078" xr:uid="{00000000-0005-0000-0000-00004E880000}"/>
    <cellStyle name="20% - Accent1 4 2 3 6 5 3" xfId="35079" xr:uid="{00000000-0005-0000-0000-00004F880000}"/>
    <cellStyle name="20% - Accent1 4 2 3 6 5 3 2" xfId="35080" xr:uid="{00000000-0005-0000-0000-000050880000}"/>
    <cellStyle name="20% - Accent1 4 2 3 6 5 4" xfId="35081" xr:uid="{00000000-0005-0000-0000-000051880000}"/>
    <cellStyle name="20% - Accent1 4 2 3 6 6" xfId="35082" xr:uid="{00000000-0005-0000-0000-000052880000}"/>
    <cellStyle name="20% - Accent1 4 2 3 6 6 2" xfId="35083" xr:uid="{00000000-0005-0000-0000-000053880000}"/>
    <cellStyle name="20% - Accent1 4 2 3 6 6 2 2" xfId="35084" xr:uid="{00000000-0005-0000-0000-000054880000}"/>
    <cellStyle name="20% - Accent1 4 2 3 6 6 2 2 2" xfId="35085" xr:uid="{00000000-0005-0000-0000-000055880000}"/>
    <cellStyle name="20% - Accent1 4 2 3 6 6 2 3" xfId="35086" xr:uid="{00000000-0005-0000-0000-000056880000}"/>
    <cellStyle name="20% - Accent1 4 2 3 6 6 3" xfId="35087" xr:uid="{00000000-0005-0000-0000-000057880000}"/>
    <cellStyle name="20% - Accent1 4 2 3 6 6 3 2" xfId="35088" xr:uid="{00000000-0005-0000-0000-000058880000}"/>
    <cellStyle name="20% - Accent1 4 2 3 6 6 4" xfId="35089" xr:uid="{00000000-0005-0000-0000-000059880000}"/>
    <cellStyle name="20% - Accent1 4 2 3 6 7" xfId="35090" xr:uid="{00000000-0005-0000-0000-00005A880000}"/>
    <cellStyle name="20% - Accent1 4 2 3 6 7 2" xfId="35091" xr:uid="{00000000-0005-0000-0000-00005B880000}"/>
    <cellStyle name="20% - Accent1 4 2 3 6 7 2 2" xfId="35092" xr:uid="{00000000-0005-0000-0000-00005C880000}"/>
    <cellStyle name="20% - Accent1 4 2 3 6 7 3" xfId="35093" xr:uid="{00000000-0005-0000-0000-00005D880000}"/>
    <cellStyle name="20% - Accent1 4 2 3 6 8" xfId="35094" xr:uid="{00000000-0005-0000-0000-00005E880000}"/>
    <cellStyle name="20% - Accent1 4 2 3 6 8 2" xfId="35095" xr:uid="{00000000-0005-0000-0000-00005F880000}"/>
    <cellStyle name="20% - Accent1 4 2 3 6 8 2 2" xfId="35096" xr:uid="{00000000-0005-0000-0000-000060880000}"/>
    <cellStyle name="20% - Accent1 4 2 3 6 8 3" xfId="35097" xr:uid="{00000000-0005-0000-0000-000061880000}"/>
    <cellStyle name="20% - Accent1 4 2 3 6 9" xfId="35098" xr:uid="{00000000-0005-0000-0000-000062880000}"/>
    <cellStyle name="20% - Accent1 4 2 3 6 9 2" xfId="35099" xr:uid="{00000000-0005-0000-0000-000063880000}"/>
    <cellStyle name="20% - Accent1 4 2 3 7" xfId="35100" xr:uid="{00000000-0005-0000-0000-000064880000}"/>
    <cellStyle name="20% - Accent1 4 2 3 7 2" xfId="35101" xr:uid="{00000000-0005-0000-0000-000065880000}"/>
    <cellStyle name="20% - Accent1 4 2 3 7 2 2" xfId="35102" xr:uid="{00000000-0005-0000-0000-000066880000}"/>
    <cellStyle name="20% - Accent1 4 2 3 7 2 2 2" xfId="35103" xr:uid="{00000000-0005-0000-0000-000067880000}"/>
    <cellStyle name="20% - Accent1 4 2 3 7 2 2 2 2" xfId="35104" xr:uid="{00000000-0005-0000-0000-000068880000}"/>
    <cellStyle name="20% - Accent1 4 2 3 7 2 2 3" xfId="35105" xr:uid="{00000000-0005-0000-0000-000069880000}"/>
    <cellStyle name="20% - Accent1 4 2 3 7 2 3" xfId="35106" xr:uid="{00000000-0005-0000-0000-00006A880000}"/>
    <cellStyle name="20% - Accent1 4 2 3 7 2 3 2" xfId="35107" xr:uid="{00000000-0005-0000-0000-00006B880000}"/>
    <cellStyle name="20% - Accent1 4 2 3 7 2 4" xfId="35108" xr:uid="{00000000-0005-0000-0000-00006C880000}"/>
    <cellStyle name="20% - Accent1 4 2 3 7 3" xfId="35109" xr:uid="{00000000-0005-0000-0000-00006D880000}"/>
    <cellStyle name="20% - Accent1 4 2 3 7 3 2" xfId="35110" xr:uid="{00000000-0005-0000-0000-00006E880000}"/>
    <cellStyle name="20% - Accent1 4 2 3 7 3 2 2" xfId="35111" xr:uid="{00000000-0005-0000-0000-00006F880000}"/>
    <cellStyle name="20% - Accent1 4 2 3 7 3 2 2 2" xfId="35112" xr:uid="{00000000-0005-0000-0000-000070880000}"/>
    <cellStyle name="20% - Accent1 4 2 3 7 3 2 3" xfId="35113" xr:uid="{00000000-0005-0000-0000-000071880000}"/>
    <cellStyle name="20% - Accent1 4 2 3 7 3 3" xfId="35114" xr:uid="{00000000-0005-0000-0000-000072880000}"/>
    <cellStyle name="20% - Accent1 4 2 3 7 3 3 2" xfId="35115" xr:uid="{00000000-0005-0000-0000-000073880000}"/>
    <cellStyle name="20% - Accent1 4 2 3 7 3 4" xfId="35116" xr:uid="{00000000-0005-0000-0000-000074880000}"/>
    <cellStyle name="20% - Accent1 4 2 3 7 4" xfId="35117" xr:uid="{00000000-0005-0000-0000-000075880000}"/>
    <cellStyle name="20% - Accent1 4 2 3 7 4 2" xfId="35118" xr:uid="{00000000-0005-0000-0000-000076880000}"/>
    <cellStyle name="20% - Accent1 4 2 3 7 4 2 2" xfId="35119" xr:uid="{00000000-0005-0000-0000-000077880000}"/>
    <cellStyle name="20% - Accent1 4 2 3 7 4 2 2 2" xfId="35120" xr:uid="{00000000-0005-0000-0000-000078880000}"/>
    <cellStyle name="20% - Accent1 4 2 3 7 4 2 3" xfId="35121" xr:uid="{00000000-0005-0000-0000-000079880000}"/>
    <cellStyle name="20% - Accent1 4 2 3 7 4 3" xfId="35122" xr:uid="{00000000-0005-0000-0000-00007A880000}"/>
    <cellStyle name="20% - Accent1 4 2 3 7 4 3 2" xfId="35123" xr:uid="{00000000-0005-0000-0000-00007B880000}"/>
    <cellStyle name="20% - Accent1 4 2 3 7 4 4" xfId="35124" xr:uid="{00000000-0005-0000-0000-00007C880000}"/>
    <cellStyle name="20% - Accent1 4 2 3 7 5" xfId="35125" xr:uid="{00000000-0005-0000-0000-00007D880000}"/>
    <cellStyle name="20% - Accent1 4 2 3 7 5 2" xfId="35126" xr:uid="{00000000-0005-0000-0000-00007E880000}"/>
    <cellStyle name="20% - Accent1 4 2 3 7 5 2 2" xfId="35127" xr:uid="{00000000-0005-0000-0000-00007F880000}"/>
    <cellStyle name="20% - Accent1 4 2 3 7 5 3" xfId="35128" xr:uid="{00000000-0005-0000-0000-000080880000}"/>
    <cellStyle name="20% - Accent1 4 2 3 7 6" xfId="35129" xr:uid="{00000000-0005-0000-0000-000081880000}"/>
    <cellStyle name="20% - Accent1 4 2 3 7 6 2" xfId="35130" xr:uid="{00000000-0005-0000-0000-000082880000}"/>
    <cellStyle name="20% - Accent1 4 2 3 7 6 2 2" xfId="35131" xr:uid="{00000000-0005-0000-0000-000083880000}"/>
    <cellStyle name="20% - Accent1 4 2 3 7 6 3" xfId="35132" xr:uid="{00000000-0005-0000-0000-000084880000}"/>
    <cellStyle name="20% - Accent1 4 2 3 7 7" xfId="35133" xr:uid="{00000000-0005-0000-0000-000085880000}"/>
    <cellStyle name="20% - Accent1 4 2 3 7 7 2" xfId="35134" xr:uid="{00000000-0005-0000-0000-000086880000}"/>
    <cellStyle name="20% - Accent1 4 2 3 7 8" xfId="35135" xr:uid="{00000000-0005-0000-0000-000087880000}"/>
    <cellStyle name="20% - Accent1 4 2 3 7 8 2" xfId="35136" xr:uid="{00000000-0005-0000-0000-000088880000}"/>
    <cellStyle name="20% - Accent1 4 2 3 7 9" xfId="35137" xr:uid="{00000000-0005-0000-0000-000089880000}"/>
    <cellStyle name="20% - Accent1 4 2 3 8" xfId="35138" xr:uid="{00000000-0005-0000-0000-00008A880000}"/>
    <cellStyle name="20% - Accent1 4 2 3 8 2" xfId="35139" xr:uid="{00000000-0005-0000-0000-00008B880000}"/>
    <cellStyle name="20% - Accent1 4 2 3 8 2 2" xfId="35140" xr:uid="{00000000-0005-0000-0000-00008C880000}"/>
    <cellStyle name="20% - Accent1 4 2 3 8 2 2 2" xfId="35141" xr:uid="{00000000-0005-0000-0000-00008D880000}"/>
    <cellStyle name="20% - Accent1 4 2 3 8 2 2 2 2" xfId="35142" xr:uid="{00000000-0005-0000-0000-00008E880000}"/>
    <cellStyle name="20% - Accent1 4 2 3 8 2 2 3" xfId="35143" xr:uid="{00000000-0005-0000-0000-00008F880000}"/>
    <cellStyle name="20% - Accent1 4 2 3 8 2 3" xfId="35144" xr:uid="{00000000-0005-0000-0000-000090880000}"/>
    <cellStyle name="20% - Accent1 4 2 3 8 2 3 2" xfId="35145" xr:uid="{00000000-0005-0000-0000-000091880000}"/>
    <cellStyle name="20% - Accent1 4 2 3 8 2 4" xfId="35146" xr:uid="{00000000-0005-0000-0000-000092880000}"/>
    <cellStyle name="20% - Accent1 4 2 3 8 3" xfId="35147" xr:uid="{00000000-0005-0000-0000-000093880000}"/>
    <cellStyle name="20% - Accent1 4 2 3 8 3 2" xfId="35148" xr:uid="{00000000-0005-0000-0000-000094880000}"/>
    <cellStyle name="20% - Accent1 4 2 3 8 3 2 2" xfId="35149" xr:uid="{00000000-0005-0000-0000-000095880000}"/>
    <cellStyle name="20% - Accent1 4 2 3 8 3 2 2 2" xfId="35150" xr:uid="{00000000-0005-0000-0000-000096880000}"/>
    <cellStyle name="20% - Accent1 4 2 3 8 3 2 3" xfId="35151" xr:uid="{00000000-0005-0000-0000-000097880000}"/>
    <cellStyle name="20% - Accent1 4 2 3 8 3 3" xfId="35152" xr:uid="{00000000-0005-0000-0000-000098880000}"/>
    <cellStyle name="20% - Accent1 4 2 3 8 3 3 2" xfId="35153" xr:uid="{00000000-0005-0000-0000-000099880000}"/>
    <cellStyle name="20% - Accent1 4 2 3 8 3 4" xfId="35154" xr:uid="{00000000-0005-0000-0000-00009A880000}"/>
    <cellStyle name="20% - Accent1 4 2 3 8 4" xfId="35155" xr:uid="{00000000-0005-0000-0000-00009B880000}"/>
    <cellStyle name="20% - Accent1 4 2 3 8 4 2" xfId="35156" xr:uid="{00000000-0005-0000-0000-00009C880000}"/>
    <cellStyle name="20% - Accent1 4 2 3 8 4 2 2" xfId="35157" xr:uid="{00000000-0005-0000-0000-00009D880000}"/>
    <cellStyle name="20% - Accent1 4 2 3 8 4 2 2 2" xfId="35158" xr:uid="{00000000-0005-0000-0000-00009E880000}"/>
    <cellStyle name="20% - Accent1 4 2 3 8 4 2 3" xfId="35159" xr:uid="{00000000-0005-0000-0000-00009F880000}"/>
    <cellStyle name="20% - Accent1 4 2 3 8 4 3" xfId="35160" xr:uid="{00000000-0005-0000-0000-0000A0880000}"/>
    <cellStyle name="20% - Accent1 4 2 3 8 4 3 2" xfId="35161" xr:uid="{00000000-0005-0000-0000-0000A1880000}"/>
    <cellStyle name="20% - Accent1 4 2 3 8 4 4" xfId="35162" xr:uid="{00000000-0005-0000-0000-0000A2880000}"/>
    <cellStyle name="20% - Accent1 4 2 3 8 5" xfId="35163" xr:uid="{00000000-0005-0000-0000-0000A3880000}"/>
    <cellStyle name="20% - Accent1 4 2 3 8 5 2" xfId="35164" xr:uid="{00000000-0005-0000-0000-0000A4880000}"/>
    <cellStyle name="20% - Accent1 4 2 3 8 5 2 2" xfId="35165" xr:uid="{00000000-0005-0000-0000-0000A5880000}"/>
    <cellStyle name="20% - Accent1 4 2 3 8 5 3" xfId="35166" xr:uid="{00000000-0005-0000-0000-0000A6880000}"/>
    <cellStyle name="20% - Accent1 4 2 3 8 6" xfId="35167" xr:uid="{00000000-0005-0000-0000-0000A7880000}"/>
    <cellStyle name="20% - Accent1 4 2 3 8 6 2" xfId="35168" xr:uid="{00000000-0005-0000-0000-0000A8880000}"/>
    <cellStyle name="20% - Accent1 4 2 3 8 6 2 2" xfId="35169" xr:uid="{00000000-0005-0000-0000-0000A9880000}"/>
    <cellStyle name="20% - Accent1 4 2 3 8 6 3" xfId="35170" xr:uid="{00000000-0005-0000-0000-0000AA880000}"/>
    <cellStyle name="20% - Accent1 4 2 3 8 7" xfId="35171" xr:uid="{00000000-0005-0000-0000-0000AB880000}"/>
    <cellStyle name="20% - Accent1 4 2 3 8 7 2" xfId="35172" xr:uid="{00000000-0005-0000-0000-0000AC880000}"/>
    <cellStyle name="20% - Accent1 4 2 3 8 8" xfId="35173" xr:uid="{00000000-0005-0000-0000-0000AD880000}"/>
    <cellStyle name="20% - Accent1 4 2 3 8 8 2" xfId="35174" xr:uid="{00000000-0005-0000-0000-0000AE880000}"/>
    <cellStyle name="20% - Accent1 4 2 3 8 9" xfId="35175" xr:uid="{00000000-0005-0000-0000-0000AF880000}"/>
    <cellStyle name="20% - Accent1 4 2 3 9" xfId="35176" xr:uid="{00000000-0005-0000-0000-0000B0880000}"/>
    <cellStyle name="20% - Accent1 4 2 3 9 2" xfId="35177" xr:uid="{00000000-0005-0000-0000-0000B1880000}"/>
    <cellStyle name="20% - Accent1 4 2 3 9 2 2" xfId="35178" xr:uid="{00000000-0005-0000-0000-0000B2880000}"/>
    <cellStyle name="20% - Accent1 4 2 3 9 2 2 2" xfId="35179" xr:uid="{00000000-0005-0000-0000-0000B3880000}"/>
    <cellStyle name="20% - Accent1 4 2 3 9 2 3" xfId="35180" xr:uid="{00000000-0005-0000-0000-0000B4880000}"/>
    <cellStyle name="20% - Accent1 4 2 3 9 3" xfId="35181" xr:uid="{00000000-0005-0000-0000-0000B5880000}"/>
    <cellStyle name="20% - Accent1 4 2 3 9 3 2" xfId="35182" xr:uid="{00000000-0005-0000-0000-0000B6880000}"/>
    <cellStyle name="20% - Accent1 4 2 3 9 4" xfId="35183" xr:uid="{00000000-0005-0000-0000-0000B7880000}"/>
    <cellStyle name="20% - Accent1 4 2 4" xfId="35184" xr:uid="{00000000-0005-0000-0000-0000B8880000}"/>
    <cellStyle name="20% - Accent1 4 2 4 10" xfId="35185" xr:uid="{00000000-0005-0000-0000-0000B9880000}"/>
    <cellStyle name="20% - Accent1 4 2 4 10 2" xfId="35186" xr:uid="{00000000-0005-0000-0000-0000BA880000}"/>
    <cellStyle name="20% - Accent1 4 2 4 10 2 2" xfId="35187" xr:uid="{00000000-0005-0000-0000-0000BB880000}"/>
    <cellStyle name="20% - Accent1 4 2 4 10 2 2 2" xfId="35188" xr:uid="{00000000-0005-0000-0000-0000BC880000}"/>
    <cellStyle name="20% - Accent1 4 2 4 10 2 3" xfId="35189" xr:uid="{00000000-0005-0000-0000-0000BD880000}"/>
    <cellStyle name="20% - Accent1 4 2 4 10 3" xfId="35190" xr:uid="{00000000-0005-0000-0000-0000BE880000}"/>
    <cellStyle name="20% - Accent1 4 2 4 10 3 2" xfId="35191" xr:uid="{00000000-0005-0000-0000-0000BF880000}"/>
    <cellStyle name="20% - Accent1 4 2 4 10 4" xfId="35192" xr:uid="{00000000-0005-0000-0000-0000C0880000}"/>
    <cellStyle name="20% - Accent1 4 2 4 11" xfId="35193" xr:uid="{00000000-0005-0000-0000-0000C1880000}"/>
    <cellStyle name="20% - Accent1 4 2 4 11 2" xfId="35194" xr:uid="{00000000-0005-0000-0000-0000C2880000}"/>
    <cellStyle name="20% - Accent1 4 2 4 11 2 2" xfId="35195" xr:uid="{00000000-0005-0000-0000-0000C3880000}"/>
    <cellStyle name="20% - Accent1 4 2 4 11 2 2 2" xfId="35196" xr:uid="{00000000-0005-0000-0000-0000C4880000}"/>
    <cellStyle name="20% - Accent1 4 2 4 11 2 3" xfId="35197" xr:uid="{00000000-0005-0000-0000-0000C5880000}"/>
    <cellStyle name="20% - Accent1 4 2 4 11 3" xfId="35198" xr:uid="{00000000-0005-0000-0000-0000C6880000}"/>
    <cellStyle name="20% - Accent1 4 2 4 11 3 2" xfId="35199" xr:uid="{00000000-0005-0000-0000-0000C7880000}"/>
    <cellStyle name="20% - Accent1 4 2 4 11 4" xfId="35200" xr:uid="{00000000-0005-0000-0000-0000C8880000}"/>
    <cellStyle name="20% - Accent1 4 2 4 12" xfId="35201" xr:uid="{00000000-0005-0000-0000-0000C9880000}"/>
    <cellStyle name="20% - Accent1 4 2 4 12 2" xfId="35202" xr:uid="{00000000-0005-0000-0000-0000CA880000}"/>
    <cellStyle name="20% - Accent1 4 2 4 12 2 2" xfId="35203" xr:uid="{00000000-0005-0000-0000-0000CB880000}"/>
    <cellStyle name="20% - Accent1 4 2 4 12 3" xfId="35204" xr:uid="{00000000-0005-0000-0000-0000CC880000}"/>
    <cellStyle name="20% - Accent1 4 2 4 13" xfId="35205" xr:uid="{00000000-0005-0000-0000-0000CD880000}"/>
    <cellStyle name="20% - Accent1 4 2 4 13 2" xfId="35206" xr:uid="{00000000-0005-0000-0000-0000CE880000}"/>
    <cellStyle name="20% - Accent1 4 2 4 13 2 2" xfId="35207" xr:uid="{00000000-0005-0000-0000-0000CF880000}"/>
    <cellStyle name="20% - Accent1 4 2 4 13 3" xfId="35208" xr:uid="{00000000-0005-0000-0000-0000D0880000}"/>
    <cellStyle name="20% - Accent1 4 2 4 14" xfId="35209" xr:uid="{00000000-0005-0000-0000-0000D1880000}"/>
    <cellStyle name="20% - Accent1 4 2 4 14 2" xfId="35210" xr:uid="{00000000-0005-0000-0000-0000D2880000}"/>
    <cellStyle name="20% - Accent1 4 2 4 15" xfId="35211" xr:uid="{00000000-0005-0000-0000-0000D3880000}"/>
    <cellStyle name="20% - Accent1 4 2 4 15 2" xfId="35212" xr:uid="{00000000-0005-0000-0000-0000D4880000}"/>
    <cellStyle name="20% - Accent1 4 2 4 16" xfId="35213" xr:uid="{00000000-0005-0000-0000-0000D5880000}"/>
    <cellStyle name="20% - Accent1 4 2 4 2" xfId="35214" xr:uid="{00000000-0005-0000-0000-0000D6880000}"/>
    <cellStyle name="20% - Accent1 4 2 4 2 10" xfId="35215" xr:uid="{00000000-0005-0000-0000-0000D7880000}"/>
    <cellStyle name="20% - Accent1 4 2 4 2 10 2" xfId="35216" xr:uid="{00000000-0005-0000-0000-0000D8880000}"/>
    <cellStyle name="20% - Accent1 4 2 4 2 10 2 2" xfId="35217" xr:uid="{00000000-0005-0000-0000-0000D9880000}"/>
    <cellStyle name="20% - Accent1 4 2 4 2 10 2 2 2" xfId="35218" xr:uid="{00000000-0005-0000-0000-0000DA880000}"/>
    <cellStyle name="20% - Accent1 4 2 4 2 10 2 3" xfId="35219" xr:uid="{00000000-0005-0000-0000-0000DB880000}"/>
    <cellStyle name="20% - Accent1 4 2 4 2 10 3" xfId="35220" xr:uid="{00000000-0005-0000-0000-0000DC880000}"/>
    <cellStyle name="20% - Accent1 4 2 4 2 10 3 2" xfId="35221" xr:uid="{00000000-0005-0000-0000-0000DD880000}"/>
    <cellStyle name="20% - Accent1 4 2 4 2 10 4" xfId="35222" xr:uid="{00000000-0005-0000-0000-0000DE880000}"/>
    <cellStyle name="20% - Accent1 4 2 4 2 11" xfId="35223" xr:uid="{00000000-0005-0000-0000-0000DF880000}"/>
    <cellStyle name="20% - Accent1 4 2 4 2 11 2" xfId="35224" xr:uid="{00000000-0005-0000-0000-0000E0880000}"/>
    <cellStyle name="20% - Accent1 4 2 4 2 11 2 2" xfId="35225" xr:uid="{00000000-0005-0000-0000-0000E1880000}"/>
    <cellStyle name="20% - Accent1 4 2 4 2 11 3" xfId="35226" xr:uid="{00000000-0005-0000-0000-0000E2880000}"/>
    <cellStyle name="20% - Accent1 4 2 4 2 12" xfId="35227" xr:uid="{00000000-0005-0000-0000-0000E3880000}"/>
    <cellStyle name="20% - Accent1 4 2 4 2 12 2" xfId="35228" xr:uid="{00000000-0005-0000-0000-0000E4880000}"/>
    <cellStyle name="20% - Accent1 4 2 4 2 12 2 2" xfId="35229" xr:uid="{00000000-0005-0000-0000-0000E5880000}"/>
    <cellStyle name="20% - Accent1 4 2 4 2 12 3" xfId="35230" xr:uid="{00000000-0005-0000-0000-0000E6880000}"/>
    <cellStyle name="20% - Accent1 4 2 4 2 13" xfId="35231" xr:uid="{00000000-0005-0000-0000-0000E7880000}"/>
    <cellStyle name="20% - Accent1 4 2 4 2 13 2" xfId="35232" xr:uid="{00000000-0005-0000-0000-0000E8880000}"/>
    <cellStyle name="20% - Accent1 4 2 4 2 14" xfId="35233" xr:uid="{00000000-0005-0000-0000-0000E9880000}"/>
    <cellStyle name="20% - Accent1 4 2 4 2 14 2" xfId="35234" xr:uid="{00000000-0005-0000-0000-0000EA880000}"/>
    <cellStyle name="20% - Accent1 4 2 4 2 15" xfId="35235" xr:uid="{00000000-0005-0000-0000-0000EB880000}"/>
    <cellStyle name="20% - Accent1 4 2 4 2 2" xfId="35236" xr:uid="{00000000-0005-0000-0000-0000EC880000}"/>
    <cellStyle name="20% - Accent1 4 2 4 2 2 10" xfId="35237" xr:uid="{00000000-0005-0000-0000-0000ED880000}"/>
    <cellStyle name="20% - Accent1 4 2 4 2 2 10 2" xfId="35238" xr:uid="{00000000-0005-0000-0000-0000EE880000}"/>
    <cellStyle name="20% - Accent1 4 2 4 2 2 10 2 2" xfId="35239" xr:uid="{00000000-0005-0000-0000-0000EF880000}"/>
    <cellStyle name="20% - Accent1 4 2 4 2 2 10 3" xfId="35240" xr:uid="{00000000-0005-0000-0000-0000F0880000}"/>
    <cellStyle name="20% - Accent1 4 2 4 2 2 11" xfId="35241" xr:uid="{00000000-0005-0000-0000-0000F1880000}"/>
    <cellStyle name="20% - Accent1 4 2 4 2 2 11 2" xfId="35242" xr:uid="{00000000-0005-0000-0000-0000F2880000}"/>
    <cellStyle name="20% - Accent1 4 2 4 2 2 11 2 2" xfId="35243" xr:uid="{00000000-0005-0000-0000-0000F3880000}"/>
    <cellStyle name="20% - Accent1 4 2 4 2 2 11 3" xfId="35244" xr:uid="{00000000-0005-0000-0000-0000F4880000}"/>
    <cellStyle name="20% - Accent1 4 2 4 2 2 12" xfId="35245" xr:uid="{00000000-0005-0000-0000-0000F5880000}"/>
    <cellStyle name="20% - Accent1 4 2 4 2 2 12 2" xfId="35246" xr:uid="{00000000-0005-0000-0000-0000F6880000}"/>
    <cellStyle name="20% - Accent1 4 2 4 2 2 13" xfId="35247" xr:uid="{00000000-0005-0000-0000-0000F7880000}"/>
    <cellStyle name="20% - Accent1 4 2 4 2 2 13 2" xfId="35248" xr:uid="{00000000-0005-0000-0000-0000F8880000}"/>
    <cellStyle name="20% - Accent1 4 2 4 2 2 14" xfId="35249" xr:uid="{00000000-0005-0000-0000-0000F9880000}"/>
    <cellStyle name="20% - Accent1 4 2 4 2 2 2" xfId="35250" xr:uid="{00000000-0005-0000-0000-0000FA880000}"/>
    <cellStyle name="20% - Accent1 4 2 4 2 2 2 10" xfId="35251" xr:uid="{00000000-0005-0000-0000-0000FB880000}"/>
    <cellStyle name="20% - Accent1 4 2 4 2 2 2 10 2" xfId="35252" xr:uid="{00000000-0005-0000-0000-0000FC880000}"/>
    <cellStyle name="20% - Accent1 4 2 4 2 2 2 11" xfId="35253" xr:uid="{00000000-0005-0000-0000-0000FD880000}"/>
    <cellStyle name="20% - Accent1 4 2 4 2 2 2 2" xfId="35254" xr:uid="{00000000-0005-0000-0000-0000FE880000}"/>
    <cellStyle name="20% - Accent1 4 2 4 2 2 2 2 2" xfId="35255" xr:uid="{00000000-0005-0000-0000-0000FF880000}"/>
    <cellStyle name="20% - Accent1 4 2 4 2 2 2 2 2 2" xfId="35256" xr:uid="{00000000-0005-0000-0000-000000890000}"/>
    <cellStyle name="20% - Accent1 4 2 4 2 2 2 2 2 2 2" xfId="35257" xr:uid="{00000000-0005-0000-0000-000001890000}"/>
    <cellStyle name="20% - Accent1 4 2 4 2 2 2 2 2 2 2 2" xfId="35258" xr:uid="{00000000-0005-0000-0000-000002890000}"/>
    <cellStyle name="20% - Accent1 4 2 4 2 2 2 2 2 2 3" xfId="35259" xr:uid="{00000000-0005-0000-0000-000003890000}"/>
    <cellStyle name="20% - Accent1 4 2 4 2 2 2 2 2 3" xfId="35260" xr:uid="{00000000-0005-0000-0000-000004890000}"/>
    <cellStyle name="20% - Accent1 4 2 4 2 2 2 2 2 3 2" xfId="35261" xr:uid="{00000000-0005-0000-0000-000005890000}"/>
    <cellStyle name="20% - Accent1 4 2 4 2 2 2 2 2 4" xfId="35262" xr:uid="{00000000-0005-0000-0000-000006890000}"/>
    <cellStyle name="20% - Accent1 4 2 4 2 2 2 2 3" xfId="35263" xr:uid="{00000000-0005-0000-0000-000007890000}"/>
    <cellStyle name="20% - Accent1 4 2 4 2 2 2 2 3 2" xfId="35264" xr:uid="{00000000-0005-0000-0000-000008890000}"/>
    <cellStyle name="20% - Accent1 4 2 4 2 2 2 2 3 2 2" xfId="35265" xr:uid="{00000000-0005-0000-0000-000009890000}"/>
    <cellStyle name="20% - Accent1 4 2 4 2 2 2 2 3 2 2 2" xfId="35266" xr:uid="{00000000-0005-0000-0000-00000A890000}"/>
    <cellStyle name="20% - Accent1 4 2 4 2 2 2 2 3 2 3" xfId="35267" xr:uid="{00000000-0005-0000-0000-00000B890000}"/>
    <cellStyle name="20% - Accent1 4 2 4 2 2 2 2 3 3" xfId="35268" xr:uid="{00000000-0005-0000-0000-00000C890000}"/>
    <cellStyle name="20% - Accent1 4 2 4 2 2 2 2 3 3 2" xfId="35269" xr:uid="{00000000-0005-0000-0000-00000D890000}"/>
    <cellStyle name="20% - Accent1 4 2 4 2 2 2 2 3 4" xfId="35270" xr:uid="{00000000-0005-0000-0000-00000E890000}"/>
    <cellStyle name="20% - Accent1 4 2 4 2 2 2 2 4" xfId="35271" xr:uid="{00000000-0005-0000-0000-00000F890000}"/>
    <cellStyle name="20% - Accent1 4 2 4 2 2 2 2 4 2" xfId="35272" xr:uid="{00000000-0005-0000-0000-000010890000}"/>
    <cellStyle name="20% - Accent1 4 2 4 2 2 2 2 4 2 2" xfId="35273" xr:uid="{00000000-0005-0000-0000-000011890000}"/>
    <cellStyle name="20% - Accent1 4 2 4 2 2 2 2 4 2 2 2" xfId="35274" xr:uid="{00000000-0005-0000-0000-000012890000}"/>
    <cellStyle name="20% - Accent1 4 2 4 2 2 2 2 4 2 3" xfId="35275" xr:uid="{00000000-0005-0000-0000-000013890000}"/>
    <cellStyle name="20% - Accent1 4 2 4 2 2 2 2 4 3" xfId="35276" xr:uid="{00000000-0005-0000-0000-000014890000}"/>
    <cellStyle name="20% - Accent1 4 2 4 2 2 2 2 4 3 2" xfId="35277" xr:uid="{00000000-0005-0000-0000-000015890000}"/>
    <cellStyle name="20% - Accent1 4 2 4 2 2 2 2 4 4" xfId="35278" xr:uid="{00000000-0005-0000-0000-000016890000}"/>
    <cellStyle name="20% - Accent1 4 2 4 2 2 2 2 5" xfId="35279" xr:uid="{00000000-0005-0000-0000-000017890000}"/>
    <cellStyle name="20% - Accent1 4 2 4 2 2 2 2 5 2" xfId="35280" xr:uid="{00000000-0005-0000-0000-000018890000}"/>
    <cellStyle name="20% - Accent1 4 2 4 2 2 2 2 5 2 2" xfId="35281" xr:uid="{00000000-0005-0000-0000-000019890000}"/>
    <cellStyle name="20% - Accent1 4 2 4 2 2 2 2 5 3" xfId="35282" xr:uid="{00000000-0005-0000-0000-00001A890000}"/>
    <cellStyle name="20% - Accent1 4 2 4 2 2 2 2 6" xfId="35283" xr:uid="{00000000-0005-0000-0000-00001B890000}"/>
    <cellStyle name="20% - Accent1 4 2 4 2 2 2 2 6 2" xfId="35284" xr:uid="{00000000-0005-0000-0000-00001C890000}"/>
    <cellStyle name="20% - Accent1 4 2 4 2 2 2 2 6 2 2" xfId="35285" xr:uid="{00000000-0005-0000-0000-00001D890000}"/>
    <cellStyle name="20% - Accent1 4 2 4 2 2 2 2 6 3" xfId="35286" xr:uid="{00000000-0005-0000-0000-00001E890000}"/>
    <cellStyle name="20% - Accent1 4 2 4 2 2 2 2 7" xfId="35287" xr:uid="{00000000-0005-0000-0000-00001F890000}"/>
    <cellStyle name="20% - Accent1 4 2 4 2 2 2 2 7 2" xfId="35288" xr:uid="{00000000-0005-0000-0000-000020890000}"/>
    <cellStyle name="20% - Accent1 4 2 4 2 2 2 2 8" xfId="35289" xr:uid="{00000000-0005-0000-0000-000021890000}"/>
    <cellStyle name="20% - Accent1 4 2 4 2 2 2 2 8 2" xfId="35290" xr:uid="{00000000-0005-0000-0000-000022890000}"/>
    <cellStyle name="20% - Accent1 4 2 4 2 2 2 2 9" xfId="35291" xr:uid="{00000000-0005-0000-0000-000023890000}"/>
    <cellStyle name="20% - Accent1 4 2 4 2 2 2 3" xfId="35292" xr:uid="{00000000-0005-0000-0000-000024890000}"/>
    <cellStyle name="20% - Accent1 4 2 4 2 2 2 3 2" xfId="35293" xr:uid="{00000000-0005-0000-0000-000025890000}"/>
    <cellStyle name="20% - Accent1 4 2 4 2 2 2 3 2 2" xfId="35294" xr:uid="{00000000-0005-0000-0000-000026890000}"/>
    <cellStyle name="20% - Accent1 4 2 4 2 2 2 3 2 2 2" xfId="35295" xr:uid="{00000000-0005-0000-0000-000027890000}"/>
    <cellStyle name="20% - Accent1 4 2 4 2 2 2 3 2 2 2 2" xfId="35296" xr:uid="{00000000-0005-0000-0000-000028890000}"/>
    <cellStyle name="20% - Accent1 4 2 4 2 2 2 3 2 2 3" xfId="35297" xr:uid="{00000000-0005-0000-0000-000029890000}"/>
    <cellStyle name="20% - Accent1 4 2 4 2 2 2 3 2 3" xfId="35298" xr:uid="{00000000-0005-0000-0000-00002A890000}"/>
    <cellStyle name="20% - Accent1 4 2 4 2 2 2 3 2 3 2" xfId="35299" xr:uid="{00000000-0005-0000-0000-00002B890000}"/>
    <cellStyle name="20% - Accent1 4 2 4 2 2 2 3 2 4" xfId="35300" xr:uid="{00000000-0005-0000-0000-00002C890000}"/>
    <cellStyle name="20% - Accent1 4 2 4 2 2 2 3 3" xfId="35301" xr:uid="{00000000-0005-0000-0000-00002D890000}"/>
    <cellStyle name="20% - Accent1 4 2 4 2 2 2 3 3 2" xfId="35302" xr:uid="{00000000-0005-0000-0000-00002E890000}"/>
    <cellStyle name="20% - Accent1 4 2 4 2 2 2 3 3 2 2" xfId="35303" xr:uid="{00000000-0005-0000-0000-00002F890000}"/>
    <cellStyle name="20% - Accent1 4 2 4 2 2 2 3 3 2 2 2" xfId="35304" xr:uid="{00000000-0005-0000-0000-000030890000}"/>
    <cellStyle name="20% - Accent1 4 2 4 2 2 2 3 3 2 3" xfId="35305" xr:uid="{00000000-0005-0000-0000-000031890000}"/>
    <cellStyle name="20% - Accent1 4 2 4 2 2 2 3 3 3" xfId="35306" xr:uid="{00000000-0005-0000-0000-000032890000}"/>
    <cellStyle name="20% - Accent1 4 2 4 2 2 2 3 3 3 2" xfId="35307" xr:uid="{00000000-0005-0000-0000-000033890000}"/>
    <cellStyle name="20% - Accent1 4 2 4 2 2 2 3 3 4" xfId="35308" xr:uid="{00000000-0005-0000-0000-000034890000}"/>
    <cellStyle name="20% - Accent1 4 2 4 2 2 2 3 4" xfId="35309" xr:uid="{00000000-0005-0000-0000-000035890000}"/>
    <cellStyle name="20% - Accent1 4 2 4 2 2 2 3 4 2" xfId="35310" xr:uid="{00000000-0005-0000-0000-000036890000}"/>
    <cellStyle name="20% - Accent1 4 2 4 2 2 2 3 4 2 2" xfId="35311" xr:uid="{00000000-0005-0000-0000-000037890000}"/>
    <cellStyle name="20% - Accent1 4 2 4 2 2 2 3 4 2 2 2" xfId="35312" xr:uid="{00000000-0005-0000-0000-000038890000}"/>
    <cellStyle name="20% - Accent1 4 2 4 2 2 2 3 4 2 3" xfId="35313" xr:uid="{00000000-0005-0000-0000-000039890000}"/>
    <cellStyle name="20% - Accent1 4 2 4 2 2 2 3 4 3" xfId="35314" xr:uid="{00000000-0005-0000-0000-00003A890000}"/>
    <cellStyle name="20% - Accent1 4 2 4 2 2 2 3 4 3 2" xfId="35315" xr:uid="{00000000-0005-0000-0000-00003B890000}"/>
    <cellStyle name="20% - Accent1 4 2 4 2 2 2 3 4 4" xfId="35316" xr:uid="{00000000-0005-0000-0000-00003C890000}"/>
    <cellStyle name="20% - Accent1 4 2 4 2 2 2 3 5" xfId="35317" xr:uid="{00000000-0005-0000-0000-00003D890000}"/>
    <cellStyle name="20% - Accent1 4 2 4 2 2 2 3 5 2" xfId="35318" xr:uid="{00000000-0005-0000-0000-00003E890000}"/>
    <cellStyle name="20% - Accent1 4 2 4 2 2 2 3 5 2 2" xfId="35319" xr:uid="{00000000-0005-0000-0000-00003F890000}"/>
    <cellStyle name="20% - Accent1 4 2 4 2 2 2 3 5 3" xfId="35320" xr:uid="{00000000-0005-0000-0000-000040890000}"/>
    <cellStyle name="20% - Accent1 4 2 4 2 2 2 3 6" xfId="35321" xr:uid="{00000000-0005-0000-0000-000041890000}"/>
    <cellStyle name="20% - Accent1 4 2 4 2 2 2 3 6 2" xfId="35322" xr:uid="{00000000-0005-0000-0000-000042890000}"/>
    <cellStyle name="20% - Accent1 4 2 4 2 2 2 3 6 2 2" xfId="35323" xr:uid="{00000000-0005-0000-0000-000043890000}"/>
    <cellStyle name="20% - Accent1 4 2 4 2 2 2 3 6 3" xfId="35324" xr:uid="{00000000-0005-0000-0000-000044890000}"/>
    <cellStyle name="20% - Accent1 4 2 4 2 2 2 3 7" xfId="35325" xr:uid="{00000000-0005-0000-0000-000045890000}"/>
    <cellStyle name="20% - Accent1 4 2 4 2 2 2 3 7 2" xfId="35326" xr:uid="{00000000-0005-0000-0000-000046890000}"/>
    <cellStyle name="20% - Accent1 4 2 4 2 2 2 3 8" xfId="35327" xr:uid="{00000000-0005-0000-0000-000047890000}"/>
    <cellStyle name="20% - Accent1 4 2 4 2 2 2 3 8 2" xfId="35328" xr:uid="{00000000-0005-0000-0000-000048890000}"/>
    <cellStyle name="20% - Accent1 4 2 4 2 2 2 3 9" xfId="35329" xr:uid="{00000000-0005-0000-0000-000049890000}"/>
    <cellStyle name="20% - Accent1 4 2 4 2 2 2 4" xfId="35330" xr:uid="{00000000-0005-0000-0000-00004A890000}"/>
    <cellStyle name="20% - Accent1 4 2 4 2 2 2 4 2" xfId="35331" xr:uid="{00000000-0005-0000-0000-00004B890000}"/>
    <cellStyle name="20% - Accent1 4 2 4 2 2 2 4 2 2" xfId="35332" xr:uid="{00000000-0005-0000-0000-00004C890000}"/>
    <cellStyle name="20% - Accent1 4 2 4 2 2 2 4 2 2 2" xfId="35333" xr:uid="{00000000-0005-0000-0000-00004D890000}"/>
    <cellStyle name="20% - Accent1 4 2 4 2 2 2 4 2 3" xfId="35334" xr:uid="{00000000-0005-0000-0000-00004E890000}"/>
    <cellStyle name="20% - Accent1 4 2 4 2 2 2 4 3" xfId="35335" xr:uid="{00000000-0005-0000-0000-00004F890000}"/>
    <cellStyle name="20% - Accent1 4 2 4 2 2 2 4 3 2" xfId="35336" xr:uid="{00000000-0005-0000-0000-000050890000}"/>
    <cellStyle name="20% - Accent1 4 2 4 2 2 2 4 4" xfId="35337" xr:uid="{00000000-0005-0000-0000-000051890000}"/>
    <cellStyle name="20% - Accent1 4 2 4 2 2 2 5" xfId="35338" xr:uid="{00000000-0005-0000-0000-000052890000}"/>
    <cellStyle name="20% - Accent1 4 2 4 2 2 2 5 2" xfId="35339" xr:uid="{00000000-0005-0000-0000-000053890000}"/>
    <cellStyle name="20% - Accent1 4 2 4 2 2 2 5 2 2" xfId="35340" xr:uid="{00000000-0005-0000-0000-000054890000}"/>
    <cellStyle name="20% - Accent1 4 2 4 2 2 2 5 2 2 2" xfId="35341" xr:uid="{00000000-0005-0000-0000-000055890000}"/>
    <cellStyle name="20% - Accent1 4 2 4 2 2 2 5 2 3" xfId="35342" xr:uid="{00000000-0005-0000-0000-000056890000}"/>
    <cellStyle name="20% - Accent1 4 2 4 2 2 2 5 3" xfId="35343" xr:uid="{00000000-0005-0000-0000-000057890000}"/>
    <cellStyle name="20% - Accent1 4 2 4 2 2 2 5 3 2" xfId="35344" xr:uid="{00000000-0005-0000-0000-000058890000}"/>
    <cellStyle name="20% - Accent1 4 2 4 2 2 2 5 4" xfId="35345" xr:uid="{00000000-0005-0000-0000-000059890000}"/>
    <cellStyle name="20% - Accent1 4 2 4 2 2 2 6" xfId="35346" xr:uid="{00000000-0005-0000-0000-00005A890000}"/>
    <cellStyle name="20% - Accent1 4 2 4 2 2 2 6 2" xfId="35347" xr:uid="{00000000-0005-0000-0000-00005B890000}"/>
    <cellStyle name="20% - Accent1 4 2 4 2 2 2 6 2 2" xfId="35348" xr:uid="{00000000-0005-0000-0000-00005C890000}"/>
    <cellStyle name="20% - Accent1 4 2 4 2 2 2 6 2 2 2" xfId="35349" xr:uid="{00000000-0005-0000-0000-00005D890000}"/>
    <cellStyle name="20% - Accent1 4 2 4 2 2 2 6 2 3" xfId="35350" xr:uid="{00000000-0005-0000-0000-00005E890000}"/>
    <cellStyle name="20% - Accent1 4 2 4 2 2 2 6 3" xfId="35351" xr:uid="{00000000-0005-0000-0000-00005F890000}"/>
    <cellStyle name="20% - Accent1 4 2 4 2 2 2 6 3 2" xfId="35352" xr:uid="{00000000-0005-0000-0000-000060890000}"/>
    <cellStyle name="20% - Accent1 4 2 4 2 2 2 6 4" xfId="35353" xr:uid="{00000000-0005-0000-0000-000061890000}"/>
    <cellStyle name="20% - Accent1 4 2 4 2 2 2 7" xfId="35354" xr:uid="{00000000-0005-0000-0000-000062890000}"/>
    <cellStyle name="20% - Accent1 4 2 4 2 2 2 7 2" xfId="35355" xr:uid="{00000000-0005-0000-0000-000063890000}"/>
    <cellStyle name="20% - Accent1 4 2 4 2 2 2 7 2 2" xfId="35356" xr:uid="{00000000-0005-0000-0000-000064890000}"/>
    <cellStyle name="20% - Accent1 4 2 4 2 2 2 7 3" xfId="35357" xr:uid="{00000000-0005-0000-0000-000065890000}"/>
    <cellStyle name="20% - Accent1 4 2 4 2 2 2 8" xfId="35358" xr:uid="{00000000-0005-0000-0000-000066890000}"/>
    <cellStyle name="20% - Accent1 4 2 4 2 2 2 8 2" xfId="35359" xr:uid="{00000000-0005-0000-0000-000067890000}"/>
    <cellStyle name="20% - Accent1 4 2 4 2 2 2 8 2 2" xfId="35360" xr:uid="{00000000-0005-0000-0000-000068890000}"/>
    <cellStyle name="20% - Accent1 4 2 4 2 2 2 8 3" xfId="35361" xr:uid="{00000000-0005-0000-0000-000069890000}"/>
    <cellStyle name="20% - Accent1 4 2 4 2 2 2 9" xfId="35362" xr:uid="{00000000-0005-0000-0000-00006A890000}"/>
    <cellStyle name="20% - Accent1 4 2 4 2 2 2 9 2" xfId="35363" xr:uid="{00000000-0005-0000-0000-00006B890000}"/>
    <cellStyle name="20% - Accent1 4 2 4 2 2 3" xfId="35364" xr:uid="{00000000-0005-0000-0000-00006C890000}"/>
    <cellStyle name="20% - Accent1 4 2 4 2 2 3 10" xfId="35365" xr:uid="{00000000-0005-0000-0000-00006D890000}"/>
    <cellStyle name="20% - Accent1 4 2 4 2 2 3 10 2" xfId="35366" xr:uid="{00000000-0005-0000-0000-00006E890000}"/>
    <cellStyle name="20% - Accent1 4 2 4 2 2 3 11" xfId="35367" xr:uid="{00000000-0005-0000-0000-00006F890000}"/>
    <cellStyle name="20% - Accent1 4 2 4 2 2 3 2" xfId="35368" xr:uid="{00000000-0005-0000-0000-000070890000}"/>
    <cellStyle name="20% - Accent1 4 2 4 2 2 3 2 2" xfId="35369" xr:uid="{00000000-0005-0000-0000-000071890000}"/>
    <cellStyle name="20% - Accent1 4 2 4 2 2 3 2 2 2" xfId="35370" xr:uid="{00000000-0005-0000-0000-000072890000}"/>
    <cellStyle name="20% - Accent1 4 2 4 2 2 3 2 2 2 2" xfId="35371" xr:uid="{00000000-0005-0000-0000-000073890000}"/>
    <cellStyle name="20% - Accent1 4 2 4 2 2 3 2 2 2 2 2" xfId="35372" xr:uid="{00000000-0005-0000-0000-000074890000}"/>
    <cellStyle name="20% - Accent1 4 2 4 2 2 3 2 2 2 3" xfId="35373" xr:uid="{00000000-0005-0000-0000-000075890000}"/>
    <cellStyle name="20% - Accent1 4 2 4 2 2 3 2 2 3" xfId="35374" xr:uid="{00000000-0005-0000-0000-000076890000}"/>
    <cellStyle name="20% - Accent1 4 2 4 2 2 3 2 2 3 2" xfId="35375" xr:uid="{00000000-0005-0000-0000-000077890000}"/>
    <cellStyle name="20% - Accent1 4 2 4 2 2 3 2 2 4" xfId="35376" xr:uid="{00000000-0005-0000-0000-000078890000}"/>
    <cellStyle name="20% - Accent1 4 2 4 2 2 3 2 3" xfId="35377" xr:uid="{00000000-0005-0000-0000-000079890000}"/>
    <cellStyle name="20% - Accent1 4 2 4 2 2 3 2 3 2" xfId="35378" xr:uid="{00000000-0005-0000-0000-00007A890000}"/>
    <cellStyle name="20% - Accent1 4 2 4 2 2 3 2 3 2 2" xfId="35379" xr:uid="{00000000-0005-0000-0000-00007B890000}"/>
    <cellStyle name="20% - Accent1 4 2 4 2 2 3 2 3 2 2 2" xfId="35380" xr:uid="{00000000-0005-0000-0000-00007C890000}"/>
    <cellStyle name="20% - Accent1 4 2 4 2 2 3 2 3 2 3" xfId="35381" xr:uid="{00000000-0005-0000-0000-00007D890000}"/>
    <cellStyle name="20% - Accent1 4 2 4 2 2 3 2 3 3" xfId="35382" xr:uid="{00000000-0005-0000-0000-00007E890000}"/>
    <cellStyle name="20% - Accent1 4 2 4 2 2 3 2 3 3 2" xfId="35383" xr:uid="{00000000-0005-0000-0000-00007F890000}"/>
    <cellStyle name="20% - Accent1 4 2 4 2 2 3 2 3 4" xfId="35384" xr:uid="{00000000-0005-0000-0000-000080890000}"/>
    <cellStyle name="20% - Accent1 4 2 4 2 2 3 2 4" xfId="35385" xr:uid="{00000000-0005-0000-0000-000081890000}"/>
    <cellStyle name="20% - Accent1 4 2 4 2 2 3 2 4 2" xfId="35386" xr:uid="{00000000-0005-0000-0000-000082890000}"/>
    <cellStyle name="20% - Accent1 4 2 4 2 2 3 2 4 2 2" xfId="35387" xr:uid="{00000000-0005-0000-0000-000083890000}"/>
    <cellStyle name="20% - Accent1 4 2 4 2 2 3 2 4 2 2 2" xfId="35388" xr:uid="{00000000-0005-0000-0000-000084890000}"/>
    <cellStyle name="20% - Accent1 4 2 4 2 2 3 2 4 2 3" xfId="35389" xr:uid="{00000000-0005-0000-0000-000085890000}"/>
    <cellStyle name="20% - Accent1 4 2 4 2 2 3 2 4 3" xfId="35390" xr:uid="{00000000-0005-0000-0000-000086890000}"/>
    <cellStyle name="20% - Accent1 4 2 4 2 2 3 2 4 3 2" xfId="35391" xr:uid="{00000000-0005-0000-0000-000087890000}"/>
    <cellStyle name="20% - Accent1 4 2 4 2 2 3 2 4 4" xfId="35392" xr:uid="{00000000-0005-0000-0000-000088890000}"/>
    <cellStyle name="20% - Accent1 4 2 4 2 2 3 2 5" xfId="35393" xr:uid="{00000000-0005-0000-0000-000089890000}"/>
    <cellStyle name="20% - Accent1 4 2 4 2 2 3 2 5 2" xfId="35394" xr:uid="{00000000-0005-0000-0000-00008A890000}"/>
    <cellStyle name="20% - Accent1 4 2 4 2 2 3 2 5 2 2" xfId="35395" xr:uid="{00000000-0005-0000-0000-00008B890000}"/>
    <cellStyle name="20% - Accent1 4 2 4 2 2 3 2 5 3" xfId="35396" xr:uid="{00000000-0005-0000-0000-00008C890000}"/>
    <cellStyle name="20% - Accent1 4 2 4 2 2 3 2 6" xfId="35397" xr:uid="{00000000-0005-0000-0000-00008D890000}"/>
    <cellStyle name="20% - Accent1 4 2 4 2 2 3 2 6 2" xfId="35398" xr:uid="{00000000-0005-0000-0000-00008E890000}"/>
    <cellStyle name="20% - Accent1 4 2 4 2 2 3 2 6 2 2" xfId="35399" xr:uid="{00000000-0005-0000-0000-00008F890000}"/>
    <cellStyle name="20% - Accent1 4 2 4 2 2 3 2 6 3" xfId="35400" xr:uid="{00000000-0005-0000-0000-000090890000}"/>
    <cellStyle name="20% - Accent1 4 2 4 2 2 3 2 7" xfId="35401" xr:uid="{00000000-0005-0000-0000-000091890000}"/>
    <cellStyle name="20% - Accent1 4 2 4 2 2 3 2 7 2" xfId="35402" xr:uid="{00000000-0005-0000-0000-000092890000}"/>
    <cellStyle name="20% - Accent1 4 2 4 2 2 3 2 8" xfId="35403" xr:uid="{00000000-0005-0000-0000-000093890000}"/>
    <cellStyle name="20% - Accent1 4 2 4 2 2 3 2 8 2" xfId="35404" xr:uid="{00000000-0005-0000-0000-000094890000}"/>
    <cellStyle name="20% - Accent1 4 2 4 2 2 3 2 9" xfId="35405" xr:uid="{00000000-0005-0000-0000-000095890000}"/>
    <cellStyle name="20% - Accent1 4 2 4 2 2 3 3" xfId="35406" xr:uid="{00000000-0005-0000-0000-000096890000}"/>
    <cellStyle name="20% - Accent1 4 2 4 2 2 3 3 2" xfId="35407" xr:uid="{00000000-0005-0000-0000-000097890000}"/>
    <cellStyle name="20% - Accent1 4 2 4 2 2 3 3 2 2" xfId="35408" xr:uid="{00000000-0005-0000-0000-000098890000}"/>
    <cellStyle name="20% - Accent1 4 2 4 2 2 3 3 2 2 2" xfId="35409" xr:uid="{00000000-0005-0000-0000-000099890000}"/>
    <cellStyle name="20% - Accent1 4 2 4 2 2 3 3 2 2 2 2" xfId="35410" xr:uid="{00000000-0005-0000-0000-00009A890000}"/>
    <cellStyle name="20% - Accent1 4 2 4 2 2 3 3 2 2 3" xfId="35411" xr:uid="{00000000-0005-0000-0000-00009B890000}"/>
    <cellStyle name="20% - Accent1 4 2 4 2 2 3 3 2 3" xfId="35412" xr:uid="{00000000-0005-0000-0000-00009C890000}"/>
    <cellStyle name="20% - Accent1 4 2 4 2 2 3 3 2 3 2" xfId="35413" xr:uid="{00000000-0005-0000-0000-00009D890000}"/>
    <cellStyle name="20% - Accent1 4 2 4 2 2 3 3 2 4" xfId="35414" xr:uid="{00000000-0005-0000-0000-00009E890000}"/>
    <cellStyle name="20% - Accent1 4 2 4 2 2 3 3 3" xfId="35415" xr:uid="{00000000-0005-0000-0000-00009F890000}"/>
    <cellStyle name="20% - Accent1 4 2 4 2 2 3 3 3 2" xfId="35416" xr:uid="{00000000-0005-0000-0000-0000A0890000}"/>
    <cellStyle name="20% - Accent1 4 2 4 2 2 3 3 3 2 2" xfId="35417" xr:uid="{00000000-0005-0000-0000-0000A1890000}"/>
    <cellStyle name="20% - Accent1 4 2 4 2 2 3 3 3 2 2 2" xfId="35418" xr:uid="{00000000-0005-0000-0000-0000A2890000}"/>
    <cellStyle name="20% - Accent1 4 2 4 2 2 3 3 3 2 3" xfId="35419" xr:uid="{00000000-0005-0000-0000-0000A3890000}"/>
    <cellStyle name="20% - Accent1 4 2 4 2 2 3 3 3 3" xfId="35420" xr:uid="{00000000-0005-0000-0000-0000A4890000}"/>
    <cellStyle name="20% - Accent1 4 2 4 2 2 3 3 3 3 2" xfId="35421" xr:uid="{00000000-0005-0000-0000-0000A5890000}"/>
    <cellStyle name="20% - Accent1 4 2 4 2 2 3 3 3 4" xfId="35422" xr:uid="{00000000-0005-0000-0000-0000A6890000}"/>
    <cellStyle name="20% - Accent1 4 2 4 2 2 3 3 4" xfId="35423" xr:uid="{00000000-0005-0000-0000-0000A7890000}"/>
    <cellStyle name="20% - Accent1 4 2 4 2 2 3 3 4 2" xfId="35424" xr:uid="{00000000-0005-0000-0000-0000A8890000}"/>
    <cellStyle name="20% - Accent1 4 2 4 2 2 3 3 4 2 2" xfId="35425" xr:uid="{00000000-0005-0000-0000-0000A9890000}"/>
    <cellStyle name="20% - Accent1 4 2 4 2 2 3 3 4 2 2 2" xfId="35426" xr:uid="{00000000-0005-0000-0000-0000AA890000}"/>
    <cellStyle name="20% - Accent1 4 2 4 2 2 3 3 4 2 3" xfId="35427" xr:uid="{00000000-0005-0000-0000-0000AB890000}"/>
    <cellStyle name="20% - Accent1 4 2 4 2 2 3 3 4 3" xfId="35428" xr:uid="{00000000-0005-0000-0000-0000AC890000}"/>
    <cellStyle name="20% - Accent1 4 2 4 2 2 3 3 4 3 2" xfId="35429" xr:uid="{00000000-0005-0000-0000-0000AD890000}"/>
    <cellStyle name="20% - Accent1 4 2 4 2 2 3 3 4 4" xfId="35430" xr:uid="{00000000-0005-0000-0000-0000AE890000}"/>
    <cellStyle name="20% - Accent1 4 2 4 2 2 3 3 5" xfId="35431" xr:uid="{00000000-0005-0000-0000-0000AF890000}"/>
    <cellStyle name="20% - Accent1 4 2 4 2 2 3 3 5 2" xfId="35432" xr:uid="{00000000-0005-0000-0000-0000B0890000}"/>
    <cellStyle name="20% - Accent1 4 2 4 2 2 3 3 5 2 2" xfId="35433" xr:uid="{00000000-0005-0000-0000-0000B1890000}"/>
    <cellStyle name="20% - Accent1 4 2 4 2 2 3 3 5 3" xfId="35434" xr:uid="{00000000-0005-0000-0000-0000B2890000}"/>
    <cellStyle name="20% - Accent1 4 2 4 2 2 3 3 6" xfId="35435" xr:uid="{00000000-0005-0000-0000-0000B3890000}"/>
    <cellStyle name="20% - Accent1 4 2 4 2 2 3 3 6 2" xfId="35436" xr:uid="{00000000-0005-0000-0000-0000B4890000}"/>
    <cellStyle name="20% - Accent1 4 2 4 2 2 3 3 6 2 2" xfId="35437" xr:uid="{00000000-0005-0000-0000-0000B5890000}"/>
    <cellStyle name="20% - Accent1 4 2 4 2 2 3 3 6 3" xfId="35438" xr:uid="{00000000-0005-0000-0000-0000B6890000}"/>
    <cellStyle name="20% - Accent1 4 2 4 2 2 3 3 7" xfId="35439" xr:uid="{00000000-0005-0000-0000-0000B7890000}"/>
    <cellStyle name="20% - Accent1 4 2 4 2 2 3 3 7 2" xfId="35440" xr:uid="{00000000-0005-0000-0000-0000B8890000}"/>
    <cellStyle name="20% - Accent1 4 2 4 2 2 3 3 8" xfId="35441" xr:uid="{00000000-0005-0000-0000-0000B9890000}"/>
    <cellStyle name="20% - Accent1 4 2 4 2 2 3 3 8 2" xfId="35442" xr:uid="{00000000-0005-0000-0000-0000BA890000}"/>
    <cellStyle name="20% - Accent1 4 2 4 2 2 3 3 9" xfId="35443" xr:uid="{00000000-0005-0000-0000-0000BB890000}"/>
    <cellStyle name="20% - Accent1 4 2 4 2 2 3 4" xfId="35444" xr:uid="{00000000-0005-0000-0000-0000BC890000}"/>
    <cellStyle name="20% - Accent1 4 2 4 2 2 3 4 2" xfId="35445" xr:uid="{00000000-0005-0000-0000-0000BD890000}"/>
    <cellStyle name="20% - Accent1 4 2 4 2 2 3 4 2 2" xfId="35446" xr:uid="{00000000-0005-0000-0000-0000BE890000}"/>
    <cellStyle name="20% - Accent1 4 2 4 2 2 3 4 2 2 2" xfId="35447" xr:uid="{00000000-0005-0000-0000-0000BF890000}"/>
    <cellStyle name="20% - Accent1 4 2 4 2 2 3 4 2 3" xfId="35448" xr:uid="{00000000-0005-0000-0000-0000C0890000}"/>
    <cellStyle name="20% - Accent1 4 2 4 2 2 3 4 3" xfId="35449" xr:uid="{00000000-0005-0000-0000-0000C1890000}"/>
    <cellStyle name="20% - Accent1 4 2 4 2 2 3 4 3 2" xfId="35450" xr:uid="{00000000-0005-0000-0000-0000C2890000}"/>
    <cellStyle name="20% - Accent1 4 2 4 2 2 3 4 4" xfId="35451" xr:uid="{00000000-0005-0000-0000-0000C3890000}"/>
    <cellStyle name="20% - Accent1 4 2 4 2 2 3 5" xfId="35452" xr:uid="{00000000-0005-0000-0000-0000C4890000}"/>
    <cellStyle name="20% - Accent1 4 2 4 2 2 3 5 2" xfId="35453" xr:uid="{00000000-0005-0000-0000-0000C5890000}"/>
    <cellStyle name="20% - Accent1 4 2 4 2 2 3 5 2 2" xfId="35454" xr:uid="{00000000-0005-0000-0000-0000C6890000}"/>
    <cellStyle name="20% - Accent1 4 2 4 2 2 3 5 2 2 2" xfId="35455" xr:uid="{00000000-0005-0000-0000-0000C7890000}"/>
    <cellStyle name="20% - Accent1 4 2 4 2 2 3 5 2 3" xfId="35456" xr:uid="{00000000-0005-0000-0000-0000C8890000}"/>
    <cellStyle name="20% - Accent1 4 2 4 2 2 3 5 3" xfId="35457" xr:uid="{00000000-0005-0000-0000-0000C9890000}"/>
    <cellStyle name="20% - Accent1 4 2 4 2 2 3 5 3 2" xfId="35458" xr:uid="{00000000-0005-0000-0000-0000CA890000}"/>
    <cellStyle name="20% - Accent1 4 2 4 2 2 3 5 4" xfId="35459" xr:uid="{00000000-0005-0000-0000-0000CB890000}"/>
    <cellStyle name="20% - Accent1 4 2 4 2 2 3 6" xfId="35460" xr:uid="{00000000-0005-0000-0000-0000CC890000}"/>
    <cellStyle name="20% - Accent1 4 2 4 2 2 3 6 2" xfId="35461" xr:uid="{00000000-0005-0000-0000-0000CD890000}"/>
    <cellStyle name="20% - Accent1 4 2 4 2 2 3 6 2 2" xfId="35462" xr:uid="{00000000-0005-0000-0000-0000CE890000}"/>
    <cellStyle name="20% - Accent1 4 2 4 2 2 3 6 2 2 2" xfId="35463" xr:uid="{00000000-0005-0000-0000-0000CF890000}"/>
    <cellStyle name="20% - Accent1 4 2 4 2 2 3 6 2 3" xfId="35464" xr:uid="{00000000-0005-0000-0000-0000D0890000}"/>
    <cellStyle name="20% - Accent1 4 2 4 2 2 3 6 3" xfId="35465" xr:uid="{00000000-0005-0000-0000-0000D1890000}"/>
    <cellStyle name="20% - Accent1 4 2 4 2 2 3 6 3 2" xfId="35466" xr:uid="{00000000-0005-0000-0000-0000D2890000}"/>
    <cellStyle name="20% - Accent1 4 2 4 2 2 3 6 4" xfId="35467" xr:uid="{00000000-0005-0000-0000-0000D3890000}"/>
    <cellStyle name="20% - Accent1 4 2 4 2 2 3 7" xfId="35468" xr:uid="{00000000-0005-0000-0000-0000D4890000}"/>
    <cellStyle name="20% - Accent1 4 2 4 2 2 3 7 2" xfId="35469" xr:uid="{00000000-0005-0000-0000-0000D5890000}"/>
    <cellStyle name="20% - Accent1 4 2 4 2 2 3 7 2 2" xfId="35470" xr:uid="{00000000-0005-0000-0000-0000D6890000}"/>
    <cellStyle name="20% - Accent1 4 2 4 2 2 3 7 3" xfId="35471" xr:uid="{00000000-0005-0000-0000-0000D7890000}"/>
    <cellStyle name="20% - Accent1 4 2 4 2 2 3 8" xfId="35472" xr:uid="{00000000-0005-0000-0000-0000D8890000}"/>
    <cellStyle name="20% - Accent1 4 2 4 2 2 3 8 2" xfId="35473" xr:uid="{00000000-0005-0000-0000-0000D9890000}"/>
    <cellStyle name="20% - Accent1 4 2 4 2 2 3 8 2 2" xfId="35474" xr:uid="{00000000-0005-0000-0000-0000DA890000}"/>
    <cellStyle name="20% - Accent1 4 2 4 2 2 3 8 3" xfId="35475" xr:uid="{00000000-0005-0000-0000-0000DB890000}"/>
    <cellStyle name="20% - Accent1 4 2 4 2 2 3 9" xfId="35476" xr:uid="{00000000-0005-0000-0000-0000DC890000}"/>
    <cellStyle name="20% - Accent1 4 2 4 2 2 3 9 2" xfId="35477" xr:uid="{00000000-0005-0000-0000-0000DD890000}"/>
    <cellStyle name="20% - Accent1 4 2 4 2 2 4" xfId="35478" xr:uid="{00000000-0005-0000-0000-0000DE890000}"/>
    <cellStyle name="20% - Accent1 4 2 4 2 2 4 10" xfId="35479" xr:uid="{00000000-0005-0000-0000-0000DF890000}"/>
    <cellStyle name="20% - Accent1 4 2 4 2 2 4 10 2" xfId="35480" xr:uid="{00000000-0005-0000-0000-0000E0890000}"/>
    <cellStyle name="20% - Accent1 4 2 4 2 2 4 11" xfId="35481" xr:uid="{00000000-0005-0000-0000-0000E1890000}"/>
    <cellStyle name="20% - Accent1 4 2 4 2 2 4 2" xfId="35482" xr:uid="{00000000-0005-0000-0000-0000E2890000}"/>
    <cellStyle name="20% - Accent1 4 2 4 2 2 4 2 2" xfId="35483" xr:uid="{00000000-0005-0000-0000-0000E3890000}"/>
    <cellStyle name="20% - Accent1 4 2 4 2 2 4 2 2 2" xfId="35484" xr:uid="{00000000-0005-0000-0000-0000E4890000}"/>
    <cellStyle name="20% - Accent1 4 2 4 2 2 4 2 2 2 2" xfId="35485" xr:uid="{00000000-0005-0000-0000-0000E5890000}"/>
    <cellStyle name="20% - Accent1 4 2 4 2 2 4 2 2 2 2 2" xfId="35486" xr:uid="{00000000-0005-0000-0000-0000E6890000}"/>
    <cellStyle name="20% - Accent1 4 2 4 2 2 4 2 2 2 3" xfId="35487" xr:uid="{00000000-0005-0000-0000-0000E7890000}"/>
    <cellStyle name="20% - Accent1 4 2 4 2 2 4 2 2 3" xfId="35488" xr:uid="{00000000-0005-0000-0000-0000E8890000}"/>
    <cellStyle name="20% - Accent1 4 2 4 2 2 4 2 2 3 2" xfId="35489" xr:uid="{00000000-0005-0000-0000-0000E9890000}"/>
    <cellStyle name="20% - Accent1 4 2 4 2 2 4 2 2 4" xfId="35490" xr:uid="{00000000-0005-0000-0000-0000EA890000}"/>
    <cellStyle name="20% - Accent1 4 2 4 2 2 4 2 3" xfId="35491" xr:uid="{00000000-0005-0000-0000-0000EB890000}"/>
    <cellStyle name="20% - Accent1 4 2 4 2 2 4 2 3 2" xfId="35492" xr:uid="{00000000-0005-0000-0000-0000EC890000}"/>
    <cellStyle name="20% - Accent1 4 2 4 2 2 4 2 3 2 2" xfId="35493" xr:uid="{00000000-0005-0000-0000-0000ED890000}"/>
    <cellStyle name="20% - Accent1 4 2 4 2 2 4 2 3 2 2 2" xfId="35494" xr:uid="{00000000-0005-0000-0000-0000EE890000}"/>
    <cellStyle name="20% - Accent1 4 2 4 2 2 4 2 3 2 3" xfId="35495" xr:uid="{00000000-0005-0000-0000-0000EF890000}"/>
    <cellStyle name="20% - Accent1 4 2 4 2 2 4 2 3 3" xfId="35496" xr:uid="{00000000-0005-0000-0000-0000F0890000}"/>
    <cellStyle name="20% - Accent1 4 2 4 2 2 4 2 3 3 2" xfId="35497" xr:uid="{00000000-0005-0000-0000-0000F1890000}"/>
    <cellStyle name="20% - Accent1 4 2 4 2 2 4 2 3 4" xfId="35498" xr:uid="{00000000-0005-0000-0000-0000F2890000}"/>
    <cellStyle name="20% - Accent1 4 2 4 2 2 4 2 4" xfId="35499" xr:uid="{00000000-0005-0000-0000-0000F3890000}"/>
    <cellStyle name="20% - Accent1 4 2 4 2 2 4 2 4 2" xfId="35500" xr:uid="{00000000-0005-0000-0000-0000F4890000}"/>
    <cellStyle name="20% - Accent1 4 2 4 2 2 4 2 4 2 2" xfId="35501" xr:uid="{00000000-0005-0000-0000-0000F5890000}"/>
    <cellStyle name="20% - Accent1 4 2 4 2 2 4 2 4 2 2 2" xfId="35502" xr:uid="{00000000-0005-0000-0000-0000F6890000}"/>
    <cellStyle name="20% - Accent1 4 2 4 2 2 4 2 4 2 3" xfId="35503" xr:uid="{00000000-0005-0000-0000-0000F7890000}"/>
    <cellStyle name="20% - Accent1 4 2 4 2 2 4 2 4 3" xfId="35504" xr:uid="{00000000-0005-0000-0000-0000F8890000}"/>
    <cellStyle name="20% - Accent1 4 2 4 2 2 4 2 4 3 2" xfId="35505" xr:uid="{00000000-0005-0000-0000-0000F9890000}"/>
    <cellStyle name="20% - Accent1 4 2 4 2 2 4 2 4 4" xfId="35506" xr:uid="{00000000-0005-0000-0000-0000FA890000}"/>
    <cellStyle name="20% - Accent1 4 2 4 2 2 4 2 5" xfId="35507" xr:uid="{00000000-0005-0000-0000-0000FB890000}"/>
    <cellStyle name="20% - Accent1 4 2 4 2 2 4 2 5 2" xfId="35508" xr:uid="{00000000-0005-0000-0000-0000FC890000}"/>
    <cellStyle name="20% - Accent1 4 2 4 2 2 4 2 5 2 2" xfId="35509" xr:uid="{00000000-0005-0000-0000-0000FD890000}"/>
    <cellStyle name="20% - Accent1 4 2 4 2 2 4 2 5 3" xfId="35510" xr:uid="{00000000-0005-0000-0000-0000FE890000}"/>
    <cellStyle name="20% - Accent1 4 2 4 2 2 4 2 6" xfId="35511" xr:uid="{00000000-0005-0000-0000-0000FF890000}"/>
    <cellStyle name="20% - Accent1 4 2 4 2 2 4 2 6 2" xfId="35512" xr:uid="{00000000-0005-0000-0000-0000008A0000}"/>
    <cellStyle name="20% - Accent1 4 2 4 2 2 4 2 6 2 2" xfId="35513" xr:uid="{00000000-0005-0000-0000-0000018A0000}"/>
    <cellStyle name="20% - Accent1 4 2 4 2 2 4 2 6 3" xfId="35514" xr:uid="{00000000-0005-0000-0000-0000028A0000}"/>
    <cellStyle name="20% - Accent1 4 2 4 2 2 4 2 7" xfId="35515" xr:uid="{00000000-0005-0000-0000-0000038A0000}"/>
    <cellStyle name="20% - Accent1 4 2 4 2 2 4 2 7 2" xfId="35516" xr:uid="{00000000-0005-0000-0000-0000048A0000}"/>
    <cellStyle name="20% - Accent1 4 2 4 2 2 4 2 8" xfId="35517" xr:uid="{00000000-0005-0000-0000-0000058A0000}"/>
    <cellStyle name="20% - Accent1 4 2 4 2 2 4 2 8 2" xfId="35518" xr:uid="{00000000-0005-0000-0000-0000068A0000}"/>
    <cellStyle name="20% - Accent1 4 2 4 2 2 4 2 9" xfId="35519" xr:uid="{00000000-0005-0000-0000-0000078A0000}"/>
    <cellStyle name="20% - Accent1 4 2 4 2 2 4 3" xfId="35520" xr:uid="{00000000-0005-0000-0000-0000088A0000}"/>
    <cellStyle name="20% - Accent1 4 2 4 2 2 4 3 2" xfId="35521" xr:uid="{00000000-0005-0000-0000-0000098A0000}"/>
    <cellStyle name="20% - Accent1 4 2 4 2 2 4 3 2 2" xfId="35522" xr:uid="{00000000-0005-0000-0000-00000A8A0000}"/>
    <cellStyle name="20% - Accent1 4 2 4 2 2 4 3 2 2 2" xfId="35523" xr:uid="{00000000-0005-0000-0000-00000B8A0000}"/>
    <cellStyle name="20% - Accent1 4 2 4 2 2 4 3 2 2 2 2" xfId="35524" xr:uid="{00000000-0005-0000-0000-00000C8A0000}"/>
    <cellStyle name="20% - Accent1 4 2 4 2 2 4 3 2 2 3" xfId="35525" xr:uid="{00000000-0005-0000-0000-00000D8A0000}"/>
    <cellStyle name="20% - Accent1 4 2 4 2 2 4 3 2 3" xfId="35526" xr:uid="{00000000-0005-0000-0000-00000E8A0000}"/>
    <cellStyle name="20% - Accent1 4 2 4 2 2 4 3 2 3 2" xfId="35527" xr:uid="{00000000-0005-0000-0000-00000F8A0000}"/>
    <cellStyle name="20% - Accent1 4 2 4 2 2 4 3 2 4" xfId="35528" xr:uid="{00000000-0005-0000-0000-0000108A0000}"/>
    <cellStyle name="20% - Accent1 4 2 4 2 2 4 3 3" xfId="35529" xr:uid="{00000000-0005-0000-0000-0000118A0000}"/>
    <cellStyle name="20% - Accent1 4 2 4 2 2 4 3 3 2" xfId="35530" xr:uid="{00000000-0005-0000-0000-0000128A0000}"/>
    <cellStyle name="20% - Accent1 4 2 4 2 2 4 3 3 2 2" xfId="35531" xr:uid="{00000000-0005-0000-0000-0000138A0000}"/>
    <cellStyle name="20% - Accent1 4 2 4 2 2 4 3 3 2 2 2" xfId="35532" xr:uid="{00000000-0005-0000-0000-0000148A0000}"/>
    <cellStyle name="20% - Accent1 4 2 4 2 2 4 3 3 2 3" xfId="35533" xr:uid="{00000000-0005-0000-0000-0000158A0000}"/>
    <cellStyle name="20% - Accent1 4 2 4 2 2 4 3 3 3" xfId="35534" xr:uid="{00000000-0005-0000-0000-0000168A0000}"/>
    <cellStyle name="20% - Accent1 4 2 4 2 2 4 3 3 3 2" xfId="35535" xr:uid="{00000000-0005-0000-0000-0000178A0000}"/>
    <cellStyle name="20% - Accent1 4 2 4 2 2 4 3 3 4" xfId="35536" xr:uid="{00000000-0005-0000-0000-0000188A0000}"/>
    <cellStyle name="20% - Accent1 4 2 4 2 2 4 3 4" xfId="35537" xr:uid="{00000000-0005-0000-0000-0000198A0000}"/>
    <cellStyle name="20% - Accent1 4 2 4 2 2 4 3 4 2" xfId="35538" xr:uid="{00000000-0005-0000-0000-00001A8A0000}"/>
    <cellStyle name="20% - Accent1 4 2 4 2 2 4 3 4 2 2" xfId="35539" xr:uid="{00000000-0005-0000-0000-00001B8A0000}"/>
    <cellStyle name="20% - Accent1 4 2 4 2 2 4 3 4 2 2 2" xfId="35540" xr:uid="{00000000-0005-0000-0000-00001C8A0000}"/>
    <cellStyle name="20% - Accent1 4 2 4 2 2 4 3 4 2 3" xfId="35541" xr:uid="{00000000-0005-0000-0000-00001D8A0000}"/>
    <cellStyle name="20% - Accent1 4 2 4 2 2 4 3 4 3" xfId="35542" xr:uid="{00000000-0005-0000-0000-00001E8A0000}"/>
    <cellStyle name="20% - Accent1 4 2 4 2 2 4 3 4 3 2" xfId="35543" xr:uid="{00000000-0005-0000-0000-00001F8A0000}"/>
    <cellStyle name="20% - Accent1 4 2 4 2 2 4 3 4 4" xfId="35544" xr:uid="{00000000-0005-0000-0000-0000208A0000}"/>
    <cellStyle name="20% - Accent1 4 2 4 2 2 4 3 5" xfId="35545" xr:uid="{00000000-0005-0000-0000-0000218A0000}"/>
    <cellStyle name="20% - Accent1 4 2 4 2 2 4 3 5 2" xfId="35546" xr:uid="{00000000-0005-0000-0000-0000228A0000}"/>
    <cellStyle name="20% - Accent1 4 2 4 2 2 4 3 5 2 2" xfId="35547" xr:uid="{00000000-0005-0000-0000-0000238A0000}"/>
    <cellStyle name="20% - Accent1 4 2 4 2 2 4 3 5 3" xfId="35548" xr:uid="{00000000-0005-0000-0000-0000248A0000}"/>
    <cellStyle name="20% - Accent1 4 2 4 2 2 4 3 6" xfId="35549" xr:uid="{00000000-0005-0000-0000-0000258A0000}"/>
    <cellStyle name="20% - Accent1 4 2 4 2 2 4 3 6 2" xfId="35550" xr:uid="{00000000-0005-0000-0000-0000268A0000}"/>
    <cellStyle name="20% - Accent1 4 2 4 2 2 4 3 6 2 2" xfId="35551" xr:uid="{00000000-0005-0000-0000-0000278A0000}"/>
    <cellStyle name="20% - Accent1 4 2 4 2 2 4 3 6 3" xfId="35552" xr:uid="{00000000-0005-0000-0000-0000288A0000}"/>
    <cellStyle name="20% - Accent1 4 2 4 2 2 4 3 7" xfId="35553" xr:uid="{00000000-0005-0000-0000-0000298A0000}"/>
    <cellStyle name="20% - Accent1 4 2 4 2 2 4 3 7 2" xfId="35554" xr:uid="{00000000-0005-0000-0000-00002A8A0000}"/>
    <cellStyle name="20% - Accent1 4 2 4 2 2 4 3 8" xfId="35555" xr:uid="{00000000-0005-0000-0000-00002B8A0000}"/>
    <cellStyle name="20% - Accent1 4 2 4 2 2 4 3 8 2" xfId="35556" xr:uid="{00000000-0005-0000-0000-00002C8A0000}"/>
    <cellStyle name="20% - Accent1 4 2 4 2 2 4 3 9" xfId="35557" xr:uid="{00000000-0005-0000-0000-00002D8A0000}"/>
    <cellStyle name="20% - Accent1 4 2 4 2 2 4 4" xfId="35558" xr:uid="{00000000-0005-0000-0000-00002E8A0000}"/>
    <cellStyle name="20% - Accent1 4 2 4 2 2 4 4 2" xfId="35559" xr:uid="{00000000-0005-0000-0000-00002F8A0000}"/>
    <cellStyle name="20% - Accent1 4 2 4 2 2 4 4 2 2" xfId="35560" xr:uid="{00000000-0005-0000-0000-0000308A0000}"/>
    <cellStyle name="20% - Accent1 4 2 4 2 2 4 4 2 2 2" xfId="35561" xr:uid="{00000000-0005-0000-0000-0000318A0000}"/>
    <cellStyle name="20% - Accent1 4 2 4 2 2 4 4 2 3" xfId="35562" xr:uid="{00000000-0005-0000-0000-0000328A0000}"/>
    <cellStyle name="20% - Accent1 4 2 4 2 2 4 4 3" xfId="35563" xr:uid="{00000000-0005-0000-0000-0000338A0000}"/>
    <cellStyle name="20% - Accent1 4 2 4 2 2 4 4 3 2" xfId="35564" xr:uid="{00000000-0005-0000-0000-0000348A0000}"/>
    <cellStyle name="20% - Accent1 4 2 4 2 2 4 4 4" xfId="35565" xr:uid="{00000000-0005-0000-0000-0000358A0000}"/>
    <cellStyle name="20% - Accent1 4 2 4 2 2 4 5" xfId="35566" xr:uid="{00000000-0005-0000-0000-0000368A0000}"/>
    <cellStyle name="20% - Accent1 4 2 4 2 2 4 5 2" xfId="35567" xr:uid="{00000000-0005-0000-0000-0000378A0000}"/>
    <cellStyle name="20% - Accent1 4 2 4 2 2 4 5 2 2" xfId="35568" xr:uid="{00000000-0005-0000-0000-0000388A0000}"/>
    <cellStyle name="20% - Accent1 4 2 4 2 2 4 5 2 2 2" xfId="35569" xr:uid="{00000000-0005-0000-0000-0000398A0000}"/>
    <cellStyle name="20% - Accent1 4 2 4 2 2 4 5 2 3" xfId="35570" xr:uid="{00000000-0005-0000-0000-00003A8A0000}"/>
    <cellStyle name="20% - Accent1 4 2 4 2 2 4 5 3" xfId="35571" xr:uid="{00000000-0005-0000-0000-00003B8A0000}"/>
    <cellStyle name="20% - Accent1 4 2 4 2 2 4 5 3 2" xfId="35572" xr:uid="{00000000-0005-0000-0000-00003C8A0000}"/>
    <cellStyle name="20% - Accent1 4 2 4 2 2 4 5 4" xfId="35573" xr:uid="{00000000-0005-0000-0000-00003D8A0000}"/>
    <cellStyle name="20% - Accent1 4 2 4 2 2 4 6" xfId="35574" xr:uid="{00000000-0005-0000-0000-00003E8A0000}"/>
    <cellStyle name="20% - Accent1 4 2 4 2 2 4 6 2" xfId="35575" xr:uid="{00000000-0005-0000-0000-00003F8A0000}"/>
    <cellStyle name="20% - Accent1 4 2 4 2 2 4 6 2 2" xfId="35576" xr:uid="{00000000-0005-0000-0000-0000408A0000}"/>
    <cellStyle name="20% - Accent1 4 2 4 2 2 4 6 2 2 2" xfId="35577" xr:uid="{00000000-0005-0000-0000-0000418A0000}"/>
    <cellStyle name="20% - Accent1 4 2 4 2 2 4 6 2 3" xfId="35578" xr:uid="{00000000-0005-0000-0000-0000428A0000}"/>
    <cellStyle name="20% - Accent1 4 2 4 2 2 4 6 3" xfId="35579" xr:uid="{00000000-0005-0000-0000-0000438A0000}"/>
    <cellStyle name="20% - Accent1 4 2 4 2 2 4 6 3 2" xfId="35580" xr:uid="{00000000-0005-0000-0000-0000448A0000}"/>
    <cellStyle name="20% - Accent1 4 2 4 2 2 4 6 4" xfId="35581" xr:uid="{00000000-0005-0000-0000-0000458A0000}"/>
    <cellStyle name="20% - Accent1 4 2 4 2 2 4 7" xfId="35582" xr:uid="{00000000-0005-0000-0000-0000468A0000}"/>
    <cellStyle name="20% - Accent1 4 2 4 2 2 4 7 2" xfId="35583" xr:uid="{00000000-0005-0000-0000-0000478A0000}"/>
    <cellStyle name="20% - Accent1 4 2 4 2 2 4 7 2 2" xfId="35584" xr:uid="{00000000-0005-0000-0000-0000488A0000}"/>
    <cellStyle name="20% - Accent1 4 2 4 2 2 4 7 3" xfId="35585" xr:uid="{00000000-0005-0000-0000-0000498A0000}"/>
    <cellStyle name="20% - Accent1 4 2 4 2 2 4 8" xfId="35586" xr:uid="{00000000-0005-0000-0000-00004A8A0000}"/>
    <cellStyle name="20% - Accent1 4 2 4 2 2 4 8 2" xfId="35587" xr:uid="{00000000-0005-0000-0000-00004B8A0000}"/>
    <cellStyle name="20% - Accent1 4 2 4 2 2 4 8 2 2" xfId="35588" xr:uid="{00000000-0005-0000-0000-00004C8A0000}"/>
    <cellStyle name="20% - Accent1 4 2 4 2 2 4 8 3" xfId="35589" xr:uid="{00000000-0005-0000-0000-00004D8A0000}"/>
    <cellStyle name="20% - Accent1 4 2 4 2 2 4 9" xfId="35590" xr:uid="{00000000-0005-0000-0000-00004E8A0000}"/>
    <cellStyle name="20% - Accent1 4 2 4 2 2 4 9 2" xfId="35591" xr:uid="{00000000-0005-0000-0000-00004F8A0000}"/>
    <cellStyle name="20% - Accent1 4 2 4 2 2 5" xfId="35592" xr:uid="{00000000-0005-0000-0000-0000508A0000}"/>
    <cellStyle name="20% - Accent1 4 2 4 2 2 5 2" xfId="35593" xr:uid="{00000000-0005-0000-0000-0000518A0000}"/>
    <cellStyle name="20% - Accent1 4 2 4 2 2 5 2 2" xfId="35594" xr:uid="{00000000-0005-0000-0000-0000528A0000}"/>
    <cellStyle name="20% - Accent1 4 2 4 2 2 5 2 2 2" xfId="35595" xr:uid="{00000000-0005-0000-0000-0000538A0000}"/>
    <cellStyle name="20% - Accent1 4 2 4 2 2 5 2 2 2 2" xfId="35596" xr:uid="{00000000-0005-0000-0000-0000548A0000}"/>
    <cellStyle name="20% - Accent1 4 2 4 2 2 5 2 2 3" xfId="35597" xr:uid="{00000000-0005-0000-0000-0000558A0000}"/>
    <cellStyle name="20% - Accent1 4 2 4 2 2 5 2 3" xfId="35598" xr:uid="{00000000-0005-0000-0000-0000568A0000}"/>
    <cellStyle name="20% - Accent1 4 2 4 2 2 5 2 3 2" xfId="35599" xr:uid="{00000000-0005-0000-0000-0000578A0000}"/>
    <cellStyle name="20% - Accent1 4 2 4 2 2 5 2 4" xfId="35600" xr:uid="{00000000-0005-0000-0000-0000588A0000}"/>
    <cellStyle name="20% - Accent1 4 2 4 2 2 5 3" xfId="35601" xr:uid="{00000000-0005-0000-0000-0000598A0000}"/>
    <cellStyle name="20% - Accent1 4 2 4 2 2 5 3 2" xfId="35602" xr:uid="{00000000-0005-0000-0000-00005A8A0000}"/>
    <cellStyle name="20% - Accent1 4 2 4 2 2 5 3 2 2" xfId="35603" xr:uid="{00000000-0005-0000-0000-00005B8A0000}"/>
    <cellStyle name="20% - Accent1 4 2 4 2 2 5 3 2 2 2" xfId="35604" xr:uid="{00000000-0005-0000-0000-00005C8A0000}"/>
    <cellStyle name="20% - Accent1 4 2 4 2 2 5 3 2 3" xfId="35605" xr:uid="{00000000-0005-0000-0000-00005D8A0000}"/>
    <cellStyle name="20% - Accent1 4 2 4 2 2 5 3 3" xfId="35606" xr:uid="{00000000-0005-0000-0000-00005E8A0000}"/>
    <cellStyle name="20% - Accent1 4 2 4 2 2 5 3 3 2" xfId="35607" xr:uid="{00000000-0005-0000-0000-00005F8A0000}"/>
    <cellStyle name="20% - Accent1 4 2 4 2 2 5 3 4" xfId="35608" xr:uid="{00000000-0005-0000-0000-0000608A0000}"/>
    <cellStyle name="20% - Accent1 4 2 4 2 2 5 4" xfId="35609" xr:uid="{00000000-0005-0000-0000-0000618A0000}"/>
    <cellStyle name="20% - Accent1 4 2 4 2 2 5 4 2" xfId="35610" xr:uid="{00000000-0005-0000-0000-0000628A0000}"/>
    <cellStyle name="20% - Accent1 4 2 4 2 2 5 4 2 2" xfId="35611" xr:uid="{00000000-0005-0000-0000-0000638A0000}"/>
    <cellStyle name="20% - Accent1 4 2 4 2 2 5 4 2 2 2" xfId="35612" xr:uid="{00000000-0005-0000-0000-0000648A0000}"/>
    <cellStyle name="20% - Accent1 4 2 4 2 2 5 4 2 3" xfId="35613" xr:uid="{00000000-0005-0000-0000-0000658A0000}"/>
    <cellStyle name="20% - Accent1 4 2 4 2 2 5 4 3" xfId="35614" xr:uid="{00000000-0005-0000-0000-0000668A0000}"/>
    <cellStyle name="20% - Accent1 4 2 4 2 2 5 4 3 2" xfId="35615" xr:uid="{00000000-0005-0000-0000-0000678A0000}"/>
    <cellStyle name="20% - Accent1 4 2 4 2 2 5 4 4" xfId="35616" xr:uid="{00000000-0005-0000-0000-0000688A0000}"/>
    <cellStyle name="20% - Accent1 4 2 4 2 2 5 5" xfId="35617" xr:uid="{00000000-0005-0000-0000-0000698A0000}"/>
    <cellStyle name="20% - Accent1 4 2 4 2 2 5 5 2" xfId="35618" xr:uid="{00000000-0005-0000-0000-00006A8A0000}"/>
    <cellStyle name="20% - Accent1 4 2 4 2 2 5 5 2 2" xfId="35619" xr:uid="{00000000-0005-0000-0000-00006B8A0000}"/>
    <cellStyle name="20% - Accent1 4 2 4 2 2 5 5 3" xfId="35620" xr:uid="{00000000-0005-0000-0000-00006C8A0000}"/>
    <cellStyle name="20% - Accent1 4 2 4 2 2 5 6" xfId="35621" xr:uid="{00000000-0005-0000-0000-00006D8A0000}"/>
    <cellStyle name="20% - Accent1 4 2 4 2 2 5 6 2" xfId="35622" xr:uid="{00000000-0005-0000-0000-00006E8A0000}"/>
    <cellStyle name="20% - Accent1 4 2 4 2 2 5 6 2 2" xfId="35623" xr:uid="{00000000-0005-0000-0000-00006F8A0000}"/>
    <cellStyle name="20% - Accent1 4 2 4 2 2 5 6 3" xfId="35624" xr:uid="{00000000-0005-0000-0000-0000708A0000}"/>
    <cellStyle name="20% - Accent1 4 2 4 2 2 5 7" xfId="35625" xr:uid="{00000000-0005-0000-0000-0000718A0000}"/>
    <cellStyle name="20% - Accent1 4 2 4 2 2 5 7 2" xfId="35626" xr:uid="{00000000-0005-0000-0000-0000728A0000}"/>
    <cellStyle name="20% - Accent1 4 2 4 2 2 5 8" xfId="35627" xr:uid="{00000000-0005-0000-0000-0000738A0000}"/>
    <cellStyle name="20% - Accent1 4 2 4 2 2 5 8 2" xfId="35628" xr:uid="{00000000-0005-0000-0000-0000748A0000}"/>
    <cellStyle name="20% - Accent1 4 2 4 2 2 5 9" xfId="35629" xr:uid="{00000000-0005-0000-0000-0000758A0000}"/>
    <cellStyle name="20% - Accent1 4 2 4 2 2 6" xfId="35630" xr:uid="{00000000-0005-0000-0000-0000768A0000}"/>
    <cellStyle name="20% - Accent1 4 2 4 2 2 6 2" xfId="35631" xr:uid="{00000000-0005-0000-0000-0000778A0000}"/>
    <cellStyle name="20% - Accent1 4 2 4 2 2 6 2 2" xfId="35632" xr:uid="{00000000-0005-0000-0000-0000788A0000}"/>
    <cellStyle name="20% - Accent1 4 2 4 2 2 6 2 2 2" xfId="35633" xr:uid="{00000000-0005-0000-0000-0000798A0000}"/>
    <cellStyle name="20% - Accent1 4 2 4 2 2 6 2 2 2 2" xfId="35634" xr:uid="{00000000-0005-0000-0000-00007A8A0000}"/>
    <cellStyle name="20% - Accent1 4 2 4 2 2 6 2 2 3" xfId="35635" xr:uid="{00000000-0005-0000-0000-00007B8A0000}"/>
    <cellStyle name="20% - Accent1 4 2 4 2 2 6 2 3" xfId="35636" xr:uid="{00000000-0005-0000-0000-00007C8A0000}"/>
    <cellStyle name="20% - Accent1 4 2 4 2 2 6 2 3 2" xfId="35637" xr:uid="{00000000-0005-0000-0000-00007D8A0000}"/>
    <cellStyle name="20% - Accent1 4 2 4 2 2 6 2 4" xfId="35638" xr:uid="{00000000-0005-0000-0000-00007E8A0000}"/>
    <cellStyle name="20% - Accent1 4 2 4 2 2 6 3" xfId="35639" xr:uid="{00000000-0005-0000-0000-00007F8A0000}"/>
    <cellStyle name="20% - Accent1 4 2 4 2 2 6 3 2" xfId="35640" xr:uid="{00000000-0005-0000-0000-0000808A0000}"/>
    <cellStyle name="20% - Accent1 4 2 4 2 2 6 3 2 2" xfId="35641" xr:uid="{00000000-0005-0000-0000-0000818A0000}"/>
    <cellStyle name="20% - Accent1 4 2 4 2 2 6 3 2 2 2" xfId="35642" xr:uid="{00000000-0005-0000-0000-0000828A0000}"/>
    <cellStyle name="20% - Accent1 4 2 4 2 2 6 3 2 3" xfId="35643" xr:uid="{00000000-0005-0000-0000-0000838A0000}"/>
    <cellStyle name="20% - Accent1 4 2 4 2 2 6 3 3" xfId="35644" xr:uid="{00000000-0005-0000-0000-0000848A0000}"/>
    <cellStyle name="20% - Accent1 4 2 4 2 2 6 3 3 2" xfId="35645" xr:uid="{00000000-0005-0000-0000-0000858A0000}"/>
    <cellStyle name="20% - Accent1 4 2 4 2 2 6 3 4" xfId="35646" xr:uid="{00000000-0005-0000-0000-0000868A0000}"/>
    <cellStyle name="20% - Accent1 4 2 4 2 2 6 4" xfId="35647" xr:uid="{00000000-0005-0000-0000-0000878A0000}"/>
    <cellStyle name="20% - Accent1 4 2 4 2 2 6 4 2" xfId="35648" xr:uid="{00000000-0005-0000-0000-0000888A0000}"/>
    <cellStyle name="20% - Accent1 4 2 4 2 2 6 4 2 2" xfId="35649" xr:uid="{00000000-0005-0000-0000-0000898A0000}"/>
    <cellStyle name="20% - Accent1 4 2 4 2 2 6 4 2 2 2" xfId="35650" xr:uid="{00000000-0005-0000-0000-00008A8A0000}"/>
    <cellStyle name="20% - Accent1 4 2 4 2 2 6 4 2 3" xfId="35651" xr:uid="{00000000-0005-0000-0000-00008B8A0000}"/>
    <cellStyle name="20% - Accent1 4 2 4 2 2 6 4 3" xfId="35652" xr:uid="{00000000-0005-0000-0000-00008C8A0000}"/>
    <cellStyle name="20% - Accent1 4 2 4 2 2 6 4 3 2" xfId="35653" xr:uid="{00000000-0005-0000-0000-00008D8A0000}"/>
    <cellStyle name="20% - Accent1 4 2 4 2 2 6 4 4" xfId="35654" xr:uid="{00000000-0005-0000-0000-00008E8A0000}"/>
    <cellStyle name="20% - Accent1 4 2 4 2 2 6 5" xfId="35655" xr:uid="{00000000-0005-0000-0000-00008F8A0000}"/>
    <cellStyle name="20% - Accent1 4 2 4 2 2 6 5 2" xfId="35656" xr:uid="{00000000-0005-0000-0000-0000908A0000}"/>
    <cellStyle name="20% - Accent1 4 2 4 2 2 6 5 2 2" xfId="35657" xr:uid="{00000000-0005-0000-0000-0000918A0000}"/>
    <cellStyle name="20% - Accent1 4 2 4 2 2 6 5 3" xfId="35658" xr:uid="{00000000-0005-0000-0000-0000928A0000}"/>
    <cellStyle name="20% - Accent1 4 2 4 2 2 6 6" xfId="35659" xr:uid="{00000000-0005-0000-0000-0000938A0000}"/>
    <cellStyle name="20% - Accent1 4 2 4 2 2 6 6 2" xfId="35660" xr:uid="{00000000-0005-0000-0000-0000948A0000}"/>
    <cellStyle name="20% - Accent1 4 2 4 2 2 6 6 2 2" xfId="35661" xr:uid="{00000000-0005-0000-0000-0000958A0000}"/>
    <cellStyle name="20% - Accent1 4 2 4 2 2 6 6 3" xfId="35662" xr:uid="{00000000-0005-0000-0000-0000968A0000}"/>
    <cellStyle name="20% - Accent1 4 2 4 2 2 6 7" xfId="35663" xr:uid="{00000000-0005-0000-0000-0000978A0000}"/>
    <cellStyle name="20% - Accent1 4 2 4 2 2 6 7 2" xfId="35664" xr:uid="{00000000-0005-0000-0000-0000988A0000}"/>
    <cellStyle name="20% - Accent1 4 2 4 2 2 6 8" xfId="35665" xr:uid="{00000000-0005-0000-0000-0000998A0000}"/>
    <cellStyle name="20% - Accent1 4 2 4 2 2 6 8 2" xfId="35666" xr:uid="{00000000-0005-0000-0000-00009A8A0000}"/>
    <cellStyle name="20% - Accent1 4 2 4 2 2 6 9" xfId="35667" xr:uid="{00000000-0005-0000-0000-00009B8A0000}"/>
    <cellStyle name="20% - Accent1 4 2 4 2 2 7" xfId="35668" xr:uid="{00000000-0005-0000-0000-00009C8A0000}"/>
    <cellStyle name="20% - Accent1 4 2 4 2 2 7 2" xfId="35669" xr:uid="{00000000-0005-0000-0000-00009D8A0000}"/>
    <cellStyle name="20% - Accent1 4 2 4 2 2 7 2 2" xfId="35670" xr:uid="{00000000-0005-0000-0000-00009E8A0000}"/>
    <cellStyle name="20% - Accent1 4 2 4 2 2 7 2 2 2" xfId="35671" xr:uid="{00000000-0005-0000-0000-00009F8A0000}"/>
    <cellStyle name="20% - Accent1 4 2 4 2 2 7 2 3" xfId="35672" xr:uid="{00000000-0005-0000-0000-0000A08A0000}"/>
    <cellStyle name="20% - Accent1 4 2 4 2 2 7 3" xfId="35673" xr:uid="{00000000-0005-0000-0000-0000A18A0000}"/>
    <cellStyle name="20% - Accent1 4 2 4 2 2 7 3 2" xfId="35674" xr:uid="{00000000-0005-0000-0000-0000A28A0000}"/>
    <cellStyle name="20% - Accent1 4 2 4 2 2 7 4" xfId="35675" xr:uid="{00000000-0005-0000-0000-0000A38A0000}"/>
    <cellStyle name="20% - Accent1 4 2 4 2 2 8" xfId="35676" xr:uid="{00000000-0005-0000-0000-0000A48A0000}"/>
    <cellStyle name="20% - Accent1 4 2 4 2 2 8 2" xfId="35677" xr:uid="{00000000-0005-0000-0000-0000A58A0000}"/>
    <cellStyle name="20% - Accent1 4 2 4 2 2 8 2 2" xfId="35678" xr:uid="{00000000-0005-0000-0000-0000A68A0000}"/>
    <cellStyle name="20% - Accent1 4 2 4 2 2 8 2 2 2" xfId="35679" xr:uid="{00000000-0005-0000-0000-0000A78A0000}"/>
    <cellStyle name="20% - Accent1 4 2 4 2 2 8 2 3" xfId="35680" xr:uid="{00000000-0005-0000-0000-0000A88A0000}"/>
    <cellStyle name="20% - Accent1 4 2 4 2 2 8 3" xfId="35681" xr:uid="{00000000-0005-0000-0000-0000A98A0000}"/>
    <cellStyle name="20% - Accent1 4 2 4 2 2 8 3 2" xfId="35682" xr:uid="{00000000-0005-0000-0000-0000AA8A0000}"/>
    <cellStyle name="20% - Accent1 4 2 4 2 2 8 4" xfId="35683" xr:uid="{00000000-0005-0000-0000-0000AB8A0000}"/>
    <cellStyle name="20% - Accent1 4 2 4 2 2 9" xfId="35684" xr:uid="{00000000-0005-0000-0000-0000AC8A0000}"/>
    <cellStyle name="20% - Accent1 4 2 4 2 2 9 2" xfId="35685" xr:uid="{00000000-0005-0000-0000-0000AD8A0000}"/>
    <cellStyle name="20% - Accent1 4 2 4 2 2 9 2 2" xfId="35686" xr:uid="{00000000-0005-0000-0000-0000AE8A0000}"/>
    <cellStyle name="20% - Accent1 4 2 4 2 2 9 2 2 2" xfId="35687" xr:uid="{00000000-0005-0000-0000-0000AF8A0000}"/>
    <cellStyle name="20% - Accent1 4 2 4 2 2 9 2 3" xfId="35688" xr:uid="{00000000-0005-0000-0000-0000B08A0000}"/>
    <cellStyle name="20% - Accent1 4 2 4 2 2 9 3" xfId="35689" xr:uid="{00000000-0005-0000-0000-0000B18A0000}"/>
    <cellStyle name="20% - Accent1 4 2 4 2 2 9 3 2" xfId="35690" xr:uid="{00000000-0005-0000-0000-0000B28A0000}"/>
    <cellStyle name="20% - Accent1 4 2 4 2 2 9 4" xfId="35691" xr:uid="{00000000-0005-0000-0000-0000B38A0000}"/>
    <cellStyle name="20% - Accent1 4 2 4 2 3" xfId="35692" xr:uid="{00000000-0005-0000-0000-0000B48A0000}"/>
    <cellStyle name="20% - Accent1 4 2 4 2 3 10" xfId="35693" xr:uid="{00000000-0005-0000-0000-0000B58A0000}"/>
    <cellStyle name="20% - Accent1 4 2 4 2 3 10 2" xfId="35694" xr:uid="{00000000-0005-0000-0000-0000B68A0000}"/>
    <cellStyle name="20% - Accent1 4 2 4 2 3 11" xfId="35695" xr:uid="{00000000-0005-0000-0000-0000B78A0000}"/>
    <cellStyle name="20% - Accent1 4 2 4 2 3 2" xfId="35696" xr:uid="{00000000-0005-0000-0000-0000B88A0000}"/>
    <cellStyle name="20% - Accent1 4 2 4 2 3 2 2" xfId="35697" xr:uid="{00000000-0005-0000-0000-0000B98A0000}"/>
    <cellStyle name="20% - Accent1 4 2 4 2 3 2 2 2" xfId="35698" xr:uid="{00000000-0005-0000-0000-0000BA8A0000}"/>
    <cellStyle name="20% - Accent1 4 2 4 2 3 2 2 2 2" xfId="35699" xr:uid="{00000000-0005-0000-0000-0000BB8A0000}"/>
    <cellStyle name="20% - Accent1 4 2 4 2 3 2 2 2 2 2" xfId="35700" xr:uid="{00000000-0005-0000-0000-0000BC8A0000}"/>
    <cellStyle name="20% - Accent1 4 2 4 2 3 2 2 2 3" xfId="35701" xr:uid="{00000000-0005-0000-0000-0000BD8A0000}"/>
    <cellStyle name="20% - Accent1 4 2 4 2 3 2 2 3" xfId="35702" xr:uid="{00000000-0005-0000-0000-0000BE8A0000}"/>
    <cellStyle name="20% - Accent1 4 2 4 2 3 2 2 3 2" xfId="35703" xr:uid="{00000000-0005-0000-0000-0000BF8A0000}"/>
    <cellStyle name="20% - Accent1 4 2 4 2 3 2 2 4" xfId="35704" xr:uid="{00000000-0005-0000-0000-0000C08A0000}"/>
    <cellStyle name="20% - Accent1 4 2 4 2 3 2 3" xfId="35705" xr:uid="{00000000-0005-0000-0000-0000C18A0000}"/>
    <cellStyle name="20% - Accent1 4 2 4 2 3 2 3 2" xfId="35706" xr:uid="{00000000-0005-0000-0000-0000C28A0000}"/>
    <cellStyle name="20% - Accent1 4 2 4 2 3 2 3 2 2" xfId="35707" xr:uid="{00000000-0005-0000-0000-0000C38A0000}"/>
    <cellStyle name="20% - Accent1 4 2 4 2 3 2 3 2 2 2" xfId="35708" xr:uid="{00000000-0005-0000-0000-0000C48A0000}"/>
    <cellStyle name="20% - Accent1 4 2 4 2 3 2 3 2 3" xfId="35709" xr:uid="{00000000-0005-0000-0000-0000C58A0000}"/>
    <cellStyle name="20% - Accent1 4 2 4 2 3 2 3 3" xfId="35710" xr:uid="{00000000-0005-0000-0000-0000C68A0000}"/>
    <cellStyle name="20% - Accent1 4 2 4 2 3 2 3 3 2" xfId="35711" xr:uid="{00000000-0005-0000-0000-0000C78A0000}"/>
    <cellStyle name="20% - Accent1 4 2 4 2 3 2 3 4" xfId="35712" xr:uid="{00000000-0005-0000-0000-0000C88A0000}"/>
    <cellStyle name="20% - Accent1 4 2 4 2 3 2 4" xfId="35713" xr:uid="{00000000-0005-0000-0000-0000C98A0000}"/>
    <cellStyle name="20% - Accent1 4 2 4 2 3 2 4 2" xfId="35714" xr:uid="{00000000-0005-0000-0000-0000CA8A0000}"/>
    <cellStyle name="20% - Accent1 4 2 4 2 3 2 4 2 2" xfId="35715" xr:uid="{00000000-0005-0000-0000-0000CB8A0000}"/>
    <cellStyle name="20% - Accent1 4 2 4 2 3 2 4 2 2 2" xfId="35716" xr:uid="{00000000-0005-0000-0000-0000CC8A0000}"/>
    <cellStyle name="20% - Accent1 4 2 4 2 3 2 4 2 3" xfId="35717" xr:uid="{00000000-0005-0000-0000-0000CD8A0000}"/>
    <cellStyle name="20% - Accent1 4 2 4 2 3 2 4 3" xfId="35718" xr:uid="{00000000-0005-0000-0000-0000CE8A0000}"/>
    <cellStyle name="20% - Accent1 4 2 4 2 3 2 4 3 2" xfId="35719" xr:uid="{00000000-0005-0000-0000-0000CF8A0000}"/>
    <cellStyle name="20% - Accent1 4 2 4 2 3 2 4 4" xfId="35720" xr:uid="{00000000-0005-0000-0000-0000D08A0000}"/>
    <cellStyle name="20% - Accent1 4 2 4 2 3 2 5" xfId="35721" xr:uid="{00000000-0005-0000-0000-0000D18A0000}"/>
    <cellStyle name="20% - Accent1 4 2 4 2 3 2 5 2" xfId="35722" xr:uid="{00000000-0005-0000-0000-0000D28A0000}"/>
    <cellStyle name="20% - Accent1 4 2 4 2 3 2 5 2 2" xfId="35723" xr:uid="{00000000-0005-0000-0000-0000D38A0000}"/>
    <cellStyle name="20% - Accent1 4 2 4 2 3 2 5 3" xfId="35724" xr:uid="{00000000-0005-0000-0000-0000D48A0000}"/>
    <cellStyle name="20% - Accent1 4 2 4 2 3 2 6" xfId="35725" xr:uid="{00000000-0005-0000-0000-0000D58A0000}"/>
    <cellStyle name="20% - Accent1 4 2 4 2 3 2 6 2" xfId="35726" xr:uid="{00000000-0005-0000-0000-0000D68A0000}"/>
    <cellStyle name="20% - Accent1 4 2 4 2 3 2 6 2 2" xfId="35727" xr:uid="{00000000-0005-0000-0000-0000D78A0000}"/>
    <cellStyle name="20% - Accent1 4 2 4 2 3 2 6 3" xfId="35728" xr:uid="{00000000-0005-0000-0000-0000D88A0000}"/>
    <cellStyle name="20% - Accent1 4 2 4 2 3 2 7" xfId="35729" xr:uid="{00000000-0005-0000-0000-0000D98A0000}"/>
    <cellStyle name="20% - Accent1 4 2 4 2 3 2 7 2" xfId="35730" xr:uid="{00000000-0005-0000-0000-0000DA8A0000}"/>
    <cellStyle name="20% - Accent1 4 2 4 2 3 2 8" xfId="35731" xr:uid="{00000000-0005-0000-0000-0000DB8A0000}"/>
    <cellStyle name="20% - Accent1 4 2 4 2 3 2 8 2" xfId="35732" xr:uid="{00000000-0005-0000-0000-0000DC8A0000}"/>
    <cellStyle name="20% - Accent1 4 2 4 2 3 2 9" xfId="35733" xr:uid="{00000000-0005-0000-0000-0000DD8A0000}"/>
    <cellStyle name="20% - Accent1 4 2 4 2 3 3" xfId="35734" xr:uid="{00000000-0005-0000-0000-0000DE8A0000}"/>
    <cellStyle name="20% - Accent1 4 2 4 2 3 3 2" xfId="35735" xr:uid="{00000000-0005-0000-0000-0000DF8A0000}"/>
    <cellStyle name="20% - Accent1 4 2 4 2 3 3 2 2" xfId="35736" xr:uid="{00000000-0005-0000-0000-0000E08A0000}"/>
    <cellStyle name="20% - Accent1 4 2 4 2 3 3 2 2 2" xfId="35737" xr:uid="{00000000-0005-0000-0000-0000E18A0000}"/>
    <cellStyle name="20% - Accent1 4 2 4 2 3 3 2 2 2 2" xfId="35738" xr:uid="{00000000-0005-0000-0000-0000E28A0000}"/>
    <cellStyle name="20% - Accent1 4 2 4 2 3 3 2 2 3" xfId="35739" xr:uid="{00000000-0005-0000-0000-0000E38A0000}"/>
    <cellStyle name="20% - Accent1 4 2 4 2 3 3 2 3" xfId="35740" xr:uid="{00000000-0005-0000-0000-0000E48A0000}"/>
    <cellStyle name="20% - Accent1 4 2 4 2 3 3 2 3 2" xfId="35741" xr:uid="{00000000-0005-0000-0000-0000E58A0000}"/>
    <cellStyle name="20% - Accent1 4 2 4 2 3 3 2 4" xfId="35742" xr:uid="{00000000-0005-0000-0000-0000E68A0000}"/>
    <cellStyle name="20% - Accent1 4 2 4 2 3 3 3" xfId="35743" xr:uid="{00000000-0005-0000-0000-0000E78A0000}"/>
    <cellStyle name="20% - Accent1 4 2 4 2 3 3 3 2" xfId="35744" xr:uid="{00000000-0005-0000-0000-0000E88A0000}"/>
    <cellStyle name="20% - Accent1 4 2 4 2 3 3 3 2 2" xfId="35745" xr:uid="{00000000-0005-0000-0000-0000E98A0000}"/>
    <cellStyle name="20% - Accent1 4 2 4 2 3 3 3 2 2 2" xfId="35746" xr:uid="{00000000-0005-0000-0000-0000EA8A0000}"/>
    <cellStyle name="20% - Accent1 4 2 4 2 3 3 3 2 3" xfId="35747" xr:uid="{00000000-0005-0000-0000-0000EB8A0000}"/>
    <cellStyle name="20% - Accent1 4 2 4 2 3 3 3 3" xfId="35748" xr:uid="{00000000-0005-0000-0000-0000EC8A0000}"/>
    <cellStyle name="20% - Accent1 4 2 4 2 3 3 3 3 2" xfId="35749" xr:uid="{00000000-0005-0000-0000-0000ED8A0000}"/>
    <cellStyle name="20% - Accent1 4 2 4 2 3 3 3 4" xfId="35750" xr:uid="{00000000-0005-0000-0000-0000EE8A0000}"/>
    <cellStyle name="20% - Accent1 4 2 4 2 3 3 4" xfId="35751" xr:uid="{00000000-0005-0000-0000-0000EF8A0000}"/>
    <cellStyle name="20% - Accent1 4 2 4 2 3 3 4 2" xfId="35752" xr:uid="{00000000-0005-0000-0000-0000F08A0000}"/>
    <cellStyle name="20% - Accent1 4 2 4 2 3 3 4 2 2" xfId="35753" xr:uid="{00000000-0005-0000-0000-0000F18A0000}"/>
    <cellStyle name="20% - Accent1 4 2 4 2 3 3 4 2 2 2" xfId="35754" xr:uid="{00000000-0005-0000-0000-0000F28A0000}"/>
    <cellStyle name="20% - Accent1 4 2 4 2 3 3 4 2 3" xfId="35755" xr:uid="{00000000-0005-0000-0000-0000F38A0000}"/>
    <cellStyle name="20% - Accent1 4 2 4 2 3 3 4 3" xfId="35756" xr:uid="{00000000-0005-0000-0000-0000F48A0000}"/>
    <cellStyle name="20% - Accent1 4 2 4 2 3 3 4 3 2" xfId="35757" xr:uid="{00000000-0005-0000-0000-0000F58A0000}"/>
    <cellStyle name="20% - Accent1 4 2 4 2 3 3 4 4" xfId="35758" xr:uid="{00000000-0005-0000-0000-0000F68A0000}"/>
    <cellStyle name="20% - Accent1 4 2 4 2 3 3 5" xfId="35759" xr:uid="{00000000-0005-0000-0000-0000F78A0000}"/>
    <cellStyle name="20% - Accent1 4 2 4 2 3 3 5 2" xfId="35760" xr:uid="{00000000-0005-0000-0000-0000F88A0000}"/>
    <cellStyle name="20% - Accent1 4 2 4 2 3 3 5 2 2" xfId="35761" xr:uid="{00000000-0005-0000-0000-0000F98A0000}"/>
    <cellStyle name="20% - Accent1 4 2 4 2 3 3 5 3" xfId="35762" xr:uid="{00000000-0005-0000-0000-0000FA8A0000}"/>
    <cellStyle name="20% - Accent1 4 2 4 2 3 3 6" xfId="35763" xr:uid="{00000000-0005-0000-0000-0000FB8A0000}"/>
    <cellStyle name="20% - Accent1 4 2 4 2 3 3 6 2" xfId="35764" xr:uid="{00000000-0005-0000-0000-0000FC8A0000}"/>
    <cellStyle name="20% - Accent1 4 2 4 2 3 3 6 2 2" xfId="35765" xr:uid="{00000000-0005-0000-0000-0000FD8A0000}"/>
    <cellStyle name="20% - Accent1 4 2 4 2 3 3 6 3" xfId="35766" xr:uid="{00000000-0005-0000-0000-0000FE8A0000}"/>
    <cellStyle name="20% - Accent1 4 2 4 2 3 3 7" xfId="35767" xr:uid="{00000000-0005-0000-0000-0000FF8A0000}"/>
    <cellStyle name="20% - Accent1 4 2 4 2 3 3 7 2" xfId="35768" xr:uid="{00000000-0005-0000-0000-0000008B0000}"/>
    <cellStyle name="20% - Accent1 4 2 4 2 3 3 8" xfId="35769" xr:uid="{00000000-0005-0000-0000-0000018B0000}"/>
    <cellStyle name="20% - Accent1 4 2 4 2 3 3 8 2" xfId="35770" xr:uid="{00000000-0005-0000-0000-0000028B0000}"/>
    <cellStyle name="20% - Accent1 4 2 4 2 3 3 9" xfId="35771" xr:uid="{00000000-0005-0000-0000-0000038B0000}"/>
    <cellStyle name="20% - Accent1 4 2 4 2 3 4" xfId="35772" xr:uid="{00000000-0005-0000-0000-0000048B0000}"/>
    <cellStyle name="20% - Accent1 4 2 4 2 3 4 2" xfId="35773" xr:uid="{00000000-0005-0000-0000-0000058B0000}"/>
    <cellStyle name="20% - Accent1 4 2 4 2 3 4 2 2" xfId="35774" xr:uid="{00000000-0005-0000-0000-0000068B0000}"/>
    <cellStyle name="20% - Accent1 4 2 4 2 3 4 2 2 2" xfId="35775" xr:uid="{00000000-0005-0000-0000-0000078B0000}"/>
    <cellStyle name="20% - Accent1 4 2 4 2 3 4 2 3" xfId="35776" xr:uid="{00000000-0005-0000-0000-0000088B0000}"/>
    <cellStyle name="20% - Accent1 4 2 4 2 3 4 3" xfId="35777" xr:uid="{00000000-0005-0000-0000-0000098B0000}"/>
    <cellStyle name="20% - Accent1 4 2 4 2 3 4 3 2" xfId="35778" xr:uid="{00000000-0005-0000-0000-00000A8B0000}"/>
    <cellStyle name="20% - Accent1 4 2 4 2 3 4 4" xfId="35779" xr:uid="{00000000-0005-0000-0000-00000B8B0000}"/>
    <cellStyle name="20% - Accent1 4 2 4 2 3 5" xfId="35780" xr:uid="{00000000-0005-0000-0000-00000C8B0000}"/>
    <cellStyle name="20% - Accent1 4 2 4 2 3 5 2" xfId="35781" xr:uid="{00000000-0005-0000-0000-00000D8B0000}"/>
    <cellStyle name="20% - Accent1 4 2 4 2 3 5 2 2" xfId="35782" xr:uid="{00000000-0005-0000-0000-00000E8B0000}"/>
    <cellStyle name="20% - Accent1 4 2 4 2 3 5 2 2 2" xfId="35783" xr:uid="{00000000-0005-0000-0000-00000F8B0000}"/>
    <cellStyle name="20% - Accent1 4 2 4 2 3 5 2 3" xfId="35784" xr:uid="{00000000-0005-0000-0000-0000108B0000}"/>
    <cellStyle name="20% - Accent1 4 2 4 2 3 5 3" xfId="35785" xr:uid="{00000000-0005-0000-0000-0000118B0000}"/>
    <cellStyle name="20% - Accent1 4 2 4 2 3 5 3 2" xfId="35786" xr:uid="{00000000-0005-0000-0000-0000128B0000}"/>
    <cellStyle name="20% - Accent1 4 2 4 2 3 5 4" xfId="35787" xr:uid="{00000000-0005-0000-0000-0000138B0000}"/>
    <cellStyle name="20% - Accent1 4 2 4 2 3 6" xfId="35788" xr:uid="{00000000-0005-0000-0000-0000148B0000}"/>
    <cellStyle name="20% - Accent1 4 2 4 2 3 6 2" xfId="35789" xr:uid="{00000000-0005-0000-0000-0000158B0000}"/>
    <cellStyle name="20% - Accent1 4 2 4 2 3 6 2 2" xfId="35790" xr:uid="{00000000-0005-0000-0000-0000168B0000}"/>
    <cellStyle name="20% - Accent1 4 2 4 2 3 6 2 2 2" xfId="35791" xr:uid="{00000000-0005-0000-0000-0000178B0000}"/>
    <cellStyle name="20% - Accent1 4 2 4 2 3 6 2 3" xfId="35792" xr:uid="{00000000-0005-0000-0000-0000188B0000}"/>
    <cellStyle name="20% - Accent1 4 2 4 2 3 6 3" xfId="35793" xr:uid="{00000000-0005-0000-0000-0000198B0000}"/>
    <cellStyle name="20% - Accent1 4 2 4 2 3 6 3 2" xfId="35794" xr:uid="{00000000-0005-0000-0000-00001A8B0000}"/>
    <cellStyle name="20% - Accent1 4 2 4 2 3 6 4" xfId="35795" xr:uid="{00000000-0005-0000-0000-00001B8B0000}"/>
    <cellStyle name="20% - Accent1 4 2 4 2 3 7" xfId="35796" xr:uid="{00000000-0005-0000-0000-00001C8B0000}"/>
    <cellStyle name="20% - Accent1 4 2 4 2 3 7 2" xfId="35797" xr:uid="{00000000-0005-0000-0000-00001D8B0000}"/>
    <cellStyle name="20% - Accent1 4 2 4 2 3 7 2 2" xfId="35798" xr:uid="{00000000-0005-0000-0000-00001E8B0000}"/>
    <cellStyle name="20% - Accent1 4 2 4 2 3 7 3" xfId="35799" xr:uid="{00000000-0005-0000-0000-00001F8B0000}"/>
    <cellStyle name="20% - Accent1 4 2 4 2 3 8" xfId="35800" xr:uid="{00000000-0005-0000-0000-0000208B0000}"/>
    <cellStyle name="20% - Accent1 4 2 4 2 3 8 2" xfId="35801" xr:uid="{00000000-0005-0000-0000-0000218B0000}"/>
    <cellStyle name="20% - Accent1 4 2 4 2 3 8 2 2" xfId="35802" xr:uid="{00000000-0005-0000-0000-0000228B0000}"/>
    <cellStyle name="20% - Accent1 4 2 4 2 3 8 3" xfId="35803" xr:uid="{00000000-0005-0000-0000-0000238B0000}"/>
    <cellStyle name="20% - Accent1 4 2 4 2 3 9" xfId="35804" xr:uid="{00000000-0005-0000-0000-0000248B0000}"/>
    <cellStyle name="20% - Accent1 4 2 4 2 3 9 2" xfId="35805" xr:uid="{00000000-0005-0000-0000-0000258B0000}"/>
    <cellStyle name="20% - Accent1 4 2 4 2 4" xfId="35806" xr:uid="{00000000-0005-0000-0000-0000268B0000}"/>
    <cellStyle name="20% - Accent1 4 2 4 2 4 10" xfId="35807" xr:uid="{00000000-0005-0000-0000-0000278B0000}"/>
    <cellStyle name="20% - Accent1 4 2 4 2 4 10 2" xfId="35808" xr:uid="{00000000-0005-0000-0000-0000288B0000}"/>
    <cellStyle name="20% - Accent1 4 2 4 2 4 11" xfId="35809" xr:uid="{00000000-0005-0000-0000-0000298B0000}"/>
    <cellStyle name="20% - Accent1 4 2 4 2 4 2" xfId="35810" xr:uid="{00000000-0005-0000-0000-00002A8B0000}"/>
    <cellStyle name="20% - Accent1 4 2 4 2 4 2 2" xfId="35811" xr:uid="{00000000-0005-0000-0000-00002B8B0000}"/>
    <cellStyle name="20% - Accent1 4 2 4 2 4 2 2 2" xfId="35812" xr:uid="{00000000-0005-0000-0000-00002C8B0000}"/>
    <cellStyle name="20% - Accent1 4 2 4 2 4 2 2 2 2" xfId="35813" xr:uid="{00000000-0005-0000-0000-00002D8B0000}"/>
    <cellStyle name="20% - Accent1 4 2 4 2 4 2 2 2 2 2" xfId="35814" xr:uid="{00000000-0005-0000-0000-00002E8B0000}"/>
    <cellStyle name="20% - Accent1 4 2 4 2 4 2 2 2 3" xfId="35815" xr:uid="{00000000-0005-0000-0000-00002F8B0000}"/>
    <cellStyle name="20% - Accent1 4 2 4 2 4 2 2 3" xfId="35816" xr:uid="{00000000-0005-0000-0000-0000308B0000}"/>
    <cellStyle name="20% - Accent1 4 2 4 2 4 2 2 3 2" xfId="35817" xr:uid="{00000000-0005-0000-0000-0000318B0000}"/>
    <cellStyle name="20% - Accent1 4 2 4 2 4 2 2 4" xfId="35818" xr:uid="{00000000-0005-0000-0000-0000328B0000}"/>
    <cellStyle name="20% - Accent1 4 2 4 2 4 2 3" xfId="35819" xr:uid="{00000000-0005-0000-0000-0000338B0000}"/>
    <cellStyle name="20% - Accent1 4 2 4 2 4 2 3 2" xfId="35820" xr:uid="{00000000-0005-0000-0000-0000348B0000}"/>
    <cellStyle name="20% - Accent1 4 2 4 2 4 2 3 2 2" xfId="35821" xr:uid="{00000000-0005-0000-0000-0000358B0000}"/>
    <cellStyle name="20% - Accent1 4 2 4 2 4 2 3 2 2 2" xfId="35822" xr:uid="{00000000-0005-0000-0000-0000368B0000}"/>
    <cellStyle name="20% - Accent1 4 2 4 2 4 2 3 2 3" xfId="35823" xr:uid="{00000000-0005-0000-0000-0000378B0000}"/>
    <cellStyle name="20% - Accent1 4 2 4 2 4 2 3 3" xfId="35824" xr:uid="{00000000-0005-0000-0000-0000388B0000}"/>
    <cellStyle name="20% - Accent1 4 2 4 2 4 2 3 3 2" xfId="35825" xr:uid="{00000000-0005-0000-0000-0000398B0000}"/>
    <cellStyle name="20% - Accent1 4 2 4 2 4 2 3 4" xfId="35826" xr:uid="{00000000-0005-0000-0000-00003A8B0000}"/>
    <cellStyle name="20% - Accent1 4 2 4 2 4 2 4" xfId="35827" xr:uid="{00000000-0005-0000-0000-00003B8B0000}"/>
    <cellStyle name="20% - Accent1 4 2 4 2 4 2 4 2" xfId="35828" xr:uid="{00000000-0005-0000-0000-00003C8B0000}"/>
    <cellStyle name="20% - Accent1 4 2 4 2 4 2 4 2 2" xfId="35829" xr:uid="{00000000-0005-0000-0000-00003D8B0000}"/>
    <cellStyle name="20% - Accent1 4 2 4 2 4 2 4 2 2 2" xfId="35830" xr:uid="{00000000-0005-0000-0000-00003E8B0000}"/>
    <cellStyle name="20% - Accent1 4 2 4 2 4 2 4 2 3" xfId="35831" xr:uid="{00000000-0005-0000-0000-00003F8B0000}"/>
    <cellStyle name="20% - Accent1 4 2 4 2 4 2 4 3" xfId="35832" xr:uid="{00000000-0005-0000-0000-0000408B0000}"/>
    <cellStyle name="20% - Accent1 4 2 4 2 4 2 4 3 2" xfId="35833" xr:uid="{00000000-0005-0000-0000-0000418B0000}"/>
    <cellStyle name="20% - Accent1 4 2 4 2 4 2 4 4" xfId="35834" xr:uid="{00000000-0005-0000-0000-0000428B0000}"/>
    <cellStyle name="20% - Accent1 4 2 4 2 4 2 5" xfId="35835" xr:uid="{00000000-0005-0000-0000-0000438B0000}"/>
    <cellStyle name="20% - Accent1 4 2 4 2 4 2 5 2" xfId="35836" xr:uid="{00000000-0005-0000-0000-0000448B0000}"/>
    <cellStyle name="20% - Accent1 4 2 4 2 4 2 5 2 2" xfId="35837" xr:uid="{00000000-0005-0000-0000-0000458B0000}"/>
    <cellStyle name="20% - Accent1 4 2 4 2 4 2 5 3" xfId="35838" xr:uid="{00000000-0005-0000-0000-0000468B0000}"/>
    <cellStyle name="20% - Accent1 4 2 4 2 4 2 6" xfId="35839" xr:uid="{00000000-0005-0000-0000-0000478B0000}"/>
    <cellStyle name="20% - Accent1 4 2 4 2 4 2 6 2" xfId="35840" xr:uid="{00000000-0005-0000-0000-0000488B0000}"/>
    <cellStyle name="20% - Accent1 4 2 4 2 4 2 6 2 2" xfId="35841" xr:uid="{00000000-0005-0000-0000-0000498B0000}"/>
    <cellStyle name="20% - Accent1 4 2 4 2 4 2 6 3" xfId="35842" xr:uid="{00000000-0005-0000-0000-00004A8B0000}"/>
    <cellStyle name="20% - Accent1 4 2 4 2 4 2 7" xfId="35843" xr:uid="{00000000-0005-0000-0000-00004B8B0000}"/>
    <cellStyle name="20% - Accent1 4 2 4 2 4 2 7 2" xfId="35844" xr:uid="{00000000-0005-0000-0000-00004C8B0000}"/>
    <cellStyle name="20% - Accent1 4 2 4 2 4 2 8" xfId="35845" xr:uid="{00000000-0005-0000-0000-00004D8B0000}"/>
    <cellStyle name="20% - Accent1 4 2 4 2 4 2 8 2" xfId="35846" xr:uid="{00000000-0005-0000-0000-00004E8B0000}"/>
    <cellStyle name="20% - Accent1 4 2 4 2 4 2 9" xfId="35847" xr:uid="{00000000-0005-0000-0000-00004F8B0000}"/>
    <cellStyle name="20% - Accent1 4 2 4 2 4 3" xfId="35848" xr:uid="{00000000-0005-0000-0000-0000508B0000}"/>
    <cellStyle name="20% - Accent1 4 2 4 2 4 3 2" xfId="35849" xr:uid="{00000000-0005-0000-0000-0000518B0000}"/>
    <cellStyle name="20% - Accent1 4 2 4 2 4 3 2 2" xfId="35850" xr:uid="{00000000-0005-0000-0000-0000528B0000}"/>
    <cellStyle name="20% - Accent1 4 2 4 2 4 3 2 2 2" xfId="35851" xr:uid="{00000000-0005-0000-0000-0000538B0000}"/>
    <cellStyle name="20% - Accent1 4 2 4 2 4 3 2 2 2 2" xfId="35852" xr:uid="{00000000-0005-0000-0000-0000548B0000}"/>
    <cellStyle name="20% - Accent1 4 2 4 2 4 3 2 2 3" xfId="35853" xr:uid="{00000000-0005-0000-0000-0000558B0000}"/>
    <cellStyle name="20% - Accent1 4 2 4 2 4 3 2 3" xfId="35854" xr:uid="{00000000-0005-0000-0000-0000568B0000}"/>
    <cellStyle name="20% - Accent1 4 2 4 2 4 3 2 3 2" xfId="35855" xr:uid="{00000000-0005-0000-0000-0000578B0000}"/>
    <cellStyle name="20% - Accent1 4 2 4 2 4 3 2 4" xfId="35856" xr:uid="{00000000-0005-0000-0000-0000588B0000}"/>
    <cellStyle name="20% - Accent1 4 2 4 2 4 3 3" xfId="35857" xr:uid="{00000000-0005-0000-0000-0000598B0000}"/>
    <cellStyle name="20% - Accent1 4 2 4 2 4 3 3 2" xfId="35858" xr:uid="{00000000-0005-0000-0000-00005A8B0000}"/>
    <cellStyle name="20% - Accent1 4 2 4 2 4 3 3 2 2" xfId="35859" xr:uid="{00000000-0005-0000-0000-00005B8B0000}"/>
    <cellStyle name="20% - Accent1 4 2 4 2 4 3 3 2 2 2" xfId="35860" xr:uid="{00000000-0005-0000-0000-00005C8B0000}"/>
    <cellStyle name="20% - Accent1 4 2 4 2 4 3 3 2 3" xfId="35861" xr:uid="{00000000-0005-0000-0000-00005D8B0000}"/>
    <cellStyle name="20% - Accent1 4 2 4 2 4 3 3 3" xfId="35862" xr:uid="{00000000-0005-0000-0000-00005E8B0000}"/>
    <cellStyle name="20% - Accent1 4 2 4 2 4 3 3 3 2" xfId="35863" xr:uid="{00000000-0005-0000-0000-00005F8B0000}"/>
    <cellStyle name="20% - Accent1 4 2 4 2 4 3 3 4" xfId="35864" xr:uid="{00000000-0005-0000-0000-0000608B0000}"/>
    <cellStyle name="20% - Accent1 4 2 4 2 4 3 4" xfId="35865" xr:uid="{00000000-0005-0000-0000-0000618B0000}"/>
    <cellStyle name="20% - Accent1 4 2 4 2 4 3 4 2" xfId="35866" xr:uid="{00000000-0005-0000-0000-0000628B0000}"/>
    <cellStyle name="20% - Accent1 4 2 4 2 4 3 4 2 2" xfId="35867" xr:uid="{00000000-0005-0000-0000-0000638B0000}"/>
    <cellStyle name="20% - Accent1 4 2 4 2 4 3 4 2 2 2" xfId="35868" xr:uid="{00000000-0005-0000-0000-0000648B0000}"/>
    <cellStyle name="20% - Accent1 4 2 4 2 4 3 4 2 3" xfId="35869" xr:uid="{00000000-0005-0000-0000-0000658B0000}"/>
    <cellStyle name="20% - Accent1 4 2 4 2 4 3 4 3" xfId="35870" xr:uid="{00000000-0005-0000-0000-0000668B0000}"/>
    <cellStyle name="20% - Accent1 4 2 4 2 4 3 4 3 2" xfId="35871" xr:uid="{00000000-0005-0000-0000-0000678B0000}"/>
    <cellStyle name="20% - Accent1 4 2 4 2 4 3 4 4" xfId="35872" xr:uid="{00000000-0005-0000-0000-0000688B0000}"/>
    <cellStyle name="20% - Accent1 4 2 4 2 4 3 5" xfId="35873" xr:uid="{00000000-0005-0000-0000-0000698B0000}"/>
    <cellStyle name="20% - Accent1 4 2 4 2 4 3 5 2" xfId="35874" xr:uid="{00000000-0005-0000-0000-00006A8B0000}"/>
    <cellStyle name="20% - Accent1 4 2 4 2 4 3 5 2 2" xfId="35875" xr:uid="{00000000-0005-0000-0000-00006B8B0000}"/>
    <cellStyle name="20% - Accent1 4 2 4 2 4 3 5 3" xfId="35876" xr:uid="{00000000-0005-0000-0000-00006C8B0000}"/>
    <cellStyle name="20% - Accent1 4 2 4 2 4 3 6" xfId="35877" xr:uid="{00000000-0005-0000-0000-00006D8B0000}"/>
    <cellStyle name="20% - Accent1 4 2 4 2 4 3 6 2" xfId="35878" xr:uid="{00000000-0005-0000-0000-00006E8B0000}"/>
    <cellStyle name="20% - Accent1 4 2 4 2 4 3 6 2 2" xfId="35879" xr:uid="{00000000-0005-0000-0000-00006F8B0000}"/>
    <cellStyle name="20% - Accent1 4 2 4 2 4 3 6 3" xfId="35880" xr:uid="{00000000-0005-0000-0000-0000708B0000}"/>
    <cellStyle name="20% - Accent1 4 2 4 2 4 3 7" xfId="35881" xr:uid="{00000000-0005-0000-0000-0000718B0000}"/>
    <cellStyle name="20% - Accent1 4 2 4 2 4 3 7 2" xfId="35882" xr:uid="{00000000-0005-0000-0000-0000728B0000}"/>
    <cellStyle name="20% - Accent1 4 2 4 2 4 3 8" xfId="35883" xr:uid="{00000000-0005-0000-0000-0000738B0000}"/>
    <cellStyle name="20% - Accent1 4 2 4 2 4 3 8 2" xfId="35884" xr:uid="{00000000-0005-0000-0000-0000748B0000}"/>
    <cellStyle name="20% - Accent1 4 2 4 2 4 3 9" xfId="35885" xr:uid="{00000000-0005-0000-0000-0000758B0000}"/>
    <cellStyle name="20% - Accent1 4 2 4 2 4 4" xfId="35886" xr:uid="{00000000-0005-0000-0000-0000768B0000}"/>
    <cellStyle name="20% - Accent1 4 2 4 2 4 4 2" xfId="35887" xr:uid="{00000000-0005-0000-0000-0000778B0000}"/>
    <cellStyle name="20% - Accent1 4 2 4 2 4 4 2 2" xfId="35888" xr:uid="{00000000-0005-0000-0000-0000788B0000}"/>
    <cellStyle name="20% - Accent1 4 2 4 2 4 4 2 2 2" xfId="35889" xr:uid="{00000000-0005-0000-0000-0000798B0000}"/>
    <cellStyle name="20% - Accent1 4 2 4 2 4 4 2 3" xfId="35890" xr:uid="{00000000-0005-0000-0000-00007A8B0000}"/>
    <cellStyle name="20% - Accent1 4 2 4 2 4 4 3" xfId="35891" xr:uid="{00000000-0005-0000-0000-00007B8B0000}"/>
    <cellStyle name="20% - Accent1 4 2 4 2 4 4 3 2" xfId="35892" xr:uid="{00000000-0005-0000-0000-00007C8B0000}"/>
    <cellStyle name="20% - Accent1 4 2 4 2 4 4 4" xfId="35893" xr:uid="{00000000-0005-0000-0000-00007D8B0000}"/>
    <cellStyle name="20% - Accent1 4 2 4 2 4 5" xfId="35894" xr:uid="{00000000-0005-0000-0000-00007E8B0000}"/>
    <cellStyle name="20% - Accent1 4 2 4 2 4 5 2" xfId="35895" xr:uid="{00000000-0005-0000-0000-00007F8B0000}"/>
    <cellStyle name="20% - Accent1 4 2 4 2 4 5 2 2" xfId="35896" xr:uid="{00000000-0005-0000-0000-0000808B0000}"/>
    <cellStyle name="20% - Accent1 4 2 4 2 4 5 2 2 2" xfId="35897" xr:uid="{00000000-0005-0000-0000-0000818B0000}"/>
    <cellStyle name="20% - Accent1 4 2 4 2 4 5 2 3" xfId="35898" xr:uid="{00000000-0005-0000-0000-0000828B0000}"/>
    <cellStyle name="20% - Accent1 4 2 4 2 4 5 3" xfId="35899" xr:uid="{00000000-0005-0000-0000-0000838B0000}"/>
    <cellStyle name="20% - Accent1 4 2 4 2 4 5 3 2" xfId="35900" xr:uid="{00000000-0005-0000-0000-0000848B0000}"/>
    <cellStyle name="20% - Accent1 4 2 4 2 4 5 4" xfId="35901" xr:uid="{00000000-0005-0000-0000-0000858B0000}"/>
    <cellStyle name="20% - Accent1 4 2 4 2 4 6" xfId="35902" xr:uid="{00000000-0005-0000-0000-0000868B0000}"/>
    <cellStyle name="20% - Accent1 4 2 4 2 4 6 2" xfId="35903" xr:uid="{00000000-0005-0000-0000-0000878B0000}"/>
    <cellStyle name="20% - Accent1 4 2 4 2 4 6 2 2" xfId="35904" xr:uid="{00000000-0005-0000-0000-0000888B0000}"/>
    <cellStyle name="20% - Accent1 4 2 4 2 4 6 2 2 2" xfId="35905" xr:uid="{00000000-0005-0000-0000-0000898B0000}"/>
    <cellStyle name="20% - Accent1 4 2 4 2 4 6 2 3" xfId="35906" xr:uid="{00000000-0005-0000-0000-00008A8B0000}"/>
    <cellStyle name="20% - Accent1 4 2 4 2 4 6 3" xfId="35907" xr:uid="{00000000-0005-0000-0000-00008B8B0000}"/>
    <cellStyle name="20% - Accent1 4 2 4 2 4 6 3 2" xfId="35908" xr:uid="{00000000-0005-0000-0000-00008C8B0000}"/>
    <cellStyle name="20% - Accent1 4 2 4 2 4 6 4" xfId="35909" xr:uid="{00000000-0005-0000-0000-00008D8B0000}"/>
    <cellStyle name="20% - Accent1 4 2 4 2 4 7" xfId="35910" xr:uid="{00000000-0005-0000-0000-00008E8B0000}"/>
    <cellStyle name="20% - Accent1 4 2 4 2 4 7 2" xfId="35911" xr:uid="{00000000-0005-0000-0000-00008F8B0000}"/>
    <cellStyle name="20% - Accent1 4 2 4 2 4 7 2 2" xfId="35912" xr:uid="{00000000-0005-0000-0000-0000908B0000}"/>
    <cellStyle name="20% - Accent1 4 2 4 2 4 7 3" xfId="35913" xr:uid="{00000000-0005-0000-0000-0000918B0000}"/>
    <cellStyle name="20% - Accent1 4 2 4 2 4 8" xfId="35914" xr:uid="{00000000-0005-0000-0000-0000928B0000}"/>
    <cellStyle name="20% - Accent1 4 2 4 2 4 8 2" xfId="35915" xr:uid="{00000000-0005-0000-0000-0000938B0000}"/>
    <cellStyle name="20% - Accent1 4 2 4 2 4 8 2 2" xfId="35916" xr:uid="{00000000-0005-0000-0000-0000948B0000}"/>
    <cellStyle name="20% - Accent1 4 2 4 2 4 8 3" xfId="35917" xr:uid="{00000000-0005-0000-0000-0000958B0000}"/>
    <cellStyle name="20% - Accent1 4 2 4 2 4 9" xfId="35918" xr:uid="{00000000-0005-0000-0000-0000968B0000}"/>
    <cellStyle name="20% - Accent1 4 2 4 2 4 9 2" xfId="35919" xr:uid="{00000000-0005-0000-0000-0000978B0000}"/>
    <cellStyle name="20% - Accent1 4 2 4 2 5" xfId="35920" xr:uid="{00000000-0005-0000-0000-0000988B0000}"/>
    <cellStyle name="20% - Accent1 4 2 4 2 5 10" xfId="35921" xr:uid="{00000000-0005-0000-0000-0000998B0000}"/>
    <cellStyle name="20% - Accent1 4 2 4 2 5 10 2" xfId="35922" xr:uid="{00000000-0005-0000-0000-00009A8B0000}"/>
    <cellStyle name="20% - Accent1 4 2 4 2 5 11" xfId="35923" xr:uid="{00000000-0005-0000-0000-00009B8B0000}"/>
    <cellStyle name="20% - Accent1 4 2 4 2 5 2" xfId="35924" xr:uid="{00000000-0005-0000-0000-00009C8B0000}"/>
    <cellStyle name="20% - Accent1 4 2 4 2 5 2 2" xfId="35925" xr:uid="{00000000-0005-0000-0000-00009D8B0000}"/>
    <cellStyle name="20% - Accent1 4 2 4 2 5 2 2 2" xfId="35926" xr:uid="{00000000-0005-0000-0000-00009E8B0000}"/>
    <cellStyle name="20% - Accent1 4 2 4 2 5 2 2 2 2" xfId="35927" xr:uid="{00000000-0005-0000-0000-00009F8B0000}"/>
    <cellStyle name="20% - Accent1 4 2 4 2 5 2 2 2 2 2" xfId="35928" xr:uid="{00000000-0005-0000-0000-0000A08B0000}"/>
    <cellStyle name="20% - Accent1 4 2 4 2 5 2 2 2 3" xfId="35929" xr:uid="{00000000-0005-0000-0000-0000A18B0000}"/>
    <cellStyle name="20% - Accent1 4 2 4 2 5 2 2 3" xfId="35930" xr:uid="{00000000-0005-0000-0000-0000A28B0000}"/>
    <cellStyle name="20% - Accent1 4 2 4 2 5 2 2 3 2" xfId="35931" xr:uid="{00000000-0005-0000-0000-0000A38B0000}"/>
    <cellStyle name="20% - Accent1 4 2 4 2 5 2 2 4" xfId="35932" xr:uid="{00000000-0005-0000-0000-0000A48B0000}"/>
    <cellStyle name="20% - Accent1 4 2 4 2 5 2 3" xfId="35933" xr:uid="{00000000-0005-0000-0000-0000A58B0000}"/>
    <cellStyle name="20% - Accent1 4 2 4 2 5 2 3 2" xfId="35934" xr:uid="{00000000-0005-0000-0000-0000A68B0000}"/>
    <cellStyle name="20% - Accent1 4 2 4 2 5 2 3 2 2" xfId="35935" xr:uid="{00000000-0005-0000-0000-0000A78B0000}"/>
    <cellStyle name="20% - Accent1 4 2 4 2 5 2 3 2 2 2" xfId="35936" xr:uid="{00000000-0005-0000-0000-0000A88B0000}"/>
    <cellStyle name="20% - Accent1 4 2 4 2 5 2 3 2 3" xfId="35937" xr:uid="{00000000-0005-0000-0000-0000A98B0000}"/>
    <cellStyle name="20% - Accent1 4 2 4 2 5 2 3 3" xfId="35938" xr:uid="{00000000-0005-0000-0000-0000AA8B0000}"/>
    <cellStyle name="20% - Accent1 4 2 4 2 5 2 3 3 2" xfId="35939" xr:uid="{00000000-0005-0000-0000-0000AB8B0000}"/>
    <cellStyle name="20% - Accent1 4 2 4 2 5 2 3 4" xfId="35940" xr:uid="{00000000-0005-0000-0000-0000AC8B0000}"/>
    <cellStyle name="20% - Accent1 4 2 4 2 5 2 4" xfId="35941" xr:uid="{00000000-0005-0000-0000-0000AD8B0000}"/>
    <cellStyle name="20% - Accent1 4 2 4 2 5 2 4 2" xfId="35942" xr:uid="{00000000-0005-0000-0000-0000AE8B0000}"/>
    <cellStyle name="20% - Accent1 4 2 4 2 5 2 4 2 2" xfId="35943" xr:uid="{00000000-0005-0000-0000-0000AF8B0000}"/>
    <cellStyle name="20% - Accent1 4 2 4 2 5 2 4 2 2 2" xfId="35944" xr:uid="{00000000-0005-0000-0000-0000B08B0000}"/>
    <cellStyle name="20% - Accent1 4 2 4 2 5 2 4 2 3" xfId="35945" xr:uid="{00000000-0005-0000-0000-0000B18B0000}"/>
    <cellStyle name="20% - Accent1 4 2 4 2 5 2 4 3" xfId="35946" xr:uid="{00000000-0005-0000-0000-0000B28B0000}"/>
    <cellStyle name="20% - Accent1 4 2 4 2 5 2 4 3 2" xfId="35947" xr:uid="{00000000-0005-0000-0000-0000B38B0000}"/>
    <cellStyle name="20% - Accent1 4 2 4 2 5 2 4 4" xfId="35948" xr:uid="{00000000-0005-0000-0000-0000B48B0000}"/>
    <cellStyle name="20% - Accent1 4 2 4 2 5 2 5" xfId="35949" xr:uid="{00000000-0005-0000-0000-0000B58B0000}"/>
    <cellStyle name="20% - Accent1 4 2 4 2 5 2 5 2" xfId="35950" xr:uid="{00000000-0005-0000-0000-0000B68B0000}"/>
    <cellStyle name="20% - Accent1 4 2 4 2 5 2 5 2 2" xfId="35951" xr:uid="{00000000-0005-0000-0000-0000B78B0000}"/>
    <cellStyle name="20% - Accent1 4 2 4 2 5 2 5 3" xfId="35952" xr:uid="{00000000-0005-0000-0000-0000B88B0000}"/>
    <cellStyle name="20% - Accent1 4 2 4 2 5 2 6" xfId="35953" xr:uid="{00000000-0005-0000-0000-0000B98B0000}"/>
    <cellStyle name="20% - Accent1 4 2 4 2 5 2 6 2" xfId="35954" xr:uid="{00000000-0005-0000-0000-0000BA8B0000}"/>
    <cellStyle name="20% - Accent1 4 2 4 2 5 2 6 2 2" xfId="35955" xr:uid="{00000000-0005-0000-0000-0000BB8B0000}"/>
    <cellStyle name="20% - Accent1 4 2 4 2 5 2 6 3" xfId="35956" xr:uid="{00000000-0005-0000-0000-0000BC8B0000}"/>
    <cellStyle name="20% - Accent1 4 2 4 2 5 2 7" xfId="35957" xr:uid="{00000000-0005-0000-0000-0000BD8B0000}"/>
    <cellStyle name="20% - Accent1 4 2 4 2 5 2 7 2" xfId="35958" xr:uid="{00000000-0005-0000-0000-0000BE8B0000}"/>
    <cellStyle name="20% - Accent1 4 2 4 2 5 2 8" xfId="35959" xr:uid="{00000000-0005-0000-0000-0000BF8B0000}"/>
    <cellStyle name="20% - Accent1 4 2 4 2 5 2 8 2" xfId="35960" xr:uid="{00000000-0005-0000-0000-0000C08B0000}"/>
    <cellStyle name="20% - Accent1 4 2 4 2 5 2 9" xfId="35961" xr:uid="{00000000-0005-0000-0000-0000C18B0000}"/>
    <cellStyle name="20% - Accent1 4 2 4 2 5 3" xfId="35962" xr:uid="{00000000-0005-0000-0000-0000C28B0000}"/>
    <cellStyle name="20% - Accent1 4 2 4 2 5 3 2" xfId="35963" xr:uid="{00000000-0005-0000-0000-0000C38B0000}"/>
    <cellStyle name="20% - Accent1 4 2 4 2 5 3 2 2" xfId="35964" xr:uid="{00000000-0005-0000-0000-0000C48B0000}"/>
    <cellStyle name="20% - Accent1 4 2 4 2 5 3 2 2 2" xfId="35965" xr:uid="{00000000-0005-0000-0000-0000C58B0000}"/>
    <cellStyle name="20% - Accent1 4 2 4 2 5 3 2 2 2 2" xfId="35966" xr:uid="{00000000-0005-0000-0000-0000C68B0000}"/>
    <cellStyle name="20% - Accent1 4 2 4 2 5 3 2 2 3" xfId="35967" xr:uid="{00000000-0005-0000-0000-0000C78B0000}"/>
    <cellStyle name="20% - Accent1 4 2 4 2 5 3 2 3" xfId="35968" xr:uid="{00000000-0005-0000-0000-0000C88B0000}"/>
    <cellStyle name="20% - Accent1 4 2 4 2 5 3 2 3 2" xfId="35969" xr:uid="{00000000-0005-0000-0000-0000C98B0000}"/>
    <cellStyle name="20% - Accent1 4 2 4 2 5 3 2 4" xfId="35970" xr:uid="{00000000-0005-0000-0000-0000CA8B0000}"/>
    <cellStyle name="20% - Accent1 4 2 4 2 5 3 3" xfId="35971" xr:uid="{00000000-0005-0000-0000-0000CB8B0000}"/>
    <cellStyle name="20% - Accent1 4 2 4 2 5 3 3 2" xfId="35972" xr:uid="{00000000-0005-0000-0000-0000CC8B0000}"/>
    <cellStyle name="20% - Accent1 4 2 4 2 5 3 3 2 2" xfId="35973" xr:uid="{00000000-0005-0000-0000-0000CD8B0000}"/>
    <cellStyle name="20% - Accent1 4 2 4 2 5 3 3 2 2 2" xfId="35974" xr:uid="{00000000-0005-0000-0000-0000CE8B0000}"/>
    <cellStyle name="20% - Accent1 4 2 4 2 5 3 3 2 3" xfId="35975" xr:uid="{00000000-0005-0000-0000-0000CF8B0000}"/>
    <cellStyle name="20% - Accent1 4 2 4 2 5 3 3 3" xfId="35976" xr:uid="{00000000-0005-0000-0000-0000D08B0000}"/>
    <cellStyle name="20% - Accent1 4 2 4 2 5 3 3 3 2" xfId="35977" xr:uid="{00000000-0005-0000-0000-0000D18B0000}"/>
    <cellStyle name="20% - Accent1 4 2 4 2 5 3 3 4" xfId="35978" xr:uid="{00000000-0005-0000-0000-0000D28B0000}"/>
    <cellStyle name="20% - Accent1 4 2 4 2 5 3 4" xfId="35979" xr:uid="{00000000-0005-0000-0000-0000D38B0000}"/>
    <cellStyle name="20% - Accent1 4 2 4 2 5 3 4 2" xfId="35980" xr:uid="{00000000-0005-0000-0000-0000D48B0000}"/>
    <cellStyle name="20% - Accent1 4 2 4 2 5 3 4 2 2" xfId="35981" xr:uid="{00000000-0005-0000-0000-0000D58B0000}"/>
    <cellStyle name="20% - Accent1 4 2 4 2 5 3 4 2 2 2" xfId="35982" xr:uid="{00000000-0005-0000-0000-0000D68B0000}"/>
    <cellStyle name="20% - Accent1 4 2 4 2 5 3 4 2 3" xfId="35983" xr:uid="{00000000-0005-0000-0000-0000D78B0000}"/>
    <cellStyle name="20% - Accent1 4 2 4 2 5 3 4 3" xfId="35984" xr:uid="{00000000-0005-0000-0000-0000D88B0000}"/>
    <cellStyle name="20% - Accent1 4 2 4 2 5 3 4 3 2" xfId="35985" xr:uid="{00000000-0005-0000-0000-0000D98B0000}"/>
    <cellStyle name="20% - Accent1 4 2 4 2 5 3 4 4" xfId="35986" xr:uid="{00000000-0005-0000-0000-0000DA8B0000}"/>
    <cellStyle name="20% - Accent1 4 2 4 2 5 3 5" xfId="35987" xr:uid="{00000000-0005-0000-0000-0000DB8B0000}"/>
    <cellStyle name="20% - Accent1 4 2 4 2 5 3 5 2" xfId="35988" xr:uid="{00000000-0005-0000-0000-0000DC8B0000}"/>
    <cellStyle name="20% - Accent1 4 2 4 2 5 3 5 2 2" xfId="35989" xr:uid="{00000000-0005-0000-0000-0000DD8B0000}"/>
    <cellStyle name="20% - Accent1 4 2 4 2 5 3 5 3" xfId="35990" xr:uid="{00000000-0005-0000-0000-0000DE8B0000}"/>
    <cellStyle name="20% - Accent1 4 2 4 2 5 3 6" xfId="35991" xr:uid="{00000000-0005-0000-0000-0000DF8B0000}"/>
    <cellStyle name="20% - Accent1 4 2 4 2 5 3 6 2" xfId="35992" xr:uid="{00000000-0005-0000-0000-0000E08B0000}"/>
    <cellStyle name="20% - Accent1 4 2 4 2 5 3 6 2 2" xfId="35993" xr:uid="{00000000-0005-0000-0000-0000E18B0000}"/>
    <cellStyle name="20% - Accent1 4 2 4 2 5 3 6 3" xfId="35994" xr:uid="{00000000-0005-0000-0000-0000E28B0000}"/>
    <cellStyle name="20% - Accent1 4 2 4 2 5 3 7" xfId="35995" xr:uid="{00000000-0005-0000-0000-0000E38B0000}"/>
    <cellStyle name="20% - Accent1 4 2 4 2 5 3 7 2" xfId="35996" xr:uid="{00000000-0005-0000-0000-0000E48B0000}"/>
    <cellStyle name="20% - Accent1 4 2 4 2 5 3 8" xfId="35997" xr:uid="{00000000-0005-0000-0000-0000E58B0000}"/>
    <cellStyle name="20% - Accent1 4 2 4 2 5 3 8 2" xfId="35998" xr:uid="{00000000-0005-0000-0000-0000E68B0000}"/>
    <cellStyle name="20% - Accent1 4 2 4 2 5 3 9" xfId="35999" xr:uid="{00000000-0005-0000-0000-0000E78B0000}"/>
    <cellStyle name="20% - Accent1 4 2 4 2 5 4" xfId="36000" xr:uid="{00000000-0005-0000-0000-0000E88B0000}"/>
    <cellStyle name="20% - Accent1 4 2 4 2 5 4 2" xfId="36001" xr:uid="{00000000-0005-0000-0000-0000E98B0000}"/>
    <cellStyle name="20% - Accent1 4 2 4 2 5 4 2 2" xfId="36002" xr:uid="{00000000-0005-0000-0000-0000EA8B0000}"/>
    <cellStyle name="20% - Accent1 4 2 4 2 5 4 2 2 2" xfId="36003" xr:uid="{00000000-0005-0000-0000-0000EB8B0000}"/>
    <cellStyle name="20% - Accent1 4 2 4 2 5 4 2 3" xfId="36004" xr:uid="{00000000-0005-0000-0000-0000EC8B0000}"/>
    <cellStyle name="20% - Accent1 4 2 4 2 5 4 3" xfId="36005" xr:uid="{00000000-0005-0000-0000-0000ED8B0000}"/>
    <cellStyle name="20% - Accent1 4 2 4 2 5 4 3 2" xfId="36006" xr:uid="{00000000-0005-0000-0000-0000EE8B0000}"/>
    <cellStyle name="20% - Accent1 4 2 4 2 5 4 4" xfId="36007" xr:uid="{00000000-0005-0000-0000-0000EF8B0000}"/>
    <cellStyle name="20% - Accent1 4 2 4 2 5 5" xfId="36008" xr:uid="{00000000-0005-0000-0000-0000F08B0000}"/>
    <cellStyle name="20% - Accent1 4 2 4 2 5 5 2" xfId="36009" xr:uid="{00000000-0005-0000-0000-0000F18B0000}"/>
    <cellStyle name="20% - Accent1 4 2 4 2 5 5 2 2" xfId="36010" xr:uid="{00000000-0005-0000-0000-0000F28B0000}"/>
    <cellStyle name="20% - Accent1 4 2 4 2 5 5 2 2 2" xfId="36011" xr:uid="{00000000-0005-0000-0000-0000F38B0000}"/>
    <cellStyle name="20% - Accent1 4 2 4 2 5 5 2 3" xfId="36012" xr:uid="{00000000-0005-0000-0000-0000F48B0000}"/>
    <cellStyle name="20% - Accent1 4 2 4 2 5 5 3" xfId="36013" xr:uid="{00000000-0005-0000-0000-0000F58B0000}"/>
    <cellStyle name="20% - Accent1 4 2 4 2 5 5 3 2" xfId="36014" xr:uid="{00000000-0005-0000-0000-0000F68B0000}"/>
    <cellStyle name="20% - Accent1 4 2 4 2 5 5 4" xfId="36015" xr:uid="{00000000-0005-0000-0000-0000F78B0000}"/>
    <cellStyle name="20% - Accent1 4 2 4 2 5 6" xfId="36016" xr:uid="{00000000-0005-0000-0000-0000F88B0000}"/>
    <cellStyle name="20% - Accent1 4 2 4 2 5 6 2" xfId="36017" xr:uid="{00000000-0005-0000-0000-0000F98B0000}"/>
    <cellStyle name="20% - Accent1 4 2 4 2 5 6 2 2" xfId="36018" xr:uid="{00000000-0005-0000-0000-0000FA8B0000}"/>
    <cellStyle name="20% - Accent1 4 2 4 2 5 6 2 2 2" xfId="36019" xr:uid="{00000000-0005-0000-0000-0000FB8B0000}"/>
    <cellStyle name="20% - Accent1 4 2 4 2 5 6 2 3" xfId="36020" xr:uid="{00000000-0005-0000-0000-0000FC8B0000}"/>
    <cellStyle name="20% - Accent1 4 2 4 2 5 6 3" xfId="36021" xr:uid="{00000000-0005-0000-0000-0000FD8B0000}"/>
    <cellStyle name="20% - Accent1 4 2 4 2 5 6 3 2" xfId="36022" xr:uid="{00000000-0005-0000-0000-0000FE8B0000}"/>
    <cellStyle name="20% - Accent1 4 2 4 2 5 6 4" xfId="36023" xr:uid="{00000000-0005-0000-0000-0000FF8B0000}"/>
    <cellStyle name="20% - Accent1 4 2 4 2 5 7" xfId="36024" xr:uid="{00000000-0005-0000-0000-0000008C0000}"/>
    <cellStyle name="20% - Accent1 4 2 4 2 5 7 2" xfId="36025" xr:uid="{00000000-0005-0000-0000-0000018C0000}"/>
    <cellStyle name="20% - Accent1 4 2 4 2 5 7 2 2" xfId="36026" xr:uid="{00000000-0005-0000-0000-0000028C0000}"/>
    <cellStyle name="20% - Accent1 4 2 4 2 5 7 3" xfId="36027" xr:uid="{00000000-0005-0000-0000-0000038C0000}"/>
    <cellStyle name="20% - Accent1 4 2 4 2 5 8" xfId="36028" xr:uid="{00000000-0005-0000-0000-0000048C0000}"/>
    <cellStyle name="20% - Accent1 4 2 4 2 5 8 2" xfId="36029" xr:uid="{00000000-0005-0000-0000-0000058C0000}"/>
    <cellStyle name="20% - Accent1 4 2 4 2 5 8 2 2" xfId="36030" xr:uid="{00000000-0005-0000-0000-0000068C0000}"/>
    <cellStyle name="20% - Accent1 4 2 4 2 5 8 3" xfId="36031" xr:uid="{00000000-0005-0000-0000-0000078C0000}"/>
    <cellStyle name="20% - Accent1 4 2 4 2 5 9" xfId="36032" xr:uid="{00000000-0005-0000-0000-0000088C0000}"/>
    <cellStyle name="20% - Accent1 4 2 4 2 5 9 2" xfId="36033" xr:uid="{00000000-0005-0000-0000-0000098C0000}"/>
    <cellStyle name="20% - Accent1 4 2 4 2 6" xfId="36034" xr:uid="{00000000-0005-0000-0000-00000A8C0000}"/>
    <cellStyle name="20% - Accent1 4 2 4 2 6 2" xfId="36035" xr:uid="{00000000-0005-0000-0000-00000B8C0000}"/>
    <cellStyle name="20% - Accent1 4 2 4 2 6 2 2" xfId="36036" xr:uid="{00000000-0005-0000-0000-00000C8C0000}"/>
    <cellStyle name="20% - Accent1 4 2 4 2 6 2 2 2" xfId="36037" xr:uid="{00000000-0005-0000-0000-00000D8C0000}"/>
    <cellStyle name="20% - Accent1 4 2 4 2 6 2 2 2 2" xfId="36038" xr:uid="{00000000-0005-0000-0000-00000E8C0000}"/>
    <cellStyle name="20% - Accent1 4 2 4 2 6 2 2 3" xfId="36039" xr:uid="{00000000-0005-0000-0000-00000F8C0000}"/>
    <cellStyle name="20% - Accent1 4 2 4 2 6 2 3" xfId="36040" xr:uid="{00000000-0005-0000-0000-0000108C0000}"/>
    <cellStyle name="20% - Accent1 4 2 4 2 6 2 3 2" xfId="36041" xr:uid="{00000000-0005-0000-0000-0000118C0000}"/>
    <cellStyle name="20% - Accent1 4 2 4 2 6 2 4" xfId="36042" xr:uid="{00000000-0005-0000-0000-0000128C0000}"/>
    <cellStyle name="20% - Accent1 4 2 4 2 6 3" xfId="36043" xr:uid="{00000000-0005-0000-0000-0000138C0000}"/>
    <cellStyle name="20% - Accent1 4 2 4 2 6 3 2" xfId="36044" xr:uid="{00000000-0005-0000-0000-0000148C0000}"/>
    <cellStyle name="20% - Accent1 4 2 4 2 6 3 2 2" xfId="36045" xr:uid="{00000000-0005-0000-0000-0000158C0000}"/>
    <cellStyle name="20% - Accent1 4 2 4 2 6 3 2 2 2" xfId="36046" xr:uid="{00000000-0005-0000-0000-0000168C0000}"/>
    <cellStyle name="20% - Accent1 4 2 4 2 6 3 2 3" xfId="36047" xr:uid="{00000000-0005-0000-0000-0000178C0000}"/>
    <cellStyle name="20% - Accent1 4 2 4 2 6 3 3" xfId="36048" xr:uid="{00000000-0005-0000-0000-0000188C0000}"/>
    <cellStyle name="20% - Accent1 4 2 4 2 6 3 3 2" xfId="36049" xr:uid="{00000000-0005-0000-0000-0000198C0000}"/>
    <cellStyle name="20% - Accent1 4 2 4 2 6 3 4" xfId="36050" xr:uid="{00000000-0005-0000-0000-00001A8C0000}"/>
    <cellStyle name="20% - Accent1 4 2 4 2 6 4" xfId="36051" xr:uid="{00000000-0005-0000-0000-00001B8C0000}"/>
    <cellStyle name="20% - Accent1 4 2 4 2 6 4 2" xfId="36052" xr:uid="{00000000-0005-0000-0000-00001C8C0000}"/>
    <cellStyle name="20% - Accent1 4 2 4 2 6 4 2 2" xfId="36053" xr:uid="{00000000-0005-0000-0000-00001D8C0000}"/>
    <cellStyle name="20% - Accent1 4 2 4 2 6 4 2 2 2" xfId="36054" xr:uid="{00000000-0005-0000-0000-00001E8C0000}"/>
    <cellStyle name="20% - Accent1 4 2 4 2 6 4 2 3" xfId="36055" xr:uid="{00000000-0005-0000-0000-00001F8C0000}"/>
    <cellStyle name="20% - Accent1 4 2 4 2 6 4 3" xfId="36056" xr:uid="{00000000-0005-0000-0000-0000208C0000}"/>
    <cellStyle name="20% - Accent1 4 2 4 2 6 4 3 2" xfId="36057" xr:uid="{00000000-0005-0000-0000-0000218C0000}"/>
    <cellStyle name="20% - Accent1 4 2 4 2 6 4 4" xfId="36058" xr:uid="{00000000-0005-0000-0000-0000228C0000}"/>
    <cellStyle name="20% - Accent1 4 2 4 2 6 5" xfId="36059" xr:uid="{00000000-0005-0000-0000-0000238C0000}"/>
    <cellStyle name="20% - Accent1 4 2 4 2 6 5 2" xfId="36060" xr:uid="{00000000-0005-0000-0000-0000248C0000}"/>
    <cellStyle name="20% - Accent1 4 2 4 2 6 5 2 2" xfId="36061" xr:uid="{00000000-0005-0000-0000-0000258C0000}"/>
    <cellStyle name="20% - Accent1 4 2 4 2 6 5 3" xfId="36062" xr:uid="{00000000-0005-0000-0000-0000268C0000}"/>
    <cellStyle name="20% - Accent1 4 2 4 2 6 6" xfId="36063" xr:uid="{00000000-0005-0000-0000-0000278C0000}"/>
    <cellStyle name="20% - Accent1 4 2 4 2 6 6 2" xfId="36064" xr:uid="{00000000-0005-0000-0000-0000288C0000}"/>
    <cellStyle name="20% - Accent1 4 2 4 2 6 6 2 2" xfId="36065" xr:uid="{00000000-0005-0000-0000-0000298C0000}"/>
    <cellStyle name="20% - Accent1 4 2 4 2 6 6 3" xfId="36066" xr:uid="{00000000-0005-0000-0000-00002A8C0000}"/>
    <cellStyle name="20% - Accent1 4 2 4 2 6 7" xfId="36067" xr:uid="{00000000-0005-0000-0000-00002B8C0000}"/>
    <cellStyle name="20% - Accent1 4 2 4 2 6 7 2" xfId="36068" xr:uid="{00000000-0005-0000-0000-00002C8C0000}"/>
    <cellStyle name="20% - Accent1 4 2 4 2 6 8" xfId="36069" xr:uid="{00000000-0005-0000-0000-00002D8C0000}"/>
    <cellStyle name="20% - Accent1 4 2 4 2 6 8 2" xfId="36070" xr:uid="{00000000-0005-0000-0000-00002E8C0000}"/>
    <cellStyle name="20% - Accent1 4 2 4 2 6 9" xfId="36071" xr:uid="{00000000-0005-0000-0000-00002F8C0000}"/>
    <cellStyle name="20% - Accent1 4 2 4 2 7" xfId="36072" xr:uid="{00000000-0005-0000-0000-0000308C0000}"/>
    <cellStyle name="20% - Accent1 4 2 4 2 7 2" xfId="36073" xr:uid="{00000000-0005-0000-0000-0000318C0000}"/>
    <cellStyle name="20% - Accent1 4 2 4 2 7 2 2" xfId="36074" xr:uid="{00000000-0005-0000-0000-0000328C0000}"/>
    <cellStyle name="20% - Accent1 4 2 4 2 7 2 2 2" xfId="36075" xr:uid="{00000000-0005-0000-0000-0000338C0000}"/>
    <cellStyle name="20% - Accent1 4 2 4 2 7 2 2 2 2" xfId="36076" xr:uid="{00000000-0005-0000-0000-0000348C0000}"/>
    <cellStyle name="20% - Accent1 4 2 4 2 7 2 2 3" xfId="36077" xr:uid="{00000000-0005-0000-0000-0000358C0000}"/>
    <cellStyle name="20% - Accent1 4 2 4 2 7 2 3" xfId="36078" xr:uid="{00000000-0005-0000-0000-0000368C0000}"/>
    <cellStyle name="20% - Accent1 4 2 4 2 7 2 3 2" xfId="36079" xr:uid="{00000000-0005-0000-0000-0000378C0000}"/>
    <cellStyle name="20% - Accent1 4 2 4 2 7 2 4" xfId="36080" xr:uid="{00000000-0005-0000-0000-0000388C0000}"/>
    <cellStyle name="20% - Accent1 4 2 4 2 7 3" xfId="36081" xr:uid="{00000000-0005-0000-0000-0000398C0000}"/>
    <cellStyle name="20% - Accent1 4 2 4 2 7 3 2" xfId="36082" xr:uid="{00000000-0005-0000-0000-00003A8C0000}"/>
    <cellStyle name="20% - Accent1 4 2 4 2 7 3 2 2" xfId="36083" xr:uid="{00000000-0005-0000-0000-00003B8C0000}"/>
    <cellStyle name="20% - Accent1 4 2 4 2 7 3 2 2 2" xfId="36084" xr:uid="{00000000-0005-0000-0000-00003C8C0000}"/>
    <cellStyle name="20% - Accent1 4 2 4 2 7 3 2 3" xfId="36085" xr:uid="{00000000-0005-0000-0000-00003D8C0000}"/>
    <cellStyle name="20% - Accent1 4 2 4 2 7 3 3" xfId="36086" xr:uid="{00000000-0005-0000-0000-00003E8C0000}"/>
    <cellStyle name="20% - Accent1 4 2 4 2 7 3 3 2" xfId="36087" xr:uid="{00000000-0005-0000-0000-00003F8C0000}"/>
    <cellStyle name="20% - Accent1 4 2 4 2 7 3 4" xfId="36088" xr:uid="{00000000-0005-0000-0000-0000408C0000}"/>
    <cellStyle name="20% - Accent1 4 2 4 2 7 4" xfId="36089" xr:uid="{00000000-0005-0000-0000-0000418C0000}"/>
    <cellStyle name="20% - Accent1 4 2 4 2 7 4 2" xfId="36090" xr:uid="{00000000-0005-0000-0000-0000428C0000}"/>
    <cellStyle name="20% - Accent1 4 2 4 2 7 4 2 2" xfId="36091" xr:uid="{00000000-0005-0000-0000-0000438C0000}"/>
    <cellStyle name="20% - Accent1 4 2 4 2 7 4 2 2 2" xfId="36092" xr:uid="{00000000-0005-0000-0000-0000448C0000}"/>
    <cellStyle name="20% - Accent1 4 2 4 2 7 4 2 3" xfId="36093" xr:uid="{00000000-0005-0000-0000-0000458C0000}"/>
    <cellStyle name="20% - Accent1 4 2 4 2 7 4 3" xfId="36094" xr:uid="{00000000-0005-0000-0000-0000468C0000}"/>
    <cellStyle name="20% - Accent1 4 2 4 2 7 4 3 2" xfId="36095" xr:uid="{00000000-0005-0000-0000-0000478C0000}"/>
    <cellStyle name="20% - Accent1 4 2 4 2 7 4 4" xfId="36096" xr:uid="{00000000-0005-0000-0000-0000488C0000}"/>
    <cellStyle name="20% - Accent1 4 2 4 2 7 5" xfId="36097" xr:uid="{00000000-0005-0000-0000-0000498C0000}"/>
    <cellStyle name="20% - Accent1 4 2 4 2 7 5 2" xfId="36098" xr:uid="{00000000-0005-0000-0000-00004A8C0000}"/>
    <cellStyle name="20% - Accent1 4 2 4 2 7 5 2 2" xfId="36099" xr:uid="{00000000-0005-0000-0000-00004B8C0000}"/>
    <cellStyle name="20% - Accent1 4 2 4 2 7 5 3" xfId="36100" xr:uid="{00000000-0005-0000-0000-00004C8C0000}"/>
    <cellStyle name="20% - Accent1 4 2 4 2 7 6" xfId="36101" xr:uid="{00000000-0005-0000-0000-00004D8C0000}"/>
    <cellStyle name="20% - Accent1 4 2 4 2 7 6 2" xfId="36102" xr:uid="{00000000-0005-0000-0000-00004E8C0000}"/>
    <cellStyle name="20% - Accent1 4 2 4 2 7 6 2 2" xfId="36103" xr:uid="{00000000-0005-0000-0000-00004F8C0000}"/>
    <cellStyle name="20% - Accent1 4 2 4 2 7 6 3" xfId="36104" xr:uid="{00000000-0005-0000-0000-0000508C0000}"/>
    <cellStyle name="20% - Accent1 4 2 4 2 7 7" xfId="36105" xr:uid="{00000000-0005-0000-0000-0000518C0000}"/>
    <cellStyle name="20% - Accent1 4 2 4 2 7 7 2" xfId="36106" xr:uid="{00000000-0005-0000-0000-0000528C0000}"/>
    <cellStyle name="20% - Accent1 4 2 4 2 7 8" xfId="36107" xr:uid="{00000000-0005-0000-0000-0000538C0000}"/>
    <cellStyle name="20% - Accent1 4 2 4 2 7 8 2" xfId="36108" xr:uid="{00000000-0005-0000-0000-0000548C0000}"/>
    <cellStyle name="20% - Accent1 4 2 4 2 7 9" xfId="36109" xr:uid="{00000000-0005-0000-0000-0000558C0000}"/>
    <cellStyle name="20% - Accent1 4 2 4 2 8" xfId="36110" xr:uid="{00000000-0005-0000-0000-0000568C0000}"/>
    <cellStyle name="20% - Accent1 4 2 4 2 8 2" xfId="36111" xr:uid="{00000000-0005-0000-0000-0000578C0000}"/>
    <cellStyle name="20% - Accent1 4 2 4 2 8 2 2" xfId="36112" xr:uid="{00000000-0005-0000-0000-0000588C0000}"/>
    <cellStyle name="20% - Accent1 4 2 4 2 8 2 2 2" xfId="36113" xr:uid="{00000000-0005-0000-0000-0000598C0000}"/>
    <cellStyle name="20% - Accent1 4 2 4 2 8 2 3" xfId="36114" xr:uid="{00000000-0005-0000-0000-00005A8C0000}"/>
    <cellStyle name="20% - Accent1 4 2 4 2 8 3" xfId="36115" xr:uid="{00000000-0005-0000-0000-00005B8C0000}"/>
    <cellStyle name="20% - Accent1 4 2 4 2 8 3 2" xfId="36116" xr:uid="{00000000-0005-0000-0000-00005C8C0000}"/>
    <cellStyle name="20% - Accent1 4 2 4 2 8 4" xfId="36117" xr:uid="{00000000-0005-0000-0000-00005D8C0000}"/>
    <cellStyle name="20% - Accent1 4 2 4 2 9" xfId="36118" xr:uid="{00000000-0005-0000-0000-00005E8C0000}"/>
    <cellStyle name="20% - Accent1 4 2 4 2 9 2" xfId="36119" xr:uid="{00000000-0005-0000-0000-00005F8C0000}"/>
    <cellStyle name="20% - Accent1 4 2 4 2 9 2 2" xfId="36120" xr:uid="{00000000-0005-0000-0000-0000608C0000}"/>
    <cellStyle name="20% - Accent1 4 2 4 2 9 2 2 2" xfId="36121" xr:uid="{00000000-0005-0000-0000-0000618C0000}"/>
    <cellStyle name="20% - Accent1 4 2 4 2 9 2 3" xfId="36122" xr:uid="{00000000-0005-0000-0000-0000628C0000}"/>
    <cellStyle name="20% - Accent1 4 2 4 2 9 3" xfId="36123" xr:uid="{00000000-0005-0000-0000-0000638C0000}"/>
    <cellStyle name="20% - Accent1 4 2 4 2 9 3 2" xfId="36124" xr:uid="{00000000-0005-0000-0000-0000648C0000}"/>
    <cellStyle name="20% - Accent1 4 2 4 2 9 4" xfId="36125" xr:uid="{00000000-0005-0000-0000-0000658C0000}"/>
    <cellStyle name="20% - Accent1 4 2 4 3" xfId="36126" xr:uid="{00000000-0005-0000-0000-0000668C0000}"/>
    <cellStyle name="20% - Accent1 4 2 4 3 10" xfId="36127" xr:uid="{00000000-0005-0000-0000-0000678C0000}"/>
    <cellStyle name="20% - Accent1 4 2 4 3 10 2" xfId="36128" xr:uid="{00000000-0005-0000-0000-0000688C0000}"/>
    <cellStyle name="20% - Accent1 4 2 4 3 10 2 2" xfId="36129" xr:uid="{00000000-0005-0000-0000-0000698C0000}"/>
    <cellStyle name="20% - Accent1 4 2 4 3 10 3" xfId="36130" xr:uid="{00000000-0005-0000-0000-00006A8C0000}"/>
    <cellStyle name="20% - Accent1 4 2 4 3 11" xfId="36131" xr:uid="{00000000-0005-0000-0000-00006B8C0000}"/>
    <cellStyle name="20% - Accent1 4 2 4 3 11 2" xfId="36132" xr:uid="{00000000-0005-0000-0000-00006C8C0000}"/>
    <cellStyle name="20% - Accent1 4 2 4 3 11 2 2" xfId="36133" xr:uid="{00000000-0005-0000-0000-00006D8C0000}"/>
    <cellStyle name="20% - Accent1 4 2 4 3 11 3" xfId="36134" xr:uid="{00000000-0005-0000-0000-00006E8C0000}"/>
    <cellStyle name="20% - Accent1 4 2 4 3 12" xfId="36135" xr:uid="{00000000-0005-0000-0000-00006F8C0000}"/>
    <cellStyle name="20% - Accent1 4 2 4 3 12 2" xfId="36136" xr:uid="{00000000-0005-0000-0000-0000708C0000}"/>
    <cellStyle name="20% - Accent1 4 2 4 3 13" xfId="36137" xr:uid="{00000000-0005-0000-0000-0000718C0000}"/>
    <cellStyle name="20% - Accent1 4 2 4 3 13 2" xfId="36138" xr:uid="{00000000-0005-0000-0000-0000728C0000}"/>
    <cellStyle name="20% - Accent1 4 2 4 3 14" xfId="36139" xr:uid="{00000000-0005-0000-0000-0000738C0000}"/>
    <cellStyle name="20% - Accent1 4 2 4 3 2" xfId="36140" xr:uid="{00000000-0005-0000-0000-0000748C0000}"/>
    <cellStyle name="20% - Accent1 4 2 4 3 2 10" xfId="36141" xr:uid="{00000000-0005-0000-0000-0000758C0000}"/>
    <cellStyle name="20% - Accent1 4 2 4 3 2 10 2" xfId="36142" xr:uid="{00000000-0005-0000-0000-0000768C0000}"/>
    <cellStyle name="20% - Accent1 4 2 4 3 2 11" xfId="36143" xr:uid="{00000000-0005-0000-0000-0000778C0000}"/>
    <cellStyle name="20% - Accent1 4 2 4 3 2 2" xfId="36144" xr:uid="{00000000-0005-0000-0000-0000788C0000}"/>
    <cellStyle name="20% - Accent1 4 2 4 3 2 2 2" xfId="36145" xr:uid="{00000000-0005-0000-0000-0000798C0000}"/>
    <cellStyle name="20% - Accent1 4 2 4 3 2 2 2 2" xfId="36146" xr:uid="{00000000-0005-0000-0000-00007A8C0000}"/>
    <cellStyle name="20% - Accent1 4 2 4 3 2 2 2 2 2" xfId="36147" xr:uid="{00000000-0005-0000-0000-00007B8C0000}"/>
    <cellStyle name="20% - Accent1 4 2 4 3 2 2 2 2 2 2" xfId="36148" xr:uid="{00000000-0005-0000-0000-00007C8C0000}"/>
    <cellStyle name="20% - Accent1 4 2 4 3 2 2 2 2 3" xfId="36149" xr:uid="{00000000-0005-0000-0000-00007D8C0000}"/>
    <cellStyle name="20% - Accent1 4 2 4 3 2 2 2 3" xfId="36150" xr:uid="{00000000-0005-0000-0000-00007E8C0000}"/>
    <cellStyle name="20% - Accent1 4 2 4 3 2 2 2 3 2" xfId="36151" xr:uid="{00000000-0005-0000-0000-00007F8C0000}"/>
    <cellStyle name="20% - Accent1 4 2 4 3 2 2 2 4" xfId="36152" xr:uid="{00000000-0005-0000-0000-0000808C0000}"/>
    <cellStyle name="20% - Accent1 4 2 4 3 2 2 3" xfId="36153" xr:uid="{00000000-0005-0000-0000-0000818C0000}"/>
    <cellStyle name="20% - Accent1 4 2 4 3 2 2 3 2" xfId="36154" xr:uid="{00000000-0005-0000-0000-0000828C0000}"/>
    <cellStyle name="20% - Accent1 4 2 4 3 2 2 3 2 2" xfId="36155" xr:uid="{00000000-0005-0000-0000-0000838C0000}"/>
    <cellStyle name="20% - Accent1 4 2 4 3 2 2 3 2 2 2" xfId="36156" xr:uid="{00000000-0005-0000-0000-0000848C0000}"/>
    <cellStyle name="20% - Accent1 4 2 4 3 2 2 3 2 3" xfId="36157" xr:uid="{00000000-0005-0000-0000-0000858C0000}"/>
    <cellStyle name="20% - Accent1 4 2 4 3 2 2 3 3" xfId="36158" xr:uid="{00000000-0005-0000-0000-0000868C0000}"/>
    <cellStyle name="20% - Accent1 4 2 4 3 2 2 3 3 2" xfId="36159" xr:uid="{00000000-0005-0000-0000-0000878C0000}"/>
    <cellStyle name="20% - Accent1 4 2 4 3 2 2 3 4" xfId="36160" xr:uid="{00000000-0005-0000-0000-0000888C0000}"/>
    <cellStyle name="20% - Accent1 4 2 4 3 2 2 4" xfId="36161" xr:uid="{00000000-0005-0000-0000-0000898C0000}"/>
    <cellStyle name="20% - Accent1 4 2 4 3 2 2 4 2" xfId="36162" xr:uid="{00000000-0005-0000-0000-00008A8C0000}"/>
    <cellStyle name="20% - Accent1 4 2 4 3 2 2 4 2 2" xfId="36163" xr:uid="{00000000-0005-0000-0000-00008B8C0000}"/>
    <cellStyle name="20% - Accent1 4 2 4 3 2 2 4 2 2 2" xfId="36164" xr:uid="{00000000-0005-0000-0000-00008C8C0000}"/>
    <cellStyle name="20% - Accent1 4 2 4 3 2 2 4 2 3" xfId="36165" xr:uid="{00000000-0005-0000-0000-00008D8C0000}"/>
    <cellStyle name="20% - Accent1 4 2 4 3 2 2 4 3" xfId="36166" xr:uid="{00000000-0005-0000-0000-00008E8C0000}"/>
    <cellStyle name="20% - Accent1 4 2 4 3 2 2 4 3 2" xfId="36167" xr:uid="{00000000-0005-0000-0000-00008F8C0000}"/>
    <cellStyle name="20% - Accent1 4 2 4 3 2 2 4 4" xfId="36168" xr:uid="{00000000-0005-0000-0000-0000908C0000}"/>
    <cellStyle name="20% - Accent1 4 2 4 3 2 2 5" xfId="36169" xr:uid="{00000000-0005-0000-0000-0000918C0000}"/>
    <cellStyle name="20% - Accent1 4 2 4 3 2 2 5 2" xfId="36170" xr:uid="{00000000-0005-0000-0000-0000928C0000}"/>
    <cellStyle name="20% - Accent1 4 2 4 3 2 2 5 2 2" xfId="36171" xr:uid="{00000000-0005-0000-0000-0000938C0000}"/>
    <cellStyle name="20% - Accent1 4 2 4 3 2 2 5 3" xfId="36172" xr:uid="{00000000-0005-0000-0000-0000948C0000}"/>
    <cellStyle name="20% - Accent1 4 2 4 3 2 2 6" xfId="36173" xr:uid="{00000000-0005-0000-0000-0000958C0000}"/>
    <cellStyle name="20% - Accent1 4 2 4 3 2 2 6 2" xfId="36174" xr:uid="{00000000-0005-0000-0000-0000968C0000}"/>
    <cellStyle name="20% - Accent1 4 2 4 3 2 2 6 2 2" xfId="36175" xr:uid="{00000000-0005-0000-0000-0000978C0000}"/>
    <cellStyle name="20% - Accent1 4 2 4 3 2 2 6 3" xfId="36176" xr:uid="{00000000-0005-0000-0000-0000988C0000}"/>
    <cellStyle name="20% - Accent1 4 2 4 3 2 2 7" xfId="36177" xr:uid="{00000000-0005-0000-0000-0000998C0000}"/>
    <cellStyle name="20% - Accent1 4 2 4 3 2 2 7 2" xfId="36178" xr:uid="{00000000-0005-0000-0000-00009A8C0000}"/>
    <cellStyle name="20% - Accent1 4 2 4 3 2 2 8" xfId="36179" xr:uid="{00000000-0005-0000-0000-00009B8C0000}"/>
    <cellStyle name="20% - Accent1 4 2 4 3 2 2 8 2" xfId="36180" xr:uid="{00000000-0005-0000-0000-00009C8C0000}"/>
    <cellStyle name="20% - Accent1 4 2 4 3 2 2 9" xfId="36181" xr:uid="{00000000-0005-0000-0000-00009D8C0000}"/>
    <cellStyle name="20% - Accent1 4 2 4 3 2 3" xfId="36182" xr:uid="{00000000-0005-0000-0000-00009E8C0000}"/>
    <cellStyle name="20% - Accent1 4 2 4 3 2 3 2" xfId="36183" xr:uid="{00000000-0005-0000-0000-00009F8C0000}"/>
    <cellStyle name="20% - Accent1 4 2 4 3 2 3 2 2" xfId="36184" xr:uid="{00000000-0005-0000-0000-0000A08C0000}"/>
    <cellStyle name="20% - Accent1 4 2 4 3 2 3 2 2 2" xfId="36185" xr:uid="{00000000-0005-0000-0000-0000A18C0000}"/>
    <cellStyle name="20% - Accent1 4 2 4 3 2 3 2 2 2 2" xfId="36186" xr:uid="{00000000-0005-0000-0000-0000A28C0000}"/>
    <cellStyle name="20% - Accent1 4 2 4 3 2 3 2 2 3" xfId="36187" xr:uid="{00000000-0005-0000-0000-0000A38C0000}"/>
    <cellStyle name="20% - Accent1 4 2 4 3 2 3 2 3" xfId="36188" xr:uid="{00000000-0005-0000-0000-0000A48C0000}"/>
    <cellStyle name="20% - Accent1 4 2 4 3 2 3 2 3 2" xfId="36189" xr:uid="{00000000-0005-0000-0000-0000A58C0000}"/>
    <cellStyle name="20% - Accent1 4 2 4 3 2 3 2 4" xfId="36190" xr:uid="{00000000-0005-0000-0000-0000A68C0000}"/>
    <cellStyle name="20% - Accent1 4 2 4 3 2 3 3" xfId="36191" xr:uid="{00000000-0005-0000-0000-0000A78C0000}"/>
    <cellStyle name="20% - Accent1 4 2 4 3 2 3 3 2" xfId="36192" xr:uid="{00000000-0005-0000-0000-0000A88C0000}"/>
    <cellStyle name="20% - Accent1 4 2 4 3 2 3 3 2 2" xfId="36193" xr:uid="{00000000-0005-0000-0000-0000A98C0000}"/>
    <cellStyle name="20% - Accent1 4 2 4 3 2 3 3 2 2 2" xfId="36194" xr:uid="{00000000-0005-0000-0000-0000AA8C0000}"/>
    <cellStyle name="20% - Accent1 4 2 4 3 2 3 3 2 3" xfId="36195" xr:uid="{00000000-0005-0000-0000-0000AB8C0000}"/>
    <cellStyle name="20% - Accent1 4 2 4 3 2 3 3 3" xfId="36196" xr:uid="{00000000-0005-0000-0000-0000AC8C0000}"/>
    <cellStyle name="20% - Accent1 4 2 4 3 2 3 3 3 2" xfId="36197" xr:uid="{00000000-0005-0000-0000-0000AD8C0000}"/>
    <cellStyle name="20% - Accent1 4 2 4 3 2 3 3 4" xfId="36198" xr:uid="{00000000-0005-0000-0000-0000AE8C0000}"/>
    <cellStyle name="20% - Accent1 4 2 4 3 2 3 4" xfId="36199" xr:uid="{00000000-0005-0000-0000-0000AF8C0000}"/>
    <cellStyle name="20% - Accent1 4 2 4 3 2 3 4 2" xfId="36200" xr:uid="{00000000-0005-0000-0000-0000B08C0000}"/>
    <cellStyle name="20% - Accent1 4 2 4 3 2 3 4 2 2" xfId="36201" xr:uid="{00000000-0005-0000-0000-0000B18C0000}"/>
    <cellStyle name="20% - Accent1 4 2 4 3 2 3 4 2 2 2" xfId="36202" xr:uid="{00000000-0005-0000-0000-0000B28C0000}"/>
    <cellStyle name="20% - Accent1 4 2 4 3 2 3 4 2 3" xfId="36203" xr:uid="{00000000-0005-0000-0000-0000B38C0000}"/>
    <cellStyle name="20% - Accent1 4 2 4 3 2 3 4 3" xfId="36204" xr:uid="{00000000-0005-0000-0000-0000B48C0000}"/>
    <cellStyle name="20% - Accent1 4 2 4 3 2 3 4 3 2" xfId="36205" xr:uid="{00000000-0005-0000-0000-0000B58C0000}"/>
    <cellStyle name="20% - Accent1 4 2 4 3 2 3 4 4" xfId="36206" xr:uid="{00000000-0005-0000-0000-0000B68C0000}"/>
    <cellStyle name="20% - Accent1 4 2 4 3 2 3 5" xfId="36207" xr:uid="{00000000-0005-0000-0000-0000B78C0000}"/>
    <cellStyle name="20% - Accent1 4 2 4 3 2 3 5 2" xfId="36208" xr:uid="{00000000-0005-0000-0000-0000B88C0000}"/>
    <cellStyle name="20% - Accent1 4 2 4 3 2 3 5 2 2" xfId="36209" xr:uid="{00000000-0005-0000-0000-0000B98C0000}"/>
    <cellStyle name="20% - Accent1 4 2 4 3 2 3 5 3" xfId="36210" xr:uid="{00000000-0005-0000-0000-0000BA8C0000}"/>
    <cellStyle name="20% - Accent1 4 2 4 3 2 3 6" xfId="36211" xr:uid="{00000000-0005-0000-0000-0000BB8C0000}"/>
    <cellStyle name="20% - Accent1 4 2 4 3 2 3 6 2" xfId="36212" xr:uid="{00000000-0005-0000-0000-0000BC8C0000}"/>
    <cellStyle name="20% - Accent1 4 2 4 3 2 3 6 2 2" xfId="36213" xr:uid="{00000000-0005-0000-0000-0000BD8C0000}"/>
    <cellStyle name="20% - Accent1 4 2 4 3 2 3 6 3" xfId="36214" xr:uid="{00000000-0005-0000-0000-0000BE8C0000}"/>
    <cellStyle name="20% - Accent1 4 2 4 3 2 3 7" xfId="36215" xr:uid="{00000000-0005-0000-0000-0000BF8C0000}"/>
    <cellStyle name="20% - Accent1 4 2 4 3 2 3 7 2" xfId="36216" xr:uid="{00000000-0005-0000-0000-0000C08C0000}"/>
    <cellStyle name="20% - Accent1 4 2 4 3 2 3 8" xfId="36217" xr:uid="{00000000-0005-0000-0000-0000C18C0000}"/>
    <cellStyle name="20% - Accent1 4 2 4 3 2 3 8 2" xfId="36218" xr:uid="{00000000-0005-0000-0000-0000C28C0000}"/>
    <cellStyle name="20% - Accent1 4 2 4 3 2 3 9" xfId="36219" xr:uid="{00000000-0005-0000-0000-0000C38C0000}"/>
    <cellStyle name="20% - Accent1 4 2 4 3 2 4" xfId="36220" xr:uid="{00000000-0005-0000-0000-0000C48C0000}"/>
    <cellStyle name="20% - Accent1 4 2 4 3 2 4 2" xfId="36221" xr:uid="{00000000-0005-0000-0000-0000C58C0000}"/>
    <cellStyle name="20% - Accent1 4 2 4 3 2 4 2 2" xfId="36222" xr:uid="{00000000-0005-0000-0000-0000C68C0000}"/>
    <cellStyle name="20% - Accent1 4 2 4 3 2 4 2 2 2" xfId="36223" xr:uid="{00000000-0005-0000-0000-0000C78C0000}"/>
    <cellStyle name="20% - Accent1 4 2 4 3 2 4 2 3" xfId="36224" xr:uid="{00000000-0005-0000-0000-0000C88C0000}"/>
    <cellStyle name="20% - Accent1 4 2 4 3 2 4 3" xfId="36225" xr:uid="{00000000-0005-0000-0000-0000C98C0000}"/>
    <cellStyle name="20% - Accent1 4 2 4 3 2 4 3 2" xfId="36226" xr:uid="{00000000-0005-0000-0000-0000CA8C0000}"/>
    <cellStyle name="20% - Accent1 4 2 4 3 2 4 4" xfId="36227" xr:uid="{00000000-0005-0000-0000-0000CB8C0000}"/>
    <cellStyle name="20% - Accent1 4 2 4 3 2 5" xfId="36228" xr:uid="{00000000-0005-0000-0000-0000CC8C0000}"/>
    <cellStyle name="20% - Accent1 4 2 4 3 2 5 2" xfId="36229" xr:uid="{00000000-0005-0000-0000-0000CD8C0000}"/>
    <cellStyle name="20% - Accent1 4 2 4 3 2 5 2 2" xfId="36230" xr:uid="{00000000-0005-0000-0000-0000CE8C0000}"/>
    <cellStyle name="20% - Accent1 4 2 4 3 2 5 2 2 2" xfId="36231" xr:uid="{00000000-0005-0000-0000-0000CF8C0000}"/>
    <cellStyle name="20% - Accent1 4 2 4 3 2 5 2 3" xfId="36232" xr:uid="{00000000-0005-0000-0000-0000D08C0000}"/>
    <cellStyle name="20% - Accent1 4 2 4 3 2 5 3" xfId="36233" xr:uid="{00000000-0005-0000-0000-0000D18C0000}"/>
    <cellStyle name="20% - Accent1 4 2 4 3 2 5 3 2" xfId="36234" xr:uid="{00000000-0005-0000-0000-0000D28C0000}"/>
    <cellStyle name="20% - Accent1 4 2 4 3 2 5 4" xfId="36235" xr:uid="{00000000-0005-0000-0000-0000D38C0000}"/>
    <cellStyle name="20% - Accent1 4 2 4 3 2 6" xfId="36236" xr:uid="{00000000-0005-0000-0000-0000D48C0000}"/>
    <cellStyle name="20% - Accent1 4 2 4 3 2 6 2" xfId="36237" xr:uid="{00000000-0005-0000-0000-0000D58C0000}"/>
    <cellStyle name="20% - Accent1 4 2 4 3 2 6 2 2" xfId="36238" xr:uid="{00000000-0005-0000-0000-0000D68C0000}"/>
    <cellStyle name="20% - Accent1 4 2 4 3 2 6 2 2 2" xfId="36239" xr:uid="{00000000-0005-0000-0000-0000D78C0000}"/>
    <cellStyle name="20% - Accent1 4 2 4 3 2 6 2 3" xfId="36240" xr:uid="{00000000-0005-0000-0000-0000D88C0000}"/>
    <cellStyle name="20% - Accent1 4 2 4 3 2 6 3" xfId="36241" xr:uid="{00000000-0005-0000-0000-0000D98C0000}"/>
    <cellStyle name="20% - Accent1 4 2 4 3 2 6 3 2" xfId="36242" xr:uid="{00000000-0005-0000-0000-0000DA8C0000}"/>
    <cellStyle name="20% - Accent1 4 2 4 3 2 6 4" xfId="36243" xr:uid="{00000000-0005-0000-0000-0000DB8C0000}"/>
    <cellStyle name="20% - Accent1 4 2 4 3 2 7" xfId="36244" xr:uid="{00000000-0005-0000-0000-0000DC8C0000}"/>
    <cellStyle name="20% - Accent1 4 2 4 3 2 7 2" xfId="36245" xr:uid="{00000000-0005-0000-0000-0000DD8C0000}"/>
    <cellStyle name="20% - Accent1 4 2 4 3 2 7 2 2" xfId="36246" xr:uid="{00000000-0005-0000-0000-0000DE8C0000}"/>
    <cellStyle name="20% - Accent1 4 2 4 3 2 7 3" xfId="36247" xr:uid="{00000000-0005-0000-0000-0000DF8C0000}"/>
    <cellStyle name="20% - Accent1 4 2 4 3 2 8" xfId="36248" xr:uid="{00000000-0005-0000-0000-0000E08C0000}"/>
    <cellStyle name="20% - Accent1 4 2 4 3 2 8 2" xfId="36249" xr:uid="{00000000-0005-0000-0000-0000E18C0000}"/>
    <cellStyle name="20% - Accent1 4 2 4 3 2 8 2 2" xfId="36250" xr:uid="{00000000-0005-0000-0000-0000E28C0000}"/>
    <cellStyle name="20% - Accent1 4 2 4 3 2 8 3" xfId="36251" xr:uid="{00000000-0005-0000-0000-0000E38C0000}"/>
    <cellStyle name="20% - Accent1 4 2 4 3 2 9" xfId="36252" xr:uid="{00000000-0005-0000-0000-0000E48C0000}"/>
    <cellStyle name="20% - Accent1 4 2 4 3 2 9 2" xfId="36253" xr:uid="{00000000-0005-0000-0000-0000E58C0000}"/>
    <cellStyle name="20% - Accent1 4 2 4 3 3" xfId="36254" xr:uid="{00000000-0005-0000-0000-0000E68C0000}"/>
    <cellStyle name="20% - Accent1 4 2 4 3 3 10" xfId="36255" xr:uid="{00000000-0005-0000-0000-0000E78C0000}"/>
    <cellStyle name="20% - Accent1 4 2 4 3 3 10 2" xfId="36256" xr:uid="{00000000-0005-0000-0000-0000E88C0000}"/>
    <cellStyle name="20% - Accent1 4 2 4 3 3 11" xfId="36257" xr:uid="{00000000-0005-0000-0000-0000E98C0000}"/>
    <cellStyle name="20% - Accent1 4 2 4 3 3 2" xfId="36258" xr:uid="{00000000-0005-0000-0000-0000EA8C0000}"/>
    <cellStyle name="20% - Accent1 4 2 4 3 3 2 2" xfId="36259" xr:uid="{00000000-0005-0000-0000-0000EB8C0000}"/>
    <cellStyle name="20% - Accent1 4 2 4 3 3 2 2 2" xfId="36260" xr:uid="{00000000-0005-0000-0000-0000EC8C0000}"/>
    <cellStyle name="20% - Accent1 4 2 4 3 3 2 2 2 2" xfId="36261" xr:uid="{00000000-0005-0000-0000-0000ED8C0000}"/>
    <cellStyle name="20% - Accent1 4 2 4 3 3 2 2 2 2 2" xfId="36262" xr:uid="{00000000-0005-0000-0000-0000EE8C0000}"/>
    <cellStyle name="20% - Accent1 4 2 4 3 3 2 2 2 3" xfId="36263" xr:uid="{00000000-0005-0000-0000-0000EF8C0000}"/>
    <cellStyle name="20% - Accent1 4 2 4 3 3 2 2 3" xfId="36264" xr:uid="{00000000-0005-0000-0000-0000F08C0000}"/>
    <cellStyle name="20% - Accent1 4 2 4 3 3 2 2 3 2" xfId="36265" xr:uid="{00000000-0005-0000-0000-0000F18C0000}"/>
    <cellStyle name="20% - Accent1 4 2 4 3 3 2 2 4" xfId="36266" xr:uid="{00000000-0005-0000-0000-0000F28C0000}"/>
    <cellStyle name="20% - Accent1 4 2 4 3 3 2 3" xfId="36267" xr:uid="{00000000-0005-0000-0000-0000F38C0000}"/>
    <cellStyle name="20% - Accent1 4 2 4 3 3 2 3 2" xfId="36268" xr:uid="{00000000-0005-0000-0000-0000F48C0000}"/>
    <cellStyle name="20% - Accent1 4 2 4 3 3 2 3 2 2" xfId="36269" xr:uid="{00000000-0005-0000-0000-0000F58C0000}"/>
    <cellStyle name="20% - Accent1 4 2 4 3 3 2 3 2 2 2" xfId="36270" xr:uid="{00000000-0005-0000-0000-0000F68C0000}"/>
    <cellStyle name="20% - Accent1 4 2 4 3 3 2 3 2 3" xfId="36271" xr:uid="{00000000-0005-0000-0000-0000F78C0000}"/>
    <cellStyle name="20% - Accent1 4 2 4 3 3 2 3 3" xfId="36272" xr:uid="{00000000-0005-0000-0000-0000F88C0000}"/>
    <cellStyle name="20% - Accent1 4 2 4 3 3 2 3 3 2" xfId="36273" xr:uid="{00000000-0005-0000-0000-0000F98C0000}"/>
    <cellStyle name="20% - Accent1 4 2 4 3 3 2 3 4" xfId="36274" xr:uid="{00000000-0005-0000-0000-0000FA8C0000}"/>
    <cellStyle name="20% - Accent1 4 2 4 3 3 2 4" xfId="36275" xr:uid="{00000000-0005-0000-0000-0000FB8C0000}"/>
    <cellStyle name="20% - Accent1 4 2 4 3 3 2 4 2" xfId="36276" xr:uid="{00000000-0005-0000-0000-0000FC8C0000}"/>
    <cellStyle name="20% - Accent1 4 2 4 3 3 2 4 2 2" xfId="36277" xr:uid="{00000000-0005-0000-0000-0000FD8C0000}"/>
    <cellStyle name="20% - Accent1 4 2 4 3 3 2 4 2 2 2" xfId="36278" xr:uid="{00000000-0005-0000-0000-0000FE8C0000}"/>
    <cellStyle name="20% - Accent1 4 2 4 3 3 2 4 2 3" xfId="36279" xr:uid="{00000000-0005-0000-0000-0000FF8C0000}"/>
    <cellStyle name="20% - Accent1 4 2 4 3 3 2 4 3" xfId="36280" xr:uid="{00000000-0005-0000-0000-0000008D0000}"/>
    <cellStyle name="20% - Accent1 4 2 4 3 3 2 4 3 2" xfId="36281" xr:uid="{00000000-0005-0000-0000-0000018D0000}"/>
    <cellStyle name="20% - Accent1 4 2 4 3 3 2 4 4" xfId="36282" xr:uid="{00000000-0005-0000-0000-0000028D0000}"/>
    <cellStyle name="20% - Accent1 4 2 4 3 3 2 5" xfId="36283" xr:uid="{00000000-0005-0000-0000-0000038D0000}"/>
    <cellStyle name="20% - Accent1 4 2 4 3 3 2 5 2" xfId="36284" xr:uid="{00000000-0005-0000-0000-0000048D0000}"/>
    <cellStyle name="20% - Accent1 4 2 4 3 3 2 5 2 2" xfId="36285" xr:uid="{00000000-0005-0000-0000-0000058D0000}"/>
    <cellStyle name="20% - Accent1 4 2 4 3 3 2 5 3" xfId="36286" xr:uid="{00000000-0005-0000-0000-0000068D0000}"/>
    <cellStyle name="20% - Accent1 4 2 4 3 3 2 6" xfId="36287" xr:uid="{00000000-0005-0000-0000-0000078D0000}"/>
    <cellStyle name="20% - Accent1 4 2 4 3 3 2 6 2" xfId="36288" xr:uid="{00000000-0005-0000-0000-0000088D0000}"/>
    <cellStyle name="20% - Accent1 4 2 4 3 3 2 6 2 2" xfId="36289" xr:uid="{00000000-0005-0000-0000-0000098D0000}"/>
    <cellStyle name="20% - Accent1 4 2 4 3 3 2 6 3" xfId="36290" xr:uid="{00000000-0005-0000-0000-00000A8D0000}"/>
    <cellStyle name="20% - Accent1 4 2 4 3 3 2 7" xfId="36291" xr:uid="{00000000-0005-0000-0000-00000B8D0000}"/>
    <cellStyle name="20% - Accent1 4 2 4 3 3 2 7 2" xfId="36292" xr:uid="{00000000-0005-0000-0000-00000C8D0000}"/>
    <cellStyle name="20% - Accent1 4 2 4 3 3 2 8" xfId="36293" xr:uid="{00000000-0005-0000-0000-00000D8D0000}"/>
    <cellStyle name="20% - Accent1 4 2 4 3 3 2 8 2" xfId="36294" xr:uid="{00000000-0005-0000-0000-00000E8D0000}"/>
    <cellStyle name="20% - Accent1 4 2 4 3 3 2 9" xfId="36295" xr:uid="{00000000-0005-0000-0000-00000F8D0000}"/>
    <cellStyle name="20% - Accent1 4 2 4 3 3 3" xfId="36296" xr:uid="{00000000-0005-0000-0000-0000108D0000}"/>
    <cellStyle name="20% - Accent1 4 2 4 3 3 3 2" xfId="36297" xr:uid="{00000000-0005-0000-0000-0000118D0000}"/>
    <cellStyle name="20% - Accent1 4 2 4 3 3 3 2 2" xfId="36298" xr:uid="{00000000-0005-0000-0000-0000128D0000}"/>
    <cellStyle name="20% - Accent1 4 2 4 3 3 3 2 2 2" xfId="36299" xr:uid="{00000000-0005-0000-0000-0000138D0000}"/>
    <cellStyle name="20% - Accent1 4 2 4 3 3 3 2 2 2 2" xfId="36300" xr:uid="{00000000-0005-0000-0000-0000148D0000}"/>
    <cellStyle name="20% - Accent1 4 2 4 3 3 3 2 2 3" xfId="36301" xr:uid="{00000000-0005-0000-0000-0000158D0000}"/>
    <cellStyle name="20% - Accent1 4 2 4 3 3 3 2 3" xfId="36302" xr:uid="{00000000-0005-0000-0000-0000168D0000}"/>
    <cellStyle name="20% - Accent1 4 2 4 3 3 3 2 3 2" xfId="36303" xr:uid="{00000000-0005-0000-0000-0000178D0000}"/>
    <cellStyle name="20% - Accent1 4 2 4 3 3 3 2 4" xfId="36304" xr:uid="{00000000-0005-0000-0000-0000188D0000}"/>
    <cellStyle name="20% - Accent1 4 2 4 3 3 3 3" xfId="36305" xr:uid="{00000000-0005-0000-0000-0000198D0000}"/>
    <cellStyle name="20% - Accent1 4 2 4 3 3 3 3 2" xfId="36306" xr:uid="{00000000-0005-0000-0000-00001A8D0000}"/>
    <cellStyle name="20% - Accent1 4 2 4 3 3 3 3 2 2" xfId="36307" xr:uid="{00000000-0005-0000-0000-00001B8D0000}"/>
    <cellStyle name="20% - Accent1 4 2 4 3 3 3 3 2 2 2" xfId="36308" xr:uid="{00000000-0005-0000-0000-00001C8D0000}"/>
    <cellStyle name="20% - Accent1 4 2 4 3 3 3 3 2 3" xfId="36309" xr:uid="{00000000-0005-0000-0000-00001D8D0000}"/>
    <cellStyle name="20% - Accent1 4 2 4 3 3 3 3 3" xfId="36310" xr:uid="{00000000-0005-0000-0000-00001E8D0000}"/>
    <cellStyle name="20% - Accent1 4 2 4 3 3 3 3 3 2" xfId="36311" xr:uid="{00000000-0005-0000-0000-00001F8D0000}"/>
    <cellStyle name="20% - Accent1 4 2 4 3 3 3 3 4" xfId="36312" xr:uid="{00000000-0005-0000-0000-0000208D0000}"/>
    <cellStyle name="20% - Accent1 4 2 4 3 3 3 4" xfId="36313" xr:uid="{00000000-0005-0000-0000-0000218D0000}"/>
    <cellStyle name="20% - Accent1 4 2 4 3 3 3 4 2" xfId="36314" xr:uid="{00000000-0005-0000-0000-0000228D0000}"/>
    <cellStyle name="20% - Accent1 4 2 4 3 3 3 4 2 2" xfId="36315" xr:uid="{00000000-0005-0000-0000-0000238D0000}"/>
    <cellStyle name="20% - Accent1 4 2 4 3 3 3 4 2 2 2" xfId="36316" xr:uid="{00000000-0005-0000-0000-0000248D0000}"/>
    <cellStyle name="20% - Accent1 4 2 4 3 3 3 4 2 3" xfId="36317" xr:uid="{00000000-0005-0000-0000-0000258D0000}"/>
    <cellStyle name="20% - Accent1 4 2 4 3 3 3 4 3" xfId="36318" xr:uid="{00000000-0005-0000-0000-0000268D0000}"/>
    <cellStyle name="20% - Accent1 4 2 4 3 3 3 4 3 2" xfId="36319" xr:uid="{00000000-0005-0000-0000-0000278D0000}"/>
    <cellStyle name="20% - Accent1 4 2 4 3 3 3 4 4" xfId="36320" xr:uid="{00000000-0005-0000-0000-0000288D0000}"/>
    <cellStyle name="20% - Accent1 4 2 4 3 3 3 5" xfId="36321" xr:uid="{00000000-0005-0000-0000-0000298D0000}"/>
    <cellStyle name="20% - Accent1 4 2 4 3 3 3 5 2" xfId="36322" xr:uid="{00000000-0005-0000-0000-00002A8D0000}"/>
    <cellStyle name="20% - Accent1 4 2 4 3 3 3 5 2 2" xfId="36323" xr:uid="{00000000-0005-0000-0000-00002B8D0000}"/>
    <cellStyle name="20% - Accent1 4 2 4 3 3 3 5 3" xfId="36324" xr:uid="{00000000-0005-0000-0000-00002C8D0000}"/>
    <cellStyle name="20% - Accent1 4 2 4 3 3 3 6" xfId="36325" xr:uid="{00000000-0005-0000-0000-00002D8D0000}"/>
    <cellStyle name="20% - Accent1 4 2 4 3 3 3 6 2" xfId="36326" xr:uid="{00000000-0005-0000-0000-00002E8D0000}"/>
    <cellStyle name="20% - Accent1 4 2 4 3 3 3 6 2 2" xfId="36327" xr:uid="{00000000-0005-0000-0000-00002F8D0000}"/>
    <cellStyle name="20% - Accent1 4 2 4 3 3 3 6 3" xfId="36328" xr:uid="{00000000-0005-0000-0000-0000308D0000}"/>
    <cellStyle name="20% - Accent1 4 2 4 3 3 3 7" xfId="36329" xr:uid="{00000000-0005-0000-0000-0000318D0000}"/>
    <cellStyle name="20% - Accent1 4 2 4 3 3 3 7 2" xfId="36330" xr:uid="{00000000-0005-0000-0000-0000328D0000}"/>
    <cellStyle name="20% - Accent1 4 2 4 3 3 3 8" xfId="36331" xr:uid="{00000000-0005-0000-0000-0000338D0000}"/>
    <cellStyle name="20% - Accent1 4 2 4 3 3 3 8 2" xfId="36332" xr:uid="{00000000-0005-0000-0000-0000348D0000}"/>
    <cellStyle name="20% - Accent1 4 2 4 3 3 3 9" xfId="36333" xr:uid="{00000000-0005-0000-0000-0000358D0000}"/>
    <cellStyle name="20% - Accent1 4 2 4 3 3 4" xfId="36334" xr:uid="{00000000-0005-0000-0000-0000368D0000}"/>
    <cellStyle name="20% - Accent1 4 2 4 3 3 4 2" xfId="36335" xr:uid="{00000000-0005-0000-0000-0000378D0000}"/>
    <cellStyle name="20% - Accent1 4 2 4 3 3 4 2 2" xfId="36336" xr:uid="{00000000-0005-0000-0000-0000388D0000}"/>
    <cellStyle name="20% - Accent1 4 2 4 3 3 4 2 2 2" xfId="36337" xr:uid="{00000000-0005-0000-0000-0000398D0000}"/>
    <cellStyle name="20% - Accent1 4 2 4 3 3 4 2 3" xfId="36338" xr:uid="{00000000-0005-0000-0000-00003A8D0000}"/>
    <cellStyle name="20% - Accent1 4 2 4 3 3 4 3" xfId="36339" xr:uid="{00000000-0005-0000-0000-00003B8D0000}"/>
    <cellStyle name="20% - Accent1 4 2 4 3 3 4 3 2" xfId="36340" xr:uid="{00000000-0005-0000-0000-00003C8D0000}"/>
    <cellStyle name="20% - Accent1 4 2 4 3 3 4 4" xfId="36341" xr:uid="{00000000-0005-0000-0000-00003D8D0000}"/>
    <cellStyle name="20% - Accent1 4 2 4 3 3 5" xfId="36342" xr:uid="{00000000-0005-0000-0000-00003E8D0000}"/>
    <cellStyle name="20% - Accent1 4 2 4 3 3 5 2" xfId="36343" xr:uid="{00000000-0005-0000-0000-00003F8D0000}"/>
    <cellStyle name="20% - Accent1 4 2 4 3 3 5 2 2" xfId="36344" xr:uid="{00000000-0005-0000-0000-0000408D0000}"/>
    <cellStyle name="20% - Accent1 4 2 4 3 3 5 2 2 2" xfId="36345" xr:uid="{00000000-0005-0000-0000-0000418D0000}"/>
    <cellStyle name="20% - Accent1 4 2 4 3 3 5 2 3" xfId="36346" xr:uid="{00000000-0005-0000-0000-0000428D0000}"/>
    <cellStyle name="20% - Accent1 4 2 4 3 3 5 3" xfId="36347" xr:uid="{00000000-0005-0000-0000-0000438D0000}"/>
    <cellStyle name="20% - Accent1 4 2 4 3 3 5 3 2" xfId="36348" xr:uid="{00000000-0005-0000-0000-0000448D0000}"/>
    <cellStyle name="20% - Accent1 4 2 4 3 3 5 4" xfId="36349" xr:uid="{00000000-0005-0000-0000-0000458D0000}"/>
    <cellStyle name="20% - Accent1 4 2 4 3 3 6" xfId="36350" xr:uid="{00000000-0005-0000-0000-0000468D0000}"/>
    <cellStyle name="20% - Accent1 4 2 4 3 3 6 2" xfId="36351" xr:uid="{00000000-0005-0000-0000-0000478D0000}"/>
    <cellStyle name="20% - Accent1 4 2 4 3 3 6 2 2" xfId="36352" xr:uid="{00000000-0005-0000-0000-0000488D0000}"/>
    <cellStyle name="20% - Accent1 4 2 4 3 3 6 2 2 2" xfId="36353" xr:uid="{00000000-0005-0000-0000-0000498D0000}"/>
    <cellStyle name="20% - Accent1 4 2 4 3 3 6 2 3" xfId="36354" xr:uid="{00000000-0005-0000-0000-00004A8D0000}"/>
    <cellStyle name="20% - Accent1 4 2 4 3 3 6 3" xfId="36355" xr:uid="{00000000-0005-0000-0000-00004B8D0000}"/>
    <cellStyle name="20% - Accent1 4 2 4 3 3 6 3 2" xfId="36356" xr:uid="{00000000-0005-0000-0000-00004C8D0000}"/>
    <cellStyle name="20% - Accent1 4 2 4 3 3 6 4" xfId="36357" xr:uid="{00000000-0005-0000-0000-00004D8D0000}"/>
    <cellStyle name="20% - Accent1 4 2 4 3 3 7" xfId="36358" xr:uid="{00000000-0005-0000-0000-00004E8D0000}"/>
    <cellStyle name="20% - Accent1 4 2 4 3 3 7 2" xfId="36359" xr:uid="{00000000-0005-0000-0000-00004F8D0000}"/>
    <cellStyle name="20% - Accent1 4 2 4 3 3 7 2 2" xfId="36360" xr:uid="{00000000-0005-0000-0000-0000508D0000}"/>
    <cellStyle name="20% - Accent1 4 2 4 3 3 7 3" xfId="36361" xr:uid="{00000000-0005-0000-0000-0000518D0000}"/>
    <cellStyle name="20% - Accent1 4 2 4 3 3 8" xfId="36362" xr:uid="{00000000-0005-0000-0000-0000528D0000}"/>
    <cellStyle name="20% - Accent1 4 2 4 3 3 8 2" xfId="36363" xr:uid="{00000000-0005-0000-0000-0000538D0000}"/>
    <cellStyle name="20% - Accent1 4 2 4 3 3 8 2 2" xfId="36364" xr:uid="{00000000-0005-0000-0000-0000548D0000}"/>
    <cellStyle name="20% - Accent1 4 2 4 3 3 8 3" xfId="36365" xr:uid="{00000000-0005-0000-0000-0000558D0000}"/>
    <cellStyle name="20% - Accent1 4 2 4 3 3 9" xfId="36366" xr:uid="{00000000-0005-0000-0000-0000568D0000}"/>
    <cellStyle name="20% - Accent1 4 2 4 3 3 9 2" xfId="36367" xr:uid="{00000000-0005-0000-0000-0000578D0000}"/>
    <cellStyle name="20% - Accent1 4 2 4 3 4" xfId="36368" xr:uid="{00000000-0005-0000-0000-0000588D0000}"/>
    <cellStyle name="20% - Accent1 4 2 4 3 4 10" xfId="36369" xr:uid="{00000000-0005-0000-0000-0000598D0000}"/>
    <cellStyle name="20% - Accent1 4 2 4 3 4 10 2" xfId="36370" xr:uid="{00000000-0005-0000-0000-00005A8D0000}"/>
    <cellStyle name="20% - Accent1 4 2 4 3 4 11" xfId="36371" xr:uid="{00000000-0005-0000-0000-00005B8D0000}"/>
    <cellStyle name="20% - Accent1 4 2 4 3 4 2" xfId="36372" xr:uid="{00000000-0005-0000-0000-00005C8D0000}"/>
    <cellStyle name="20% - Accent1 4 2 4 3 4 2 2" xfId="36373" xr:uid="{00000000-0005-0000-0000-00005D8D0000}"/>
    <cellStyle name="20% - Accent1 4 2 4 3 4 2 2 2" xfId="36374" xr:uid="{00000000-0005-0000-0000-00005E8D0000}"/>
    <cellStyle name="20% - Accent1 4 2 4 3 4 2 2 2 2" xfId="36375" xr:uid="{00000000-0005-0000-0000-00005F8D0000}"/>
    <cellStyle name="20% - Accent1 4 2 4 3 4 2 2 2 2 2" xfId="36376" xr:uid="{00000000-0005-0000-0000-0000608D0000}"/>
    <cellStyle name="20% - Accent1 4 2 4 3 4 2 2 2 3" xfId="36377" xr:uid="{00000000-0005-0000-0000-0000618D0000}"/>
    <cellStyle name="20% - Accent1 4 2 4 3 4 2 2 3" xfId="36378" xr:uid="{00000000-0005-0000-0000-0000628D0000}"/>
    <cellStyle name="20% - Accent1 4 2 4 3 4 2 2 3 2" xfId="36379" xr:uid="{00000000-0005-0000-0000-0000638D0000}"/>
    <cellStyle name="20% - Accent1 4 2 4 3 4 2 2 4" xfId="36380" xr:uid="{00000000-0005-0000-0000-0000648D0000}"/>
    <cellStyle name="20% - Accent1 4 2 4 3 4 2 3" xfId="36381" xr:uid="{00000000-0005-0000-0000-0000658D0000}"/>
    <cellStyle name="20% - Accent1 4 2 4 3 4 2 3 2" xfId="36382" xr:uid="{00000000-0005-0000-0000-0000668D0000}"/>
    <cellStyle name="20% - Accent1 4 2 4 3 4 2 3 2 2" xfId="36383" xr:uid="{00000000-0005-0000-0000-0000678D0000}"/>
    <cellStyle name="20% - Accent1 4 2 4 3 4 2 3 2 2 2" xfId="36384" xr:uid="{00000000-0005-0000-0000-0000688D0000}"/>
    <cellStyle name="20% - Accent1 4 2 4 3 4 2 3 2 3" xfId="36385" xr:uid="{00000000-0005-0000-0000-0000698D0000}"/>
    <cellStyle name="20% - Accent1 4 2 4 3 4 2 3 3" xfId="36386" xr:uid="{00000000-0005-0000-0000-00006A8D0000}"/>
    <cellStyle name="20% - Accent1 4 2 4 3 4 2 3 3 2" xfId="36387" xr:uid="{00000000-0005-0000-0000-00006B8D0000}"/>
    <cellStyle name="20% - Accent1 4 2 4 3 4 2 3 4" xfId="36388" xr:uid="{00000000-0005-0000-0000-00006C8D0000}"/>
    <cellStyle name="20% - Accent1 4 2 4 3 4 2 4" xfId="36389" xr:uid="{00000000-0005-0000-0000-00006D8D0000}"/>
    <cellStyle name="20% - Accent1 4 2 4 3 4 2 4 2" xfId="36390" xr:uid="{00000000-0005-0000-0000-00006E8D0000}"/>
    <cellStyle name="20% - Accent1 4 2 4 3 4 2 4 2 2" xfId="36391" xr:uid="{00000000-0005-0000-0000-00006F8D0000}"/>
    <cellStyle name="20% - Accent1 4 2 4 3 4 2 4 2 2 2" xfId="36392" xr:uid="{00000000-0005-0000-0000-0000708D0000}"/>
    <cellStyle name="20% - Accent1 4 2 4 3 4 2 4 2 3" xfId="36393" xr:uid="{00000000-0005-0000-0000-0000718D0000}"/>
    <cellStyle name="20% - Accent1 4 2 4 3 4 2 4 3" xfId="36394" xr:uid="{00000000-0005-0000-0000-0000728D0000}"/>
    <cellStyle name="20% - Accent1 4 2 4 3 4 2 4 3 2" xfId="36395" xr:uid="{00000000-0005-0000-0000-0000738D0000}"/>
    <cellStyle name="20% - Accent1 4 2 4 3 4 2 4 4" xfId="36396" xr:uid="{00000000-0005-0000-0000-0000748D0000}"/>
    <cellStyle name="20% - Accent1 4 2 4 3 4 2 5" xfId="36397" xr:uid="{00000000-0005-0000-0000-0000758D0000}"/>
    <cellStyle name="20% - Accent1 4 2 4 3 4 2 5 2" xfId="36398" xr:uid="{00000000-0005-0000-0000-0000768D0000}"/>
    <cellStyle name="20% - Accent1 4 2 4 3 4 2 5 2 2" xfId="36399" xr:uid="{00000000-0005-0000-0000-0000778D0000}"/>
    <cellStyle name="20% - Accent1 4 2 4 3 4 2 5 3" xfId="36400" xr:uid="{00000000-0005-0000-0000-0000788D0000}"/>
    <cellStyle name="20% - Accent1 4 2 4 3 4 2 6" xfId="36401" xr:uid="{00000000-0005-0000-0000-0000798D0000}"/>
    <cellStyle name="20% - Accent1 4 2 4 3 4 2 6 2" xfId="36402" xr:uid="{00000000-0005-0000-0000-00007A8D0000}"/>
    <cellStyle name="20% - Accent1 4 2 4 3 4 2 6 2 2" xfId="36403" xr:uid="{00000000-0005-0000-0000-00007B8D0000}"/>
    <cellStyle name="20% - Accent1 4 2 4 3 4 2 6 3" xfId="36404" xr:uid="{00000000-0005-0000-0000-00007C8D0000}"/>
    <cellStyle name="20% - Accent1 4 2 4 3 4 2 7" xfId="36405" xr:uid="{00000000-0005-0000-0000-00007D8D0000}"/>
    <cellStyle name="20% - Accent1 4 2 4 3 4 2 7 2" xfId="36406" xr:uid="{00000000-0005-0000-0000-00007E8D0000}"/>
    <cellStyle name="20% - Accent1 4 2 4 3 4 2 8" xfId="36407" xr:uid="{00000000-0005-0000-0000-00007F8D0000}"/>
    <cellStyle name="20% - Accent1 4 2 4 3 4 2 8 2" xfId="36408" xr:uid="{00000000-0005-0000-0000-0000808D0000}"/>
    <cellStyle name="20% - Accent1 4 2 4 3 4 2 9" xfId="36409" xr:uid="{00000000-0005-0000-0000-0000818D0000}"/>
    <cellStyle name="20% - Accent1 4 2 4 3 4 3" xfId="36410" xr:uid="{00000000-0005-0000-0000-0000828D0000}"/>
    <cellStyle name="20% - Accent1 4 2 4 3 4 3 2" xfId="36411" xr:uid="{00000000-0005-0000-0000-0000838D0000}"/>
    <cellStyle name="20% - Accent1 4 2 4 3 4 3 2 2" xfId="36412" xr:uid="{00000000-0005-0000-0000-0000848D0000}"/>
    <cellStyle name="20% - Accent1 4 2 4 3 4 3 2 2 2" xfId="36413" xr:uid="{00000000-0005-0000-0000-0000858D0000}"/>
    <cellStyle name="20% - Accent1 4 2 4 3 4 3 2 2 2 2" xfId="36414" xr:uid="{00000000-0005-0000-0000-0000868D0000}"/>
    <cellStyle name="20% - Accent1 4 2 4 3 4 3 2 2 3" xfId="36415" xr:uid="{00000000-0005-0000-0000-0000878D0000}"/>
    <cellStyle name="20% - Accent1 4 2 4 3 4 3 2 3" xfId="36416" xr:uid="{00000000-0005-0000-0000-0000888D0000}"/>
    <cellStyle name="20% - Accent1 4 2 4 3 4 3 2 3 2" xfId="36417" xr:uid="{00000000-0005-0000-0000-0000898D0000}"/>
    <cellStyle name="20% - Accent1 4 2 4 3 4 3 2 4" xfId="36418" xr:uid="{00000000-0005-0000-0000-00008A8D0000}"/>
    <cellStyle name="20% - Accent1 4 2 4 3 4 3 3" xfId="36419" xr:uid="{00000000-0005-0000-0000-00008B8D0000}"/>
    <cellStyle name="20% - Accent1 4 2 4 3 4 3 3 2" xfId="36420" xr:uid="{00000000-0005-0000-0000-00008C8D0000}"/>
    <cellStyle name="20% - Accent1 4 2 4 3 4 3 3 2 2" xfId="36421" xr:uid="{00000000-0005-0000-0000-00008D8D0000}"/>
    <cellStyle name="20% - Accent1 4 2 4 3 4 3 3 2 2 2" xfId="36422" xr:uid="{00000000-0005-0000-0000-00008E8D0000}"/>
    <cellStyle name="20% - Accent1 4 2 4 3 4 3 3 2 3" xfId="36423" xr:uid="{00000000-0005-0000-0000-00008F8D0000}"/>
    <cellStyle name="20% - Accent1 4 2 4 3 4 3 3 3" xfId="36424" xr:uid="{00000000-0005-0000-0000-0000908D0000}"/>
    <cellStyle name="20% - Accent1 4 2 4 3 4 3 3 3 2" xfId="36425" xr:uid="{00000000-0005-0000-0000-0000918D0000}"/>
    <cellStyle name="20% - Accent1 4 2 4 3 4 3 3 4" xfId="36426" xr:uid="{00000000-0005-0000-0000-0000928D0000}"/>
    <cellStyle name="20% - Accent1 4 2 4 3 4 3 4" xfId="36427" xr:uid="{00000000-0005-0000-0000-0000938D0000}"/>
    <cellStyle name="20% - Accent1 4 2 4 3 4 3 4 2" xfId="36428" xr:uid="{00000000-0005-0000-0000-0000948D0000}"/>
    <cellStyle name="20% - Accent1 4 2 4 3 4 3 4 2 2" xfId="36429" xr:uid="{00000000-0005-0000-0000-0000958D0000}"/>
    <cellStyle name="20% - Accent1 4 2 4 3 4 3 4 2 2 2" xfId="36430" xr:uid="{00000000-0005-0000-0000-0000968D0000}"/>
    <cellStyle name="20% - Accent1 4 2 4 3 4 3 4 2 3" xfId="36431" xr:uid="{00000000-0005-0000-0000-0000978D0000}"/>
    <cellStyle name="20% - Accent1 4 2 4 3 4 3 4 3" xfId="36432" xr:uid="{00000000-0005-0000-0000-0000988D0000}"/>
    <cellStyle name="20% - Accent1 4 2 4 3 4 3 4 3 2" xfId="36433" xr:uid="{00000000-0005-0000-0000-0000998D0000}"/>
    <cellStyle name="20% - Accent1 4 2 4 3 4 3 4 4" xfId="36434" xr:uid="{00000000-0005-0000-0000-00009A8D0000}"/>
    <cellStyle name="20% - Accent1 4 2 4 3 4 3 5" xfId="36435" xr:uid="{00000000-0005-0000-0000-00009B8D0000}"/>
    <cellStyle name="20% - Accent1 4 2 4 3 4 3 5 2" xfId="36436" xr:uid="{00000000-0005-0000-0000-00009C8D0000}"/>
    <cellStyle name="20% - Accent1 4 2 4 3 4 3 5 2 2" xfId="36437" xr:uid="{00000000-0005-0000-0000-00009D8D0000}"/>
    <cellStyle name="20% - Accent1 4 2 4 3 4 3 5 3" xfId="36438" xr:uid="{00000000-0005-0000-0000-00009E8D0000}"/>
    <cellStyle name="20% - Accent1 4 2 4 3 4 3 6" xfId="36439" xr:uid="{00000000-0005-0000-0000-00009F8D0000}"/>
    <cellStyle name="20% - Accent1 4 2 4 3 4 3 6 2" xfId="36440" xr:uid="{00000000-0005-0000-0000-0000A08D0000}"/>
    <cellStyle name="20% - Accent1 4 2 4 3 4 3 6 2 2" xfId="36441" xr:uid="{00000000-0005-0000-0000-0000A18D0000}"/>
    <cellStyle name="20% - Accent1 4 2 4 3 4 3 6 3" xfId="36442" xr:uid="{00000000-0005-0000-0000-0000A28D0000}"/>
    <cellStyle name="20% - Accent1 4 2 4 3 4 3 7" xfId="36443" xr:uid="{00000000-0005-0000-0000-0000A38D0000}"/>
    <cellStyle name="20% - Accent1 4 2 4 3 4 3 7 2" xfId="36444" xr:uid="{00000000-0005-0000-0000-0000A48D0000}"/>
    <cellStyle name="20% - Accent1 4 2 4 3 4 3 8" xfId="36445" xr:uid="{00000000-0005-0000-0000-0000A58D0000}"/>
    <cellStyle name="20% - Accent1 4 2 4 3 4 3 8 2" xfId="36446" xr:uid="{00000000-0005-0000-0000-0000A68D0000}"/>
    <cellStyle name="20% - Accent1 4 2 4 3 4 3 9" xfId="36447" xr:uid="{00000000-0005-0000-0000-0000A78D0000}"/>
    <cellStyle name="20% - Accent1 4 2 4 3 4 4" xfId="36448" xr:uid="{00000000-0005-0000-0000-0000A88D0000}"/>
    <cellStyle name="20% - Accent1 4 2 4 3 4 4 2" xfId="36449" xr:uid="{00000000-0005-0000-0000-0000A98D0000}"/>
    <cellStyle name="20% - Accent1 4 2 4 3 4 4 2 2" xfId="36450" xr:uid="{00000000-0005-0000-0000-0000AA8D0000}"/>
    <cellStyle name="20% - Accent1 4 2 4 3 4 4 2 2 2" xfId="36451" xr:uid="{00000000-0005-0000-0000-0000AB8D0000}"/>
    <cellStyle name="20% - Accent1 4 2 4 3 4 4 2 3" xfId="36452" xr:uid="{00000000-0005-0000-0000-0000AC8D0000}"/>
    <cellStyle name="20% - Accent1 4 2 4 3 4 4 3" xfId="36453" xr:uid="{00000000-0005-0000-0000-0000AD8D0000}"/>
    <cellStyle name="20% - Accent1 4 2 4 3 4 4 3 2" xfId="36454" xr:uid="{00000000-0005-0000-0000-0000AE8D0000}"/>
    <cellStyle name="20% - Accent1 4 2 4 3 4 4 4" xfId="36455" xr:uid="{00000000-0005-0000-0000-0000AF8D0000}"/>
    <cellStyle name="20% - Accent1 4 2 4 3 4 5" xfId="36456" xr:uid="{00000000-0005-0000-0000-0000B08D0000}"/>
    <cellStyle name="20% - Accent1 4 2 4 3 4 5 2" xfId="36457" xr:uid="{00000000-0005-0000-0000-0000B18D0000}"/>
    <cellStyle name="20% - Accent1 4 2 4 3 4 5 2 2" xfId="36458" xr:uid="{00000000-0005-0000-0000-0000B28D0000}"/>
    <cellStyle name="20% - Accent1 4 2 4 3 4 5 2 2 2" xfId="36459" xr:uid="{00000000-0005-0000-0000-0000B38D0000}"/>
    <cellStyle name="20% - Accent1 4 2 4 3 4 5 2 3" xfId="36460" xr:uid="{00000000-0005-0000-0000-0000B48D0000}"/>
    <cellStyle name="20% - Accent1 4 2 4 3 4 5 3" xfId="36461" xr:uid="{00000000-0005-0000-0000-0000B58D0000}"/>
    <cellStyle name="20% - Accent1 4 2 4 3 4 5 3 2" xfId="36462" xr:uid="{00000000-0005-0000-0000-0000B68D0000}"/>
    <cellStyle name="20% - Accent1 4 2 4 3 4 5 4" xfId="36463" xr:uid="{00000000-0005-0000-0000-0000B78D0000}"/>
    <cellStyle name="20% - Accent1 4 2 4 3 4 6" xfId="36464" xr:uid="{00000000-0005-0000-0000-0000B88D0000}"/>
    <cellStyle name="20% - Accent1 4 2 4 3 4 6 2" xfId="36465" xr:uid="{00000000-0005-0000-0000-0000B98D0000}"/>
    <cellStyle name="20% - Accent1 4 2 4 3 4 6 2 2" xfId="36466" xr:uid="{00000000-0005-0000-0000-0000BA8D0000}"/>
    <cellStyle name="20% - Accent1 4 2 4 3 4 6 2 2 2" xfId="36467" xr:uid="{00000000-0005-0000-0000-0000BB8D0000}"/>
    <cellStyle name="20% - Accent1 4 2 4 3 4 6 2 3" xfId="36468" xr:uid="{00000000-0005-0000-0000-0000BC8D0000}"/>
    <cellStyle name="20% - Accent1 4 2 4 3 4 6 3" xfId="36469" xr:uid="{00000000-0005-0000-0000-0000BD8D0000}"/>
    <cellStyle name="20% - Accent1 4 2 4 3 4 6 3 2" xfId="36470" xr:uid="{00000000-0005-0000-0000-0000BE8D0000}"/>
    <cellStyle name="20% - Accent1 4 2 4 3 4 6 4" xfId="36471" xr:uid="{00000000-0005-0000-0000-0000BF8D0000}"/>
    <cellStyle name="20% - Accent1 4 2 4 3 4 7" xfId="36472" xr:uid="{00000000-0005-0000-0000-0000C08D0000}"/>
    <cellStyle name="20% - Accent1 4 2 4 3 4 7 2" xfId="36473" xr:uid="{00000000-0005-0000-0000-0000C18D0000}"/>
    <cellStyle name="20% - Accent1 4 2 4 3 4 7 2 2" xfId="36474" xr:uid="{00000000-0005-0000-0000-0000C28D0000}"/>
    <cellStyle name="20% - Accent1 4 2 4 3 4 7 3" xfId="36475" xr:uid="{00000000-0005-0000-0000-0000C38D0000}"/>
    <cellStyle name="20% - Accent1 4 2 4 3 4 8" xfId="36476" xr:uid="{00000000-0005-0000-0000-0000C48D0000}"/>
    <cellStyle name="20% - Accent1 4 2 4 3 4 8 2" xfId="36477" xr:uid="{00000000-0005-0000-0000-0000C58D0000}"/>
    <cellStyle name="20% - Accent1 4 2 4 3 4 8 2 2" xfId="36478" xr:uid="{00000000-0005-0000-0000-0000C68D0000}"/>
    <cellStyle name="20% - Accent1 4 2 4 3 4 8 3" xfId="36479" xr:uid="{00000000-0005-0000-0000-0000C78D0000}"/>
    <cellStyle name="20% - Accent1 4 2 4 3 4 9" xfId="36480" xr:uid="{00000000-0005-0000-0000-0000C88D0000}"/>
    <cellStyle name="20% - Accent1 4 2 4 3 4 9 2" xfId="36481" xr:uid="{00000000-0005-0000-0000-0000C98D0000}"/>
    <cellStyle name="20% - Accent1 4 2 4 3 5" xfId="36482" xr:uid="{00000000-0005-0000-0000-0000CA8D0000}"/>
    <cellStyle name="20% - Accent1 4 2 4 3 5 2" xfId="36483" xr:uid="{00000000-0005-0000-0000-0000CB8D0000}"/>
    <cellStyle name="20% - Accent1 4 2 4 3 5 2 2" xfId="36484" xr:uid="{00000000-0005-0000-0000-0000CC8D0000}"/>
    <cellStyle name="20% - Accent1 4 2 4 3 5 2 2 2" xfId="36485" xr:uid="{00000000-0005-0000-0000-0000CD8D0000}"/>
    <cellStyle name="20% - Accent1 4 2 4 3 5 2 2 2 2" xfId="36486" xr:uid="{00000000-0005-0000-0000-0000CE8D0000}"/>
    <cellStyle name="20% - Accent1 4 2 4 3 5 2 2 3" xfId="36487" xr:uid="{00000000-0005-0000-0000-0000CF8D0000}"/>
    <cellStyle name="20% - Accent1 4 2 4 3 5 2 3" xfId="36488" xr:uid="{00000000-0005-0000-0000-0000D08D0000}"/>
    <cellStyle name="20% - Accent1 4 2 4 3 5 2 3 2" xfId="36489" xr:uid="{00000000-0005-0000-0000-0000D18D0000}"/>
    <cellStyle name="20% - Accent1 4 2 4 3 5 2 4" xfId="36490" xr:uid="{00000000-0005-0000-0000-0000D28D0000}"/>
    <cellStyle name="20% - Accent1 4 2 4 3 5 3" xfId="36491" xr:uid="{00000000-0005-0000-0000-0000D38D0000}"/>
    <cellStyle name="20% - Accent1 4 2 4 3 5 3 2" xfId="36492" xr:uid="{00000000-0005-0000-0000-0000D48D0000}"/>
    <cellStyle name="20% - Accent1 4 2 4 3 5 3 2 2" xfId="36493" xr:uid="{00000000-0005-0000-0000-0000D58D0000}"/>
    <cellStyle name="20% - Accent1 4 2 4 3 5 3 2 2 2" xfId="36494" xr:uid="{00000000-0005-0000-0000-0000D68D0000}"/>
    <cellStyle name="20% - Accent1 4 2 4 3 5 3 2 3" xfId="36495" xr:uid="{00000000-0005-0000-0000-0000D78D0000}"/>
    <cellStyle name="20% - Accent1 4 2 4 3 5 3 3" xfId="36496" xr:uid="{00000000-0005-0000-0000-0000D88D0000}"/>
    <cellStyle name="20% - Accent1 4 2 4 3 5 3 3 2" xfId="36497" xr:uid="{00000000-0005-0000-0000-0000D98D0000}"/>
    <cellStyle name="20% - Accent1 4 2 4 3 5 3 4" xfId="36498" xr:uid="{00000000-0005-0000-0000-0000DA8D0000}"/>
    <cellStyle name="20% - Accent1 4 2 4 3 5 4" xfId="36499" xr:uid="{00000000-0005-0000-0000-0000DB8D0000}"/>
    <cellStyle name="20% - Accent1 4 2 4 3 5 4 2" xfId="36500" xr:uid="{00000000-0005-0000-0000-0000DC8D0000}"/>
    <cellStyle name="20% - Accent1 4 2 4 3 5 4 2 2" xfId="36501" xr:uid="{00000000-0005-0000-0000-0000DD8D0000}"/>
    <cellStyle name="20% - Accent1 4 2 4 3 5 4 2 2 2" xfId="36502" xr:uid="{00000000-0005-0000-0000-0000DE8D0000}"/>
    <cellStyle name="20% - Accent1 4 2 4 3 5 4 2 3" xfId="36503" xr:uid="{00000000-0005-0000-0000-0000DF8D0000}"/>
    <cellStyle name="20% - Accent1 4 2 4 3 5 4 3" xfId="36504" xr:uid="{00000000-0005-0000-0000-0000E08D0000}"/>
    <cellStyle name="20% - Accent1 4 2 4 3 5 4 3 2" xfId="36505" xr:uid="{00000000-0005-0000-0000-0000E18D0000}"/>
    <cellStyle name="20% - Accent1 4 2 4 3 5 4 4" xfId="36506" xr:uid="{00000000-0005-0000-0000-0000E28D0000}"/>
    <cellStyle name="20% - Accent1 4 2 4 3 5 5" xfId="36507" xr:uid="{00000000-0005-0000-0000-0000E38D0000}"/>
    <cellStyle name="20% - Accent1 4 2 4 3 5 5 2" xfId="36508" xr:uid="{00000000-0005-0000-0000-0000E48D0000}"/>
    <cellStyle name="20% - Accent1 4 2 4 3 5 5 2 2" xfId="36509" xr:uid="{00000000-0005-0000-0000-0000E58D0000}"/>
    <cellStyle name="20% - Accent1 4 2 4 3 5 5 3" xfId="36510" xr:uid="{00000000-0005-0000-0000-0000E68D0000}"/>
    <cellStyle name="20% - Accent1 4 2 4 3 5 6" xfId="36511" xr:uid="{00000000-0005-0000-0000-0000E78D0000}"/>
    <cellStyle name="20% - Accent1 4 2 4 3 5 6 2" xfId="36512" xr:uid="{00000000-0005-0000-0000-0000E88D0000}"/>
    <cellStyle name="20% - Accent1 4 2 4 3 5 6 2 2" xfId="36513" xr:uid="{00000000-0005-0000-0000-0000E98D0000}"/>
    <cellStyle name="20% - Accent1 4 2 4 3 5 6 3" xfId="36514" xr:uid="{00000000-0005-0000-0000-0000EA8D0000}"/>
    <cellStyle name="20% - Accent1 4 2 4 3 5 7" xfId="36515" xr:uid="{00000000-0005-0000-0000-0000EB8D0000}"/>
    <cellStyle name="20% - Accent1 4 2 4 3 5 7 2" xfId="36516" xr:uid="{00000000-0005-0000-0000-0000EC8D0000}"/>
    <cellStyle name="20% - Accent1 4 2 4 3 5 8" xfId="36517" xr:uid="{00000000-0005-0000-0000-0000ED8D0000}"/>
    <cellStyle name="20% - Accent1 4 2 4 3 5 8 2" xfId="36518" xr:uid="{00000000-0005-0000-0000-0000EE8D0000}"/>
    <cellStyle name="20% - Accent1 4 2 4 3 5 9" xfId="36519" xr:uid="{00000000-0005-0000-0000-0000EF8D0000}"/>
    <cellStyle name="20% - Accent1 4 2 4 3 6" xfId="36520" xr:uid="{00000000-0005-0000-0000-0000F08D0000}"/>
    <cellStyle name="20% - Accent1 4 2 4 3 6 2" xfId="36521" xr:uid="{00000000-0005-0000-0000-0000F18D0000}"/>
    <cellStyle name="20% - Accent1 4 2 4 3 6 2 2" xfId="36522" xr:uid="{00000000-0005-0000-0000-0000F28D0000}"/>
    <cellStyle name="20% - Accent1 4 2 4 3 6 2 2 2" xfId="36523" xr:uid="{00000000-0005-0000-0000-0000F38D0000}"/>
    <cellStyle name="20% - Accent1 4 2 4 3 6 2 2 2 2" xfId="36524" xr:uid="{00000000-0005-0000-0000-0000F48D0000}"/>
    <cellStyle name="20% - Accent1 4 2 4 3 6 2 2 3" xfId="36525" xr:uid="{00000000-0005-0000-0000-0000F58D0000}"/>
    <cellStyle name="20% - Accent1 4 2 4 3 6 2 3" xfId="36526" xr:uid="{00000000-0005-0000-0000-0000F68D0000}"/>
    <cellStyle name="20% - Accent1 4 2 4 3 6 2 3 2" xfId="36527" xr:uid="{00000000-0005-0000-0000-0000F78D0000}"/>
    <cellStyle name="20% - Accent1 4 2 4 3 6 2 4" xfId="36528" xr:uid="{00000000-0005-0000-0000-0000F88D0000}"/>
    <cellStyle name="20% - Accent1 4 2 4 3 6 3" xfId="36529" xr:uid="{00000000-0005-0000-0000-0000F98D0000}"/>
    <cellStyle name="20% - Accent1 4 2 4 3 6 3 2" xfId="36530" xr:uid="{00000000-0005-0000-0000-0000FA8D0000}"/>
    <cellStyle name="20% - Accent1 4 2 4 3 6 3 2 2" xfId="36531" xr:uid="{00000000-0005-0000-0000-0000FB8D0000}"/>
    <cellStyle name="20% - Accent1 4 2 4 3 6 3 2 2 2" xfId="36532" xr:uid="{00000000-0005-0000-0000-0000FC8D0000}"/>
    <cellStyle name="20% - Accent1 4 2 4 3 6 3 2 3" xfId="36533" xr:uid="{00000000-0005-0000-0000-0000FD8D0000}"/>
    <cellStyle name="20% - Accent1 4 2 4 3 6 3 3" xfId="36534" xr:uid="{00000000-0005-0000-0000-0000FE8D0000}"/>
    <cellStyle name="20% - Accent1 4 2 4 3 6 3 3 2" xfId="36535" xr:uid="{00000000-0005-0000-0000-0000FF8D0000}"/>
    <cellStyle name="20% - Accent1 4 2 4 3 6 3 4" xfId="36536" xr:uid="{00000000-0005-0000-0000-0000008E0000}"/>
    <cellStyle name="20% - Accent1 4 2 4 3 6 4" xfId="36537" xr:uid="{00000000-0005-0000-0000-0000018E0000}"/>
    <cellStyle name="20% - Accent1 4 2 4 3 6 4 2" xfId="36538" xr:uid="{00000000-0005-0000-0000-0000028E0000}"/>
    <cellStyle name="20% - Accent1 4 2 4 3 6 4 2 2" xfId="36539" xr:uid="{00000000-0005-0000-0000-0000038E0000}"/>
    <cellStyle name="20% - Accent1 4 2 4 3 6 4 2 2 2" xfId="36540" xr:uid="{00000000-0005-0000-0000-0000048E0000}"/>
    <cellStyle name="20% - Accent1 4 2 4 3 6 4 2 3" xfId="36541" xr:uid="{00000000-0005-0000-0000-0000058E0000}"/>
    <cellStyle name="20% - Accent1 4 2 4 3 6 4 3" xfId="36542" xr:uid="{00000000-0005-0000-0000-0000068E0000}"/>
    <cellStyle name="20% - Accent1 4 2 4 3 6 4 3 2" xfId="36543" xr:uid="{00000000-0005-0000-0000-0000078E0000}"/>
    <cellStyle name="20% - Accent1 4 2 4 3 6 4 4" xfId="36544" xr:uid="{00000000-0005-0000-0000-0000088E0000}"/>
    <cellStyle name="20% - Accent1 4 2 4 3 6 5" xfId="36545" xr:uid="{00000000-0005-0000-0000-0000098E0000}"/>
    <cellStyle name="20% - Accent1 4 2 4 3 6 5 2" xfId="36546" xr:uid="{00000000-0005-0000-0000-00000A8E0000}"/>
    <cellStyle name="20% - Accent1 4 2 4 3 6 5 2 2" xfId="36547" xr:uid="{00000000-0005-0000-0000-00000B8E0000}"/>
    <cellStyle name="20% - Accent1 4 2 4 3 6 5 3" xfId="36548" xr:uid="{00000000-0005-0000-0000-00000C8E0000}"/>
    <cellStyle name="20% - Accent1 4 2 4 3 6 6" xfId="36549" xr:uid="{00000000-0005-0000-0000-00000D8E0000}"/>
    <cellStyle name="20% - Accent1 4 2 4 3 6 6 2" xfId="36550" xr:uid="{00000000-0005-0000-0000-00000E8E0000}"/>
    <cellStyle name="20% - Accent1 4 2 4 3 6 6 2 2" xfId="36551" xr:uid="{00000000-0005-0000-0000-00000F8E0000}"/>
    <cellStyle name="20% - Accent1 4 2 4 3 6 6 3" xfId="36552" xr:uid="{00000000-0005-0000-0000-0000108E0000}"/>
    <cellStyle name="20% - Accent1 4 2 4 3 6 7" xfId="36553" xr:uid="{00000000-0005-0000-0000-0000118E0000}"/>
    <cellStyle name="20% - Accent1 4 2 4 3 6 7 2" xfId="36554" xr:uid="{00000000-0005-0000-0000-0000128E0000}"/>
    <cellStyle name="20% - Accent1 4 2 4 3 6 8" xfId="36555" xr:uid="{00000000-0005-0000-0000-0000138E0000}"/>
    <cellStyle name="20% - Accent1 4 2 4 3 6 8 2" xfId="36556" xr:uid="{00000000-0005-0000-0000-0000148E0000}"/>
    <cellStyle name="20% - Accent1 4 2 4 3 6 9" xfId="36557" xr:uid="{00000000-0005-0000-0000-0000158E0000}"/>
    <cellStyle name="20% - Accent1 4 2 4 3 7" xfId="36558" xr:uid="{00000000-0005-0000-0000-0000168E0000}"/>
    <cellStyle name="20% - Accent1 4 2 4 3 7 2" xfId="36559" xr:uid="{00000000-0005-0000-0000-0000178E0000}"/>
    <cellStyle name="20% - Accent1 4 2 4 3 7 2 2" xfId="36560" xr:uid="{00000000-0005-0000-0000-0000188E0000}"/>
    <cellStyle name="20% - Accent1 4 2 4 3 7 2 2 2" xfId="36561" xr:uid="{00000000-0005-0000-0000-0000198E0000}"/>
    <cellStyle name="20% - Accent1 4 2 4 3 7 2 3" xfId="36562" xr:uid="{00000000-0005-0000-0000-00001A8E0000}"/>
    <cellStyle name="20% - Accent1 4 2 4 3 7 3" xfId="36563" xr:uid="{00000000-0005-0000-0000-00001B8E0000}"/>
    <cellStyle name="20% - Accent1 4 2 4 3 7 3 2" xfId="36564" xr:uid="{00000000-0005-0000-0000-00001C8E0000}"/>
    <cellStyle name="20% - Accent1 4 2 4 3 7 4" xfId="36565" xr:uid="{00000000-0005-0000-0000-00001D8E0000}"/>
    <cellStyle name="20% - Accent1 4 2 4 3 8" xfId="36566" xr:uid="{00000000-0005-0000-0000-00001E8E0000}"/>
    <cellStyle name="20% - Accent1 4 2 4 3 8 2" xfId="36567" xr:uid="{00000000-0005-0000-0000-00001F8E0000}"/>
    <cellStyle name="20% - Accent1 4 2 4 3 8 2 2" xfId="36568" xr:uid="{00000000-0005-0000-0000-0000208E0000}"/>
    <cellStyle name="20% - Accent1 4 2 4 3 8 2 2 2" xfId="36569" xr:uid="{00000000-0005-0000-0000-0000218E0000}"/>
    <cellStyle name="20% - Accent1 4 2 4 3 8 2 3" xfId="36570" xr:uid="{00000000-0005-0000-0000-0000228E0000}"/>
    <cellStyle name="20% - Accent1 4 2 4 3 8 3" xfId="36571" xr:uid="{00000000-0005-0000-0000-0000238E0000}"/>
    <cellStyle name="20% - Accent1 4 2 4 3 8 3 2" xfId="36572" xr:uid="{00000000-0005-0000-0000-0000248E0000}"/>
    <cellStyle name="20% - Accent1 4 2 4 3 8 4" xfId="36573" xr:uid="{00000000-0005-0000-0000-0000258E0000}"/>
    <cellStyle name="20% - Accent1 4 2 4 3 9" xfId="36574" xr:uid="{00000000-0005-0000-0000-0000268E0000}"/>
    <cellStyle name="20% - Accent1 4 2 4 3 9 2" xfId="36575" xr:uid="{00000000-0005-0000-0000-0000278E0000}"/>
    <cellStyle name="20% - Accent1 4 2 4 3 9 2 2" xfId="36576" xr:uid="{00000000-0005-0000-0000-0000288E0000}"/>
    <cellStyle name="20% - Accent1 4 2 4 3 9 2 2 2" xfId="36577" xr:uid="{00000000-0005-0000-0000-0000298E0000}"/>
    <cellStyle name="20% - Accent1 4 2 4 3 9 2 3" xfId="36578" xr:uid="{00000000-0005-0000-0000-00002A8E0000}"/>
    <cellStyle name="20% - Accent1 4 2 4 3 9 3" xfId="36579" xr:uid="{00000000-0005-0000-0000-00002B8E0000}"/>
    <cellStyle name="20% - Accent1 4 2 4 3 9 3 2" xfId="36580" xr:uid="{00000000-0005-0000-0000-00002C8E0000}"/>
    <cellStyle name="20% - Accent1 4 2 4 3 9 4" xfId="36581" xr:uid="{00000000-0005-0000-0000-00002D8E0000}"/>
    <cellStyle name="20% - Accent1 4 2 4 4" xfId="36582" xr:uid="{00000000-0005-0000-0000-00002E8E0000}"/>
    <cellStyle name="20% - Accent1 4 2 4 4 10" xfId="36583" xr:uid="{00000000-0005-0000-0000-00002F8E0000}"/>
    <cellStyle name="20% - Accent1 4 2 4 4 10 2" xfId="36584" xr:uid="{00000000-0005-0000-0000-0000308E0000}"/>
    <cellStyle name="20% - Accent1 4 2 4 4 11" xfId="36585" xr:uid="{00000000-0005-0000-0000-0000318E0000}"/>
    <cellStyle name="20% - Accent1 4 2 4 4 2" xfId="36586" xr:uid="{00000000-0005-0000-0000-0000328E0000}"/>
    <cellStyle name="20% - Accent1 4 2 4 4 2 2" xfId="36587" xr:uid="{00000000-0005-0000-0000-0000338E0000}"/>
    <cellStyle name="20% - Accent1 4 2 4 4 2 2 2" xfId="36588" xr:uid="{00000000-0005-0000-0000-0000348E0000}"/>
    <cellStyle name="20% - Accent1 4 2 4 4 2 2 2 2" xfId="36589" xr:uid="{00000000-0005-0000-0000-0000358E0000}"/>
    <cellStyle name="20% - Accent1 4 2 4 4 2 2 2 2 2" xfId="36590" xr:uid="{00000000-0005-0000-0000-0000368E0000}"/>
    <cellStyle name="20% - Accent1 4 2 4 4 2 2 2 3" xfId="36591" xr:uid="{00000000-0005-0000-0000-0000378E0000}"/>
    <cellStyle name="20% - Accent1 4 2 4 4 2 2 3" xfId="36592" xr:uid="{00000000-0005-0000-0000-0000388E0000}"/>
    <cellStyle name="20% - Accent1 4 2 4 4 2 2 3 2" xfId="36593" xr:uid="{00000000-0005-0000-0000-0000398E0000}"/>
    <cellStyle name="20% - Accent1 4 2 4 4 2 2 4" xfId="36594" xr:uid="{00000000-0005-0000-0000-00003A8E0000}"/>
    <cellStyle name="20% - Accent1 4 2 4 4 2 3" xfId="36595" xr:uid="{00000000-0005-0000-0000-00003B8E0000}"/>
    <cellStyle name="20% - Accent1 4 2 4 4 2 3 2" xfId="36596" xr:uid="{00000000-0005-0000-0000-00003C8E0000}"/>
    <cellStyle name="20% - Accent1 4 2 4 4 2 3 2 2" xfId="36597" xr:uid="{00000000-0005-0000-0000-00003D8E0000}"/>
    <cellStyle name="20% - Accent1 4 2 4 4 2 3 2 2 2" xfId="36598" xr:uid="{00000000-0005-0000-0000-00003E8E0000}"/>
    <cellStyle name="20% - Accent1 4 2 4 4 2 3 2 3" xfId="36599" xr:uid="{00000000-0005-0000-0000-00003F8E0000}"/>
    <cellStyle name="20% - Accent1 4 2 4 4 2 3 3" xfId="36600" xr:uid="{00000000-0005-0000-0000-0000408E0000}"/>
    <cellStyle name="20% - Accent1 4 2 4 4 2 3 3 2" xfId="36601" xr:uid="{00000000-0005-0000-0000-0000418E0000}"/>
    <cellStyle name="20% - Accent1 4 2 4 4 2 3 4" xfId="36602" xr:uid="{00000000-0005-0000-0000-0000428E0000}"/>
    <cellStyle name="20% - Accent1 4 2 4 4 2 4" xfId="36603" xr:uid="{00000000-0005-0000-0000-0000438E0000}"/>
    <cellStyle name="20% - Accent1 4 2 4 4 2 4 2" xfId="36604" xr:uid="{00000000-0005-0000-0000-0000448E0000}"/>
    <cellStyle name="20% - Accent1 4 2 4 4 2 4 2 2" xfId="36605" xr:uid="{00000000-0005-0000-0000-0000458E0000}"/>
    <cellStyle name="20% - Accent1 4 2 4 4 2 4 2 2 2" xfId="36606" xr:uid="{00000000-0005-0000-0000-0000468E0000}"/>
    <cellStyle name="20% - Accent1 4 2 4 4 2 4 2 3" xfId="36607" xr:uid="{00000000-0005-0000-0000-0000478E0000}"/>
    <cellStyle name="20% - Accent1 4 2 4 4 2 4 3" xfId="36608" xr:uid="{00000000-0005-0000-0000-0000488E0000}"/>
    <cellStyle name="20% - Accent1 4 2 4 4 2 4 3 2" xfId="36609" xr:uid="{00000000-0005-0000-0000-0000498E0000}"/>
    <cellStyle name="20% - Accent1 4 2 4 4 2 4 4" xfId="36610" xr:uid="{00000000-0005-0000-0000-00004A8E0000}"/>
    <cellStyle name="20% - Accent1 4 2 4 4 2 5" xfId="36611" xr:uid="{00000000-0005-0000-0000-00004B8E0000}"/>
    <cellStyle name="20% - Accent1 4 2 4 4 2 5 2" xfId="36612" xr:uid="{00000000-0005-0000-0000-00004C8E0000}"/>
    <cellStyle name="20% - Accent1 4 2 4 4 2 5 2 2" xfId="36613" xr:uid="{00000000-0005-0000-0000-00004D8E0000}"/>
    <cellStyle name="20% - Accent1 4 2 4 4 2 5 3" xfId="36614" xr:uid="{00000000-0005-0000-0000-00004E8E0000}"/>
    <cellStyle name="20% - Accent1 4 2 4 4 2 6" xfId="36615" xr:uid="{00000000-0005-0000-0000-00004F8E0000}"/>
    <cellStyle name="20% - Accent1 4 2 4 4 2 6 2" xfId="36616" xr:uid="{00000000-0005-0000-0000-0000508E0000}"/>
    <cellStyle name="20% - Accent1 4 2 4 4 2 6 2 2" xfId="36617" xr:uid="{00000000-0005-0000-0000-0000518E0000}"/>
    <cellStyle name="20% - Accent1 4 2 4 4 2 6 3" xfId="36618" xr:uid="{00000000-0005-0000-0000-0000528E0000}"/>
    <cellStyle name="20% - Accent1 4 2 4 4 2 7" xfId="36619" xr:uid="{00000000-0005-0000-0000-0000538E0000}"/>
    <cellStyle name="20% - Accent1 4 2 4 4 2 7 2" xfId="36620" xr:uid="{00000000-0005-0000-0000-0000548E0000}"/>
    <cellStyle name="20% - Accent1 4 2 4 4 2 8" xfId="36621" xr:uid="{00000000-0005-0000-0000-0000558E0000}"/>
    <cellStyle name="20% - Accent1 4 2 4 4 2 8 2" xfId="36622" xr:uid="{00000000-0005-0000-0000-0000568E0000}"/>
    <cellStyle name="20% - Accent1 4 2 4 4 2 9" xfId="36623" xr:uid="{00000000-0005-0000-0000-0000578E0000}"/>
    <cellStyle name="20% - Accent1 4 2 4 4 3" xfId="36624" xr:uid="{00000000-0005-0000-0000-0000588E0000}"/>
    <cellStyle name="20% - Accent1 4 2 4 4 3 2" xfId="36625" xr:uid="{00000000-0005-0000-0000-0000598E0000}"/>
    <cellStyle name="20% - Accent1 4 2 4 4 3 2 2" xfId="36626" xr:uid="{00000000-0005-0000-0000-00005A8E0000}"/>
    <cellStyle name="20% - Accent1 4 2 4 4 3 2 2 2" xfId="36627" xr:uid="{00000000-0005-0000-0000-00005B8E0000}"/>
    <cellStyle name="20% - Accent1 4 2 4 4 3 2 2 2 2" xfId="36628" xr:uid="{00000000-0005-0000-0000-00005C8E0000}"/>
    <cellStyle name="20% - Accent1 4 2 4 4 3 2 2 3" xfId="36629" xr:uid="{00000000-0005-0000-0000-00005D8E0000}"/>
    <cellStyle name="20% - Accent1 4 2 4 4 3 2 3" xfId="36630" xr:uid="{00000000-0005-0000-0000-00005E8E0000}"/>
    <cellStyle name="20% - Accent1 4 2 4 4 3 2 3 2" xfId="36631" xr:uid="{00000000-0005-0000-0000-00005F8E0000}"/>
    <cellStyle name="20% - Accent1 4 2 4 4 3 2 4" xfId="36632" xr:uid="{00000000-0005-0000-0000-0000608E0000}"/>
    <cellStyle name="20% - Accent1 4 2 4 4 3 3" xfId="36633" xr:uid="{00000000-0005-0000-0000-0000618E0000}"/>
    <cellStyle name="20% - Accent1 4 2 4 4 3 3 2" xfId="36634" xr:uid="{00000000-0005-0000-0000-0000628E0000}"/>
    <cellStyle name="20% - Accent1 4 2 4 4 3 3 2 2" xfId="36635" xr:uid="{00000000-0005-0000-0000-0000638E0000}"/>
    <cellStyle name="20% - Accent1 4 2 4 4 3 3 2 2 2" xfId="36636" xr:uid="{00000000-0005-0000-0000-0000648E0000}"/>
    <cellStyle name="20% - Accent1 4 2 4 4 3 3 2 3" xfId="36637" xr:uid="{00000000-0005-0000-0000-0000658E0000}"/>
    <cellStyle name="20% - Accent1 4 2 4 4 3 3 3" xfId="36638" xr:uid="{00000000-0005-0000-0000-0000668E0000}"/>
    <cellStyle name="20% - Accent1 4 2 4 4 3 3 3 2" xfId="36639" xr:uid="{00000000-0005-0000-0000-0000678E0000}"/>
    <cellStyle name="20% - Accent1 4 2 4 4 3 3 4" xfId="36640" xr:uid="{00000000-0005-0000-0000-0000688E0000}"/>
    <cellStyle name="20% - Accent1 4 2 4 4 3 4" xfId="36641" xr:uid="{00000000-0005-0000-0000-0000698E0000}"/>
    <cellStyle name="20% - Accent1 4 2 4 4 3 4 2" xfId="36642" xr:uid="{00000000-0005-0000-0000-00006A8E0000}"/>
    <cellStyle name="20% - Accent1 4 2 4 4 3 4 2 2" xfId="36643" xr:uid="{00000000-0005-0000-0000-00006B8E0000}"/>
    <cellStyle name="20% - Accent1 4 2 4 4 3 4 2 2 2" xfId="36644" xr:uid="{00000000-0005-0000-0000-00006C8E0000}"/>
    <cellStyle name="20% - Accent1 4 2 4 4 3 4 2 3" xfId="36645" xr:uid="{00000000-0005-0000-0000-00006D8E0000}"/>
    <cellStyle name="20% - Accent1 4 2 4 4 3 4 3" xfId="36646" xr:uid="{00000000-0005-0000-0000-00006E8E0000}"/>
    <cellStyle name="20% - Accent1 4 2 4 4 3 4 3 2" xfId="36647" xr:uid="{00000000-0005-0000-0000-00006F8E0000}"/>
    <cellStyle name="20% - Accent1 4 2 4 4 3 4 4" xfId="36648" xr:uid="{00000000-0005-0000-0000-0000708E0000}"/>
    <cellStyle name="20% - Accent1 4 2 4 4 3 5" xfId="36649" xr:uid="{00000000-0005-0000-0000-0000718E0000}"/>
    <cellStyle name="20% - Accent1 4 2 4 4 3 5 2" xfId="36650" xr:uid="{00000000-0005-0000-0000-0000728E0000}"/>
    <cellStyle name="20% - Accent1 4 2 4 4 3 5 2 2" xfId="36651" xr:uid="{00000000-0005-0000-0000-0000738E0000}"/>
    <cellStyle name="20% - Accent1 4 2 4 4 3 5 3" xfId="36652" xr:uid="{00000000-0005-0000-0000-0000748E0000}"/>
    <cellStyle name="20% - Accent1 4 2 4 4 3 6" xfId="36653" xr:uid="{00000000-0005-0000-0000-0000758E0000}"/>
    <cellStyle name="20% - Accent1 4 2 4 4 3 6 2" xfId="36654" xr:uid="{00000000-0005-0000-0000-0000768E0000}"/>
    <cellStyle name="20% - Accent1 4 2 4 4 3 6 2 2" xfId="36655" xr:uid="{00000000-0005-0000-0000-0000778E0000}"/>
    <cellStyle name="20% - Accent1 4 2 4 4 3 6 3" xfId="36656" xr:uid="{00000000-0005-0000-0000-0000788E0000}"/>
    <cellStyle name="20% - Accent1 4 2 4 4 3 7" xfId="36657" xr:uid="{00000000-0005-0000-0000-0000798E0000}"/>
    <cellStyle name="20% - Accent1 4 2 4 4 3 7 2" xfId="36658" xr:uid="{00000000-0005-0000-0000-00007A8E0000}"/>
    <cellStyle name="20% - Accent1 4 2 4 4 3 8" xfId="36659" xr:uid="{00000000-0005-0000-0000-00007B8E0000}"/>
    <cellStyle name="20% - Accent1 4 2 4 4 3 8 2" xfId="36660" xr:uid="{00000000-0005-0000-0000-00007C8E0000}"/>
    <cellStyle name="20% - Accent1 4 2 4 4 3 9" xfId="36661" xr:uid="{00000000-0005-0000-0000-00007D8E0000}"/>
    <cellStyle name="20% - Accent1 4 2 4 4 4" xfId="36662" xr:uid="{00000000-0005-0000-0000-00007E8E0000}"/>
    <cellStyle name="20% - Accent1 4 2 4 4 4 2" xfId="36663" xr:uid="{00000000-0005-0000-0000-00007F8E0000}"/>
    <cellStyle name="20% - Accent1 4 2 4 4 4 2 2" xfId="36664" xr:uid="{00000000-0005-0000-0000-0000808E0000}"/>
    <cellStyle name="20% - Accent1 4 2 4 4 4 2 2 2" xfId="36665" xr:uid="{00000000-0005-0000-0000-0000818E0000}"/>
    <cellStyle name="20% - Accent1 4 2 4 4 4 2 3" xfId="36666" xr:uid="{00000000-0005-0000-0000-0000828E0000}"/>
    <cellStyle name="20% - Accent1 4 2 4 4 4 3" xfId="36667" xr:uid="{00000000-0005-0000-0000-0000838E0000}"/>
    <cellStyle name="20% - Accent1 4 2 4 4 4 3 2" xfId="36668" xr:uid="{00000000-0005-0000-0000-0000848E0000}"/>
    <cellStyle name="20% - Accent1 4 2 4 4 4 4" xfId="36669" xr:uid="{00000000-0005-0000-0000-0000858E0000}"/>
    <cellStyle name="20% - Accent1 4 2 4 4 5" xfId="36670" xr:uid="{00000000-0005-0000-0000-0000868E0000}"/>
    <cellStyle name="20% - Accent1 4 2 4 4 5 2" xfId="36671" xr:uid="{00000000-0005-0000-0000-0000878E0000}"/>
    <cellStyle name="20% - Accent1 4 2 4 4 5 2 2" xfId="36672" xr:uid="{00000000-0005-0000-0000-0000888E0000}"/>
    <cellStyle name="20% - Accent1 4 2 4 4 5 2 2 2" xfId="36673" xr:uid="{00000000-0005-0000-0000-0000898E0000}"/>
    <cellStyle name="20% - Accent1 4 2 4 4 5 2 3" xfId="36674" xr:uid="{00000000-0005-0000-0000-00008A8E0000}"/>
    <cellStyle name="20% - Accent1 4 2 4 4 5 3" xfId="36675" xr:uid="{00000000-0005-0000-0000-00008B8E0000}"/>
    <cellStyle name="20% - Accent1 4 2 4 4 5 3 2" xfId="36676" xr:uid="{00000000-0005-0000-0000-00008C8E0000}"/>
    <cellStyle name="20% - Accent1 4 2 4 4 5 4" xfId="36677" xr:uid="{00000000-0005-0000-0000-00008D8E0000}"/>
    <cellStyle name="20% - Accent1 4 2 4 4 6" xfId="36678" xr:uid="{00000000-0005-0000-0000-00008E8E0000}"/>
    <cellStyle name="20% - Accent1 4 2 4 4 6 2" xfId="36679" xr:uid="{00000000-0005-0000-0000-00008F8E0000}"/>
    <cellStyle name="20% - Accent1 4 2 4 4 6 2 2" xfId="36680" xr:uid="{00000000-0005-0000-0000-0000908E0000}"/>
    <cellStyle name="20% - Accent1 4 2 4 4 6 2 2 2" xfId="36681" xr:uid="{00000000-0005-0000-0000-0000918E0000}"/>
    <cellStyle name="20% - Accent1 4 2 4 4 6 2 3" xfId="36682" xr:uid="{00000000-0005-0000-0000-0000928E0000}"/>
    <cellStyle name="20% - Accent1 4 2 4 4 6 3" xfId="36683" xr:uid="{00000000-0005-0000-0000-0000938E0000}"/>
    <cellStyle name="20% - Accent1 4 2 4 4 6 3 2" xfId="36684" xr:uid="{00000000-0005-0000-0000-0000948E0000}"/>
    <cellStyle name="20% - Accent1 4 2 4 4 6 4" xfId="36685" xr:uid="{00000000-0005-0000-0000-0000958E0000}"/>
    <cellStyle name="20% - Accent1 4 2 4 4 7" xfId="36686" xr:uid="{00000000-0005-0000-0000-0000968E0000}"/>
    <cellStyle name="20% - Accent1 4 2 4 4 7 2" xfId="36687" xr:uid="{00000000-0005-0000-0000-0000978E0000}"/>
    <cellStyle name="20% - Accent1 4 2 4 4 7 2 2" xfId="36688" xr:uid="{00000000-0005-0000-0000-0000988E0000}"/>
    <cellStyle name="20% - Accent1 4 2 4 4 7 3" xfId="36689" xr:uid="{00000000-0005-0000-0000-0000998E0000}"/>
    <cellStyle name="20% - Accent1 4 2 4 4 8" xfId="36690" xr:uid="{00000000-0005-0000-0000-00009A8E0000}"/>
    <cellStyle name="20% - Accent1 4 2 4 4 8 2" xfId="36691" xr:uid="{00000000-0005-0000-0000-00009B8E0000}"/>
    <cellStyle name="20% - Accent1 4 2 4 4 8 2 2" xfId="36692" xr:uid="{00000000-0005-0000-0000-00009C8E0000}"/>
    <cellStyle name="20% - Accent1 4 2 4 4 8 3" xfId="36693" xr:uid="{00000000-0005-0000-0000-00009D8E0000}"/>
    <cellStyle name="20% - Accent1 4 2 4 4 9" xfId="36694" xr:uid="{00000000-0005-0000-0000-00009E8E0000}"/>
    <cellStyle name="20% - Accent1 4 2 4 4 9 2" xfId="36695" xr:uid="{00000000-0005-0000-0000-00009F8E0000}"/>
    <cellStyle name="20% - Accent1 4 2 4 5" xfId="36696" xr:uid="{00000000-0005-0000-0000-0000A08E0000}"/>
    <cellStyle name="20% - Accent1 4 2 4 5 10" xfId="36697" xr:uid="{00000000-0005-0000-0000-0000A18E0000}"/>
    <cellStyle name="20% - Accent1 4 2 4 5 10 2" xfId="36698" xr:uid="{00000000-0005-0000-0000-0000A28E0000}"/>
    <cellStyle name="20% - Accent1 4 2 4 5 11" xfId="36699" xr:uid="{00000000-0005-0000-0000-0000A38E0000}"/>
    <cellStyle name="20% - Accent1 4 2 4 5 2" xfId="36700" xr:uid="{00000000-0005-0000-0000-0000A48E0000}"/>
    <cellStyle name="20% - Accent1 4 2 4 5 2 2" xfId="36701" xr:uid="{00000000-0005-0000-0000-0000A58E0000}"/>
    <cellStyle name="20% - Accent1 4 2 4 5 2 2 2" xfId="36702" xr:uid="{00000000-0005-0000-0000-0000A68E0000}"/>
    <cellStyle name="20% - Accent1 4 2 4 5 2 2 2 2" xfId="36703" xr:uid="{00000000-0005-0000-0000-0000A78E0000}"/>
    <cellStyle name="20% - Accent1 4 2 4 5 2 2 2 2 2" xfId="36704" xr:uid="{00000000-0005-0000-0000-0000A88E0000}"/>
    <cellStyle name="20% - Accent1 4 2 4 5 2 2 2 3" xfId="36705" xr:uid="{00000000-0005-0000-0000-0000A98E0000}"/>
    <cellStyle name="20% - Accent1 4 2 4 5 2 2 3" xfId="36706" xr:uid="{00000000-0005-0000-0000-0000AA8E0000}"/>
    <cellStyle name="20% - Accent1 4 2 4 5 2 2 3 2" xfId="36707" xr:uid="{00000000-0005-0000-0000-0000AB8E0000}"/>
    <cellStyle name="20% - Accent1 4 2 4 5 2 2 4" xfId="36708" xr:uid="{00000000-0005-0000-0000-0000AC8E0000}"/>
    <cellStyle name="20% - Accent1 4 2 4 5 2 3" xfId="36709" xr:uid="{00000000-0005-0000-0000-0000AD8E0000}"/>
    <cellStyle name="20% - Accent1 4 2 4 5 2 3 2" xfId="36710" xr:uid="{00000000-0005-0000-0000-0000AE8E0000}"/>
    <cellStyle name="20% - Accent1 4 2 4 5 2 3 2 2" xfId="36711" xr:uid="{00000000-0005-0000-0000-0000AF8E0000}"/>
    <cellStyle name="20% - Accent1 4 2 4 5 2 3 2 2 2" xfId="36712" xr:uid="{00000000-0005-0000-0000-0000B08E0000}"/>
    <cellStyle name="20% - Accent1 4 2 4 5 2 3 2 3" xfId="36713" xr:uid="{00000000-0005-0000-0000-0000B18E0000}"/>
    <cellStyle name="20% - Accent1 4 2 4 5 2 3 3" xfId="36714" xr:uid="{00000000-0005-0000-0000-0000B28E0000}"/>
    <cellStyle name="20% - Accent1 4 2 4 5 2 3 3 2" xfId="36715" xr:uid="{00000000-0005-0000-0000-0000B38E0000}"/>
    <cellStyle name="20% - Accent1 4 2 4 5 2 3 4" xfId="36716" xr:uid="{00000000-0005-0000-0000-0000B48E0000}"/>
    <cellStyle name="20% - Accent1 4 2 4 5 2 4" xfId="36717" xr:uid="{00000000-0005-0000-0000-0000B58E0000}"/>
    <cellStyle name="20% - Accent1 4 2 4 5 2 4 2" xfId="36718" xr:uid="{00000000-0005-0000-0000-0000B68E0000}"/>
    <cellStyle name="20% - Accent1 4 2 4 5 2 4 2 2" xfId="36719" xr:uid="{00000000-0005-0000-0000-0000B78E0000}"/>
    <cellStyle name="20% - Accent1 4 2 4 5 2 4 2 2 2" xfId="36720" xr:uid="{00000000-0005-0000-0000-0000B88E0000}"/>
    <cellStyle name="20% - Accent1 4 2 4 5 2 4 2 3" xfId="36721" xr:uid="{00000000-0005-0000-0000-0000B98E0000}"/>
    <cellStyle name="20% - Accent1 4 2 4 5 2 4 3" xfId="36722" xr:uid="{00000000-0005-0000-0000-0000BA8E0000}"/>
    <cellStyle name="20% - Accent1 4 2 4 5 2 4 3 2" xfId="36723" xr:uid="{00000000-0005-0000-0000-0000BB8E0000}"/>
    <cellStyle name="20% - Accent1 4 2 4 5 2 4 4" xfId="36724" xr:uid="{00000000-0005-0000-0000-0000BC8E0000}"/>
    <cellStyle name="20% - Accent1 4 2 4 5 2 5" xfId="36725" xr:uid="{00000000-0005-0000-0000-0000BD8E0000}"/>
    <cellStyle name="20% - Accent1 4 2 4 5 2 5 2" xfId="36726" xr:uid="{00000000-0005-0000-0000-0000BE8E0000}"/>
    <cellStyle name="20% - Accent1 4 2 4 5 2 5 2 2" xfId="36727" xr:uid="{00000000-0005-0000-0000-0000BF8E0000}"/>
    <cellStyle name="20% - Accent1 4 2 4 5 2 5 3" xfId="36728" xr:uid="{00000000-0005-0000-0000-0000C08E0000}"/>
    <cellStyle name="20% - Accent1 4 2 4 5 2 6" xfId="36729" xr:uid="{00000000-0005-0000-0000-0000C18E0000}"/>
    <cellStyle name="20% - Accent1 4 2 4 5 2 6 2" xfId="36730" xr:uid="{00000000-0005-0000-0000-0000C28E0000}"/>
    <cellStyle name="20% - Accent1 4 2 4 5 2 6 2 2" xfId="36731" xr:uid="{00000000-0005-0000-0000-0000C38E0000}"/>
    <cellStyle name="20% - Accent1 4 2 4 5 2 6 3" xfId="36732" xr:uid="{00000000-0005-0000-0000-0000C48E0000}"/>
    <cellStyle name="20% - Accent1 4 2 4 5 2 7" xfId="36733" xr:uid="{00000000-0005-0000-0000-0000C58E0000}"/>
    <cellStyle name="20% - Accent1 4 2 4 5 2 7 2" xfId="36734" xr:uid="{00000000-0005-0000-0000-0000C68E0000}"/>
    <cellStyle name="20% - Accent1 4 2 4 5 2 8" xfId="36735" xr:uid="{00000000-0005-0000-0000-0000C78E0000}"/>
    <cellStyle name="20% - Accent1 4 2 4 5 2 8 2" xfId="36736" xr:uid="{00000000-0005-0000-0000-0000C88E0000}"/>
    <cellStyle name="20% - Accent1 4 2 4 5 2 9" xfId="36737" xr:uid="{00000000-0005-0000-0000-0000C98E0000}"/>
    <cellStyle name="20% - Accent1 4 2 4 5 3" xfId="36738" xr:uid="{00000000-0005-0000-0000-0000CA8E0000}"/>
    <cellStyle name="20% - Accent1 4 2 4 5 3 2" xfId="36739" xr:uid="{00000000-0005-0000-0000-0000CB8E0000}"/>
    <cellStyle name="20% - Accent1 4 2 4 5 3 2 2" xfId="36740" xr:uid="{00000000-0005-0000-0000-0000CC8E0000}"/>
    <cellStyle name="20% - Accent1 4 2 4 5 3 2 2 2" xfId="36741" xr:uid="{00000000-0005-0000-0000-0000CD8E0000}"/>
    <cellStyle name="20% - Accent1 4 2 4 5 3 2 2 2 2" xfId="36742" xr:uid="{00000000-0005-0000-0000-0000CE8E0000}"/>
    <cellStyle name="20% - Accent1 4 2 4 5 3 2 2 3" xfId="36743" xr:uid="{00000000-0005-0000-0000-0000CF8E0000}"/>
    <cellStyle name="20% - Accent1 4 2 4 5 3 2 3" xfId="36744" xr:uid="{00000000-0005-0000-0000-0000D08E0000}"/>
    <cellStyle name="20% - Accent1 4 2 4 5 3 2 3 2" xfId="36745" xr:uid="{00000000-0005-0000-0000-0000D18E0000}"/>
    <cellStyle name="20% - Accent1 4 2 4 5 3 2 4" xfId="36746" xr:uid="{00000000-0005-0000-0000-0000D28E0000}"/>
    <cellStyle name="20% - Accent1 4 2 4 5 3 3" xfId="36747" xr:uid="{00000000-0005-0000-0000-0000D38E0000}"/>
    <cellStyle name="20% - Accent1 4 2 4 5 3 3 2" xfId="36748" xr:uid="{00000000-0005-0000-0000-0000D48E0000}"/>
    <cellStyle name="20% - Accent1 4 2 4 5 3 3 2 2" xfId="36749" xr:uid="{00000000-0005-0000-0000-0000D58E0000}"/>
    <cellStyle name="20% - Accent1 4 2 4 5 3 3 2 2 2" xfId="36750" xr:uid="{00000000-0005-0000-0000-0000D68E0000}"/>
    <cellStyle name="20% - Accent1 4 2 4 5 3 3 2 3" xfId="36751" xr:uid="{00000000-0005-0000-0000-0000D78E0000}"/>
    <cellStyle name="20% - Accent1 4 2 4 5 3 3 3" xfId="36752" xr:uid="{00000000-0005-0000-0000-0000D88E0000}"/>
    <cellStyle name="20% - Accent1 4 2 4 5 3 3 3 2" xfId="36753" xr:uid="{00000000-0005-0000-0000-0000D98E0000}"/>
    <cellStyle name="20% - Accent1 4 2 4 5 3 3 4" xfId="36754" xr:uid="{00000000-0005-0000-0000-0000DA8E0000}"/>
    <cellStyle name="20% - Accent1 4 2 4 5 3 4" xfId="36755" xr:uid="{00000000-0005-0000-0000-0000DB8E0000}"/>
    <cellStyle name="20% - Accent1 4 2 4 5 3 4 2" xfId="36756" xr:uid="{00000000-0005-0000-0000-0000DC8E0000}"/>
    <cellStyle name="20% - Accent1 4 2 4 5 3 4 2 2" xfId="36757" xr:uid="{00000000-0005-0000-0000-0000DD8E0000}"/>
    <cellStyle name="20% - Accent1 4 2 4 5 3 4 2 2 2" xfId="36758" xr:uid="{00000000-0005-0000-0000-0000DE8E0000}"/>
    <cellStyle name="20% - Accent1 4 2 4 5 3 4 2 3" xfId="36759" xr:uid="{00000000-0005-0000-0000-0000DF8E0000}"/>
    <cellStyle name="20% - Accent1 4 2 4 5 3 4 3" xfId="36760" xr:uid="{00000000-0005-0000-0000-0000E08E0000}"/>
    <cellStyle name="20% - Accent1 4 2 4 5 3 4 3 2" xfId="36761" xr:uid="{00000000-0005-0000-0000-0000E18E0000}"/>
    <cellStyle name="20% - Accent1 4 2 4 5 3 4 4" xfId="36762" xr:uid="{00000000-0005-0000-0000-0000E28E0000}"/>
    <cellStyle name="20% - Accent1 4 2 4 5 3 5" xfId="36763" xr:uid="{00000000-0005-0000-0000-0000E38E0000}"/>
    <cellStyle name="20% - Accent1 4 2 4 5 3 5 2" xfId="36764" xr:uid="{00000000-0005-0000-0000-0000E48E0000}"/>
    <cellStyle name="20% - Accent1 4 2 4 5 3 5 2 2" xfId="36765" xr:uid="{00000000-0005-0000-0000-0000E58E0000}"/>
    <cellStyle name="20% - Accent1 4 2 4 5 3 5 3" xfId="36766" xr:uid="{00000000-0005-0000-0000-0000E68E0000}"/>
    <cellStyle name="20% - Accent1 4 2 4 5 3 6" xfId="36767" xr:uid="{00000000-0005-0000-0000-0000E78E0000}"/>
    <cellStyle name="20% - Accent1 4 2 4 5 3 6 2" xfId="36768" xr:uid="{00000000-0005-0000-0000-0000E88E0000}"/>
    <cellStyle name="20% - Accent1 4 2 4 5 3 6 2 2" xfId="36769" xr:uid="{00000000-0005-0000-0000-0000E98E0000}"/>
    <cellStyle name="20% - Accent1 4 2 4 5 3 6 3" xfId="36770" xr:uid="{00000000-0005-0000-0000-0000EA8E0000}"/>
    <cellStyle name="20% - Accent1 4 2 4 5 3 7" xfId="36771" xr:uid="{00000000-0005-0000-0000-0000EB8E0000}"/>
    <cellStyle name="20% - Accent1 4 2 4 5 3 7 2" xfId="36772" xr:uid="{00000000-0005-0000-0000-0000EC8E0000}"/>
    <cellStyle name="20% - Accent1 4 2 4 5 3 8" xfId="36773" xr:uid="{00000000-0005-0000-0000-0000ED8E0000}"/>
    <cellStyle name="20% - Accent1 4 2 4 5 3 8 2" xfId="36774" xr:uid="{00000000-0005-0000-0000-0000EE8E0000}"/>
    <cellStyle name="20% - Accent1 4 2 4 5 3 9" xfId="36775" xr:uid="{00000000-0005-0000-0000-0000EF8E0000}"/>
    <cellStyle name="20% - Accent1 4 2 4 5 4" xfId="36776" xr:uid="{00000000-0005-0000-0000-0000F08E0000}"/>
    <cellStyle name="20% - Accent1 4 2 4 5 4 2" xfId="36777" xr:uid="{00000000-0005-0000-0000-0000F18E0000}"/>
    <cellStyle name="20% - Accent1 4 2 4 5 4 2 2" xfId="36778" xr:uid="{00000000-0005-0000-0000-0000F28E0000}"/>
    <cellStyle name="20% - Accent1 4 2 4 5 4 2 2 2" xfId="36779" xr:uid="{00000000-0005-0000-0000-0000F38E0000}"/>
    <cellStyle name="20% - Accent1 4 2 4 5 4 2 3" xfId="36780" xr:uid="{00000000-0005-0000-0000-0000F48E0000}"/>
    <cellStyle name="20% - Accent1 4 2 4 5 4 3" xfId="36781" xr:uid="{00000000-0005-0000-0000-0000F58E0000}"/>
    <cellStyle name="20% - Accent1 4 2 4 5 4 3 2" xfId="36782" xr:uid="{00000000-0005-0000-0000-0000F68E0000}"/>
    <cellStyle name="20% - Accent1 4 2 4 5 4 4" xfId="36783" xr:uid="{00000000-0005-0000-0000-0000F78E0000}"/>
    <cellStyle name="20% - Accent1 4 2 4 5 5" xfId="36784" xr:uid="{00000000-0005-0000-0000-0000F88E0000}"/>
    <cellStyle name="20% - Accent1 4 2 4 5 5 2" xfId="36785" xr:uid="{00000000-0005-0000-0000-0000F98E0000}"/>
    <cellStyle name="20% - Accent1 4 2 4 5 5 2 2" xfId="36786" xr:uid="{00000000-0005-0000-0000-0000FA8E0000}"/>
    <cellStyle name="20% - Accent1 4 2 4 5 5 2 2 2" xfId="36787" xr:uid="{00000000-0005-0000-0000-0000FB8E0000}"/>
    <cellStyle name="20% - Accent1 4 2 4 5 5 2 3" xfId="36788" xr:uid="{00000000-0005-0000-0000-0000FC8E0000}"/>
    <cellStyle name="20% - Accent1 4 2 4 5 5 3" xfId="36789" xr:uid="{00000000-0005-0000-0000-0000FD8E0000}"/>
    <cellStyle name="20% - Accent1 4 2 4 5 5 3 2" xfId="36790" xr:uid="{00000000-0005-0000-0000-0000FE8E0000}"/>
    <cellStyle name="20% - Accent1 4 2 4 5 5 4" xfId="36791" xr:uid="{00000000-0005-0000-0000-0000FF8E0000}"/>
    <cellStyle name="20% - Accent1 4 2 4 5 6" xfId="36792" xr:uid="{00000000-0005-0000-0000-0000008F0000}"/>
    <cellStyle name="20% - Accent1 4 2 4 5 6 2" xfId="36793" xr:uid="{00000000-0005-0000-0000-0000018F0000}"/>
    <cellStyle name="20% - Accent1 4 2 4 5 6 2 2" xfId="36794" xr:uid="{00000000-0005-0000-0000-0000028F0000}"/>
    <cellStyle name="20% - Accent1 4 2 4 5 6 2 2 2" xfId="36795" xr:uid="{00000000-0005-0000-0000-0000038F0000}"/>
    <cellStyle name="20% - Accent1 4 2 4 5 6 2 3" xfId="36796" xr:uid="{00000000-0005-0000-0000-0000048F0000}"/>
    <cellStyle name="20% - Accent1 4 2 4 5 6 3" xfId="36797" xr:uid="{00000000-0005-0000-0000-0000058F0000}"/>
    <cellStyle name="20% - Accent1 4 2 4 5 6 3 2" xfId="36798" xr:uid="{00000000-0005-0000-0000-0000068F0000}"/>
    <cellStyle name="20% - Accent1 4 2 4 5 6 4" xfId="36799" xr:uid="{00000000-0005-0000-0000-0000078F0000}"/>
    <cellStyle name="20% - Accent1 4 2 4 5 7" xfId="36800" xr:uid="{00000000-0005-0000-0000-0000088F0000}"/>
    <cellStyle name="20% - Accent1 4 2 4 5 7 2" xfId="36801" xr:uid="{00000000-0005-0000-0000-0000098F0000}"/>
    <cellStyle name="20% - Accent1 4 2 4 5 7 2 2" xfId="36802" xr:uid="{00000000-0005-0000-0000-00000A8F0000}"/>
    <cellStyle name="20% - Accent1 4 2 4 5 7 3" xfId="36803" xr:uid="{00000000-0005-0000-0000-00000B8F0000}"/>
    <cellStyle name="20% - Accent1 4 2 4 5 8" xfId="36804" xr:uid="{00000000-0005-0000-0000-00000C8F0000}"/>
    <cellStyle name="20% - Accent1 4 2 4 5 8 2" xfId="36805" xr:uid="{00000000-0005-0000-0000-00000D8F0000}"/>
    <cellStyle name="20% - Accent1 4 2 4 5 8 2 2" xfId="36806" xr:uid="{00000000-0005-0000-0000-00000E8F0000}"/>
    <cellStyle name="20% - Accent1 4 2 4 5 8 3" xfId="36807" xr:uid="{00000000-0005-0000-0000-00000F8F0000}"/>
    <cellStyle name="20% - Accent1 4 2 4 5 9" xfId="36808" xr:uid="{00000000-0005-0000-0000-0000108F0000}"/>
    <cellStyle name="20% - Accent1 4 2 4 5 9 2" xfId="36809" xr:uid="{00000000-0005-0000-0000-0000118F0000}"/>
    <cellStyle name="20% - Accent1 4 2 4 6" xfId="36810" xr:uid="{00000000-0005-0000-0000-0000128F0000}"/>
    <cellStyle name="20% - Accent1 4 2 4 6 10" xfId="36811" xr:uid="{00000000-0005-0000-0000-0000138F0000}"/>
    <cellStyle name="20% - Accent1 4 2 4 6 10 2" xfId="36812" xr:uid="{00000000-0005-0000-0000-0000148F0000}"/>
    <cellStyle name="20% - Accent1 4 2 4 6 11" xfId="36813" xr:uid="{00000000-0005-0000-0000-0000158F0000}"/>
    <cellStyle name="20% - Accent1 4 2 4 6 2" xfId="36814" xr:uid="{00000000-0005-0000-0000-0000168F0000}"/>
    <cellStyle name="20% - Accent1 4 2 4 6 2 2" xfId="36815" xr:uid="{00000000-0005-0000-0000-0000178F0000}"/>
    <cellStyle name="20% - Accent1 4 2 4 6 2 2 2" xfId="36816" xr:uid="{00000000-0005-0000-0000-0000188F0000}"/>
    <cellStyle name="20% - Accent1 4 2 4 6 2 2 2 2" xfId="36817" xr:uid="{00000000-0005-0000-0000-0000198F0000}"/>
    <cellStyle name="20% - Accent1 4 2 4 6 2 2 2 2 2" xfId="36818" xr:uid="{00000000-0005-0000-0000-00001A8F0000}"/>
    <cellStyle name="20% - Accent1 4 2 4 6 2 2 2 3" xfId="36819" xr:uid="{00000000-0005-0000-0000-00001B8F0000}"/>
    <cellStyle name="20% - Accent1 4 2 4 6 2 2 3" xfId="36820" xr:uid="{00000000-0005-0000-0000-00001C8F0000}"/>
    <cellStyle name="20% - Accent1 4 2 4 6 2 2 3 2" xfId="36821" xr:uid="{00000000-0005-0000-0000-00001D8F0000}"/>
    <cellStyle name="20% - Accent1 4 2 4 6 2 2 4" xfId="36822" xr:uid="{00000000-0005-0000-0000-00001E8F0000}"/>
    <cellStyle name="20% - Accent1 4 2 4 6 2 3" xfId="36823" xr:uid="{00000000-0005-0000-0000-00001F8F0000}"/>
    <cellStyle name="20% - Accent1 4 2 4 6 2 3 2" xfId="36824" xr:uid="{00000000-0005-0000-0000-0000208F0000}"/>
    <cellStyle name="20% - Accent1 4 2 4 6 2 3 2 2" xfId="36825" xr:uid="{00000000-0005-0000-0000-0000218F0000}"/>
    <cellStyle name="20% - Accent1 4 2 4 6 2 3 2 2 2" xfId="36826" xr:uid="{00000000-0005-0000-0000-0000228F0000}"/>
    <cellStyle name="20% - Accent1 4 2 4 6 2 3 2 3" xfId="36827" xr:uid="{00000000-0005-0000-0000-0000238F0000}"/>
    <cellStyle name="20% - Accent1 4 2 4 6 2 3 3" xfId="36828" xr:uid="{00000000-0005-0000-0000-0000248F0000}"/>
    <cellStyle name="20% - Accent1 4 2 4 6 2 3 3 2" xfId="36829" xr:uid="{00000000-0005-0000-0000-0000258F0000}"/>
    <cellStyle name="20% - Accent1 4 2 4 6 2 3 4" xfId="36830" xr:uid="{00000000-0005-0000-0000-0000268F0000}"/>
    <cellStyle name="20% - Accent1 4 2 4 6 2 4" xfId="36831" xr:uid="{00000000-0005-0000-0000-0000278F0000}"/>
    <cellStyle name="20% - Accent1 4 2 4 6 2 4 2" xfId="36832" xr:uid="{00000000-0005-0000-0000-0000288F0000}"/>
    <cellStyle name="20% - Accent1 4 2 4 6 2 4 2 2" xfId="36833" xr:uid="{00000000-0005-0000-0000-0000298F0000}"/>
    <cellStyle name="20% - Accent1 4 2 4 6 2 4 2 2 2" xfId="36834" xr:uid="{00000000-0005-0000-0000-00002A8F0000}"/>
    <cellStyle name="20% - Accent1 4 2 4 6 2 4 2 3" xfId="36835" xr:uid="{00000000-0005-0000-0000-00002B8F0000}"/>
    <cellStyle name="20% - Accent1 4 2 4 6 2 4 3" xfId="36836" xr:uid="{00000000-0005-0000-0000-00002C8F0000}"/>
    <cellStyle name="20% - Accent1 4 2 4 6 2 4 3 2" xfId="36837" xr:uid="{00000000-0005-0000-0000-00002D8F0000}"/>
    <cellStyle name="20% - Accent1 4 2 4 6 2 4 4" xfId="36838" xr:uid="{00000000-0005-0000-0000-00002E8F0000}"/>
    <cellStyle name="20% - Accent1 4 2 4 6 2 5" xfId="36839" xr:uid="{00000000-0005-0000-0000-00002F8F0000}"/>
    <cellStyle name="20% - Accent1 4 2 4 6 2 5 2" xfId="36840" xr:uid="{00000000-0005-0000-0000-0000308F0000}"/>
    <cellStyle name="20% - Accent1 4 2 4 6 2 5 2 2" xfId="36841" xr:uid="{00000000-0005-0000-0000-0000318F0000}"/>
    <cellStyle name="20% - Accent1 4 2 4 6 2 5 3" xfId="36842" xr:uid="{00000000-0005-0000-0000-0000328F0000}"/>
    <cellStyle name="20% - Accent1 4 2 4 6 2 6" xfId="36843" xr:uid="{00000000-0005-0000-0000-0000338F0000}"/>
    <cellStyle name="20% - Accent1 4 2 4 6 2 6 2" xfId="36844" xr:uid="{00000000-0005-0000-0000-0000348F0000}"/>
    <cellStyle name="20% - Accent1 4 2 4 6 2 6 2 2" xfId="36845" xr:uid="{00000000-0005-0000-0000-0000358F0000}"/>
    <cellStyle name="20% - Accent1 4 2 4 6 2 6 3" xfId="36846" xr:uid="{00000000-0005-0000-0000-0000368F0000}"/>
    <cellStyle name="20% - Accent1 4 2 4 6 2 7" xfId="36847" xr:uid="{00000000-0005-0000-0000-0000378F0000}"/>
    <cellStyle name="20% - Accent1 4 2 4 6 2 7 2" xfId="36848" xr:uid="{00000000-0005-0000-0000-0000388F0000}"/>
    <cellStyle name="20% - Accent1 4 2 4 6 2 8" xfId="36849" xr:uid="{00000000-0005-0000-0000-0000398F0000}"/>
    <cellStyle name="20% - Accent1 4 2 4 6 2 8 2" xfId="36850" xr:uid="{00000000-0005-0000-0000-00003A8F0000}"/>
    <cellStyle name="20% - Accent1 4 2 4 6 2 9" xfId="36851" xr:uid="{00000000-0005-0000-0000-00003B8F0000}"/>
    <cellStyle name="20% - Accent1 4 2 4 6 3" xfId="36852" xr:uid="{00000000-0005-0000-0000-00003C8F0000}"/>
    <cellStyle name="20% - Accent1 4 2 4 6 3 2" xfId="36853" xr:uid="{00000000-0005-0000-0000-00003D8F0000}"/>
    <cellStyle name="20% - Accent1 4 2 4 6 3 2 2" xfId="36854" xr:uid="{00000000-0005-0000-0000-00003E8F0000}"/>
    <cellStyle name="20% - Accent1 4 2 4 6 3 2 2 2" xfId="36855" xr:uid="{00000000-0005-0000-0000-00003F8F0000}"/>
    <cellStyle name="20% - Accent1 4 2 4 6 3 2 2 2 2" xfId="36856" xr:uid="{00000000-0005-0000-0000-0000408F0000}"/>
    <cellStyle name="20% - Accent1 4 2 4 6 3 2 2 3" xfId="36857" xr:uid="{00000000-0005-0000-0000-0000418F0000}"/>
    <cellStyle name="20% - Accent1 4 2 4 6 3 2 3" xfId="36858" xr:uid="{00000000-0005-0000-0000-0000428F0000}"/>
    <cellStyle name="20% - Accent1 4 2 4 6 3 2 3 2" xfId="36859" xr:uid="{00000000-0005-0000-0000-0000438F0000}"/>
    <cellStyle name="20% - Accent1 4 2 4 6 3 2 4" xfId="36860" xr:uid="{00000000-0005-0000-0000-0000448F0000}"/>
    <cellStyle name="20% - Accent1 4 2 4 6 3 3" xfId="36861" xr:uid="{00000000-0005-0000-0000-0000458F0000}"/>
    <cellStyle name="20% - Accent1 4 2 4 6 3 3 2" xfId="36862" xr:uid="{00000000-0005-0000-0000-0000468F0000}"/>
    <cellStyle name="20% - Accent1 4 2 4 6 3 3 2 2" xfId="36863" xr:uid="{00000000-0005-0000-0000-0000478F0000}"/>
    <cellStyle name="20% - Accent1 4 2 4 6 3 3 2 2 2" xfId="36864" xr:uid="{00000000-0005-0000-0000-0000488F0000}"/>
    <cellStyle name="20% - Accent1 4 2 4 6 3 3 2 3" xfId="36865" xr:uid="{00000000-0005-0000-0000-0000498F0000}"/>
    <cellStyle name="20% - Accent1 4 2 4 6 3 3 3" xfId="36866" xr:uid="{00000000-0005-0000-0000-00004A8F0000}"/>
    <cellStyle name="20% - Accent1 4 2 4 6 3 3 3 2" xfId="36867" xr:uid="{00000000-0005-0000-0000-00004B8F0000}"/>
    <cellStyle name="20% - Accent1 4 2 4 6 3 3 4" xfId="36868" xr:uid="{00000000-0005-0000-0000-00004C8F0000}"/>
    <cellStyle name="20% - Accent1 4 2 4 6 3 4" xfId="36869" xr:uid="{00000000-0005-0000-0000-00004D8F0000}"/>
    <cellStyle name="20% - Accent1 4 2 4 6 3 4 2" xfId="36870" xr:uid="{00000000-0005-0000-0000-00004E8F0000}"/>
    <cellStyle name="20% - Accent1 4 2 4 6 3 4 2 2" xfId="36871" xr:uid="{00000000-0005-0000-0000-00004F8F0000}"/>
    <cellStyle name="20% - Accent1 4 2 4 6 3 4 2 2 2" xfId="36872" xr:uid="{00000000-0005-0000-0000-0000508F0000}"/>
    <cellStyle name="20% - Accent1 4 2 4 6 3 4 2 3" xfId="36873" xr:uid="{00000000-0005-0000-0000-0000518F0000}"/>
    <cellStyle name="20% - Accent1 4 2 4 6 3 4 3" xfId="36874" xr:uid="{00000000-0005-0000-0000-0000528F0000}"/>
    <cellStyle name="20% - Accent1 4 2 4 6 3 4 3 2" xfId="36875" xr:uid="{00000000-0005-0000-0000-0000538F0000}"/>
    <cellStyle name="20% - Accent1 4 2 4 6 3 4 4" xfId="36876" xr:uid="{00000000-0005-0000-0000-0000548F0000}"/>
    <cellStyle name="20% - Accent1 4 2 4 6 3 5" xfId="36877" xr:uid="{00000000-0005-0000-0000-0000558F0000}"/>
    <cellStyle name="20% - Accent1 4 2 4 6 3 5 2" xfId="36878" xr:uid="{00000000-0005-0000-0000-0000568F0000}"/>
    <cellStyle name="20% - Accent1 4 2 4 6 3 5 2 2" xfId="36879" xr:uid="{00000000-0005-0000-0000-0000578F0000}"/>
    <cellStyle name="20% - Accent1 4 2 4 6 3 5 3" xfId="36880" xr:uid="{00000000-0005-0000-0000-0000588F0000}"/>
    <cellStyle name="20% - Accent1 4 2 4 6 3 6" xfId="36881" xr:uid="{00000000-0005-0000-0000-0000598F0000}"/>
    <cellStyle name="20% - Accent1 4 2 4 6 3 6 2" xfId="36882" xr:uid="{00000000-0005-0000-0000-00005A8F0000}"/>
    <cellStyle name="20% - Accent1 4 2 4 6 3 6 2 2" xfId="36883" xr:uid="{00000000-0005-0000-0000-00005B8F0000}"/>
    <cellStyle name="20% - Accent1 4 2 4 6 3 6 3" xfId="36884" xr:uid="{00000000-0005-0000-0000-00005C8F0000}"/>
    <cellStyle name="20% - Accent1 4 2 4 6 3 7" xfId="36885" xr:uid="{00000000-0005-0000-0000-00005D8F0000}"/>
    <cellStyle name="20% - Accent1 4 2 4 6 3 7 2" xfId="36886" xr:uid="{00000000-0005-0000-0000-00005E8F0000}"/>
    <cellStyle name="20% - Accent1 4 2 4 6 3 8" xfId="36887" xr:uid="{00000000-0005-0000-0000-00005F8F0000}"/>
    <cellStyle name="20% - Accent1 4 2 4 6 3 8 2" xfId="36888" xr:uid="{00000000-0005-0000-0000-0000608F0000}"/>
    <cellStyle name="20% - Accent1 4 2 4 6 3 9" xfId="36889" xr:uid="{00000000-0005-0000-0000-0000618F0000}"/>
    <cellStyle name="20% - Accent1 4 2 4 6 4" xfId="36890" xr:uid="{00000000-0005-0000-0000-0000628F0000}"/>
    <cellStyle name="20% - Accent1 4 2 4 6 4 2" xfId="36891" xr:uid="{00000000-0005-0000-0000-0000638F0000}"/>
    <cellStyle name="20% - Accent1 4 2 4 6 4 2 2" xfId="36892" xr:uid="{00000000-0005-0000-0000-0000648F0000}"/>
    <cellStyle name="20% - Accent1 4 2 4 6 4 2 2 2" xfId="36893" xr:uid="{00000000-0005-0000-0000-0000658F0000}"/>
    <cellStyle name="20% - Accent1 4 2 4 6 4 2 3" xfId="36894" xr:uid="{00000000-0005-0000-0000-0000668F0000}"/>
    <cellStyle name="20% - Accent1 4 2 4 6 4 3" xfId="36895" xr:uid="{00000000-0005-0000-0000-0000678F0000}"/>
    <cellStyle name="20% - Accent1 4 2 4 6 4 3 2" xfId="36896" xr:uid="{00000000-0005-0000-0000-0000688F0000}"/>
    <cellStyle name="20% - Accent1 4 2 4 6 4 4" xfId="36897" xr:uid="{00000000-0005-0000-0000-0000698F0000}"/>
    <cellStyle name="20% - Accent1 4 2 4 6 5" xfId="36898" xr:uid="{00000000-0005-0000-0000-00006A8F0000}"/>
    <cellStyle name="20% - Accent1 4 2 4 6 5 2" xfId="36899" xr:uid="{00000000-0005-0000-0000-00006B8F0000}"/>
    <cellStyle name="20% - Accent1 4 2 4 6 5 2 2" xfId="36900" xr:uid="{00000000-0005-0000-0000-00006C8F0000}"/>
    <cellStyle name="20% - Accent1 4 2 4 6 5 2 2 2" xfId="36901" xr:uid="{00000000-0005-0000-0000-00006D8F0000}"/>
    <cellStyle name="20% - Accent1 4 2 4 6 5 2 3" xfId="36902" xr:uid="{00000000-0005-0000-0000-00006E8F0000}"/>
    <cellStyle name="20% - Accent1 4 2 4 6 5 3" xfId="36903" xr:uid="{00000000-0005-0000-0000-00006F8F0000}"/>
    <cellStyle name="20% - Accent1 4 2 4 6 5 3 2" xfId="36904" xr:uid="{00000000-0005-0000-0000-0000708F0000}"/>
    <cellStyle name="20% - Accent1 4 2 4 6 5 4" xfId="36905" xr:uid="{00000000-0005-0000-0000-0000718F0000}"/>
    <cellStyle name="20% - Accent1 4 2 4 6 6" xfId="36906" xr:uid="{00000000-0005-0000-0000-0000728F0000}"/>
    <cellStyle name="20% - Accent1 4 2 4 6 6 2" xfId="36907" xr:uid="{00000000-0005-0000-0000-0000738F0000}"/>
    <cellStyle name="20% - Accent1 4 2 4 6 6 2 2" xfId="36908" xr:uid="{00000000-0005-0000-0000-0000748F0000}"/>
    <cellStyle name="20% - Accent1 4 2 4 6 6 2 2 2" xfId="36909" xr:uid="{00000000-0005-0000-0000-0000758F0000}"/>
    <cellStyle name="20% - Accent1 4 2 4 6 6 2 3" xfId="36910" xr:uid="{00000000-0005-0000-0000-0000768F0000}"/>
    <cellStyle name="20% - Accent1 4 2 4 6 6 3" xfId="36911" xr:uid="{00000000-0005-0000-0000-0000778F0000}"/>
    <cellStyle name="20% - Accent1 4 2 4 6 6 3 2" xfId="36912" xr:uid="{00000000-0005-0000-0000-0000788F0000}"/>
    <cellStyle name="20% - Accent1 4 2 4 6 6 4" xfId="36913" xr:uid="{00000000-0005-0000-0000-0000798F0000}"/>
    <cellStyle name="20% - Accent1 4 2 4 6 7" xfId="36914" xr:uid="{00000000-0005-0000-0000-00007A8F0000}"/>
    <cellStyle name="20% - Accent1 4 2 4 6 7 2" xfId="36915" xr:uid="{00000000-0005-0000-0000-00007B8F0000}"/>
    <cellStyle name="20% - Accent1 4 2 4 6 7 2 2" xfId="36916" xr:uid="{00000000-0005-0000-0000-00007C8F0000}"/>
    <cellStyle name="20% - Accent1 4 2 4 6 7 3" xfId="36917" xr:uid="{00000000-0005-0000-0000-00007D8F0000}"/>
    <cellStyle name="20% - Accent1 4 2 4 6 8" xfId="36918" xr:uid="{00000000-0005-0000-0000-00007E8F0000}"/>
    <cellStyle name="20% - Accent1 4 2 4 6 8 2" xfId="36919" xr:uid="{00000000-0005-0000-0000-00007F8F0000}"/>
    <cellStyle name="20% - Accent1 4 2 4 6 8 2 2" xfId="36920" xr:uid="{00000000-0005-0000-0000-0000808F0000}"/>
    <cellStyle name="20% - Accent1 4 2 4 6 8 3" xfId="36921" xr:uid="{00000000-0005-0000-0000-0000818F0000}"/>
    <cellStyle name="20% - Accent1 4 2 4 6 9" xfId="36922" xr:uid="{00000000-0005-0000-0000-0000828F0000}"/>
    <cellStyle name="20% - Accent1 4 2 4 6 9 2" xfId="36923" xr:uid="{00000000-0005-0000-0000-0000838F0000}"/>
    <cellStyle name="20% - Accent1 4 2 4 7" xfId="36924" xr:uid="{00000000-0005-0000-0000-0000848F0000}"/>
    <cellStyle name="20% - Accent1 4 2 4 7 2" xfId="36925" xr:uid="{00000000-0005-0000-0000-0000858F0000}"/>
    <cellStyle name="20% - Accent1 4 2 4 7 2 2" xfId="36926" xr:uid="{00000000-0005-0000-0000-0000868F0000}"/>
    <cellStyle name="20% - Accent1 4 2 4 7 2 2 2" xfId="36927" xr:uid="{00000000-0005-0000-0000-0000878F0000}"/>
    <cellStyle name="20% - Accent1 4 2 4 7 2 2 2 2" xfId="36928" xr:uid="{00000000-0005-0000-0000-0000888F0000}"/>
    <cellStyle name="20% - Accent1 4 2 4 7 2 2 3" xfId="36929" xr:uid="{00000000-0005-0000-0000-0000898F0000}"/>
    <cellStyle name="20% - Accent1 4 2 4 7 2 3" xfId="36930" xr:uid="{00000000-0005-0000-0000-00008A8F0000}"/>
    <cellStyle name="20% - Accent1 4 2 4 7 2 3 2" xfId="36931" xr:uid="{00000000-0005-0000-0000-00008B8F0000}"/>
    <cellStyle name="20% - Accent1 4 2 4 7 2 4" xfId="36932" xr:uid="{00000000-0005-0000-0000-00008C8F0000}"/>
    <cellStyle name="20% - Accent1 4 2 4 7 3" xfId="36933" xr:uid="{00000000-0005-0000-0000-00008D8F0000}"/>
    <cellStyle name="20% - Accent1 4 2 4 7 3 2" xfId="36934" xr:uid="{00000000-0005-0000-0000-00008E8F0000}"/>
    <cellStyle name="20% - Accent1 4 2 4 7 3 2 2" xfId="36935" xr:uid="{00000000-0005-0000-0000-00008F8F0000}"/>
    <cellStyle name="20% - Accent1 4 2 4 7 3 2 2 2" xfId="36936" xr:uid="{00000000-0005-0000-0000-0000908F0000}"/>
    <cellStyle name="20% - Accent1 4 2 4 7 3 2 3" xfId="36937" xr:uid="{00000000-0005-0000-0000-0000918F0000}"/>
    <cellStyle name="20% - Accent1 4 2 4 7 3 3" xfId="36938" xr:uid="{00000000-0005-0000-0000-0000928F0000}"/>
    <cellStyle name="20% - Accent1 4 2 4 7 3 3 2" xfId="36939" xr:uid="{00000000-0005-0000-0000-0000938F0000}"/>
    <cellStyle name="20% - Accent1 4 2 4 7 3 4" xfId="36940" xr:uid="{00000000-0005-0000-0000-0000948F0000}"/>
    <cellStyle name="20% - Accent1 4 2 4 7 4" xfId="36941" xr:uid="{00000000-0005-0000-0000-0000958F0000}"/>
    <cellStyle name="20% - Accent1 4 2 4 7 4 2" xfId="36942" xr:uid="{00000000-0005-0000-0000-0000968F0000}"/>
    <cellStyle name="20% - Accent1 4 2 4 7 4 2 2" xfId="36943" xr:uid="{00000000-0005-0000-0000-0000978F0000}"/>
    <cellStyle name="20% - Accent1 4 2 4 7 4 2 2 2" xfId="36944" xr:uid="{00000000-0005-0000-0000-0000988F0000}"/>
    <cellStyle name="20% - Accent1 4 2 4 7 4 2 3" xfId="36945" xr:uid="{00000000-0005-0000-0000-0000998F0000}"/>
    <cellStyle name="20% - Accent1 4 2 4 7 4 3" xfId="36946" xr:uid="{00000000-0005-0000-0000-00009A8F0000}"/>
    <cellStyle name="20% - Accent1 4 2 4 7 4 3 2" xfId="36947" xr:uid="{00000000-0005-0000-0000-00009B8F0000}"/>
    <cellStyle name="20% - Accent1 4 2 4 7 4 4" xfId="36948" xr:uid="{00000000-0005-0000-0000-00009C8F0000}"/>
    <cellStyle name="20% - Accent1 4 2 4 7 5" xfId="36949" xr:uid="{00000000-0005-0000-0000-00009D8F0000}"/>
    <cellStyle name="20% - Accent1 4 2 4 7 5 2" xfId="36950" xr:uid="{00000000-0005-0000-0000-00009E8F0000}"/>
    <cellStyle name="20% - Accent1 4 2 4 7 5 2 2" xfId="36951" xr:uid="{00000000-0005-0000-0000-00009F8F0000}"/>
    <cellStyle name="20% - Accent1 4 2 4 7 5 3" xfId="36952" xr:uid="{00000000-0005-0000-0000-0000A08F0000}"/>
    <cellStyle name="20% - Accent1 4 2 4 7 6" xfId="36953" xr:uid="{00000000-0005-0000-0000-0000A18F0000}"/>
    <cellStyle name="20% - Accent1 4 2 4 7 6 2" xfId="36954" xr:uid="{00000000-0005-0000-0000-0000A28F0000}"/>
    <cellStyle name="20% - Accent1 4 2 4 7 6 2 2" xfId="36955" xr:uid="{00000000-0005-0000-0000-0000A38F0000}"/>
    <cellStyle name="20% - Accent1 4 2 4 7 6 3" xfId="36956" xr:uid="{00000000-0005-0000-0000-0000A48F0000}"/>
    <cellStyle name="20% - Accent1 4 2 4 7 7" xfId="36957" xr:uid="{00000000-0005-0000-0000-0000A58F0000}"/>
    <cellStyle name="20% - Accent1 4 2 4 7 7 2" xfId="36958" xr:uid="{00000000-0005-0000-0000-0000A68F0000}"/>
    <cellStyle name="20% - Accent1 4 2 4 7 8" xfId="36959" xr:uid="{00000000-0005-0000-0000-0000A78F0000}"/>
    <cellStyle name="20% - Accent1 4 2 4 7 8 2" xfId="36960" xr:uid="{00000000-0005-0000-0000-0000A88F0000}"/>
    <cellStyle name="20% - Accent1 4 2 4 7 9" xfId="36961" xr:uid="{00000000-0005-0000-0000-0000A98F0000}"/>
    <cellStyle name="20% - Accent1 4 2 4 8" xfId="36962" xr:uid="{00000000-0005-0000-0000-0000AA8F0000}"/>
    <cellStyle name="20% - Accent1 4 2 4 8 2" xfId="36963" xr:uid="{00000000-0005-0000-0000-0000AB8F0000}"/>
    <cellStyle name="20% - Accent1 4 2 4 8 2 2" xfId="36964" xr:uid="{00000000-0005-0000-0000-0000AC8F0000}"/>
    <cellStyle name="20% - Accent1 4 2 4 8 2 2 2" xfId="36965" xr:uid="{00000000-0005-0000-0000-0000AD8F0000}"/>
    <cellStyle name="20% - Accent1 4 2 4 8 2 2 2 2" xfId="36966" xr:uid="{00000000-0005-0000-0000-0000AE8F0000}"/>
    <cellStyle name="20% - Accent1 4 2 4 8 2 2 3" xfId="36967" xr:uid="{00000000-0005-0000-0000-0000AF8F0000}"/>
    <cellStyle name="20% - Accent1 4 2 4 8 2 3" xfId="36968" xr:uid="{00000000-0005-0000-0000-0000B08F0000}"/>
    <cellStyle name="20% - Accent1 4 2 4 8 2 3 2" xfId="36969" xr:uid="{00000000-0005-0000-0000-0000B18F0000}"/>
    <cellStyle name="20% - Accent1 4 2 4 8 2 4" xfId="36970" xr:uid="{00000000-0005-0000-0000-0000B28F0000}"/>
    <cellStyle name="20% - Accent1 4 2 4 8 3" xfId="36971" xr:uid="{00000000-0005-0000-0000-0000B38F0000}"/>
    <cellStyle name="20% - Accent1 4 2 4 8 3 2" xfId="36972" xr:uid="{00000000-0005-0000-0000-0000B48F0000}"/>
    <cellStyle name="20% - Accent1 4 2 4 8 3 2 2" xfId="36973" xr:uid="{00000000-0005-0000-0000-0000B58F0000}"/>
    <cellStyle name="20% - Accent1 4 2 4 8 3 2 2 2" xfId="36974" xr:uid="{00000000-0005-0000-0000-0000B68F0000}"/>
    <cellStyle name="20% - Accent1 4 2 4 8 3 2 3" xfId="36975" xr:uid="{00000000-0005-0000-0000-0000B78F0000}"/>
    <cellStyle name="20% - Accent1 4 2 4 8 3 3" xfId="36976" xr:uid="{00000000-0005-0000-0000-0000B88F0000}"/>
    <cellStyle name="20% - Accent1 4 2 4 8 3 3 2" xfId="36977" xr:uid="{00000000-0005-0000-0000-0000B98F0000}"/>
    <cellStyle name="20% - Accent1 4 2 4 8 3 4" xfId="36978" xr:uid="{00000000-0005-0000-0000-0000BA8F0000}"/>
    <cellStyle name="20% - Accent1 4 2 4 8 4" xfId="36979" xr:uid="{00000000-0005-0000-0000-0000BB8F0000}"/>
    <cellStyle name="20% - Accent1 4 2 4 8 4 2" xfId="36980" xr:uid="{00000000-0005-0000-0000-0000BC8F0000}"/>
    <cellStyle name="20% - Accent1 4 2 4 8 4 2 2" xfId="36981" xr:uid="{00000000-0005-0000-0000-0000BD8F0000}"/>
    <cellStyle name="20% - Accent1 4 2 4 8 4 2 2 2" xfId="36982" xr:uid="{00000000-0005-0000-0000-0000BE8F0000}"/>
    <cellStyle name="20% - Accent1 4 2 4 8 4 2 3" xfId="36983" xr:uid="{00000000-0005-0000-0000-0000BF8F0000}"/>
    <cellStyle name="20% - Accent1 4 2 4 8 4 3" xfId="36984" xr:uid="{00000000-0005-0000-0000-0000C08F0000}"/>
    <cellStyle name="20% - Accent1 4 2 4 8 4 3 2" xfId="36985" xr:uid="{00000000-0005-0000-0000-0000C18F0000}"/>
    <cellStyle name="20% - Accent1 4 2 4 8 4 4" xfId="36986" xr:uid="{00000000-0005-0000-0000-0000C28F0000}"/>
    <cellStyle name="20% - Accent1 4 2 4 8 5" xfId="36987" xr:uid="{00000000-0005-0000-0000-0000C38F0000}"/>
    <cellStyle name="20% - Accent1 4 2 4 8 5 2" xfId="36988" xr:uid="{00000000-0005-0000-0000-0000C48F0000}"/>
    <cellStyle name="20% - Accent1 4 2 4 8 5 2 2" xfId="36989" xr:uid="{00000000-0005-0000-0000-0000C58F0000}"/>
    <cellStyle name="20% - Accent1 4 2 4 8 5 3" xfId="36990" xr:uid="{00000000-0005-0000-0000-0000C68F0000}"/>
    <cellStyle name="20% - Accent1 4 2 4 8 6" xfId="36991" xr:uid="{00000000-0005-0000-0000-0000C78F0000}"/>
    <cellStyle name="20% - Accent1 4 2 4 8 6 2" xfId="36992" xr:uid="{00000000-0005-0000-0000-0000C88F0000}"/>
    <cellStyle name="20% - Accent1 4 2 4 8 6 2 2" xfId="36993" xr:uid="{00000000-0005-0000-0000-0000C98F0000}"/>
    <cellStyle name="20% - Accent1 4 2 4 8 6 3" xfId="36994" xr:uid="{00000000-0005-0000-0000-0000CA8F0000}"/>
    <cellStyle name="20% - Accent1 4 2 4 8 7" xfId="36995" xr:uid="{00000000-0005-0000-0000-0000CB8F0000}"/>
    <cellStyle name="20% - Accent1 4 2 4 8 7 2" xfId="36996" xr:uid="{00000000-0005-0000-0000-0000CC8F0000}"/>
    <cellStyle name="20% - Accent1 4 2 4 8 8" xfId="36997" xr:uid="{00000000-0005-0000-0000-0000CD8F0000}"/>
    <cellStyle name="20% - Accent1 4 2 4 8 8 2" xfId="36998" xr:uid="{00000000-0005-0000-0000-0000CE8F0000}"/>
    <cellStyle name="20% - Accent1 4 2 4 8 9" xfId="36999" xr:uid="{00000000-0005-0000-0000-0000CF8F0000}"/>
    <cellStyle name="20% - Accent1 4 2 4 9" xfId="37000" xr:uid="{00000000-0005-0000-0000-0000D08F0000}"/>
    <cellStyle name="20% - Accent1 4 2 4 9 2" xfId="37001" xr:uid="{00000000-0005-0000-0000-0000D18F0000}"/>
    <cellStyle name="20% - Accent1 4 2 4 9 2 2" xfId="37002" xr:uid="{00000000-0005-0000-0000-0000D28F0000}"/>
    <cellStyle name="20% - Accent1 4 2 4 9 2 2 2" xfId="37003" xr:uid="{00000000-0005-0000-0000-0000D38F0000}"/>
    <cellStyle name="20% - Accent1 4 2 4 9 2 3" xfId="37004" xr:uid="{00000000-0005-0000-0000-0000D48F0000}"/>
    <cellStyle name="20% - Accent1 4 2 4 9 3" xfId="37005" xr:uid="{00000000-0005-0000-0000-0000D58F0000}"/>
    <cellStyle name="20% - Accent1 4 2 4 9 3 2" xfId="37006" xr:uid="{00000000-0005-0000-0000-0000D68F0000}"/>
    <cellStyle name="20% - Accent1 4 2 4 9 4" xfId="37007" xr:uid="{00000000-0005-0000-0000-0000D78F0000}"/>
    <cellStyle name="20% - Accent1 4 2 5" xfId="37008" xr:uid="{00000000-0005-0000-0000-0000D88F0000}"/>
    <cellStyle name="20% - Accent1 4 2 5 10" xfId="37009" xr:uid="{00000000-0005-0000-0000-0000D98F0000}"/>
    <cellStyle name="20% - Accent1 4 2 5 10 2" xfId="37010" xr:uid="{00000000-0005-0000-0000-0000DA8F0000}"/>
    <cellStyle name="20% - Accent1 4 2 5 10 2 2" xfId="37011" xr:uid="{00000000-0005-0000-0000-0000DB8F0000}"/>
    <cellStyle name="20% - Accent1 4 2 5 10 2 2 2" xfId="37012" xr:uid="{00000000-0005-0000-0000-0000DC8F0000}"/>
    <cellStyle name="20% - Accent1 4 2 5 10 2 3" xfId="37013" xr:uid="{00000000-0005-0000-0000-0000DD8F0000}"/>
    <cellStyle name="20% - Accent1 4 2 5 10 3" xfId="37014" xr:uid="{00000000-0005-0000-0000-0000DE8F0000}"/>
    <cellStyle name="20% - Accent1 4 2 5 10 3 2" xfId="37015" xr:uid="{00000000-0005-0000-0000-0000DF8F0000}"/>
    <cellStyle name="20% - Accent1 4 2 5 10 4" xfId="37016" xr:uid="{00000000-0005-0000-0000-0000E08F0000}"/>
    <cellStyle name="20% - Accent1 4 2 5 11" xfId="37017" xr:uid="{00000000-0005-0000-0000-0000E18F0000}"/>
    <cellStyle name="20% - Accent1 4 2 5 11 2" xfId="37018" xr:uid="{00000000-0005-0000-0000-0000E28F0000}"/>
    <cellStyle name="20% - Accent1 4 2 5 11 2 2" xfId="37019" xr:uid="{00000000-0005-0000-0000-0000E38F0000}"/>
    <cellStyle name="20% - Accent1 4 2 5 11 3" xfId="37020" xr:uid="{00000000-0005-0000-0000-0000E48F0000}"/>
    <cellStyle name="20% - Accent1 4 2 5 12" xfId="37021" xr:uid="{00000000-0005-0000-0000-0000E58F0000}"/>
    <cellStyle name="20% - Accent1 4 2 5 12 2" xfId="37022" xr:uid="{00000000-0005-0000-0000-0000E68F0000}"/>
    <cellStyle name="20% - Accent1 4 2 5 12 2 2" xfId="37023" xr:uid="{00000000-0005-0000-0000-0000E78F0000}"/>
    <cellStyle name="20% - Accent1 4 2 5 12 3" xfId="37024" xr:uid="{00000000-0005-0000-0000-0000E88F0000}"/>
    <cellStyle name="20% - Accent1 4 2 5 13" xfId="37025" xr:uid="{00000000-0005-0000-0000-0000E98F0000}"/>
    <cellStyle name="20% - Accent1 4 2 5 13 2" xfId="37026" xr:uid="{00000000-0005-0000-0000-0000EA8F0000}"/>
    <cellStyle name="20% - Accent1 4 2 5 14" xfId="37027" xr:uid="{00000000-0005-0000-0000-0000EB8F0000}"/>
    <cellStyle name="20% - Accent1 4 2 5 14 2" xfId="37028" xr:uid="{00000000-0005-0000-0000-0000EC8F0000}"/>
    <cellStyle name="20% - Accent1 4 2 5 15" xfId="37029" xr:uid="{00000000-0005-0000-0000-0000ED8F0000}"/>
    <cellStyle name="20% - Accent1 4 2 5 2" xfId="37030" xr:uid="{00000000-0005-0000-0000-0000EE8F0000}"/>
    <cellStyle name="20% - Accent1 4 2 5 2 10" xfId="37031" xr:uid="{00000000-0005-0000-0000-0000EF8F0000}"/>
    <cellStyle name="20% - Accent1 4 2 5 2 10 2" xfId="37032" xr:uid="{00000000-0005-0000-0000-0000F08F0000}"/>
    <cellStyle name="20% - Accent1 4 2 5 2 10 2 2" xfId="37033" xr:uid="{00000000-0005-0000-0000-0000F18F0000}"/>
    <cellStyle name="20% - Accent1 4 2 5 2 10 3" xfId="37034" xr:uid="{00000000-0005-0000-0000-0000F28F0000}"/>
    <cellStyle name="20% - Accent1 4 2 5 2 11" xfId="37035" xr:uid="{00000000-0005-0000-0000-0000F38F0000}"/>
    <cellStyle name="20% - Accent1 4 2 5 2 11 2" xfId="37036" xr:uid="{00000000-0005-0000-0000-0000F48F0000}"/>
    <cellStyle name="20% - Accent1 4 2 5 2 11 2 2" xfId="37037" xr:uid="{00000000-0005-0000-0000-0000F58F0000}"/>
    <cellStyle name="20% - Accent1 4 2 5 2 11 3" xfId="37038" xr:uid="{00000000-0005-0000-0000-0000F68F0000}"/>
    <cellStyle name="20% - Accent1 4 2 5 2 12" xfId="37039" xr:uid="{00000000-0005-0000-0000-0000F78F0000}"/>
    <cellStyle name="20% - Accent1 4 2 5 2 12 2" xfId="37040" xr:uid="{00000000-0005-0000-0000-0000F88F0000}"/>
    <cellStyle name="20% - Accent1 4 2 5 2 13" xfId="37041" xr:uid="{00000000-0005-0000-0000-0000F98F0000}"/>
    <cellStyle name="20% - Accent1 4 2 5 2 13 2" xfId="37042" xr:uid="{00000000-0005-0000-0000-0000FA8F0000}"/>
    <cellStyle name="20% - Accent1 4 2 5 2 14" xfId="37043" xr:uid="{00000000-0005-0000-0000-0000FB8F0000}"/>
    <cellStyle name="20% - Accent1 4 2 5 2 2" xfId="37044" xr:uid="{00000000-0005-0000-0000-0000FC8F0000}"/>
    <cellStyle name="20% - Accent1 4 2 5 2 2 10" xfId="37045" xr:uid="{00000000-0005-0000-0000-0000FD8F0000}"/>
    <cellStyle name="20% - Accent1 4 2 5 2 2 10 2" xfId="37046" xr:uid="{00000000-0005-0000-0000-0000FE8F0000}"/>
    <cellStyle name="20% - Accent1 4 2 5 2 2 11" xfId="37047" xr:uid="{00000000-0005-0000-0000-0000FF8F0000}"/>
    <cellStyle name="20% - Accent1 4 2 5 2 2 2" xfId="37048" xr:uid="{00000000-0005-0000-0000-000000900000}"/>
    <cellStyle name="20% - Accent1 4 2 5 2 2 2 2" xfId="37049" xr:uid="{00000000-0005-0000-0000-000001900000}"/>
    <cellStyle name="20% - Accent1 4 2 5 2 2 2 2 2" xfId="37050" xr:uid="{00000000-0005-0000-0000-000002900000}"/>
    <cellStyle name="20% - Accent1 4 2 5 2 2 2 2 2 2" xfId="37051" xr:uid="{00000000-0005-0000-0000-000003900000}"/>
    <cellStyle name="20% - Accent1 4 2 5 2 2 2 2 2 2 2" xfId="37052" xr:uid="{00000000-0005-0000-0000-000004900000}"/>
    <cellStyle name="20% - Accent1 4 2 5 2 2 2 2 2 3" xfId="37053" xr:uid="{00000000-0005-0000-0000-000005900000}"/>
    <cellStyle name="20% - Accent1 4 2 5 2 2 2 2 3" xfId="37054" xr:uid="{00000000-0005-0000-0000-000006900000}"/>
    <cellStyle name="20% - Accent1 4 2 5 2 2 2 2 3 2" xfId="37055" xr:uid="{00000000-0005-0000-0000-000007900000}"/>
    <cellStyle name="20% - Accent1 4 2 5 2 2 2 2 4" xfId="37056" xr:uid="{00000000-0005-0000-0000-000008900000}"/>
    <cellStyle name="20% - Accent1 4 2 5 2 2 2 3" xfId="37057" xr:uid="{00000000-0005-0000-0000-000009900000}"/>
    <cellStyle name="20% - Accent1 4 2 5 2 2 2 3 2" xfId="37058" xr:uid="{00000000-0005-0000-0000-00000A900000}"/>
    <cellStyle name="20% - Accent1 4 2 5 2 2 2 3 2 2" xfId="37059" xr:uid="{00000000-0005-0000-0000-00000B900000}"/>
    <cellStyle name="20% - Accent1 4 2 5 2 2 2 3 2 2 2" xfId="37060" xr:uid="{00000000-0005-0000-0000-00000C900000}"/>
    <cellStyle name="20% - Accent1 4 2 5 2 2 2 3 2 3" xfId="37061" xr:uid="{00000000-0005-0000-0000-00000D900000}"/>
    <cellStyle name="20% - Accent1 4 2 5 2 2 2 3 3" xfId="37062" xr:uid="{00000000-0005-0000-0000-00000E900000}"/>
    <cellStyle name="20% - Accent1 4 2 5 2 2 2 3 3 2" xfId="37063" xr:uid="{00000000-0005-0000-0000-00000F900000}"/>
    <cellStyle name="20% - Accent1 4 2 5 2 2 2 3 4" xfId="37064" xr:uid="{00000000-0005-0000-0000-000010900000}"/>
    <cellStyle name="20% - Accent1 4 2 5 2 2 2 4" xfId="37065" xr:uid="{00000000-0005-0000-0000-000011900000}"/>
    <cellStyle name="20% - Accent1 4 2 5 2 2 2 4 2" xfId="37066" xr:uid="{00000000-0005-0000-0000-000012900000}"/>
    <cellStyle name="20% - Accent1 4 2 5 2 2 2 4 2 2" xfId="37067" xr:uid="{00000000-0005-0000-0000-000013900000}"/>
    <cellStyle name="20% - Accent1 4 2 5 2 2 2 4 2 2 2" xfId="37068" xr:uid="{00000000-0005-0000-0000-000014900000}"/>
    <cellStyle name="20% - Accent1 4 2 5 2 2 2 4 2 3" xfId="37069" xr:uid="{00000000-0005-0000-0000-000015900000}"/>
    <cellStyle name="20% - Accent1 4 2 5 2 2 2 4 3" xfId="37070" xr:uid="{00000000-0005-0000-0000-000016900000}"/>
    <cellStyle name="20% - Accent1 4 2 5 2 2 2 4 3 2" xfId="37071" xr:uid="{00000000-0005-0000-0000-000017900000}"/>
    <cellStyle name="20% - Accent1 4 2 5 2 2 2 4 4" xfId="37072" xr:uid="{00000000-0005-0000-0000-000018900000}"/>
    <cellStyle name="20% - Accent1 4 2 5 2 2 2 5" xfId="37073" xr:uid="{00000000-0005-0000-0000-000019900000}"/>
    <cellStyle name="20% - Accent1 4 2 5 2 2 2 5 2" xfId="37074" xr:uid="{00000000-0005-0000-0000-00001A900000}"/>
    <cellStyle name="20% - Accent1 4 2 5 2 2 2 5 2 2" xfId="37075" xr:uid="{00000000-0005-0000-0000-00001B900000}"/>
    <cellStyle name="20% - Accent1 4 2 5 2 2 2 5 3" xfId="37076" xr:uid="{00000000-0005-0000-0000-00001C900000}"/>
    <cellStyle name="20% - Accent1 4 2 5 2 2 2 6" xfId="37077" xr:uid="{00000000-0005-0000-0000-00001D900000}"/>
    <cellStyle name="20% - Accent1 4 2 5 2 2 2 6 2" xfId="37078" xr:uid="{00000000-0005-0000-0000-00001E900000}"/>
    <cellStyle name="20% - Accent1 4 2 5 2 2 2 6 2 2" xfId="37079" xr:uid="{00000000-0005-0000-0000-00001F900000}"/>
    <cellStyle name="20% - Accent1 4 2 5 2 2 2 6 3" xfId="37080" xr:uid="{00000000-0005-0000-0000-000020900000}"/>
    <cellStyle name="20% - Accent1 4 2 5 2 2 2 7" xfId="37081" xr:uid="{00000000-0005-0000-0000-000021900000}"/>
    <cellStyle name="20% - Accent1 4 2 5 2 2 2 7 2" xfId="37082" xr:uid="{00000000-0005-0000-0000-000022900000}"/>
    <cellStyle name="20% - Accent1 4 2 5 2 2 2 8" xfId="37083" xr:uid="{00000000-0005-0000-0000-000023900000}"/>
    <cellStyle name="20% - Accent1 4 2 5 2 2 2 8 2" xfId="37084" xr:uid="{00000000-0005-0000-0000-000024900000}"/>
    <cellStyle name="20% - Accent1 4 2 5 2 2 2 9" xfId="37085" xr:uid="{00000000-0005-0000-0000-000025900000}"/>
    <cellStyle name="20% - Accent1 4 2 5 2 2 3" xfId="37086" xr:uid="{00000000-0005-0000-0000-000026900000}"/>
    <cellStyle name="20% - Accent1 4 2 5 2 2 3 2" xfId="37087" xr:uid="{00000000-0005-0000-0000-000027900000}"/>
    <cellStyle name="20% - Accent1 4 2 5 2 2 3 2 2" xfId="37088" xr:uid="{00000000-0005-0000-0000-000028900000}"/>
    <cellStyle name="20% - Accent1 4 2 5 2 2 3 2 2 2" xfId="37089" xr:uid="{00000000-0005-0000-0000-000029900000}"/>
    <cellStyle name="20% - Accent1 4 2 5 2 2 3 2 2 2 2" xfId="37090" xr:uid="{00000000-0005-0000-0000-00002A900000}"/>
    <cellStyle name="20% - Accent1 4 2 5 2 2 3 2 2 3" xfId="37091" xr:uid="{00000000-0005-0000-0000-00002B900000}"/>
    <cellStyle name="20% - Accent1 4 2 5 2 2 3 2 3" xfId="37092" xr:uid="{00000000-0005-0000-0000-00002C900000}"/>
    <cellStyle name="20% - Accent1 4 2 5 2 2 3 2 3 2" xfId="37093" xr:uid="{00000000-0005-0000-0000-00002D900000}"/>
    <cellStyle name="20% - Accent1 4 2 5 2 2 3 2 4" xfId="37094" xr:uid="{00000000-0005-0000-0000-00002E900000}"/>
    <cellStyle name="20% - Accent1 4 2 5 2 2 3 3" xfId="37095" xr:uid="{00000000-0005-0000-0000-00002F900000}"/>
    <cellStyle name="20% - Accent1 4 2 5 2 2 3 3 2" xfId="37096" xr:uid="{00000000-0005-0000-0000-000030900000}"/>
    <cellStyle name="20% - Accent1 4 2 5 2 2 3 3 2 2" xfId="37097" xr:uid="{00000000-0005-0000-0000-000031900000}"/>
    <cellStyle name="20% - Accent1 4 2 5 2 2 3 3 2 2 2" xfId="37098" xr:uid="{00000000-0005-0000-0000-000032900000}"/>
    <cellStyle name="20% - Accent1 4 2 5 2 2 3 3 2 3" xfId="37099" xr:uid="{00000000-0005-0000-0000-000033900000}"/>
    <cellStyle name="20% - Accent1 4 2 5 2 2 3 3 3" xfId="37100" xr:uid="{00000000-0005-0000-0000-000034900000}"/>
    <cellStyle name="20% - Accent1 4 2 5 2 2 3 3 3 2" xfId="37101" xr:uid="{00000000-0005-0000-0000-000035900000}"/>
    <cellStyle name="20% - Accent1 4 2 5 2 2 3 3 4" xfId="37102" xr:uid="{00000000-0005-0000-0000-000036900000}"/>
    <cellStyle name="20% - Accent1 4 2 5 2 2 3 4" xfId="37103" xr:uid="{00000000-0005-0000-0000-000037900000}"/>
    <cellStyle name="20% - Accent1 4 2 5 2 2 3 4 2" xfId="37104" xr:uid="{00000000-0005-0000-0000-000038900000}"/>
    <cellStyle name="20% - Accent1 4 2 5 2 2 3 4 2 2" xfId="37105" xr:uid="{00000000-0005-0000-0000-000039900000}"/>
    <cellStyle name="20% - Accent1 4 2 5 2 2 3 4 2 2 2" xfId="37106" xr:uid="{00000000-0005-0000-0000-00003A900000}"/>
    <cellStyle name="20% - Accent1 4 2 5 2 2 3 4 2 3" xfId="37107" xr:uid="{00000000-0005-0000-0000-00003B900000}"/>
    <cellStyle name="20% - Accent1 4 2 5 2 2 3 4 3" xfId="37108" xr:uid="{00000000-0005-0000-0000-00003C900000}"/>
    <cellStyle name="20% - Accent1 4 2 5 2 2 3 4 3 2" xfId="37109" xr:uid="{00000000-0005-0000-0000-00003D900000}"/>
    <cellStyle name="20% - Accent1 4 2 5 2 2 3 4 4" xfId="37110" xr:uid="{00000000-0005-0000-0000-00003E900000}"/>
    <cellStyle name="20% - Accent1 4 2 5 2 2 3 5" xfId="37111" xr:uid="{00000000-0005-0000-0000-00003F900000}"/>
    <cellStyle name="20% - Accent1 4 2 5 2 2 3 5 2" xfId="37112" xr:uid="{00000000-0005-0000-0000-000040900000}"/>
    <cellStyle name="20% - Accent1 4 2 5 2 2 3 5 2 2" xfId="37113" xr:uid="{00000000-0005-0000-0000-000041900000}"/>
    <cellStyle name="20% - Accent1 4 2 5 2 2 3 5 3" xfId="37114" xr:uid="{00000000-0005-0000-0000-000042900000}"/>
    <cellStyle name="20% - Accent1 4 2 5 2 2 3 6" xfId="37115" xr:uid="{00000000-0005-0000-0000-000043900000}"/>
    <cellStyle name="20% - Accent1 4 2 5 2 2 3 6 2" xfId="37116" xr:uid="{00000000-0005-0000-0000-000044900000}"/>
    <cellStyle name="20% - Accent1 4 2 5 2 2 3 6 2 2" xfId="37117" xr:uid="{00000000-0005-0000-0000-000045900000}"/>
    <cellStyle name="20% - Accent1 4 2 5 2 2 3 6 3" xfId="37118" xr:uid="{00000000-0005-0000-0000-000046900000}"/>
    <cellStyle name="20% - Accent1 4 2 5 2 2 3 7" xfId="37119" xr:uid="{00000000-0005-0000-0000-000047900000}"/>
    <cellStyle name="20% - Accent1 4 2 5 2 2 3 7 2" xfId="37120" xr:uid="{00000000-0005-0000-0000-000048900000}"/>
    <cellStyle name="20% - Accent1 4 2 5 2 2 3 8" xfId="37121" xr:uid="{00000000-0005-0000-0000-000049900000}"/>
    <cellStyle name="20% - Accent1 4 2 5 2 2 3 8 2" xfId="37122" xr:uid="{00000000-0005-0000-0000-00004A900000}"/>
    <cellStyle name="20% - Accent1 4 2 5 2 2 3 9" xfId="37123" xr:uid="{00000000-0005-0000-0000-00004B900000}"/>
    <cellStyle name="20% - Accent1 4 2 5 2 2 4" xfId="37124" xr:uid="{00000000-0005-0000-0000-00004C900000}"/>
    <cellStyle name="20% - Accent1 4 2 5 2 2 4 2" xfId="37125" xr:uid="{00000000-0005-0000-0000-00004D900000}"/>
    <cellStyle name="20% - Accent1 4 2 5 2 2 4 2 2" xfId="37126" xr:uid="{00000000-0005-0000-0000-00004E900000}"/>
    <cellStyle name="20% - Accent1 4 2 5 2 2 4 2 2 2" xfId="37127" xr:uid="{00000000-0005-0000-0000-00004F900000}"/>
    <cellStyle name="20% - Accent1 4 2 5 2 2 4 2 3" xfId="37128" xr:uid="{00000000-0005-0000-0000-000050900000}"/>
    <cellStyle name="20% - Accent1 4 2 5 2 2 4 3" xfId="37129" xr:uid="{00000000-0005-0000-0000-000051900000}"/>
    <cellStyle name="20% - Accent1 4 2 5 2 2 4 3 2" xfId="37130" xr:uid="{00000000-0005-0000-0000-000052900000}"/>
    <cellStyle name="20% - Accent1 4 2 5 2 2 4 4" xfId="37131" xr:uid="{00000000-0005-0000-0000-000053900000}"/>
    <cellStyle name="20% - Accent1 4 2 5 2 2 5" xfId="37132" xr:uid="{00000000-0005-0000-0000-000054900000}"/>
    <cellStyle name="20% - Accent1 4 2 5 2 2 5 2" xfId="37133" xr:uid="{00000000-0005-0000-0000-000055900000}"/>
    <cellStyle name="20% - Accent1 4 2 5 2 2 5 2 2" xfId="37134" xr:uid="{00000000-0005-0000-0000-000056900000}"/>
    <cellStyle name="20% - Accent1 4 2 5 2 2 5 2 2 2" xfId="37135" xr:uid="{00000000-0005-0000-0000-000057900000}"/>
    <cellStyle name="20% - Accent1 4 2 5 2 2 5 2 3" xfId="37136" xr:uid="{00000000-0005-0000-0000-000058900000}"/>
    <cellStyle name="20% - Accent1 4 2 5 2 2 5 3" xfId="37137" xr:uid="{00000000-0005-0000-0000-000059900000}"/>
    <cellStyle name="20% - Accent1 4 2 5 2 2 5 3 2" xfId="37138" xr:uid="{00000000-0005-0000-0000-00005A900000}"/>
    <cellStyle name="20% - Accent1 4 2 5 2 2 5 4" xfId="37139" xr:uid="{00000000-0005-0000-0000-00005B900000}"/>
    <cellStyle name="20% - Accent1 4 2 5 2 2 6" xfId="37140" xr:uid="{00000000-0005-0000-0000-00005C900000}"/>
    <cellStyle name="20% - Accent1 4 2 5 2 2 6 2" xfId="37141" xr:uid="{00000000-0005-0000-0000-00005D900000}"/>
    <cellStyle name="20% - Accent1 4 2 5 2 2 6 2 2" xfId="37142" xr:uid="{00000000-0005-0000-0000-00005E900000}"/>
    <cellStyle name="20% - Accent1 4 2 5 2 2 6 2 2 2" xfId="37143" xr:uid="{00000000-0005-0000-0000-00005F900000}"/>
    <cellStyle name="20% - Accent1 4 2 5 2 2 6 2 3" xfId="37144" xr:uid="{00000000-0005-0000-0000-000060900000}"/>
    <cellStyle name="20% - Accent1 4 2 5 2 2 6 3" xfId="37145" xr:uid="{00000000-0005-0000-0000-000061900000}"/>
    <cellStyle name="20% - Accent1 4 2 5 2 2 6 3 2" xfId="37146" xr:uid="{00000000-0005-0000-0000-000062900000}"/>
    <cellStyle name="20% - Accent1 4 2 5 2 2 6 4" xfId="37147" xr:uid="{00000000-0005-0000-0000-000063900000}"/>
    <cellStyle name="20% - Accent1 4 2 5 2 2 7" xfId="37148" xr:uid="{00000000-0005-0000-0000-000064900000}"/>
    <cellStyle name="20% - Accent1 4 2 5 2 2 7 2" xfId="37149" xr:uid="{00000000-0005-0000-0000-000065900000}"/>
    <cellStyle name="20% - Accent1 4 2 5 2 2 7 2 2" xfId="37150" xr:uid="{00000000-0005-0000-0000-000066900000}"/>
    <cellStyle name="20% - Accent1 4 2 5 2 2 7 3" xfId="37151" xr:uid="{00000000-0005-0000-0000-000067900000}"/>
    <cellStyle name="20% - Accent1 4 2 5 2 2 8" xfId="37152" xr:uid="{00000000-0005-0000-0000-000068900000}"/>
    <cellStyle name="20% - Accent1 4 2 5 2 2 8 2" xfId="37153" xr:uid="{00000000-0005-0000-0000-000069900000}"/>
    <cellStyle name="20% - Accent1 4 2 5 2 2 8 2 2" xfId="37154" xr:uid="{00000000-0005-0000-0000-00006A900000}"/>
    <cellStyle name="20% - Accent1 4 2 5 2 2 8 3" xfId="37155" xr:uid="{00000000-0005-0000-0000-00006B900000}"/>
    <cellStyle name="20% - Accent1 4 2 5 2 2 9" xfId="37156" xr:uid="{00000000-0005-0000-0000-00006C900000}"/>
    <cellStyle name="20% - Accent1 4 2 5 2 2 9 2" xfId="37157" xr:uid="{00000000-0005-0000-0000-00006D900000}"/>
    <cellStyle name="20% - Accent1 4 2 5 2 3" xfId="37158" xr:uid="{00000000-0005-0000-0000-00006E900000}"/>
    <cellStyle name="20% - Accent1 4 2 5 2 3 10" xfId="37159" xr:uid="{00000000-0005-0000-0000-00006F900000}"/>
    <cellStyle name="20% - Accent1 4 2 5 2 3 10 2" xfId="37160" xr:uid="{00000000-0005-0000-0000-000070900000}"/>
    <cellStyle name="20% - Accent1 4 2 5 2 3 11" xfId="37161" xr:uid="{00000000-0005-0000-0000-000071900000}"/>
    <cellStyle name="20% - Accent1 4 2 5 2 3 2" xfId="37162" xr:uid="{00000000-0005-0000-0000-000072900000}"/>
    <cellStyle name="20% - Accent1 4 2 5 2 3 2 2" xfId="37163" xr:uid="{00000000-0005-0000-0000-000073900000}"/>
    <cellStyle name="20% - Accent1 4 2 5 2 3 2 2 2" xfId="37164" xr:uid="{00000000-0005-0000-0000-000074900000}"/>
    <cellStyle name="20% - Accent1 4 2 5 2 3 2 2 2 2" xfId="37165" xr:uid="{00000000-0005-0000-0000-000075900000}"/>
    <cellStyle name="20% - Accent1 4 2 5 2 3 2 2 2 2 2" xfId="37166" xr:uid="{00000000-0005-0000-0000-000076900000}"/>
    <cellStyle name="20% - Accent1 4 2 5 2 3 2 2 2 3" xfId="37167" xr:uid="{00000000-0005-0000-0000-000077900000}"/>
    <cellStyle name="20% - Accent1 4 2 5 2 3 2 2 3" xfId="37168" xr:uid="{00000000-0005-0000-0000-000078900000}"/>
    <cellStyle name="20% - Accent1 4 2 5 2 3 2 2 3 2" xfId="37169" xr:uid="{00000000-0005-0000-0000-000079900000}"/>
    <cellStyle name="20% - Accent1 4 2 5 2 3 2 2 4" xfId="37170" xr:uid="{00000000-0005-0000-0000-00007A900000}"/>
    <cellStyle name="20% - Accent1 4 2 5 2 3 2 3" xfId="37171" xr:uid="{00000000-0005-0000-0000-00007B900000}"/>
    <cellStyle name="20% - Accent1 4 2 5 2 3 2 3 2" xfId="37172" xr:uid="{00000000-0005-0000-0000-00007C900000}"/>
    <cellStyle name="20% - Accent1 4 2 5 2 3 2 3 2 2" xfId="37173" xr:uid="{00000000-0005-0000-0000-00007D900000}"/>
    <cellStyle name="20% - Accent1 4 2 5 2 3 2 3 2 2 2" xfId="37174" xr:uid="{00000000-0005-0000-0000-00007E900000}"/>
    <cellStyle name="20% - Accent1 4 2 5 2 3 2 3 2 3" xfId="37175" xr:uid="{00000000-0005-0000-0000-00007F900000}"/>
    <cellStyle name="20% - Accent1 4 2 5 2 3 2 3 3" xfId="37176" xr:uid="{00000000-0005-0000-0000-000080900000}"/>
    <cellStyle name="20% - Accent1 4 2 5 2 3 2 3 3 2" xfId="37177" xr:uid="{00000000-0005-0000-0000-000081900000}"/>
    <cellStyle name="20% - Accent1 4 2 5 2 3 2 3 4" xfId="37178" xr:uid="{00000000-0005-0000-0000-000082900000}"/>
    <cellStyle name="20% - Accent1 4 2 5 2 3 2 4" xfId="37179" xr:uid="{00000000-0005-0000-0000-000083900000}"/>
    <cellStyle name="20% - Accent1 4 2 5 2 3 2 4 2" xfId="37180" xr:uid="{00000000-0005-0000-0000-000084900000}"/>
    <cellStyle name="20% - Accent1 4 2 5 2 3 2 4 2 2" xfId="37181" xr:uid="{00000000-0005-0000-0000-000085900000}"/>
    <cellStyle name="20% - Accent1 4 2 5 2 3 2 4 2 2 2" xfId="37182" xr:uid="{00000000-0005-0000-0000-000086900000}"/>
    <cellStyle name="20% - Accent1 4 2 5 2 3 2 4 2 3" xfId="37183" xr:uid="{00000000-0005-0000-0000-000087900000}"/>
    <cellStyle name="20% - Accent1 4 2 5 2 3 2 4 3" xfId="37184" xr:uid="{00000000-0005-0000-0000-000088900000}"/>
    <cellStyle name="20% - Accent1 4 2 5 2 3 2 4 3 2" xfId="37185" xr:uid="{00000000-0005-0000-0000-000089900000}"/>
    <cellStyle name="20% - Accent1 4 2 5 2 3 2 4 4" xfId="37186" xr:uid="{00000000-0005-0000-0000-00008A900000}"/>
    <cellStyle name="20% - Accent1 4 2 5 2 3 2 5" xfId="37187" xr:uid="{00000000-0005-0000-0000-00008B900000}"/>
    <cellStyle name="20% - Accent1 4 2 5 2 3 2 5 2" xfId="37188" xr:uid="{00000000-0005-0000-0000-00008C900000}"/>
    <cellStyle name="20% - Accent1 4 2 5 2 3 2 5 2 2" xfId="37189" xr:uid="{00000000-0005-0000-0000-00008D900000}"/>
    <cellStyle name="20% - Accent1 4 2 5 2 3 2 5 3" xfId="37190" xr:uid="{00000000-0005-0000-0000-00008E900000}"/>
    <cellStyle name="20% - Accent1 4 2 5 2 3 2 6" xfId="37191" xr:uid="{00000000-0005-0000-0000-00008F900000}"/>
    <cellStyle name="20% - Accent1 4 2 5 2 3 2 6 2" xfId="37192" xr:uid="{00000000-0005-0000-0000-000090900000}"/>
    <cellStyle name="20% - Accent1 4 2 5 2 3 2 6 2 2" xfId="37193" xr:uid="{00000000-0005-0000-0000-000091900000}"/>
    <cellStyle name="20% - Accent1 4 2 5 2 3 2 6 3" xfId="37194" xr:uid="{00000000-0005-0000-0000-000092900000}"/>
    <cellStyle name="20% - Accent1 4 2 5 2 3 2 7" xfId="37195" xr:uid="{00000000-0005-0000-0000-000093900000}"/>
    <cellStyle name="20% - Accent1 4 2 5 2 3 2 7 2" xfId="37196" xr:uid="{00000000-0005-0000-0000-000094900000}"/>
    <cellStyle name="20% - Accent1 4 2 5 2 3 2 8" xfId="37197" xr:uid="{00000000-0005-0000-0000-000095900000}"/>
    <cellStyle name="20% - Accent1 4 2 5 2 3 2 8 2" xfId="37198" xr:uid="{00000000-0005-0000-0000-000096900000}"/>
    <cellStyle name="20% - Accent1 4 2 5 2 3 2 9" xfId="37199" xr:uid="{00000000-0005-0000-0000-000097900000}"/>
    <cellStyle name="20% - Accent1 4 2 5 2 3 3" xfId="37200" xr:uid="{00000000-0005-0000-0000-000098900000}"/>
    <cellStyle name="20% - Accent1 4 2 5 2 3 3 2" xfId="37201" xr:uid="{00000000-0005-0000-0000-000099900000}"/>
    <cellStyle name="20% - Accent1 4 2 5 2 3 3 2 2" xfId="37202" xr:uid="{00000000-0005-0000-0000-00009A900000}"/>
    <cellStyle name="20% - Accent1 4 2 5 2 3 3 2 2 2" xfId="37203" xr:uid="{00000000-0005-0000-0000-00009B900000}"/>
    <cellStyle name="20% - Accent1 4 2 5 2 3 3 2 2 2 2" xfId="37204" xr:uid="{00000000-0005-0000-0000-00009C900000}"/>
    <cellStyle name="20% - Accent1 4 2 5 2 3 3 2 2 3" xfId="37205" xr:uid="{00000000-0005-0000-0000-00009D900000}"/>
    <cellStyle name="20% - Accent1 4 2 5 2 3 3 2 3" xfId="37206" xr:uid="{00000000-0005-0000-0000-00009E900000}"/>
    <cellStyle name="20% - Accent1 4 2 5 2 3 3 2 3 2" xfId="37207" xr:uid="{00000000-0005-0000-0000-00009F900000}"/>
    <cellStyle name="20% - Accent1 4 2 5 2 3 3 2 4" xfId="37208" xr:uid="{00000000-0005-0000-0000-0000A0900000}"/>
    <cellStyle name="20% - Accent1 4 2 5 2 3 3 3" xfId="37209" xr:uid="{00000000-0005-0000-0000-0000A1900000}"/>
    <cellStyle name="20% - Accent1 4 2 5 2 3 3 3 2" xfId="37210" xr:uid="{00000000-0005-0000-0000-0000A2900000}"/>
    <cellStyle name="20% - Accent1 4 2 5 2 3 3 3 2 2" xfId="37211" xr:uid="{00000000-0005-0000-0000-0000A3900000}"/>
    <cellStyle name="20% - Accent1 4 2 5 2 3 3 3 2 2 2" xfId="37212" xr:uid="{00000000-0005-0000-0000-0000A4900000}"/>
    <cellStyle name="20% - Accent1 4 2 5 2 3 3 3 2 3" xfId="37213" xr:uid="{00000000-0005-0000-0000-0000A5900000}"/>
    <cellStyle name="20% - Accent1 4 2 5 2 3 3 3 3" xfId="37214" xr:uid="{00000000-0005-0000-0000-0000A6900000}"/>
    <cellStyle name="20% - Accent1 4 2 5 2 3 3 3 3 2" xfId="37215" xr:uid="{00000000-0005-0000-0000-0000A7900000}"/>
    <cellStyle name="20% - Accent1 4 2 5 2 3 3 3 4" xfId="37216" xr:uid="{00000000-0005-0000-0000-0000A8900000}"/>
    <cellStyle name="20% - Accent1 4 2 5 2 3 3 4" xfId="37217" xr:uid="{00000000-0005-0000-0000-0000A9900000}"/>
    <cellStyle name="20% - Accent1 4 2 5 2 3 3 4 2" xfId="37218" xr:uid="{00000000-0005-0000-0000-0000AA900000}"/>
    <cellStyle name="20% - Accent1 4 2 5 2 3 3 4 2 2" xfId="37219" xr:uid="{00000000-0005-0000-0000-0000AB900000}"/>
    <cellStyle name="20% - Accent1 4 2 5 2 3 3 4 2 2 2" xfId="37220" xr:uid="{00000000-0005-0000-0000-0000AC900000}"/>
    <cellStyle name="20% - Accent1 4 2 5 2 3 3 4 2 3" xfId="37221" xr:uid="{00000000-0005-0000-0000-0000AD900000}"/>
    <cellStyle name="20% - Accent1 4 2 5 2 3 3 4 3" xfId="37222" xr:uid="{00000000-0005-0000-0000-0000AE900000}"/>
    <cellStyle name="20% - Accent1 4 2 5 2 3 3 4 3 2" xfId="37223" xr:uid="{00000000-0005-0000-0000-0000AF900000}"/>
    <cellStyle name="20% - Accent1 4 2 5 2 3 3 4 4" xfId="37224" xr:uid="{00000000-0005-0000-0000-0000B0900000}"/>
    <cellStyle name="20% - Accent1 4 2 5 2 3 3 5" xfId="37225" xr:uid="{00000000-0005-0000-0000-0000B1900000}"/>
    <cellStyle name="20% - Accent1 4 2 5 2 3 3 5 2" xfId="37226" xr:uid="{00000000-0005-0000-0000-0000B2900000}"/>
    <cellStyle name="20% - Accent1 4 2 5 2 3 3 5 2 2" xfId="37227" xr:uid="{00000000-0005-0000-0000-0000B3900000}"/>
    <cellStyle name="20% - Accent1 4 2 5 2 3 3 5 3" xfId="37228" xr:uid="{00000000-0005-0000-0000-0000B4900000}"/>
    <cellStyle name="20% - Accent1 4 2 5 2 3 3 6" xfId="37229" xr:uid="{00000000-0005-0000-0000-0000B5900000}"/>
    <cellStyle name="20% - Accent1 4 2 5 2 3 3 6 2" xfId="37230" xr:uid="{00000000-0005-0000-0000-0000B6900000}"/>
    <cellStyle name="20% - Accent1 4 2 5 2 3 3 6 2 2" xfId="37231" xr:uid="{00000000-0005-0000-0000-0000B7900000}"/>
    <cellStyle name="20% - Accent1 4 2 5 2 3 3 6 3" xfId="37232" xr:uid="{00000000-0005-0000-0000-0000B8900000}"/>
    <cellStyle name="20% - Accent1 4 2 5 2 3 3 7" xfId="37233" xr:uid="{00000000-0005-0000-0000-0000B9900000}"/>
    <cellStyle name="20% - Accent1 4 2 5 2 3 3 7 2" xfId="37234" xr:uid="{00000000-0005-0000-0000-0000BA900000}"/>
    <cellStyle name="20% - Accent1 4 2 5 2 3 3 8" xfId="37235" xr:uid="{00000000-0005-0000-0000-0000BB900000}"/>
    <cellStyle name="20% - Accent1 4 2 5 2 3 3 8 2" xfId="37236" xr:uid="{00000000-0005-0000-0000-0000BC900000}"/>
    <cellStyle name="20% - Accent1 4 2 5 2 3 3 9" xfId="37237" xr:uid="{00000000-0005-0000-0000-0000BD900000}"/>
    <cellStyle name="20% - Accent1 4 2 5 2 3 4" xfId="37238" xr:uid="{00000000-0005-0000-0000-0000BE900000}"/>
    <cellStyle name="20% - Accent1 4 2 5 2 3 4 2" xfId="37239" xr:uid="{00000000-0005-0000-0000-0000BF900000}"/>
    <cellStyle name="20% - Accent1 4 2 5 2 3 4 2 2" xfId="37240" xr:uid="{00000000-0005-0000-0000-0000C0900000}"/>
    <cellStyle name="20% - Accent1 4 2 5 2 3 4 2 2 2" xfId="37241" xr:uid="{00000000-0005-0000-0000-0000C1900000}"/>
    <cellStyle name="20% - Accent1 4 2 5 2 3 4 2 3" xfId="37242" xr:uid="{00000000-0005-0000-0000-0000C2900000}"/>
    <cellStyle name="20% - Accent1 4 2 5 2 3 4 3" xfId="37243" xr:uid="{00000000-0005-0000-0000-0000C3900000}"/>
    <cellStyle name="20% - Accent1 4 2 5 2 3 4 3 2" xfId="37244" xr:uid="{00000000-0005-0000-0000-0000C4900000}"/>
    <cellStyle name="20% - Accent1 4 2 5 2 3 4 4" xfId="37245" xr:uid="{00000000-0005-0000-0000-0000C5900000}"/>
    <cellStyle name="20% - Accent1 4 2 5 2 3 5" xfId="37246" xr:uid="{00000000-0005-0000-0000-0000C6900000}"/>
    <cellStyle name="20% - Accent1 4 2 5 2 3 5 2" xfId="37247" xr:uid="{00000000-0005-0000-0000-0000C7900000}"/>
    <cellStyle name="20% - Accent1 4 2 5 2 3 5 2 2" xfId="37248" xr:uid="{00000000-0005-0000-0000-0000C8900000}"/>
    <cellStyle name="20% - Accent1 4 2 5 2 3 5 2 2 2" xfId="37249" xr:uid="{00000000-0005-0000-0000-0000C9900000}"/>
    <cellStyle name="20% - Accent1 4 2 5 2 3 5 2 3" xfId="37250" xr:uid="{00000000-0005-0000-0000-0000CA900000}"/>
    <cellStyle name="20% - Accent1 4 2 5 2 3 5 3" xfId="37251" xr:uid="{00000000-0005-0000-0000-0000CB900000}"/>
    <cellStyle name="20% - Accent1 4 2 5 2 3 5 3 2" xfId="37252" xr:uid="{00000000-0005-0000-0000-0000CC900000}"/>
    <cellStyle name="20% - Accent1 4 2 5 2 3 5 4" xfId="37253" xr:uid="{00000000-0005-0000-0000-0000CD900000}"/>
    <cellStyle name="20% - Accent1 4 2 5 2 3 6" xfId="37254" xr:uid="{00000000-0005-0000-0000-0000CE900000}"/>
    <cellStyle name="20% - Accent1 4 2 5 2 3 6 2" xfId="37255" xr:uid="{00000000-0005-0000-0000-0000CF900000}"/>
    <cellStyle name="20% - Accent1 4 2 5 2 3 6 2 2" xfId="37256" xr:uid="{00000000-0005-0000-0000-0000D0900000}"/>
    <cellStyle name="20% - Accent1 4 2 5 2 3 6 2 2 2" xfId="37257" xr:uid="{00000000-0005-0000-0000-0000D1900000}"/>
    <cellStyle name="20% - Accent1 4 2 5 2 3 6 2 3" xfId="37258" xr:uid="{00000000-0005-0000-0000-0000D2900000}"/>
    <cellStyle name="20% - Accent1 4 2 5 2 3 6 3" xfId="37259" xr:uid="{00000000-0005-0000-0000-0000D3900000}"/>
    <cellStyle name="20% - Accent1 4 2 5 2 3 6 3 2" xfId="37260" xr:uid="{00000000-0005-0000-0000-0000D4900000}"/>
    <cellStyle name="20% - Accent1 4 2 5 2 3 6 4" xfId="37261" xr:uid="{00000000-0005-0000-0000-0000D5900000}"/>
    <cellStyle name="20% - Accent1 4 2 5 2 3 7" xfId="37262" xr:uid="{00000000-0005-0000-0000-0000D6900000}"/>
    <cellStyle name="20% - Accent1 4 2 5 2 3 7 2" xfId="37263" xr:uid="{00000000-0005-0000-0000-0000D7900000}"/>
    <cellStyle name="20% - Accent1 4 2 5 2 3 7 2 2" xfId="37264" xr:uid="{00000000-0005-0000-0000-0000D8900000}"/>
    <cellStyle name="20% - Accent1 4 2 5 2 3 7 3" xfId="37265" xr:uid="{00000000-0005-0000-0000-0000D9900000}"/>
    <cellStyle name="20% - Accent1 4 2 5 2 3 8" xfId="37266" xr:uid="{00000000-0005-0000-0000-0000DA900000}"/>
    <cellStyle name="20% - Accent1 4 2 5 2 3 8 2" xfId="37267" xr:uid="{00000000-0005-0000-0000-0000DB900000}"/>
    <cellStyle name="20% - Accent1 4 2 5 2 3 8 2 2" xfId="37268" xr:uid="{00000000-0005-0000-0000-0000DC900000}"/>
    <cellStyle name="20% - Accent1 4 2 5 2 3 8 3" xfId="37269" xr:uid="{00000000-0005-0000-0000-0000DD900000}"/>
    <cellStyle name="20% - Accent1 4 2 5 2 3 9" xfId="37270" xr:uid="{00000000-0005-0000-0000-0000DE900000}"/>
    <cellStyle name="20% - Accent1 4 2 5 2 3 9 2" xfId="37271" xr:uid="{00000000-0005-0000-0000-0000DF900000}"/>
    <cellStyle name="20% - Accent1 4 2 5 2 4" xfId="37272" xr:uid="{00000000-0005-0000-0000-0000E0900000}"/>
    <cellStyle name="20% - Accent1 4 2 5 2 4 10" xfId="37273" xr:uid="{00000000-0005-0000-0000-0000E1900000}"/>
    <cellStyle name="20% - Accent1 4 2 5 2 4 10 2" xfId="37274" xr:uid="{00000000-0005-0000-0000-0000E2900000}"/>
    <cellStyle name="20% - Accent1 4 2 5 2 4 11" xfId="37275" xr:uid="{00000000-0005-0000-0000-0000E3900000}"/>
    <cellStyle name="20% - Accent1 4 2 5 2 4 2" xfId="37276" xr:uid="{00000000-0005-0000-0000-0000E4900000}"/>
    <cellStyle name="20% - Accent1 4 2 5 2 4 2 2" xfId="37277" xr:uid="{00000000-0005-0000-0000-0000E5900000}"/>
    <cellStyle name="20% - Accent1 4 2 5 2 4 2 2 2" xfId="37278" xr:uid="{00000000-0005-0000-0000-0000E6900000}"/>
    <cellStyle name="20% - Accent1 4 2 5 2 4 2 2 2 2" xfId="37279" xr:uid="{00000000-0005-0000-0000-0000E7900000}"/>
    <cellStyle name="20% - Accent1 4 2 5 2 4 2 2 2 2 2" xfId="37280" xr:uid="{00000000-0005-0000-0000-0000E8900000}"/>
    <cellStyle name="20% - Accent1 4 2 5 2 4 2 2 2 3" xfId="37281" xr:uid="{00000000-0005-0000-0000-0000E9900000}"/>
    <cellStyle name="20% - Accent1 4 2 5 2 4 2 2 3" xfId="37282" xr:uid="{00000000-0005-0000-0000-0000EA900000}"/>
    <cellStyle name="20% - Accent1 4 2 5 2 4 2 2 3 2" xfId="37283" xr:uid="{00000000-0005-0000-0000-0000EB900000}"/>
    <cellStyle name="20% - Accent1 4 2 5 2 4 2 2 4" xfId="37284" xr:uid="{00000000-0005-0000-0000-0000EC900000}"/>
    <cellStyle name="20% - Accent1 4 2 5 2 4 2 3" xfId="37285" xr:uid="{00000000-0005-0000-0000-0000ED900000}"/>
    <cellStyle name="20% - Accent1 4 2 5 2 4 2 3 2" xfId="37286" xr:uid="{00000000-0005-0000-0000-0000EE900000}"/>
    <cellStyle name="20% - Accent1 4 2 5 2 4 2 3 2 2" xfId="37287" xr:uid="{00000000-0005-0000-0000-0000EF900000}"/>
    <cellStyle name="20% - Accent1 4 2 5 2 4 2 3 2 2 2" xfId="37288" xr:uid="{00000000-0005-0000-0000-0000F0900000}"/>
    <cellStyle name="20% - Accent1 4 2 5 2 4 2 3 2 3" xfId="37289" xr:uid="{00000000-0005-0000-0000-0000F1900000}"/>
    <cellStyle name="20% - Accent1 4 2 5 2 4 2 3 3" xfId="37290" xr:uid="{00000000-0005-0000-0000-0000F2900000}"/>
    <cellStyle name="20% - Accent1 4 2 5 2 4 2 3 3 2" xfId="37291" xr:uid="{00000000-0005-0000-0000-0000F3900000}"/>
    <cellStyle name="20% - Accent1 4 2 5 2 4 2 3 4" xfId="37292" xr:uid="{00000000-0005-0000-0000-0000F4900000}"/>
    <cellStyle name="20% - Accent1 4 2 5 2 4 2 4" xfId="37293" xr:uid="{00000000-0005-0000-0000-0000F5900000}"/>
    <cellStyle name="20% - Accent1 4 2 5 2 4 2 4 2" xfId="37294" xr:uid="{00000000-0005-0000-0000-0000F6900000}"/>
    <cellStyle name="20% - Accent1 4 2 5 2 4 2 4 2 2" xfId="37295" xr:uid="{00000000-0005-0000-0000-0000F7900000}"/>
    <cellStyle name="20% - Accent1 4 2 5 2 4 2 4 2 2 2" xfId="37296" xr:uid="{00000000-0005-0000-0000-0000F8900000}"/>
    <cellStyle name="20% - Accent1 4 2 5 2 4 2 4 2 3" xfId="37297" xr:uid="{00000000-0005-0000-0000-0000F9900000}"/>
    <cellStyle name="20% - Accent1 4 2 5 2 4 2 4 3" xfId="37298" xr:uid="{00000000-0005-0000-0000-0000FA900000}"/>
    <cellStyle name="20% - Accent1 4 2 5 2 4 2 4 3 2" xfId="37299" xr:uid="{00000000-0005-0000-0000-0000FB900000}"/>
    <cellStyle name="20% - Accent1 4 2 5 2 4 2 4 4" xfId="37300" xr:uid="{00000000-0005-0000-0000-0000FC900000}"/>
    <cellStyle name="20% - Accent1 4 2 5 2 4 2 5" xfId="37301" xr:uid="{00000000-0005-0000-0000-0000FD900000}"/>
    <cellStyle name="20% - Accent1 4 2 5 2 4 2 5 2" xfId="37302" xr:uid="{00000000-0005-0000-0000-0000FE900000}"/>
    <cellStyle name="20% - Accent1 4 2 5 2 4 2 5 2 2" xfId="37303" xr:uid="{00000000-0005-0000-0000-0000FF900000}"/>
    <cellStyle name="20% - Accent1 4 2 5 2 4 2 5 3" xfId="37304" xr:uid="{00000000-0005-0000-0000-000000910000}"/>
    <cellStyle name="20% - Accent1 4 2 5 2 4 2 6" xfId="37305" xr:uid="{00000000-0005-0000-0000-000001910000}"/>
    <cellStyle name="20% - Accent1 4 2 5 2 4 2 6 2" xfId="37306" xr:uid="{00000000-0005-0000-0000-000002910000}"/>
    <cellStyle name="20% - Accent1 4 2 5 2 4 2 6 2 2" xfId="37307" xr:uid="{00000000-0005-0000-0000-000003910000}"/>
    <cellStyle name="20% - Accent1 4 2 5 2 4 2 6 3" xfId="37308" xr:uid="{00000000-0005-0000-0000-000004910000}"/>
    <cellStyle name="20% - Accent1 4 2 5 2 4 2 7" xfId="37309" xr:uid="{00000000-0005-0000-0000-000005910000}"/>
    <cellStyle name="20% - Accent1 4 2 5 2 4 2 7 2" xfId="37310" xr:uid="{00000000-0005-0000-0000-000006910000}"/>
    <cellStyle name="20% - Accent1 4 2 5 2 4 2 8" xfId="37311" xr:uid="{00000000-0005-0000-0000-000007910000}"/>
    <cellStyle name="20% - Accent1 4 2 5 2 4 2 8 2" xfId="37312" xr:uid="{00000000-0005-0000-0000-000008910000}"/>
    <cellStyle name="20% - Accent1 4 2 5 2 4 2 9" xfId="37313" xr:uid="{00000000-0005-0000-0000-000009910000}"/>
    <cellStyle name="20% - Accent1 4 2 5 2 4 3" xfId="37314" xr:uid="{00000000-0005-0000-0000-00000A910000}"/>
    <cellStyle name="20% - Accent1 4 2 5 2 4 3 2" xfId="37315" xr:uid="{00000000-0005-0000-0000-00000B910000}"/>
    <cellStyle name="20% - Accent1 4 2 5 2 4 3 2 2" xfId="37316" xr:uid="{00000000-0005-0000-0000-00000C910000}"/>
    <cellStyle name="20% - Accent1 4 2 5 2 4 3 2 2 2" xfId="37317" xr:uid="{00000000-0005-0000-0000-00000D910000}"/>
    <cellStyle name="20% - Accent1 4 2 5 2 4 3 2 2 2 2" xfId="37318" xr:uid="{00000000-0005-0000-0000-00000E910000}"/>
    <cellStyle name="20% - Accent1 4 2 5 2 4 3 2 2 3" xfId="37319" xr:uid="{00000000-0005-0000-0000-00000F910000}"/>
    <cellStyle name="20% - Accent1 4 2 5 2 4 3 2 3" xfId="37320" xr:uid="{00000000-0005-0000-0000-000010910000}"/>
    <cellStyle name="20% - Accent1 4 2 5 2 4 3 2 3 2" xfId="37321" xr:uid="{00000000-0005-0000-0000-000011910000}"/>
    <cellStyle name="20% - Accent1 4 2 5 2 4 3 2 4" xfId="37322" xr:uid="{00000000-0005-0000-0000-000012910000}"/>
    <cellStyle name="20% - Accent1 4 2 5 2 4 3 3" xfId="37323" xr:uid="{00000000-0005-0000-0000-000013910000}"/>
    <cellStyle name="20% - Accent1 4 2 5 2 4 3 3 2" xfId="37324" xr:uid="{00000000-0005-0000-0000-000014910000}"/>
    <cellStyle name="20% - Accent1 4 2 5 2 4 3 3 2 2" xfId="37325" xr:uid="{00000000-0005-0000-0000-000015910000}"/>
    <cellStyle name="20% - Accent1 4 2 5 2 4 3 3 2 2 2" xfId="37326" xr:uid="{00000000-0005-0000-0000-000016910000}"/>
    <cellStyle name="20% - Accent1 4 2 5 2 4 3 3 2 3" xfId="37327" xr:uid="{00000000-0005-0000-0000-000017910000}"/>
    <cellStyle name="20% - Accent1 4 2 5 2 4 3 3 3" xfId="37328" xr:uid="{00000000-0005-0000-0000-000018910000}"/>
    <cellStyle name="20% - Accent1 4 2 5 2 4 3 3 3 2" xfId="37329" xr:uid="{00000000-0005-0000-0000-000019910000}"/>
    <cellStyle name="20% - Accent1 4 2 5 2 4 3 3 4" xfId="37330" xr:uid="{00000000-0005-0000-0000-00001A910000}"/>
    <cellStyle name="20% - Accent1 4 2 5 2 4 3 4" xfId="37331" xr:uid="{00000000-0005-0000-0000-00001B910000}"/>
    <cellStyle name="20% - Accent1 4 2 5 2 4 3 4 2" xfId="37332" xr:uid="{00000000-0005-0000-0000-00001C910000}"/>
    <cellStyle name="20% - Accent1 4 2 5 2 4 3 4 2 2" xfId="37333" xr:uid="{00000000-0005-0000-0000-00001D910000}"/>
    <cellStyle name="20% - Accent1 4 2 5 2 4 3 4 2 2 2" xfId="37334" xr:uid="{00000000-0005-0000-0000-00001E910000}"/>
    <cellStyle name="20% - Accent1 4 2 5 2 4 3 4 2 3" xfId="37335" xr:uid="{00000000-0005-0000-0000-00001F910000}"/>
    <cellStyle name="20% - Accent1 4 2 5 2 4 3 4 3" xfId="37336" xr:uid="{00000000-0005-0000-0000-000020910000}"/>
    <cellStyle name="20% - Accent1 4 2 5 2 4 3 4 3 2" xfId="37337" xr:uid="{00000000-0005-0000-0000-000021910000}"/>
    <cellStyle name="20% - Accent1 4 2 5 2 4 3 4 4" xfId="37338" xr:uid="{00000000-0005-0000-0000-000022910000}"/>
    <cellStyle name="20% - Accent1 4 2 5 2 4 3 5" xfId="37339" xr:uid="{00000000-0005-0000-0000-000023910000}"/>
    <cellStyle name="20% - Accent1 4 2 5 2 4 3 5 2" xfId="37340" xr:uid="{00000000-0005-0000-0000-000024910000}"/>
    <cellStyle name="20% - Accent1 4 2 5 2 4 3 5 2 2" xfId="37341" xr:uid="{00000000-0005-0000-0000-000025910000}"/>
    <cellStyle name="20% - Accent1 4 2 5 2 4 3 5 3" xfId="37342" xr:uid="{00000000-0005-0000-0000-000026910000}"/>
    <cellStyle name="20% - Accent1 4 2 5 2 4 3 6" xfId="37343" xr:uid="{00000000-0005-0000-0000-000027910000}"/>
    <cellStyle name="20% - Accent1 4 2 5 2 4 3 6 2" xfId="37344" xr:uid="{00000000-0005-0000-0000-000028910000}"/>
    <cellStyle name="20% - Accent1 4 2 5 2 4 3 6 2 2" xfId="37345" xr:uid="{00000000-0005-0000-0000-000029910000}"/>
    <cellStyle name="20% - Accent1 4 2 5 2 4 3 6 3" xfId="37346" xr:uid="{00000000-0005-0000-0000-00002A910000}"/>
    <cellStyle name="20% - Accent1 4 2 5 2 4 3 7" xfId="37347" xr:uid="{00000000-0005-0000-0000-00002B910000}"/>
    <cellStyle name="20% - Accent1 4 2 5 2 4 3 7 2" xfId="37348" xr:uid="{00000000-0005-0000-0000-00002C910000}"/>
    <cellStyle name="20% - Accent1 4 2 5 2 4 3 8" xfId="37349" xr:uid="{00000000-0005-0000-0000-00002D910000}"/>
    <cellStyle name="20% - Accent1 4 2 5 2 4 3 8 2" xfId="37350" xr:uid="{00000000-0005-0000-0000-00002E910000}"/>
    <cellStyle name="20% - Accent1 4 2 5 2 4 3 9" xfId="37351" xr:uid="{00000000-0005-0000-0000-00002F910000}"/>
    <cellStyle name="20% - Accent1 4 2 5 2 4 4" xfId="37352" xr:uid="{00000000-0005-0000-0000-000030910000}"/>
    <cellStyle name="20% - Accent1 4 2 5 2 4 4 2" xfId="37353" xr:uid="{00000000-0005-0000-0000-000031910000}"/>
    <cellStyle name="20% - Accent1 4 2 5 2 4 4 2 2" xfId="37354" xr:uid="{00000000-0005-0000-0000-000032910000}"/>
    <cellStyle name="20% - Accent1 4 2 5 2 4 4 2 2 2" xfId="37355" xr:uid="{00000000-0005-0000-0000-000033910000}"/>
    <cellStyle name="20% - Accent1 4 2 5 2 4 4 2 3" xfId="37356" xr:uid="{00000000-0005-0000-0000-000034910000}"/>
    <cellStyle name="20% - Accent1 4 2 5 2 4 4 3" xfId="37357" xr:uid="{00000000-0005-0000-0000-000035910000}"/>
    <cellStyle name="20% - Accent1 4 2 5 2 4 4 3 2" xfId="37358" xr:uid="{00000000-0005-0000-0000-000036910000}"/>
    <cellStyle name="20% - Accent1 4 2 5 2 4 4 4" xfId="37359" xr:uid="{00000000-0005-0000-0000-000037910000}"/>
    <cellStyle name="20% - Accent1 4 2 5 2 4 5" xfId="37360" xr:uid="{00000000-0005-0000-0000-000038910000}"/>
    <cellStyle name="20% - Accent1 4 2 5 2 4 5 2" xfId="37361" xr:uid="{00000000-0005-0000-0000-000039910000}"/>
    <cellStyle name="20% - Accent1 4 2 5 2 4 5 2 2" xfId="37362" xr:uid="{00000000-0005-0000-0000-00003A910000}"/>
    <cellStyle name="20% - Accent1 4 2 5 2 4 5 2 2 2" xfId="37363" xr:uid="{00000000-0005-0000-0000-00003B910000}"/>
    <cellStyle name="20% - Accent1 4 2 5 2 4 5 2 3" xfId="37364" xr:uid="{00000000-0005-0000-0000-00003C910000}"/>
    <cellStyle name="20% - Accent1 4 2 5 2 4 5 3" xfId="37365" xr:uid="{00000000-0005-0000-0000-00003D910000}"/>
    <cellStyle name="20% - Accent1 4 2 5 2 4 5 3 2" xfId="37366" xr:uid="{00000000-0005-0000-0000-00003E910000}"/>
    <cellStyle name="20% - Accent1 4 2 5 2 4 5 4" xfId="37367" xr:uid="{00000000-0005-0000-0000-00003F910000}"/>
    <cellStyle name="20% - Accent1 4 2 5 2 4 6" xfId="37368" xr:uid="{00000000-0005-0000-0000-000040910000}"/>
    <cellStyle name="20% - Accent1 4 2 5 2 4 6 2" xfId="37369" xr:uid="{00000000-0005-0000-0000-000041910000}"/>
    <cellStyle name="20% - Accent1 4 2 5 2 4 6 2 2" xfId="37370" xr:uid="{00000000-0005-0000-0000-000042910000}"/>
    <cellStyle name="20% - Accent1 4 2 5 2 4 6 2 2 2" xfId="37371" xr:uid="{00000000-0005-0000-0000-000043910000}"/>
    <cellStyle name="20% - Accent1 4 2 5 2 4 6 2 3" xfId="37372" xr:uid="{00000000-0005-0000-0000-000044910000}"/>
    <cellStyle name="20% - Accent1 4 2 5 2 4 6 3" xfId="37373" xr:uid="{00000000-0005-0000-0000-000045910000}"/>
    <cellStyle name="20% - Accent1 4 2 5 2 4 6 3 2" xfId="37374" xr:uid="{00000000-0005-0000-0000-000046910000}"/>
    <cellStyle name="20% - Accent1 4 2 5 2 4 6 4" xfId="37375" xr:uid="{00000000-0005-0000-0000-000047910000}"/>
    <cellStyle name="20% - Accent1 4 2 5 2 4 7" xfId="37376" xr:uid="{00000000-0005-0000-0000-000048910000}"/>
    <cellStyle name="20% - Accent1 4 2 5 2 4 7 2" xfId="37377" xr:uid="{00000000-0005-0000-0000-000049910000}"/>
    <cellStyle name="20% - Accent1 4 2 5 2 4 7 2 2" xfId="37378" xr:uid="{00000000-0005-0000-0000-00004A910000}"/>
    <cellStyle name="20% - Accent1 4 2 5 2 4 7 3" xfId="37379" xr:uid="{00000000-0005-0000-0000-00004B910000}"/>
    <cellStyle name="20% - Accent1 4 2 5 2 4 8" xfId="37380" xr:uid="{00000000-0005-0000-0000-00004C910000}"/>
    <cellStyle name="20% - Accent1 4 2 5 2 4 8 2" xfId="37381" xr:uid="{00000000-0005-0000-0000-00004D910000}"/>
    <cellStyle name="20% - Accent1 4 2 5 2 4 8 2 2" xfId="37382" xr:uid="{00000000-0005-0000-0000-00004E910000}"/>
    <cellStyle name="20% - Accent1 4 2 5 2 4 8 3" xfId="37383" xr:uid="{00000000-0005-0000-0000-00004F910000}"/>
    <cellStyle name="20% - Accent1 4 2 5 2 4 9" xfId="37384" xr:uid="{00000000-0005-0000-0000-000050910000}"/>
    <cellStyle name="20% - Accent1 4 2 5 2 4 9 2" xfId="37385" xr:uid="{00000000-0005-0000-0000-000051910000}"/>
    <cellStyle name="20% - Accent1 4 2 5 2 5" xfId="37386" xr:uid="{00000000-0005-0000-0000-000052910000}"/>
    <cellStyle name="20% - Accent1 4 2 5 2 5 2" xfId="37387" xr:uid="{00000000-0005-0000-0000-000053910000}"/>
    <cellStyle name="20% - Accent1 4 2 5 2 5 2 2" xfId="37388" xr:uid="{00000000-0005-0000-0000-000054910000}"/>
    <cellStyle name="20% - Accent1 4 2 5 2 5 2 2 2" xfId="37389" xr:uid="{00000000-0005-0000-0000-000055910000}"/>
    <cellStyle name="20% - Accent1 4 2 5 2 5 2 2 2 2" xfId="37390" xr:uid="{00000000-0005-0000-0000-000056910000}"/>
    <cellStyle name="20% - Accent1 4 2 5 2 5 2 2 3" xfId="37391" xr:uid="{00000000-0005-0000-0000-000057910000}"/>
    <cellStyle name="20% - Accent1 4 2 5 2 5 2 3" xfId="37392" xr:uid="{00000000-0005-0000-0000-000058910000}"/>
    <cellStyle name="20% - Accent1 4 2 5 2 5 2 3 2" xfId="37393" xr:uid="{00000000-0005-0000-0000-000059910000}"/>
    <cellStyle name="20% - Accent1 4 2 5 2 5 2 4" xfId="37394" xr:uid="{00000000-0005-0000-0000-00005A910000}"/>
    <cellStyle name="20% - Accent1 4 2 5 2 5 3" xfId="37395" xr:uid="{00000000-0005-0000-0000-00005B910000}"/>
    <cellStyle name="20% - Accent1 4 2 5 2 5 3 2" xfId="37396" xr:uid="{00000000-0005-0000-0000-00005C910000}"/>
    <cellStyle name="20% - Accent1 4 2 5 2 5 3 2 2" xfId="37397" xr:uid="{00000000-0005-0000-0000-00005D910000}"/>
    <cellStyle name="20% - Accent1 4 2 5 2 5 3 2 2 2" xfId="37398" xr:uid="{00000000-0005-0000-0000-00005E910000}"/>
    <cellStyle name="20% - Accent1 4 2 5 2 5 3 2 3" xfId="37399" xr:uid="{00000000-0005-0000-0000-00005F910000}"/>
    <cellStyle name="20% - Accent1 4 2 5 2 5 3 3" xfId="37400" xr:uid="{00000000-0005-0000-0000-000060910000}"/>
    <cellStyle name="20% - Accent1 4 2 5 2 5 3 3 2" xfId="37401" xr:uid="{00000000-0005-0000-0000-000061910000}"/>
    <cellStyle name="20% - Accent1 4 2 5 2 5 3 4" xfId="37402" xr:uid="{00000000-0005-0000-0000-000062910000}"/>
    <cellStyle name="20% - Accent1 4 2 5 2 5 4" xfId="37403" xr:uid="{00000000-0005-0000-0000-000063910000}"/>
    <cellStyle name="20% - Accent1 4 2 5 2 5 4 2" xfId="37404" xr:uid="{00000000-0005-0000-0000-000064910000}"/>
    <cellStyle name="20% - Accent1 4 2 5 2 5 4 2 2" xfId="37405" xr:uid="{00000000-0005-0000-0000-000065910000}"/>
    <cellStyle name="20% - Accent1 4 2 5 2 5 4 2 2 2" xfId="37406" xr:uid="{00000000-0005-0000-0000-000066910000}"/>
    <cellStyle name="20% - Accent1 4 2 5 2 5 4 2 3" xfId="37407" xr:uid="{00000000-0005-0000-0000-000067910000}"/>
    <cellStyle name="20% - Accent1 4 2 5 2 5 4 3" xfId="37408" xr:uid="{00000000-0005-0000-0000-000068910000}"/>
    <cellStyle name="20% - Accent1 4 2 5 2 5 4 3 2" xfId="37409" xr:uid="{00000000-0005-0000-0000-000069910000}"/>
    <cellStyle name="20% - Accent1 4 2 5 2 5 4 4" xfId="37410" xr:uid="{00000000-0005-0000-0000-00006A910000}"/>
    <cellStyle name="20% - Accent1 4 2 5 2 5 5" xfId="37411" xr:uid="{00000000-0005-0000-0000-00006B910000}"/>
    <cellStyle name="20% - Accent1 4 2 5 2 5 5 2" xfId="37412" xr:uid="{00000000-0005-0000-0000-00006C910000}"/>
    <cellStyle name="20% - Accent1 4 2 5 2 5 5 2 2" xfId="37413" xr:uid="{00000000-0005-0000-0000-00006D910000}"/>
    <cellStyle name="20% - Accent1 4 2 5 2 5 5 3" xfId="37414" xr:uid="{00000000-0005-0000-0000-00006E910000}"/>
    <cellStyle name="20% - Accent1 4 2 5 2 5 6" xfId="37415" xr:uid="{00000000-0005-0000-0000-00006F910000}"/>
    <cellStyle name="20% - Accent1 4 2 5 2 5 6 2" xfId="37416" xr:uid="{00000000-0005-0000-0000-000070910000}"/>
    <cellStyle name="20% - Accent1 4 2 5 2 5 6 2 2" xfId="37417" xr:uid="{00000000-0005-0000-0000-000071910000}"/>
    <cellStyle name="20% - Accent1 4 2 5 2 5 6 3" xfId="37418" xr:uid="{00000000-0005-0000-0000-000072910000}"/>
    <cellStyle name="20% - Accent1 4 2 5 2 5 7" xfId="37419" xr:uid="{00000000-0005-0000-0000-000073910000}"/>
    <cellStyle name="20% - Accent1 4 2 5 2 5 7 2" xfId="37420" xr:uid="{00000000-0005-0000-0000-000074910000}"/>
    <cellStyle name="20% - Accent1 4 2 5 2 5 8" xfId="37421" xr:uid="{00000000-0005-0000-0000-000075910000}"/>
    <cellStyle name="20% - Accent1 4 2 5 2 5 8 2" xfId="37422" xr:uid="{00000000-0005-0000-0000-000076910000}"/>
    <cellStyle name="20% - Accent1 4 2 5 2 5 9" xfId="37423" xr:uid="{00000000-0005-0000-0000-000077910000}"/>
    <cellStyle name="20% - Accent1 4 2 5 2 6" xfId="37424" xr:uid="{00000000-0005-0000-0000-000078910000}"/>
    <cellStyle name="20% - Accent1 4 2 5 2 6 2" xfId="37425" xr:uid="{00000000-0005-0000-0000-000079910000}"/>
    <cellStyle name="20% - Accent1 4 2 5 2 6 2 2" xfId="37426" xr:uid="{00000000-0005-0000-0000-00007A910000}"/>
    <cellStyle name="20% - Accent1 4 2 5 2 6 2 2 2" xfId="37427" xr:uid="{00000000-0005-0000-0000-00007B910000}"/>
    <cellStyle name="20% - Accent1 4 2 5 2 6 2 2 2 2" xfId="37428" xr:uid="{00000000-0005-0000-0000-00007C910000}"/>
    <cellStyle name="20% - Accent1 4 2 5 2 6 2 2 3" xfId="37429" xr:uid="{00000000-0005-0000-0000-00007D910000}"/>
    <cellStyle name="20% - Accent1 4 2 5 2 6 2 3" xfId="37430" xr:uid="{00000000-0005-0000-0000-00007E910000}"/>
    <cellStyle name="20% - Accent1 4 2 5 2 6 2 3 2" xfId="37431" xr:uid="{00000000-0005-0000-0000-00007F910000}"/>
    <cellStyle name="20% - Accent1 4 2 5 2 6 2 4" xfId="37432" xr:uid="{00000000-0005-0000-0000-000080910000}"/>
    <cellStyle name="20% - Accent1 4 2 5 2 6 3" xfId="37433" xr:uid="{00000000-0005-0000-0000-000081910000}"/>
    <cellStyle name="20% - Accent1 4 2 5 2 6 3 2" xfId="37434" xr:uid="{00000000-0005-0000-0000-000082910000}"/>
    <cellStyle name="20% - Accent1 4 2 5 2 6 3 2 2" xfId="37435" xr:uid="{00000000-0005-0000-0000-000083910000}"/>
    <cellStyle name="20% - Accent1 4 2 5 2 6 3 2 2 2" xfId="37436" xr:uid="{00000000-0005-0000-0000-000084910000}"/>
    <cellStyle name="20% - Accent1 4 2 5 2 6 3 2 3" xfId="37437" xr:uid="{00000000-0005-0000-0000-000085910000}"/>
    <cellStyle name="20% - Accent1 4 2 5 2 6 3 3" xfId="37438" xr:uid="{00000000-0005-0000-0000-000086910000}"/>
    <cellStyle name="20% - Accent1 4 2 5 2 6 3 3 2" xfId="37439" xr:uid="{00000000-0005-0000-0000-000087910000}"/>
    <cellStyle name="20% - Accent1 4 2 5 2 6 3 4" xfId="37440" xr:uid="{00000000-0005-0000-0000-000088910000}"/>
    <cellStyle name="20% - Accent1 4 2 5 2 6 4" xfId="37441" xr:uid="{00000000-0005-0000-0000-000089910000}"/>
    <cellStyle name="20% - Accent1 4 2 5 2 6 4 2" xfId="37442" xr:uid="{00000000-0005-0000-0000-00008A910000}"/>
    <cellStyle name="20% - Accent1 4 2 5 2 6 4 2 2" xfId="37443" xr:uid="{00000000-0005-0000-0000-00008B910000}"/>
    <cellStyle name="20% - Accent1 4 2 5 2 6 4 2 2 2" xfId="37444" xr:uid="{00000000-0005-0000-0000-00008C910000}"/>
    <cellStyle name="20% - Accent1 4 2 5 2 6 4 2 3" xfId="37445" xr:uid="{00000000-0005-0000-0000-00008D910000}"/>
    <cellStyle name="20% - Accent1 4 2 5 2 6 4 3" xfId="37446" xr:uid="{00000000-0005-0000-0000-00008E910000}"/>
    <cellStyle name="20% - Accent1 4 2 5 2 6 4 3 2" xfId="37447" xr:uid="{00000000-0005-0000-0000-00008F910000}"/>
    <cellStyle name="20% - Accent1 4 2 5 2 6 4 4" xfId="37448" xr:uid="{00000000-0005-0000-0000-000090910000}"/>
    <cellStyle name="20% - Accent1 4 2 5 2 6 5" xfId="37449" xr:uid="{00000000-0005-0000-0000-000091910000}"/>
    <cellStyle name="20% - Accent1 4 2 5 2 6 5 2" xfId="37450" xr:uid="{00000000-0005-0000-0000-000092910000}"/>
    <cellStyle name="20% - Accent1 4 2 5 2 6 5 2 2" xfId="37451" xr:uid="{00000000-0005-0000-0000-000093910000}"/>
    <cellStyle name="20% - Accent1 4 2 5 2 6 5 3" xfId="37452" xr:uid="{00000000-0005-0000-0000-000094910000}"/>
    <cellStyle name="20% - Accent1 4 2 5 2 6 6" xfId="37453" xr:uid="{00000000-0005-0000-0000-000095910000}"/>
    <cellStyle name="20% - Accent1 4 2 5 2 6 6 2" xfId="37454" xr:uid="{00000000-0005-0000-0000-000096910000}"/>
    <cellStyle name="20% - Accent1 4 2 5 2 6 6 2 2" xfId="37455" xr:uid="{00000000-0005-0000-0000-000097910000}"/>
    <cellStyle name="20% - Accent1 4 2 5 2 6 6 3" xfId="37456" xr:uid="{00000000-0005-0000-0000-000098910000}"/>
    <cellStyle name="20% - Accent1 4 2 5 2 6 7" xfId="37457" xr:uid="{00000000-0005-0000-0000-000099910000}"/>
    <cellStyle name="20% - Accent1 4 2 5 2 6 7 2" xfId="37458" xr:uid="{00000000-0005-0000-0000-00009A910000}"/>
    <cellStyle name="20% - Accent1 4 2 5 2 6 8" xfId="37459" xr:uid="{00000000-0005-0000-0000-00009B910000}"/>
    <cellStyle name="20% - Accent1 4 2 5 2 6 8 2" xfId="37460" xr:uid="{00000000-0005-0000-0000-00009C910000}"/>
    <cellStyle name="20% - Accent1 4 2 5 2 6 9" xfId="37461" xr:uid="{00000000-0005-0000-0000-00009D910000}"/>
    <cellStyle name="20% - Accent1 4 2 5 2 7" xfId="37462" xr:uid="{00000000-0005-0000-0000-00009E910000}"/>
    <cellStyle name="20% - Accent1 4 2 5 2 7 2" xfId="37463" xr:uid="{00000000-0005-0000-0000-00009F910000}"/>
    <cellStyle name="20% - Accent1 4 2 5 2 7 2 2" xfId="37464" xr:uid="{00000000-0005-0000-0000-0000A0910000}"/>
    <cellStyle name="20% - Accent1 4 2 5 2 7 2 2 2" xfId="37465" xr:uid="{00000000-0005-0000-0000-0000A1910000}"/>
    <cellStyle name="20% - Accent1 4 2 5 2 7 2 3" xfId="37466" xr:uid="{00000000-0005-0000-0000-0000A2910000}"/>
    <cellStyle name="20% - Accent1 4 2 5 2 7 3" xfId="37467" xr:uid="{00000000-0005-0000-0000-0000A3910000}"/>
    <cellStyle name="20% - Accent1 4 2 5 2 7 3 2" xfId="37468" xr:uid="{00000000-0005-0000-0000-0000A4910000}"/>
    <cellStyle name="20% - Accent1 4 2 5 2 7 4" xfId="37469" xr:uid="{00000000-0005-0000-0000-0000A5910000}"/>
    <cellStyle name="20% - Accent1 4 2 5 2 8" xfId="37470" xr:uid="{00000000-0005-0000-0000-0000A6910000}"/>
    <cellStyle name="20% - Accent1 4 2 5 2 8 2" xfId="37471" xr:uid="{00000000-0005-0000-0000-0000A7910000}"/>
    <cellStyle name="20% - Accent1 4 2 5 2 8 2 2" xfId="37472" xr:uid="{00000000-0005-0000-0000-0000A8910000}"/>
    <cellStyle name="20% - Accent1 4 2 5 2 8 2 2 2" xfId="37473" xr:uid="{00000000-0005-0000-0000-0000A9910000}"/>
    <cellStyle name="20% - Accent1 4 2 5 2 8 2 3" xfId="37474" xr:uid="{00000000-0005-0000-0000-0000AA910000}"/>
    <cellStyle name="20% - Accent1 4 2 5 2 8 3" xfId="37475" xr:uid="{00000000-0005-0000-0000-0000AB910000}"/>
    <cellStyle name="20% - Accent1 4 2 5 2 8 3 2" xfId="37476" xr:uid="{00000000-0005-0000-0000-0000AC910000}"/>
    <cellStyle name="20% - Accent1 4 2 5 2 8 4" xfId="37477" xr:uid="{00000000-0005-0000-0000-0000AD910000}"/>
    <cellStyle name="20% - Accent1 4 2 5 2 9" xfId="37478" xr:uid="{00000000-0005-0000-0000-0000AE910000}"/>
    <cellStyle name="20% - Accent1 4 2 5 2 9 2" xfId="37479" xr:uid="{00000000-0005-0000-0000-0000AF910000}"/>
    <cellStyle name="20% - Accent1 4 2 5 2 9 2 2" xfId="37480" xr:uid="{00000000-0005-0000-0000-0000B0910000}"/>
    <cellStyle name="20% - Accent1 4 2 5 2 9 2 2 2" xfId="37481" xr:uid="{00000000-0005-0000-0000-0000B1910000}"/>
    <cellStyle name="20% - Accent1 4 2 5 2 9 2 3" xfId="37482" xr:uid="{00000000-0005-0000-0000-0000B2910000}"/>
    <cellStyle name="20% - Accent1 4 2 5 2 9 3" xfId="37483" xr:uid="{00000000-0005-0000-0000-0000B3910000}"/>
    <cellStyle name="20% - Accent1 4 2 5 2 9 3 2" xfId="37484" xr:uid="{00000000-0005-0000-0000-0000B4910000}"/>
    <cellStyle name="20% - Accent1 4 2 5 2 9 4" xfId="37485" xr:uid="{00000000-0005-0000-0000-0000B5910000}"/>
    <cellStyle name="20% - Accent1 4 2 5 3" xfId="37486" xr:uid="{00000000-0005-0000-0000-0000B6910000}"/>
    <cellStyle name="20% - Accent1 4 2 5 3 10" xfId="37487" xr:uid="{00000000-0005-0000-0000-0000B7910000}"/>
    <cellStyle name="20% - Accent1 4 2 5 3 10 2" xfId="37488" xr:uid="{00000000-0005-0000-0000-0000B8910000}"/>
    <cellStyle name="20% - Accent1 4 2 5 3 11" xfId="37489" xr:uid="{00000000-0005-0000-0000-0000B9910000}"/>
    <cellStyle name="20% - Accent1 4 2 5 3 2" xfId="37490" xr:uid="{00000000-0005-0000-0000-0000BA910000}"/>
    <cellStyle name="20% - Accent1 4 2 5 3 2 2" xfId="37491" xr:uid="{00000000-0005-0000-0000-0000BB910000}"/>
    <cellStyle name="20% - Accent1 4 2 5 3 2 2 2" xfId="37492" xr:uid="{00000000-0005-0000-0000-0000BC910000}"/>
    <cellStyle name="20% - Accent1 4 2 5 3 2 2 2 2" xfId="37493" xr:uid="{00000000-0005-0000-0000-0000BD910000}"/>
    <cellStyle name="20% - Accent1 4 2 5 3 2 2 2 2 2" xfId="37494" xr:uid="{00000000-0005-0000-0000-0000BE910000}"/>
    <cellStyle name="20% - Accent1 4 2 5 3 2 2 2 3" xfId="37495" xr:uid="{00000000-0005-0000-0000-0000BF910000}"/>
    <cellStyle name="20% - Accent1 4 2 5 3 2 2 3" xfId="37496" xr:uid="{00000000-0005-0000-0000-0000C0910000}"/>
    <cellStyle name="20% - Accent1 4 2 5 3 2 2 3 2" xfId="37497" xr:uid="{00000000-0005-0000-0000-0000C1910000}"/>
    <cellStyle name="20% - Accent1 4 2 5 3 2 2 4" xfId="37498" xr:uid="{00000000-0005-0000-0000-0000C2910000}"/>
    <cellStyle name="20% - Accent1 4 2 5 3 2 3" xfId="37499" xr:uid="{00000000-0005-0000-0000-0000C3910000}"/>
    <cellStyle name="20% - Accent1 4 2 5 3 2 3 2" xfId="37500" xr:uid="{00000000-0005-0000-0000-0000C4910000}"/>
    <cellStyle name="20% - Accent1 4 2 5 3 2 3 2 2" xfId="37501" xr:uid="{00000000-0005-0000-0000-0000C5910000}"/>
    <cellStyle name="20% - Accent1 4 2 5 3 2 3 2 2 2" xfId="37502" xr:uid="{00000000-0005-0000-0000-0000C6910000}"/>
    <cellStyle name="20% - Accent1 4 2 5 3 2 3 2 3" xfId="37503" xr:uid="{00000000-0005-0000-0000-0000C7910000}"/>
    <cellStyle name="20% - Accent1 4 2 5 3 2 3 3" xfId="37504" xr:uid="{00000000-0005-0000-0000-0000C8910000}"/>
    <cellStyle name="20% - Accent1 4 2 5 3 2 3 3 2" xfId="37505" xr:uid="{00000000-0005-0000-0000-0000C9910000}"/>
    <cellStyle name="20% - Accent1 4 2 5 3 2 3 4" xfId="37506" xr:uid="{00000000-0005-0000-0000-0000CA910000}"/>
    <cellStyle name="20% - Accent1 4 2 5 3 2 4" xfId="37507" xr:uid="{00000000-0005-0000-0000-0000CB910000}"/>
    <cellStyle name="20% - Accent1 4 2 5 3 2 4 2" xfId="37508" xr:uid="{00000000-0005-0000-0000-0000CC910000}"/>
    <cellStyle name="20% - Accent1 4 2 5 3 2 4 2 2" xfId="37509" xr:uid="{00000000-0005-0000-0000-0000CD910000}"/>
    <cellStyle name="20% - Accent1 4 2 5 3 2 4 2 2 2" xfId="37510" xr:uid="{00000000-0005-0000-0000-0000CE910000}"/>
    <cellStyle name="20% - Accent1 4 2 5 3 2 4 2 3" xfId="37511" xr:uid="{00000000-0005-0000-0000-0000CF910000}"/>
    <cellStyle name="20% - Accent1 4 2 5 3 2 4 3" xfId="37512" xr:uid="{00000000-0005-0000-0000-0000D0910000}"/>
    <cellStyle name="20% - Accent1 4 2 5 3 2 4 3 2" xfId="37513" xr:uid="{00000000-0005-0000-0000-0000D1910000}"/>
    <cellStyle name="20% - Accent1 4 2 5 3 2 4 4" xfId="37514" xr:uid="{00000000-0005-0000-0000-0000D2910000}"/>
    <cellStyle name="20% - Accent1 4 2 5 3 2 5" xfId="37515" xr:uid="{00000000-0005-0000-0000-0000D3910000}"/>
    <cellStyle name="20% - Accent1 4 2 5 3 2 5 2" xfId="37516" xr:uid="{00000000-0005-0000-0000-0000D4910000}"/>
    <cellStyle name="20% - Accent1 4 2 5 3 2 5 2 2" xfId="37517" xr:uid="{00000000-0005-0000-0000-0000D5910000}"/>
    <cellStyle name="20% - Accent1 4 2 5 3 2 5 3" xfId="37518" xr:uid="{00000000-0005-0000-0000-0000D6910000}"/>
    <cellStyle name="20% - Accent1 4 2 5 3 2 6" xfId="37519" xr:uid="{00000000-0005-0000-0000-0000D7910000}"/>
    <cellStyle name="20% - Accent1 4 2 5 3 2 6 2" xfId="37520" xr:uid="{00000000-0005-0000-0000-0000D8910000}"/>
    <cellStyle name="20% - Accent1 4 2 5 3 2 6 2 2" xfId="37521" xr:uid="{00000000-0005-0000-0000-0000D9910000}"/>
    <cellStyle name="20% - Accent1 4 2 5 3 2 6 3" xfId="37522" xr:uid="{00000000-0005-0000-0000-0000DA910000}"/>
    <cellStyle name="20% - Accent1 4 2 5 3 2 7" xfId="37523" xr:uid="{00000000-0005-0000-0000-0000DB910000}"/>
    <cellStyle name="20% - Accent1 4 2 5 3 2 7 2" xfId="37524" xr:uid="{00000000-0005-0000-0000-0000DC910000}"/>
    <cellStyle name="20% - Accent1 4 2 5 3 2 8" xfId="37525" xr:uid="{00000000-0005-0000-0000-0000DD910000}"/>
    <cellStyle name="20% - Accent1 4 2 5 3 2 8 2" xfId="37526" xr:uid="{00000000-0005-0000-0000-0000DE910000}"/>
    <cellStyle name="20% - Accent1 4 2 5 3 2 9" xfId="37527" xr:uid="{00000000-0005-0000-0000-0000DF910000}"/>
    <cellStyle name="20% - Accent1 4 2 5 3 3" xfId="37528" xr:uid="{00000000-0005-0000-0000-0000E0910000}"/>
    <cellStyle name="20% - Accent1 4 2 5 3 3 2" xfId="37529" xr:uid="{00000000-0005-0000-0000-0000E1910000}"/>
    <cellStyle name="20% - Accent1 4 2 5 3 3 2 2" xfId="37530" xr:uid="{00000000-0005-0000-0000-0000E2910000}"/>
    <cellStyle name="20% - Accent1 4 2 5 3 3 2 2 2" xfId="37531" xr:uid="{00000000-0005-0000-0000-0000E3910000}"/>
    <cellStyle name="20% - Accent1 4 2 5 3 3 2 2 2 2" xfId="37532" xr:uid="{00000000-0005-0000-0000-0000E4910000}"/>
    <cellStyle name="20% - Accent1 4 2 5 3 3 2 2 3" xfId="37533" xr:uid="{00000000-0005-0000-0000-0000E5910000}"/>
    <cellStyle name="20% - Accent1 4 2 5 3 3 2 3" xfId="37534" xr:uid="{00000000-0005-0000-0000-0000E6910000}"/>
    <cellStyle name="20% - Accent1 4 2 5 3 3 2 3 2" xfId="37535" xr:uid="{00000000-0005-0000-0000-0000E7910000}"/>
    <cellStyle name="20% - Accent1 4 2 5 3 3 2 4" xfId="37536" xr:uid="{00000000-0005-0000-0000-0000E8910000}"/>
    <cellStyle name="20% - Accent1 4 2 5 3 3 3" xfId="37537" xr:uid="{00000000-0005-0000-0000-0000E9910000}"/>
    <cellStyle name="20% - Accent1 4 2 5 3 3 3 2" xfId="37538" xr:uid="{00000000-0005-0000-0000-0000EA910000}"/>
    <cellStyle name="20% - Accent1 4 2 5 3 3 3 2 2" xfId="37539" xr:uid="{00000000-0005-0000-0000-0000EB910000}"/>
    <cellStyle name="20% - Accent1 4 2 5 3 3 3 2 2 2" xfId="37540" xr:uid="{00000000-0005-0000-0000-0000EC910000}"/>
    <cellStyle name="20% - Accent1 4 2 5 3 3 3 2 3" xfId="37541" xr:uid="{00000000-0005-0000-0000-0000ED910000}"/>
    <cellStyle name="20% - Accent1 4 2 5 3 3 3 3" xfId="37542" xr:uid="{00000000-0005-0000-0000-0000EE910000}"/>
    <cellStyle name="20% - Accent1 4 2 5 3 3 3 3 2" xfId="37543" xr:uid="{00000000-0005-0000-0000-0000EF910000}"/>
    <cellStyle name="20% - Accent1 4 2 5 3 3 3 4" xfId="37544" xr:uid="{00000000-0005-0000-0000-0000F0910000}"/>
    <cellStyle name="20% - Accent1 4 2 5 3 3 4" xfId="37545" xr:uid="{00000000-0005-0000-0000-0000F1910000}"/>
    <cellStyle name="20% - Accent1 4 2 5 3 3 4 2" xfId="37546" xr:uid="{00000000-0005-0000-0000-0000F2910000}"/>
    <cellStyle name="20% - Accent1 4 2 5 3 3 4 2 2" xfId="37547" xr:uid="{00000000-0005-0000-0000-0000F3910000}"/>
    <cellStyle name="20% - Accent1 4 2 5 3 3 4 2 2 2" xfId="37548" xr:uid="{00000000-0005-0000-0000-0000F4910000}"/>
    <cellStyle name="20% - Accent1 4 2 5 3 3 4 2 3" xfId="37549" xr:uid="{00000000-0005-0000-0000-0000F5910000}"/>
    <cellStyle name="20% - Accent1 4 2 5 3 3 4 3" xfId="37550" xr:uid="{00000000-0005-0000-0000-0000F6910000}"/>
    <cellStyle name="20% - Accent1 4 2 5 3 3 4 3 2" xfId="37551" xr:uid="{00000000-0005-0000-0000-0000F7910000}"/>
    <cellStyle name="20% - Accent1 4 2 5 3 3 4 4" xfId="37552" xr:uid="{00000000-0005-0000-0000-0000F8910000}"/>
    <cellStyle name="20% - Accent1 4 2 5 3 3 5" xfId="37553" xr:uid="{00000000-0005-0000-0000-0000F9910000}"/>
    <cellStyle name="20% - Accent1 4 2 5 3 3 5 2" xfId="37554" xr:uid="{00000000-0005-0000-0000-0000FA910000}"/>
    <cellStyle name="20% - Accent1 4 2 5 3 3 5 2 2" xfId="37555" xr:uid="{00000000-0005-0000-0000-0000FB910000}"/>
    <cellStyle name="20% - Accent1 4 2 5 3 3 5 3" xfId="37556" xr:uid="{00000000-0005-0000-0000-0000FC910000}"/>
    <cellStyle name="20% - Accent1 4 2 5 3 3 6" xfId="37557" xr:uid="{00000000-0005-0000-0000-0000FD910000}"/>
    <cellStyle name="20% - Accent1 4 2 5 3 3 6 2" xfId="37558" xr:uid="{00000000-0005-0000-0000-0000FE910000}"/>
    <cellStyle name="20% - Accent1 4 2 5 3 3 6 2 2" xfId="37559" xr:uid="{00000000-0005-0000-0000-0000FF910000}"/>
    <cellStyle name="20% - Accent1 4 2 5 3 3 6 3" xfId="37560" xr:uid="{00000000-0005-0000-0000-000000920000}"/>
    <cellStyle name="20% - Accent1 4 2 5 3 3 7" xfId="37561" xr:uid="{00000000-0005-0000-0000-000001920000}"/>
    <cellStyle name="20% - Accent1 4 2 5 3 3 7 2" xfId="37562" xr:uid="{00000000-0005-0000-0000-000002920000}"/>
    <cellStyle name="20% - Accent1 4 2 5 3 3 8" xfId="37563" xr:uid="{00000000-0005-0000-0000-000003920000}"/>
    <cellStyle name="20% - Accent1 4 2 5 3 3 8 2" xfId="37564" xr:uid="{00000000-0005-0000-0000-000004920000}"/>
    <cellStyle name="20% - Accent1 4 2 5 3 3 9" xfId="37565" xr:uid="{00000000-0005-0000-0000-000005920000}"/>
    <cellStyle name="20% - Accent1 4 2 5 3 4" xfId="37566" xr:uid="{00000000-0005-0000-0000-000006920000}"/>
    <cellStyle name="20% - Accent1 4 2 5 3 4 2" xfId="37567" xr:uid="{00000000-0005-0000-0000-000007920000}"/>
    <cellStyle name="20% - Accent1 4 2 5 3 4 2 2" xfId="37568" xr:uid="{00000000-0005-0000-0000-000008920000}"/>
    <cellStyle name="20% - Accent1 4 2 5 3 4 2 2 2" xfId="37569" xr:uid="{00000000-0005-0000-0000-000009920000}"/>
    <cellStyle name="20% - Accent1 4 2 5 3 4 2 3" xfId="37570" xr:uid="{00000000-0005-0000-0000-00000A920000}"/>
    <cellStyle name="20% - Accent1 4 2 5 3 4 3" xfId="37571" xr:uid="{00000000-0005-0000-0000-00000B920000}"/>
    <cellStyle name="20% - Accent1 4 2 5 3 4 3 2" xfId="37572" xr:uid="{00000000-0005-0000-0000-00000C920000}"/>
    <cellStyle name="20% - Accent1 4 2 5 3 4 4" xfId="37573" xr:uid="{00000000-0005-0000-0000-00000D920000}"/>
    <cellStyle name="20% - Accent1 4 2 5 3 5" xfId="37574" xr:uid="{00000000-0005-0000-0000-00000E920000}"/>
    <cellStyle name="20% - Accent1 4 2 5 3 5 2" xfId="37575" xr:uid="{00000000-0005-0000-0000-00000F920000}"/>
    <cellStyle name="20% - Accent1 4 2 5 3 5 2 2" xfId="37576" xr:uid="{00000000-0005-0000-0000-000010920000}"/>
    <cellStyle name="20% - Accent1 4 2 5 3 5 2 2 2" xfId="37577" xr:uid="{00000000-0005-0000-0000-000011920000}"/>
    <cellStyle name="20% - Accent1 4 2 5 3 5 2 3" xfId="37578" xr:uid="{00000000-0005-0000-0000-000012920000}"/>
    <cellStyle name="20% - Accent1 4 2 5 3 5 3" xfId="37579" xr:uid="{00000000-0005-0000-0000-000013920000}"/>
    <cellStyle name="20% - Accent1 4 2 5 3 5 3 2" xfId="37580" xr:uid="{00000000-0005-0000-0000-000014920000}"/>
    <cellStyle name="20% - Accent1 4 2 5 3 5 4" xfId="37581" xr:uid="{00000000-0005-0000-0000-000015920000}"/>
    <cellStyle name="20% - Accent1 4 2 5 3 6" xfId="37582" xr:uid="{00000000-0005-0000-0000-000016920000}"/>
    <cellStyle name="20% - Accent1 4 2 5 3 6 2" xfId="37583" xr:uid="{00000000-0005-0000-0000-000017920000}"/>
    <cellStyle name="20% - Accent1 4 2 5 3 6 2 2" xfId="37584" xr:uid="{00000000-0005-0000-0000-000018920000}"/>
    <cellStyle name="20% - Accent1 4 2 5 3 6 2 2 2" xfId="37585" xr:uid="{00000000-0005-0000-0000-000019920000}"/>
    <cellStyle name="20% - Accent1 4 2 5 3 6 2 3" xfId="37586" xr:uid="{00000000-0005-0000-0000-00001A920000}"/>
    <cellStyle name="20% - Accent1 4 2 5 3 6 3" xfId="37587" xr:uid="{00000000-0005-0000-0000-00001B920000}"/>
    <cellStyle name="20% - Accent1 4 2 5 3 6 3 2" xfId="37588" xr:uid="{00000000-0005-0000-0000-00001C920000}"/>
    <cellStyle name="20% - Accent1 4 2 5 3 6 4" xfId="37589" xr:uid="{00000000-0005-0000-0000-00001D920000}"/>
    <cellStyle name="20% - Accent1 4 2 5 3 7" xfId="37590" xr:uid="{00000000-0005-0000-0000-00001E920000}"/>
    <cellStyle name="20% - Accent1 4 2 5 3 7 2" xfId="37591" xr:uid="{00000000-0005-0000-0000-00001F920000}"/>
    <cellStyle name="20% - Accent1 4 2 5 3 7 2 2" xfId="37592" xr:uid="{00000000-0005-0000-0000-000020920000}"/>
    <cellStyle name="20% - Accent1 4 2 5 3 7 3" xfId="37593" xr:uid="{00000000-0005-0000-0000-000021920000}"/>
    <cellStyle name="20% - Accent1 4 2 5 3 8" xfId="37594" xr:uid="{00000000-0005-0000-0000-000022920000}"/>
    <cellStyle name="20% - Accent1 4 2 5 3 8 2" xfId="37595" xr:uid="{00000000-0005-0000-0000-000023920000}"/>
    <cellStyle name="20% - Accent1 4 2 5 3 8 2 2" xfId="37596" xr:uid="{00000000-0005-0000-0000-000024920000}"/>
    <cellStyle name="20% - Accent1 4 2 5 3 8 3" xfId="37597" xr:uid="{00000000-0005-0000-0000-000025920000}"/>
    <cellStyle name="20% - Accent1 4 2 5 3 9" xfId="37598" xr:uid="{00000000-0005-0000-0000-000026920000}"/>
    <cellStyle name="20% - Accent1 4 2 5 3 9 2" xfId="37599" xr:uid="{00000000-0005-0000-0000-000027920000}"/>
    <cellStyle name="20% - Accent1 4 2 5 4" xfId="37600" xr:uid="{00000000-0005-0000-0000-000028920000}"/>
    <cellStyle name="20% - Accent1 4 2 5 4 10" xfId="37601" xr:uid="{00000000-0005-0000-0000-000029920000}"/>
    <cellStyle name="20% - Accent1 4 2 5 4 10 2" xfId="37602" xr:uid="{00000000-0005-0000-0000-00002A920000}"/>
    <cellStyle name="20% - Accent1 4 2 5 4 11" xfId="37603" xr:uid="{00000000-0005-0000-0000-00002B920000}"/>
    <cellStyle name="20% - Accent1 4 2 5 4 2" xfId="37604" xr:uid="{00000000-0005-0000-0000-00002C920000}"/>
    <cellStyle name="20% - Accent1 4 2 5 4 2 2" xfId="37605" xr:uid="{00000000-0005-0000-0000-00002D920000}"/>
    <cellStyle name="20% - Accent1 4 2 5 4 2 2 2" xfId="37606" xr:uid="{00000000-0005-0000-0000-00002E920000}"/>
    <cellStyle name="20% - Accent1 4 2 5 4 2 2 2 2" xfId="37607" xr:uid="{00000000-0005-0000-0000-00002F920000}"/>
    <cellStyle name="20% - Accent1 4 2 5 4 2 2 2 2 2" xfId="37608" xr:uid="{00000000-0005-0000-0000-000030920000}"/>
    <cellStyle name="20% - Accent1 4 2 5 4 2 2 2 3" xfId="37609" xr:uid="{00000000-0005-0000-0000-000031920000}"/>
    <cellStyle name="20% - Accent1 4 2 5 4 2 2 3" xfId="37610" xr:uid="{00000000-0005-0000-0000-000032920000}"/>
    <cellStyle name="20% - Accent1 4 2 5 4 2 2 3 2" xfId="37611" xr:uid="{00000000-0005-0000-0000-000033920000}"/>
    <cellStyle name="20% - Accent1 4 2 5 4 2 2 4" xfId="37612" xr:uid="{00000000-0005-0000-0000-000034920000}"/>
    <cellStyle name="20% - Accent1 4 2 5 4 2 3" xfId="37613" xr:uid="{00000000-0005-0000-0000-000035920000}"/>
    <cellStyle name="20% - Accent1 4 2 5 4 2 3 2" xfId="37614" xr:uid="{00000000-0005-0000-0000-000036920000}"/>
    <cellStyle name="20% - Accent1 4 2 5 4 2 3 2 2" xfId="37615" xr:uid="{00000000-0005-0000-0000-000037920000}"/>
    <cellStyle name="20% - Accent1 4 2 5 4 2 3 2 2 2" xfId="37616" xr:uid="{00000000-0005-0000-0000-000038920000}"/>
    <cellStyle name="20% - Accent1 4 2 5 4 2 3 2 3" xfId="37617" xr:uid="{00000000-0005-0000-0000-000039920000}"/>
    <cellStyle name="20% - Accent1 4 2 5 4 2 3 3" xfId="37618" xr:uid="{00000000-0005-0000-0000-00003A920000}"/>
    <cellStyle name="20% - Accent1 4 2 5 4 2 3 3 2" xfId="37619" xr:uid="{00000000-0005-0000-0000-00003B920000}"/>
    <cellStyle name="20% - Accent1 4 2 5 4 2 3 4" xfId="37620" xr:uid="{00000000-0005-0000-0000-00003C920000}"/>
    <cellStyle name="20% - Accent1 4 2 5 4 2 4" xfId="37621" xr:uid="{00000000-0005-0000-0000-00003D920000}"/>
    <cellStyle name="20% - Accent1 4 2 5 4 2 4 2" xfId="37622" xr:uid="{00000000-0005-0000-0000-00003E920000}"/>
    <cellStyle name="20% - Accent1 4 2 5 4 2 4 2 2" xfId="37623" xr:uid="{00000000-0005-0000-0000-00003F920000}"/>
    <cellStyle name="20% - Accent1 4 2 5 4 2 4 2 2 2" xfId="37624" xr:uid="{00000000-0005-0000-0000-000040920000}"/>
    <cellStyle name="20% - Accent1 4 2 5 4 2 4 2 3" xfId="37625" xr:uid="{00000000-0005-0000-0000-000041920000}"/>
    <cellStyle name="20% - Accent1 4 2 5 4 2 4 3" xfId="37626" xr:uid="{00000000-0005-0000-0000-000042920000}"/>
    <cellStyle name="20% - Accent1 4 2 5 4 2 4 3 2" xfId="37627" xr:uid="{00000000-0005-0000-0000-000043920000}"/>
    <cellStyle name="20% - Accent1 4 2 5 4 2 4 4" xfId="37628" xr:uid="{00000000-0005-0000-0000-000044920000}"/>
    <cellStyle name="20% - Accent1 4 2 5 4 2 5" xfId="37629" xr:uid="{00000000-0005-0000-0000-000045920000}"/>
    <cellStyle name="20% - Accent1 4 2 5 4 2 5 2" xfId="37630" xr:uid="{00000000-0005-0000-0000-000046920000}"/>
    <cellStyle name="20% - Accent1 4 2 5 4 2 5 2 2" xfId="37631" xr:uid="{00000000-0005-0000-0000-000047920000}"/>
    <cellStyle name="20% - Accent1 4 2 5 4 2 5 3" xfId="37632" xr:uid="{00000000-0005-0000-0000-000048920000}"/>
    <cellStyle name="20% - Accent1 4 2 5 4 2 6" xfId="37633" xr:uid="{00000000-0005-0000-0000-000049920000}"/>
    <cellStyle name="20% - Accent1 4 2 5 4 2 6 2" xfId="37634" xr:uid="{00000000-0005-0000-0000-00004A920000}"/>
    <cellStyle name="20% - Accent1 4 2 5 4 2 6 2 2" xfId="37635" xr:uid="{00000000-0005-0000-0000-00004B920000}"/>
    <cellStyle name="20% - Accent1 4 2 5 4 2 6 3" xfId="37636" xr:uid="{00000000-0005-0000-0000-00004C920000}"/>
    <cellStyle name="20% - Accent1 4 2 5 4 2 7" xfId="37637" xr:uid="{00000000-0005-0000-0000-00004D920000}"/>
    <cellStyle name="20% - Accent1 4 2 5 4 2 7 2" xfId="37638" xr:uid="{00000000-0005-0000-0000-00004E920000}"/>
    <cellStyle name="20% - Accent1 4 2 5 4 2 8" xfId="37639" xr:uid="{00000000-0005-0000-0000-00004F920000}"/>
    <cellStyle name="20% - Accent1 4 2 5 4 2 8 2" xfId="37640" xr:uid="{00000000-0005-0000-0000-000050920000}"/>
    <cellStyle name="20% - Accent1 4 2 5 4 2 9" xfId="37641" xr:uid="{00000000-0005-0000-0000-000051920000}"/>
    <cellStyle name="20% - Accent1 4 2 5 4 3" xfId="37642" xr:uid="{00000000-0005-0000-0000-000052920000}"/>
    <cellStyle name="20% - Accent1 4 2 5 4 3 2" xfId="37643" xr:uid="{00000000-0005-0000-0000-000053920000}"/>
    <cellStyle name="20% - Accent1 4 2 5 4 3 2 2" xfId="37644" xr:uid="{00000000-0005-0000-0000-000054920000}"/>
    <cellStyle name="20% - Accent1 4 2 5 4 3 2 2 2" xfId="37645" xr:uid="{00000000-0005-0000-0000-000055920000}"/>
    <cellStyle name="20% - Accent1 4 2 5 4 3 2 2 2 2" xfId="37646" xr:uid="{00000000-0005-0000-0000-000056920000}"/>
    <cellStyle name="20% - Accent1 4 2 5 4 3 2 2 3" xfId="37647" xr:uid="{00000000-0005-0000-0000-000057920000}"/>
    <cellStyle name="20% - Accent1 4 2 5 4 3 2 3" xfId="37648" xr:uid="{00000000-0005-0000-0000-000058920000}"/>
    <cellStyle name="20% - Accent1 4 2 5 4 3 2 3 2" xfId="37649" xr:uid="{00000000-0005-0000-0000-000059920000}"/>
    <cellStyle name="20% - Accent1 4 2 5 4 3 2 4" xfId="37650" xr:uid="{00000000-0005-0000-0000-00005A920000}"/>
    <cellStyle name="20% - Accent1 4 2 5 4 3 3" xfId="37651" xr:uid="{00000000-0005-0000-0000-00005B920000}"/>
    <cellStyle name="20% - Accent1 4 2 5 4 3 3 2" xfId="37652" xr:uid="{00000000-0005-0000-0000-00005C920000}"/>
    <cellStyle name="20% - Accent1 4 2 5 4 3 3 2 2" xfId="37653" xr:uid="{00000000-0005-0000-0000-00005D920000}"/>
    <cellStyle name="20% - Accent1 4 2 5 4 3 3 2 2 2" xfId="37654" xr:uid="{00000000-0005-0000-0000-00005E920000}"/>
    <cellStyle name="20% - Accent1 4 2 5 4 3 3 2 3" xfId="37655" xr:uid="{00000000-0005-0000-0000-00005F920000}"/>
    <cellStyle name="20% - Accent1 4 2 5 4 3 3 3" xfId="37656" xr:uid="{00000000-0005-0000-0000-000060920000}"/>
    <cellStyle name="20% - Accent1 4 2 5 4 3 3 3 2" xfId="37657" xr:uid="{00000000-0005-0000-0000-000061920000}"/>
    <cellStyle name="20% - Accent1 4 2 5 4 3 3 4" xfId="37658" xr:uid="{00000000-0005-0000-0000-000062920000}"/>
    <cellStyle name="20% - Accent1 4 2 5 4 3 4" xfId="37659" xr:uid="{00000000-0005-0000-0000-000063920000}"/>
    <cellStyle name="20% - Accent1 4 2 5 4 3 4 2" xfId="37660" xr:uid="{00000000-0005-0000-0000-000064920000}"/>
    <cellStyle name="20% - Accent1 4 2 5 4 3 4 2 2" xfId="37661" xr:uid="{00000000-0005-0000-0000-000065920000}"/>
    <cellStyle name="20% - Accent1 4 2 5 4 3 4 2 2 2" xfId="37662" xr:uid="{00000000-0005-0000-0000-000066920000}"/>
    <cellStyle name="20% - Accent1 4 2 5 4 3 4 2 3" xfId="37663" xr:uid="{00000000-0005-0000-0000-000067920000}"/>
    <cellStyle name="20% - Accent1 4 2 5 4 3 4 3" xfId="37664" xr:uid="{00000000-0005-0000-0000-000068920000}"/>
    <cellStyle name="20% - Accent1 4 2 5 4 3 4 3 2" xfId="37665" xr:uid="{00000000-0005-0000-0000-000069920000}"/>
    <cellStyle name="20% - Accent1 4 2 5 4 3 4 4" xfId="37666" xr:uid="{00000000-0005-0000-0000-00006A920000}"/>
    <cellStyle name="20% - Accent1 4 2 5 4 3 5" xfId="37667" xr:uid="{00000000-0005-0000-0000-00006B920000}"/>
    <cellStyle name="20% - Accent1 4 2 5 4 3 5 2" xfId="37668" xr:uid="{00000000-0005-0000-0000-00006C920000}"/>
    <cellStyle name="20% - Accent1 4 2 5 4 3 5 2 2" xfId="37669" xr:uid="{00000000-0005-0000-0000-00006D920000}"/>
    <cellStyle name="20% - Accent1 4 2 5 4 3 5 3" xfId="37670" xr:uid="{00000000-0005-0000-0000-00006E920000}"/>
    <cellStyle name="20% - Accent1 4 2 5 4 3 6" xfId="37671" xr:uid="{00000000-0005-0000-0000-00006F920000}"/>
    <cellStyle name="20% - Accent1 4 2 5 4 3 6 2" xfId="37672" xr:uid="{00000000-0005-0000-0000-000070920000}"/>
    <cellStyle name="20% - Accent1 4 2 5 4 3 6 2 2" xfId="37673" xr:uid="{00000000-0005-0000-0000-000071920000}"/>
    <cellStyle name="20% - Accent1 4 2 5 4 3 6 3" xfId="37674" xr:uid="{00000000-0005-0000-0000-000072920000}"/>
    <cellStyle name="20% - Accent1 4 2 5 4 3 7" xfId="37675" xr:uid="{00000000-0005-0000-0000-000073920000}"/>
    <cellStyle name="20% - Accent1 4 2 5 4 3 7 2" xfId="37676" xr:uid="{00000000-0005-0000-0000-000074920000}"/>
    <cellStyle name="20% - Accent1 4 2 5 4 3 8" xfId="37677" xr:uid="{00000000-0005-0000-0000-000075920000}"/>
    <cellStyle name="20% - Accent1 4 2 5 4 3 8 2" xfId="37678" xr:uid="{00000000-0005-0000-0000-000076920000}"/>
    <cellStyle name="20% - Accent1 4 2 5 4 3 9" xfId="37679" xr:uid="{00000000-0005-0000-0000-000077920000}"/>
    <cellStyle name="20% - Accent1 4 2 5 4 4" xfId="37680" xr:uid="{00000000-0005-0000-0000-000078920000}"/>
    <cellStyle name="20% - Accent1 4 2 5 4 4 2" xfId="37681" xr:uid="{00000000-0005-0000-0000-000079920000}"/>
    <cellStyle name="20% - Accent1 4 2 5 4 4 2 2" xfId="37682" xr:uid="{00000000-0005-0000-0000-00007A920000}"/>
    <cellStyle name="20% - Accent1 4 2 5 4 4 2 2 2" xfId="37683" xr:uid="{00000000-0005-0000-0000-00007B920000}"/>
    <cellStyle name="20% - Accent1 4 2 5 4 4 2 3" xfId="37684" xr:uid="{00000000-0005-0000-0000-00007C920000}"/>
    <cellStyle name="20% - Accent1 4 2 5 4 4 3" xfId="37685" xr:uid="{00000000-0005-0000-0000-00007D920000}"/>
    <cellStyle name="20% - Accent1 4 2 5 4 4 3 2" xfId="37686" xr:uid="{00000000-0005-0000-0000-00007E920000}"/>
    <cellStyle name="20% - Accent1 4 2 5 4 4 4" xfId="37687" xr:uid="{00000000-0005-0000-0000-00007F920000}"/>
    <cellStyle name="20% - Accent1 4 2 5 4 5" xfId="37688" xr:uid="{00000000-0005-0000-0000-000080920000}"/>
    <cellStyle name="20% - Accent1 4 2 5 4 5 2" xfId="37689" xr:uid="{00000000-0005-0000-0000-000081920000}"/>
    <cellStyle name="20% - Accent1 4 2 5 4 5 2 2" xfId="37690" xr:uid="{00000000-0005-0000-0000-000082920000}"/>
    <cellStyle name="20% - Accent1 4 2 5 4 5 2 2 2" xfId="37691" xr:uid="{00000000-0005-0000-0000-000083920000}"/>
    <cellStyle name="20% - Accent1 4 2 5 4 5 2 3" xfId="37692" xr:uid="{00000000-0005-0000-0000-000084920000}"/>
    <cellStyle name="20% - Accent1 4 2 5 4 5 3" xfId="37693" xr:uid="{00000000-0005-0000-0000-000085920000}"/>
    <cellStyle name="20% - Accent1 4 2 5 4 5 3 2" xfId="37694" xr:uid="{00000000-0005-0000-0000-000086920000}"/>
    <cellStyle name="20% - Accent1 4 2 5 4 5 4" xfId="37695" xr:uid="{00000000-0005-0000-0000-000087920000}"/>
    <cellStyle name="20% - Accent1 4 2 5 4 6" xfId="37696" xr:uid="{00000000-0005-0000-0000-000088920000}"/>
    <cellStyle name="20% - Accent1 4 2 5 4 6 2" xfId="37697" xr:uid="{00000000-0005-0000-0000-000089920000}"/>
    <cellStyle name="20% - Accent1 4 2 5 4 6 2 2" xfId="37698" xr:uid="{00000000-0005-0000-0000-00008A920000}"/>
    <cellStyle name="20% - Accent1 4 2 5 4 6 2 2 2" xfId="37699" xr:uid="{00000000-0005-0000-0000-00008B920000}"/>
    <cellStyle name="20% - Accent1 4 2 5 4 6 2 3" xfId="37700" xr:uid="{00000000-0005-0000-0000-00008C920000}"/>
    <cellStyle name="20% - Accent1 4 2 5 4 6 3" xfId="37701" xr:uid="{00000000-0005-0000-0000-00008D920000}"/>
    <cellStyle name="20% - Accent1 4 2 5 4 6 3 2" xfId="37702" xr:uid="{00000000-0005-0000-0000-00008E920000}"/>
    <cellStyle name="20% - Accent1 4 2 5 4 6 4" xfId="37703" xr:uid="{00000000-0005-0000-0000-00008F920000}"/>
    <cellStyle name="20% - Accent1 4 2 5 4 7" xfId="37704" xr:uid="{00000000-0005-0000-0000-000090920000}"/>
    <cellStyle name="20% - Accent1 4 2 5 4 7 2" xfId="37705" xr:uid="{00000000-0005-0000-0000-000091920000}"/>
    <cellStyle name="20% - Accent1 4 2 5 4 7 2 2" xfId="37706" xr:uid="{00000000-0005-0000-0000-000092920000}"/>
    <cellStyle name="20% - Accent1 4 2 5 4 7 3" xfId="37707" xr:uid="{00000000-0005-0000-0000-000093920000}"/>
    <cellStyle name="20% - Accent1 4 2 5 4 8" xfId="37708" xr:uid="{00000000-0005-0000-0000-000094920000}"/>
    <cellStyle name="20% - Accent1 4 2 5 4 8 2" xfId="37709" xr:uid="{00000000-0005-0000-0000-000095920000}"/>
    <cellStyle name="20% - Accent1 4 2 5 4 8 2 2" xfId="37710" xr:uid="{00000000-0005-0000-0000-000096920000}"/>
    <cellStyle name="20% - Accent1 4 2 5 4 8 3" xfId="37711" xr:uid="{00000000-0005-0000-0000-000097920000}"/>
    <cellStyle name="20% - Accent1 4 2 5 4 9" xfId="37712" xr:uid="{00000000-0005-0000-0000-000098920000}"/>
    <cellStyle name="20% - Accent1 4 2 5 4 9 2" xfId="37713" xr:uid="{00000000-0005-0000-0000-000099920000}"/>
    <cellStyle name="20% - Accent1 4 2 5 5" xfId="37714" xr:uid="{00000000-0005-0000-0000-00009A920000}"/>
    <cellStyle name="20% - Accent1 4 2 5 5 10" xfId="37715" xr:uid="{00000000-0005-0000-0000-00009B920000}"/>
    <cellStyle name="20% - Accent1 4 2 5 5 10 2" xfId="37716" xr:uid="{00000000-0005-0000-0000-00009C920000}"/>
    <cellStyle name="20% - Accent1 4 2 5 5 11" xfId="37717" xr:uid="{00000000-0005-0000-0000-00009D920000}"/>
    <cellStyle name="20% - Accent1 4 2 5 5 2" xfId="37718" xr:uid="{00000000-0005-0000-0000-00009E920000}"/>
    <cellStyle name="20% - Accent1 4 2 5 5 2 2" xfId="37719" xr:uid="{00000000-0005-0000-0000-00009F920000}"/>
    <cellStyle name="20% - Accent1 4 2 5 5 2 2 2" xfId="37720" xr:uid="{00000000-0005-0000-0000-0000A0920000}"/>
    <cellStyle name="20% - Accent1 4 2 5 5 2 2 2 2" xfId="37721" xr:uid="{00000000-0005-0000-0000-0000A1920000}"/>
    <cellStyle name="20% - Accent1 4 2 5 5 2 2 2 2 2" xfId="37722" xr:uid="{00000000-0005-0000-0000-0000A2920000}"/>
    <cellStyle name="20% - Accent1 4 2 5 5 2 2 2 3" xfId="37723" xr:uid="{00000000-0005-0000-0000-0000A3920000}"/>
    <cellStyle name="20% - Accent1 4 2 5 5 2 2 3" xfId="37724" xr:uid="{00000000-0005-0000-0000-0000A4920000}"/>
    <cellStyle name="20% - Accent1 4 2 5 5 2 2 3 2" xfId="37725" xr:uid="{00000000-0005-0000-0000-0000A5920000}"/>
    <cellStyle name="20% - Accent1 4 2 5 5 2 2 4" xfId="37726" xr:uid="{00000000-0005-0000-0000-0000A6920000}"/>
    <cellStyle name="20% - Accent1 4 2 5 5 2 3" xfId="37727" xr:uid="{00000000-0005-0000-0000-0000A7920000}"/>
    <cellStyle name="20% - Accent1 4 2 5 5 2 3 2" xfId="37728" xr:uid="{00000000-0005-0000-0000-0000A8920000}"/>
    <cellStyle name="20% - Accent1 4 2 5 5 2 3 2 2" xfId="37729" xr:uid="{00000000-0005-0000-0000-0000A9920000}"/>
    <cellStyle name="20% - Accent1 4 2 5 5 2 3 2 2 2" xfId="37730" xr:uid="{00000000-0005-0000-0000-0000AA920000}"/>
    <cellStyle name="20% - Accent1 4 2 5 5 2 3 2 3" xfId="37731" xr:uid="{00000000-0005-0000-0000-0000AB920000}"/>
    <cellStyle name="20% - Accent1 4 2 5 5 2 3 3" xfId="37732" xr:uid="{00000000-0005-0000-0000-0000AC920000}"/>
    <cellStyle name="20% - Accent1 4 2 5 5 2 3 3 2" xfId="37733" xr:uid="{00000000-0005-0000-0000-0000AD920000}"/>
    <cellStyle name="20% - Accent1 4 2 5 5 2 3 4" xfId="37734" xr:uid="{00000000-0005-0000-0000-0000AE920000}"/>
    <cellStyle name="20% - Accent1 4 2 5 5 2 4" xfId="37735" xr:uid="{00000000-0005-0000-0000-0000AF920000}"/>
    <cellStyle name="20% - Accent1 4 2 5 5 2 4 2" xfId="37736" xr:uid="{00000000-0005-0000-0000-0000B0920000}"/>
    <cellStyle name="20% - Accent1 4 2 5 5 2 4 2 2" xfId="37737" xr:uid="{00000000-0005-0000-0000-0000B1920000}"/>
    <cellStyle name="20% - Accent1 4 2 5 5 2 4 2 2 2" xfId="37738" xr:uid="{00000000-0005-0000-0000-0000B2920000}"/>
    <cellStyle name="20% - Accent1 4 2 5 5 2 4 2 3" xfId="37739" xr:uid="{00000000-0005-0000-0000-0000B3920000}"/>
    <cellStyle name="20% - Accent1 4 2 5 5 2 4 3" xfId="37740" xr:uid="{00000000-0005-0000-0000-0000B4920000}"/>
    <cellStyle name="20% - Accent1 4 2 5 5 2 4 3 2" xfId="37741" xr:uid="{00000000-0005-0000-0000-0000B5920000}"/>
    <cellStyle name="20% - Accent1 4 2 5 5 2 4 4" xfId="37742" xr:uid="{00000000-0005-0000-0000-0000B6920000}"/>
    <cellStyle name="20% - Accent1 4 2 5 5 2 5" xfId="37743" xr:uid="{00000000-0005-0000-0000-0000B7920000}"/>
    <cellStyle name="20% - Accent1 4 2 5 5 2 5 2" xfId="37744" xr:uid="{00000000-0005-0000-0000-0000B8920000}"/>
    <cellStyle name="20% - Accent1 4 2 5 5 2 5 2 2" xfId="37745" xr:uid="{00000000-0005-0000-0000-0000B9920000}"/>
    <cellStyle name="20% - Accent1 4 2 5 5 2 5 3" xfId="37746" xr:uid="{00000000-0005-0000-0000-0000BA920000}"/>
    <cellStyle name="20% - Accent1 4 2 5 5 2 6" xfId="37747" xr:uid="{00000000-0005-0000-0000-0000BB920000}"/>
    <cellStyle name="20% - Accent1 4 2 5 5 2 6 2" xfId="37748" xr:uid="{00000000-0005-0000-0000-0000BC920000}"/>
    <cellStyle name="20% - Accent1 4 2 5 5 2 6 2 2" xfId="37749" xr:uid="{00000000-0005-0000-0000-0000BD920000}"/>
    <cellStyle name="20% - Accent1 4 2 5 5 2 6 3" xfId="37750" xr:uid="{00000000-0005-0000-0000-0000BE920000}"/>
    <cellStyle name="20% - Accent1 4 2 5 5 2 7" xfId="37751" xr:uid="{00000000-0005-0000-0000-0000BF920000}"/>
    <cellStyle name="20% - Accent1 4 2 5 5 2 7 2" xfId="37752" xr:uid="{00000000-0005-0000-0000-0000C0920000}"/>
    <cellStyle name="20% - Accent1 4 2 5 5 2 8" xfId="37753" xr:uid="{00000000-0005-0000-0000-0000C1920000}"/>
    <cellStyle name="20% - Accent1 4 2 5 5 2 8 2" xfId="37754" xr:uid="{00000000-0005-0000-0000-0000C2920000}"/>
    <cellStyle name="20% - Accent1 4 2 5 5 2 9" xfId="37755" xr:uid="{00000000-0005-0000-0000-0000C3920000}"/>
    <cellStyle name="20% - Accent1 4 2 5 5 3" xfId="37756" xr:uid="{00000000-0005-0000-0000-0000C4920000}"/>
    <cellStyle name="20% - Accent1 4 2 5 5 3 2" xfId="37757" xr:uid="{00000000-0005-0000-0000-0000C5920000}"/>
    <cellStyle name="20% - Accent1 4 2 5 5 3 2 2" xfId="37758" xr:uid="{00000000-0005-0000-0000-0000C6920000}"/>
    <cellStyle name="20% - Accent1 4 2 5 5 3 2 2 2" xfId="37759" xr:uid="{00000000-0005-0000-0000-0000C7920000}"/>
    <cellStyle name="20% - Accent1 4 2 5 5 3 2 2 2 2" xfId="37760" xr:uid="{00000000-0005-0000-0000-0000C8920000}"/>
    <cellStyle name="20% - Accent1 4 2 5 5 3 2 2 3" xfId="37761" xr:uid="{00000000-0005-0000-0000-0000C9920000}"/>
    <cellStyle name="20% - Accent1 4 2 5 5 3 2 3" xfId="37762" xr:uid="{00000000-0005-0000-0000-0000CA920000}"/>
    <cellStyle name="20% - Accent1 4 2 5 5 3 2 3 2" xfId="37763" xr:uid="{00000000-0005-0000-0000-0000CB920000}"/>
    <cellStyle name="20% - Accent1 4 2 5 5 3 2 4" xfId="37764" xr:uid="{00000000-0005-0000-0000-0000CC920000}"/>
    <cellStyle name="20% - Accent1 4 2 5 5 3 3" xfId="37765" xr:uid="{00000000-0005-0000-0000-0000CD920000}"/>
    <cellStyle name="20% - Accent1 4 2 5 5 3 3 2" xfId="37766" xr:uid="{00000000-0005-0000-0000-0000CE920000}"/>
    <cellStyle name="20% - Accent1 4 2 5 5 3 3 2 2" xfId="37767" xr:uid="{00000000-0005-0000-0000-0000CF920000}"/>
    <cellStyle name="20% - Accent1 4 2 5 5 3 3 2 2 2" xfId="37768" xr:uid="{00000000-0005-0000-0000-0000D0920000}"/>
    <cellStyle name="20% - Accent1 4 2 5 5 3 3 2 3" xfId="37769" xr:uid="{00000000-0005-0000-0000-0000D1920000}"/>
    <cellStyle name="20% - Accent1 4 2 5 5 3 3 3" xfId="37770" xr:uid="{00000000-0005-0000-0000-0000D2920000}"/>
    <cellStyle name="20% - Accent1 4 2 5 5 3 3 3 2" xfId="37771" xr:uid="{00000000-0005-0000-0000-0000D3920000}"/>
    <cellStyle name="20% - Accent1 4 2 5 5 3 3 4" xfId="37772" xr:uid="{00000000-0005-0000-0000-0000D4920000}"/>
    <cellStyle name="20% - Accent1 4 2 5 5 3 4" xfId="37773" xr:uid="{00000000-0005-0000-0000-0000D5920000}"/>
    <cellStyle name="20% - Accent1 4 2 5 5 3 4 2" xfId="37774" xr:uid="{00000000-0005-0000-0000-0000D6920000}"/>
    <cellStyle name="20% - Accent1 4 2 5 5 3 4 2 2" xfId="37775" xr:uid="{00000000-0005-0000-0000-0000D7920000}"/>
    <cellStyle name="20% - Accent1 4 2 5 5 3 4 2 2 2" xfId="37776" xr:uid="{00000000-0005-0000-0000-0000D8920000}"/>
    <cellStyle name="20% - Accent1 4 2 5 5 3 4 2 3" xfId="37777" xr:uid="{00000000-0005-0000-0000-0000D9920000}"/>
    <cellStyle name="20% - Accent1 4 2 5 5 3 4 3" xfId="37778" xr:uid="{00000000-0005-0000-0000-0000DA920000}"/>
    <cellStyle name="20% - Accent1 4 2 5 5 3 4 3 2" xfId="37779" xr:uid="{00000000-0005-0000-0000-0000DB920000}"/>
    <cellStyle name="20% - Accent1 4 2 5 5 3 4 4" xfId="37780" xr:uid="{00000000-0005-0000-0000-0000DC920000}"/>
    <cellStyle name="20% - Accent1 4 2 5 5 3 5" xfId="37781" xr:uid="{00000000-0005-0000-0000-0000DD920000}"/>
    <cellStyle name="20% - Accent1 4 2 5 5 3 5 2" xfId="37782" xr:uid="{00000000-0005-0000-0000-0000DE920000}"/>
    <cellStyle name="20% - Accent1 4 2 5 5 3 5 2 2" xfId="37783" xr:uid="{00000000-0005-0000-0000-0000DF920000}"/>
    <cellStyle name="20% - Accent1 4 2 5 5 3 5 3" xfId="37784" xr:uid="{00000000-0005-0000-0000-0000E0920000}"/>
    <cellStyle name="20% - Accent1 4 2 5 5 3 6" xfId="37785" xr:uid="{00000000-0005-0000-0000-0000E1920000}"/>
    <cellStyle name="20% - Accent1 4 2 5 5 3 6 2" xfId="37786" xr:uid="{00000000-0005-0000-0000-0000E2920000}"/>
    <cellStyle name="20% - Accent1 4 2 5 5 3 6 2 2" xfId="37787" xr:uid="{00000000-0005-0000-0000-0000E3920000}"/>
    <cellStyle name="20% - Accent1 4 2 5 5 3 6 3" xfId="37788" xr:uid="{00000000-0005-0000-0000-0000E4920000}"/>
    <cellStyle name="20% - Accent1 4 2 5 5 3 7" xfId="37789" xr:uid="{00000000-0005-0000-0000-0000E5920000}"/>
    <cellStyle name="20% - Accent1 4 2 5 5 3 7 2" xfId="37790" xr:uid="{00000000-0005-0000-0000-0000E6920000}"/>
    <cellStyle name="20% - Accent1 4 2 5 5 3 8" xfId="37791" xr:uid="{00000000-0005-0000-0000-0000E7920000}"/>
    <cellStyle name="20% - Accent1 4 2 5 5 3 8 2" xfId="37792" xr:uid="{00000000-0005-0000-0000-0000E8920000}"/>
    <cellStyle name="20% - Accent1 4 2 5 5 3 9" xfId="37793" xr:uid="{00000000-0005-0000-0000-0000E9920000}"/>
    <cellStyle name="20% - Accent1 4 2 5 5 4" xfId="37794" xr:uid="{00000000-0005-0000-0000-0000EA920000}"/>
    <cellStyle name="20% - Accent1 4 2 5 5 4 2" xfId="37795" xr:uid="{00000000-0005-0000-0000-0000EB920000}"/>
    <cellStyle name="20% - Accent1 4 2 5 5 4 2 2" xfId="37796" xr:uid="{00000000-0005-0000-0000-0000EC920000}"/>
    <cellStyle name="20% - Accent1 4 2 5 5 4 2 2 2" xfId="37797" xr:uid="{00000000-0005-0000-0000-0000ED920000}"/>
    <cellStyle name="20% - Accent1 4 2 5 5 4 2 3" xfId="37798" xr:uid="{00000000-0005-0000-0000-0000EE920000}"/>
    <cellStyle name="20% - Accent1 4 2 5 5 4 3" xfId="37799" xr:uid="{00000000-0005-0000-0000-0000EF920000}"/>
    <cellStyle name="20% - Accent1 4 2 5 5 4 3 2" xfId="37800" xr:uid="{00000000-0005-0000-0000-0000F0920000}"/>
    <cellStyle name="20% - Accent1 4 2 5 5 4 4" xfId="37801" xr:uid="{00000000-0005-0000-0000-0000F1920000}"/>
    <cellStyle name="20% - Accent1 4 2 5 5 5" xfId="37802" xr:uid="{00000000-0005-0000-0000-0000F2920000}"/>
    <cellStyle name="20% - Accent1 4 2 5 5 5 2" xfId="37803" xr:uid="{00000000-0005-0000-0000-0000F3920000}"/>
    <cellStyle name="20% - Accent1 4 2 5 5 5 2 2" xfId="37804" xr:uid="{00000000-0005-0000-0000-0000F4920000}"/>
    <cellStyle name="20% - Accent1 4 2 5 5 5 2 2 2" xfId="37805" xr:uid="{00000000-0005-0000-0000-0000F5920000}"/>
    <cellStyle name="20% - Accent1 4 2 5 5 5 2 3" xfId="37806" xr:uid="{00000000-0005-0000-0000-0000F6920000}"/>
    <cellStyle name="20% - Accent1 4 2 5 5 5 3" xfId="37807" xr:uid="{00000000-0005-0000-0000-0000F7920000}"/>
    <cellStyle name="20% - Accent1 4 2 5 5 5 3 2" xfId="37808" xr:uid="{00000000-0005-0000-0000-0000F8920000}"/>
    <cellStyle name="20% - Accent1 4 2 5 5 5 4" xfId="37809" xr:uid="{00000000-0005-0000-0000-0000F9920000}"/>
    <cellStyle name="20% - Accent1 4 2 5 5 6" xfId="37810" xr:uid="{00000000-0005-0000-0000-0000FA920000}"/>
    <cellStyle name="20% - Accent1 4 2 5 5 6 2" xfId="37811" xr:uid="{00000000-0005-0000-0000-0000FB920000}"/>
    <cellStyle name="20% - Accent1 4 2 5 5 6 2 2" xfId="37812" xr:uid="{00000000-0005-0000-0000-0000FC920000}"/>
    <cellStyle name="20% - Accent1 4 2 5 5 6 2 2 2" xfId="37813" xr:uid="{00000000-0005-0000-0000-0000FD920000}"/>
    <cellStyle name="20% - Accent1 4 2 5 5 6 2 3" xfId="37814" xr:uid="{00000000-0005-0000-0000-0000FE920000}"/>
    <cellStyle name="20% - Accent1 4 2 5 5 6 3" xfId="37815" xr:uid="{00000000-0005-0000-0000-0000FF920000}"/>
    <cellStyle name="20% - Accent1 4 2 5 5 6 3 2" xfId="37816" xr:uid="{00000000-0005-0000-0000-000000930000}"/>
    <cellStyle name="20% - Accent1 4 2 5 5 6 4" xfId="37817" xr:uid="{00000000-0005-0000-0000-000001930000}"/>
    <cellStyle name="20% - Accent1 4 2 5 5 7" xfId="37818" xr:uid="{00000000-0005-0000-0000-000002930000}"/>
    <cellStyle name="20% - Accent1 4 2 5 5 7 2" xfId="37819" xr:uid="{00000000-0005-0000-0000-000003930000}"/>
    <cellStyle name="20% - Accent1 4 2 5 5 7 2 2" xfId="37820" xr:uid="{00000000-0005-0000-0000-000004930000}"/>
    <cellStyle name="20% - Accent1 4 2 5 5 7 3" xfId="37821" xr:uid="{00000000-0005-0000-0000-000005930000}"/>
    <cellStyle name="20% - Accent1 4 2 5 5 8" xfId="37822" xr:uid="{00000000-0005-0000-0000-000006930000}"/>
    <cellStyle name="20% - Accent1 4 2 5 5 8 2" xfId="37823" xr:uid="{00000000-0005-0000-0000-000007930000}"/>
    <cellStyle name="20% - Accent1 4 2 5 5 8 2 2" xfId="37824" xr:uid="{00000000-0005-0000-0000-000008930000}"/>
    <cellStyle name="20% - Accent1 4 2 5 5 8 3" xfId="37825" xr:uid="{00000000-0005-0000-0000-000009930000}"/>
    <cellStyle name="20% - Accent1 4 2 5 5 9" xfId="37826" xr:uid="{00000000-0005-0000-0000-00000A930000}"/>
    <cellStyle name="20% - Accent1 4 2 5 5 9 2" xfId="37827" xr:uid="{00000000-0005-0000-0000-00000B930000}"/>
    <cellStyle name="20% - Accent1 4 2 5 6" xfId="37828" xr:uid="{00000000-0005-0000-0000-00000C930000}"/>
    <cellStyle name="20% - Accent1 4 2 5 6 2" xfId="37829" xr:uid="{00000000-0005-0000-0000-00000D930000}"/>
    <cellStyle name="20% - Accent1 4 2 5 6 2 2" xfId="37830" xr:uid="{00000000-0005-0000-0000-00000E930000}"/>
    <cellStyle name="20% - Accent1 4 2 5 6 2 2 2" xfId="37831" xr:uid="{00000000-0005-0000-0000-00000F930000}"/>
    <cellStyle name="20% - Accent1 4 2 5 6 2 2 2 2" xfId="37832" xr:uid="{00000000-0005-0000-0000-000010930000}"/>
    <cellStyle name="20% - Accent1 4 2 5 6 2 2 3" xfId="37833" xr:uid="{00000000-0005-0000-0000-000011930000}"/>
    <cellStyle name="20% - Accent1 4 2 5 6 2 3" xfId="37834" xr:uid="{00000000-0005-0000-0000-000012930000}"/>
    <cellStyle name="20% - Accent1 4 2 5 6 2 3 2" xfId="37835" xr:uid="{00000000-0005-0000-0000-000013930000}"/>
    <cellStyle name="20% - Accent1 4 2 5 6 2 4" xfId="37836" xr:uid="{00000000-0005-0000-0000-000014930000}"/>
    <cellStyle name="20% - Accent1 4 2 5 6 3" xfId="37837" xr:uid="{00000000-0005-0000-0000-000015930000}"/>
    <cellStyle name="20% - Accent1 4 2 5 6 3 2" xfId="37838" xr:uid="{00000000-0005-0000-0000-000016930000}"/>
    <cellStyle name="20% - Accent1 4 2 5 6 3 2 2" xfId="37839" xr:uid="{00000000-0005-0000-0000-000017930000}"/>
    <cellStyle name="20% - Accent1 4 2 5 6 3 2 2 2" xfId="37840" xr:uid="{00000000-0005-0000-0000-000018930000}"/>
    <cellStyle name="20% - Accent1 4 2 5 6 3 2 3" xfId="37841" xr:uid="{00000000-0005-0000-0000-000019930000}"/>
    <cellStyle name="20% - Accent1 4 2 5 6 3 3" xfId="37842" xr:uid="{00000000-0005-0000-0000-00001A930000}"/>
    <cellStyle name="20% - Accent1 4 2 5 6 3 3 2" xfId="37843" xr:uid="{00000000-0005-0000-0000-00001B930000}"/>
    <cellStyle name="20% - Accent1 4 2 5 6 3 4" xfId="37844" xr:uid="{00000000-0005-0000-0000-00001C930000}"/>
    <cellStyle name="20% - Accent1 4 2 5 6 4" xfId="37845" xr:uid="{00000000-0005-0000-0000-00001D930000}"/>
    <cellStyle name="20% - Accent1 4 2 5 6 4 2" xfId="37846" xr:uid="{00000000-0005-0000-0000-00001E930000}"/>
    <cellStyle name="20% - Accent1 4 2 5 6 4 2 2" xfId="37847" xr:uid="{00000000-0005-0000-0000-00001F930000}"/>
    <cellStyle name="20% - Accent1 4 2 5 6 4 2 2 2" xfId="37848" xr:uid="{00000000-0005-0000-0000-000020930000}"/>
    <cellStyle name="20% - Accent1 4 2 5 6 4 2 3" xfId="37849" xr:uid="{00000000-0005-0000-0000-000021930000}"/>
    <cellStyle name="20% - Accent1 4 2 5 6 4 3" xfId="37850" xr:uid="{00000000-0005-0000-0000-000022930000}"/>
    <cellStyle name="20% - Accent1 4 2 5 6 4 3 2" xfId="37851" xr:uid="{00000000-0005-0000-0000-000023930000}"/>
    <cellStyle name="20% - Accent1 4 2 5 6 4 4" xfId="37852" xr:uid="{00000000-0005-0000-0000-000024930000}"/>
    <cellStyle name="20% - Accent1 4 2 5 6 5" xfId="37853" xr:uid="{00000000-0005-0000-0000-000025930000}"/>
    <cellStyle name="20% - Accent1 4 2 5 6 5 2" xfId="37854" xr:uid="{00000000-0005-0000-0000-000026930000}"/>
    <cellStyle name="20% - Accent1 4 2 5 6 5 2 2" xfId="37855" xr:uid="{00000000-0005-0000-0000-000027930000}"/>
    <cellStyle name="20% - Accent1 4 2 5 6 5 3" xfId="37856" xr:uid="{00000000-0005-0000-0000-000028930000}"/>
    <cellStyle name="20% - Accent1 4 2 5 6 6" xfId="37857" xr:uid="{00000000-0005-0000-0000-000029930000}"/>
    <cellStyle name="20% - Accent1 4 2 5 6 6 2" xfId="37858" xr:uid="{00000000-0005-0000-0000-00002A930000}"/>
    <cellStyle name="20% - Accent1 4 2 5 6 6 2 2" xfId="37859" xr:uid="{00000000-0005-0000-0000-00002B930000}"/>
    <cellStyle name="20% - Accent1 4 2 5 6 6 3" xfId="37860" xr:uid="{00000000-0005-0000-0000-00002C930000}"/>
    <cellStyle name="20% - Accent1 4 2 5 6 7" xfId="37861" xr:uid="{00000000-0005-0000-0000-00002D930000}"/>
    <cellStyle name="20% - Accent1 4 2 5 6 7 2" xfId="37862" xr:uid="{00000000-0005-0000-0000-00002E930000}"/>
    <cellStyle name="20% - Accent1 4 2 5 6 8" xfId="37863" xr:uid="{00000000-0005-0000-0000-00002F930000}"/>
    <cellStyle name="20% - Accent1 4 2 5 6 8 2" xfId="37864" xr:uid="{00000000-0005-0000-0000-000030930000}"/>
    <cellStyle name="20% - Accent1 4 2 5 6 9" xfId="37865" xr:uid="{00000000-0005-0000-0000-000031930000}"/>
    <cellStyle name="20% - Accent1 4 2 5 7" xfId="37866" xr:uid="{00000000-0005-0000-0000-000032930000}"/>
    <cellStyle name="20% - Accent1 4 2 5 7 2" xfId="37867" xr:uid="{00000000-0005-0000-0000-000033930000}"/>
    <cellStyle name="20% - Accent1 4 2 5 7 2 2" xfId="37868" xr:uid="{00000000-0005-0000-0000-000034930000}"/>
    <cellStyle name="20% - Accent1 4 2 5 7 2 2 2" xfId="37869" xr:uid="{00000000-0005-0000-0000-000035930000}"/>
    <cellStyle name="20% - Accent1 4 2 5 7 2 2 2 2" xfId="37870" xr:uid="{00000000-0005-0000-0000-000036930000}"/>
    <cellStyle name="20% - Accent1 4 2 5 7 2 2 3" xfId="37871" xr:uid="{00000000-0005-0000-0000-000037930000}"/>
    <cellStyle name="20% - Accent1 4 2 5 7 2 3" xfId="37872" xr:uid="{00000000-0005-0000-0000-000038930000}"/>
    <cellStyle name="20% - Accent1 4 2 5 7 2 3 2" xfId="37873" xr:uid="{00000000-0005-0000-0000-000039930000}"/>
    <cellStyle name="20% - Accent1 4 2 5 7 2 4" xfId="37874" xr:uid="{00000000-0005-0000-0000-00003A930000}"/>
    <cellStyle name="20% - Accent1 4 2 5 7 3" xfId="37875" xr:uid="{00000000-0005-0000-0000-00003B930000}"/>
    <cellStyle name="20% - Accent1 4 2 5 7 3 2" xfId="37876" xr:uid="{00000000-0005-0000-0000-00003C930000}"/>
    <cellStyle name="20% - Accent1 4 2 5 7 3 2 2" xfId="37877" xr:uid="{00000000-0005-0000-0000-00003D930000}"/>
    <cellStyle name="20% - Accent1 4 2 5 7 3 2 2 2" xfId="37878" xr:uid="{00000000-0005-0000-0000-00003E930000}"/>
    <cellStyle name="20% - Accent1 4 2 5 7 3 2 3" xfId="37879" xr:uid="{00000000-0005-0000-0000-00003F930000}"/>
    <cellStyle name="20% - Accent1 4 2 5 7 3 3" xfId="37880" xr:uid="{00000000-0005-0000-0000-000040930000}"/>
    <cellStyle name="20% - Accent1 4 2 5 7 3 3 2" xfId="37881" xr:uid="{00000000-0005-0000-0000-000041930000}"/>
    <cellStyle name="20% - Accent1 4 2 5 7 3 4" xfId="37882" xr:uid="{00000000-0005-0000-0000-000042930000}"/>
    <cellStyle name="20% - Accent1 4 2 5 7 4" xfId="37883" xr:uid="{00000000-0005-0000-0000-000043930000}"/>
    <cellStyle name="20% - Accent1 4 2 5 7 4 2" xfId="37884" xr:uid="{00000000-0005-0000-0000-000044930000}"/>
    <cellStyle name="20% - Accent1 4 2 5 7 4 2 2" xfId="37885" xr:uid="{00000000-0005-0000-0000-000045930000}"/>
    <cellStyle name="20% - Accent1 4 2 5 7 4 2 2 2" xfId="37886" xr:uid="{00000000-0005-0000-0000-000046930000}"/>
    <cellStyle name="20% - Accent1 4 2 5 7 4 2 3" xfId="37887" xr:uid="{00000000-0005-0000-0000-000047930000}"/>
    <cellStyle name="20% - Accent1 4 2 5 7 4 3" xfId="37888" xr:uid="{00000000-0005-0000-0000-000048930000}"/>
    <cellStyle name="20% - Accent1 4 2 5 7 4 3 2" xfId="37889" xr:uid="{00000000-0005-0000-0000-000049930000}"/>
    <cellStyle name="20% - Accent1 4 2 5 7 4 4" xfId="37890" xr:uid="{00000000-0005-0000-0000-00004A930000}"/>
    <cellStyle name="20% - Accent1 4 2 5 7 5" xfId="37891" xr:uid="{00000000-0005-0000-0000-00004B930000}"/>
    <cellStyle name="20% - Accent1 4 2 5 7 5 2" xfId="37892" xr:uid="{00000000-0005-0000-0000-00004C930000}"/>
    <cellStyle name="20% - Accent1 4 2 5 7 5 2 2" xfId="37893" xr:uid="{00000000-0005-0000-0000-00004D930000}"/>
    <cellStyle name="20% - Accent1 4 2 5 7 5 3" xfId="37894" xr:uid="{00000000-0005-0000-0000-00004E930000}"/>
    <cellStyle name="20% - Accent1 4 2 5 7 6" xfId="37895" xr:uid="{00000000-0005-0000-0000-00004F930000}"/>
    <cellStyle name="20% - Accent1 4 2 5 7 6 2" xfId="37896" xr:uid="{00000000-0005-0000-0000-000050930000}"/>
    <cellStyle name="20% - Accent1 4 2 5 7 6 2 2" xfId="37897" xr:uid="{00000000-0005-0000-0000-000051930000}"/>
    <cellStyle name="20% - Accent1 4 2 5 7 6 3" xfId="37898" xr:uid="{00000000-0005-0000-0000-000052930000}"/>
    <cellStyle name="20% - Accent1 4 2 5 7 7" xfId="37899" xr:uid="{00000000-0005-0000-0000-000053930000}"/>
    <cellStyle name="20% - Accent1 4 2 5 7 7 2" xfId="37900" xr:uid="{00000000-0005-0000-0000-000054930000}"/>
    <cellStyle name="20% - Accent1 4 2 5 7 8" xfId="37901" xr:uid="{00000000-0005-0000-0000-000055930000}"/>
    <cellStyle name="20% - Accent1 4 2 5 7 8 2" xfId="37902" xr:uid="{00000000-0005-0000-0000-000056930000}"/>
    <cellStyle name="20% - Accent1 4 2 5 7 9" xfId="37903" xr:uid="{00000000-0005-0000-0000-000057930000}"/>
    <cellStyle name="20% - Accent1 4 2 5 8" xfId="37904" xr:uid="{00000000-0005-0000-0000-000058930000}"/>
    <cellStyle name="20% - Accent1 4 2 5 8 2" xfId="37905" xr:uid="{00000000-0005-0000-0000-000059930000}"/>
    <cellStyle name="20% - Accent1 4 2 5 8 2 2" xfId="37906" xr:uid="{00000000-0005-0000-0000-00005A930000}"/>
    <cellStyle name="20% - Accent1 4 2 5 8 2 2 2" xfId="37907" xr:uid="{00000000-0005-0000-0000-00005B930000}"/>
    <cellStyle name="20% - Accent1 4 2 5 8 2 3" xfId="37908" xr:uid="{00000000-0005-0000-0000-00005C930000}"/>
    <cellStyle name="20% - Accent1 4 2 5 8 3" xfId="37909" xr:uid="{00000000-0005-0000-0000-00005D930000}"/>
    <cellStyle name="20% - Accent1 4 2 5 8 3 2" xfId="37910" xr:uid="{00000000-0005-0000-0000-00005E930000}"/>
    <cellStyle name="20% - Accent1 4 2 5 8 4" xfId="37911" xr:uid="{00000000-0005-0000-0000-00005F930000}"/>
    <cellStyle name="20% - Accent1 4 2 5 9" xfId="37912" xr:uid="{00000000-0005-0000-0000-000060930000}"/>
    <cellStyle name="20% - Accent1 4 2 5 9 2" xfId="37913" xr:uid="{00000000-0005-0000-0000-000061930000}"/>
    <cellStyle name="20% - Accent1 4 2 5 9 2 2" xfId="37914" xr:uid="{00000000-0005-0000-0000-000062930000}"/>
    <cellStyle name="20% - Accent1 4 2 5 9 2 2 2" xfId="37915" xr:uid="{00000000-0005-0000-0000-000063930000}"/>
    <cellStyle name="20% - Accent1 4 2 5 9 2 3" xfId="37916" xr:uid="{00000000-0005-0000-0000-000064930000}"/>
    <cellStyle name="20% - Accent1 4 2 5 9 3" xfId="37917" xr:uid="{00000000-0005-0000-0000-000065930000}"/>
    <cellStyle name="20% - Accent1 4 2 5 9 3 2" xfId="37918" xr:uid="{00000000-0005-0000-0000-000066930000}"/>
    <cellStyle name="20% - Accent1 4 2 5 9 4" xfId="37919" xr:uid="{00000000-0005-0000-0000-000067930000}"/>
    <cellStyle name="20% - Accent1 4 2 6" xfId="37920" xr:uid="{00000000-0005-0000-0000-000068930000}"/>
    <cellStyle name="20% - Accent1 4 2 6 10" xfId="37921" xr:uid="{00000000-0005-0000-0000-000069930000}"/>
    <cellStyle name="20% - Accent1 4 2 6 10 2" xfId="37922" xr:uid="{00000000-0005-0000-0000-00006A930000}"/>
    <cellStyle name="20% - Accent1 4 2 6 10 2 2" xfId="37923" xr:uid="{00000000-0005-0000-0000-00006B930000}"/>
    <cellStyle name="20% - Accent1 4 2 6 10 3" xfId="37924" xr:uid="{00000000-0005-0000-0000-00006C930000}"/>
    <cellStyle name="20% - Accent1 4 2 6 11" xfId="37925" xr:uid="{00000000-0005-0000-0000-00006D930000}"/>
    <cellStyle name="20% - Accent1 4 2 6 11 2" xfId="37926" xr:uid="{00000000-0005-0000-0000-00006E930000}"/>
    <cellStyle name="20% - Accent1 4 2 6 11 2 2" xfId="37927" xr:uid="{00000000-0005-0000-0000-00006F930000}"/>
    <cellStyle name="20% - Accent1 4 2 6 11 3" xfId="37928" xr:uid="{00000000-0005-0000-0000-000070930000}"/>
    <cellStyle name="20% - Accent1 4 2 6 12" xfId="37929" xr:uid="{00000000-0005-0000-0000-000071930000}"/>
    <cellStyle name="20% - Accent1 4 2 6 12 2" xfId="37930" xr:uid="{00000000-0005-0000-0000-000072930000}"/>
    <cellStyle name="20% - Accent1 4 2 6 13" xfId="37931" xr:uid="{00000000-0005-0000-0000-000073930000}"/>
    <cellStyle name="20% - Accent1 4 2 6 13 2" xfId="37932" xr:uid="{00000000-0005-0000-0000-000074930000}"/>
    <cellStyle name="20% - Accent1 4 2 6 14" xfId="37933" xr:uid="{00000000-0005-0000-0000-000075930000}"/>
    <cellStyle name="20% - Accent1 4 2 6 2" xfId="37934" xr:uid="{00000000-0005-0000-0000-000076930000}"/>
    <cellStyle name="20% - Accent1 4 2 6 2 10" xfId="37935" xr:uid="{00000000-0005-0000-0000-000077930000}"/>
    <cellStyle name="20% - Accent1 4 2 6 2 10 2" xfId="37936" xr:uid="{00000000-0005-0000-0000-000078930000}"/>
    <cellStyle name="20% - Accent1 4 2 6 2 11" xfId="37937" xr:uid="{00000000-0005-0000-0000-000079930000}"/>
    <cellStyle name="20% - Accent1 4 2 6 2 2" xfId="37938" xr:uid="{00000000-0005-0000-0000-00007A930000}"/>
    <cellStyle name="20% - Accent1 4 2 6 2 2 2" xfId="37939" xr:uid="{00000000-0005-0000-0000-00007B930000}"/>
    <cellStyle name="20% - Accent1 4 2 6 2 2 2 2" xfId="37940" xr:uid="{00000000-0005-0000-0000-00007C930000}"/>
    <cellStyle name="20% - Accent1 4 2 6 2 2 2 2 2" xfId="37941" xr:uid="{00000000-0005-0000-0000-00007D930000}"/>
    <cellStyle name="20% - Accent1 4 2 6 2 2 2 2 2 2" xfId="37942" xr:uid="{00000000-0005-0000-0000-00007E930000}"/>
    <cellStyle name="20% - Accent1 4 2 6 2 2 2 2 3" xfId="37943" xr:uid="{00000000-0005-0000-0000-00007F930000}"/>
    <cellStyle name="20% - Accent1 4 2 6 2 2 2 3" xfId="37944" xr:uid="{00000000-0005-0000-0000-000080930000}"/>
    <cellStyle name="20% - Accent1 4 2 6 2 2 2 3 2" xfId="37945" xr:uid="{00000000-0005-0000-0000-000081930000}"/>
    <cellStyle name="20% - Accent1 4 2 6 2 2 2 4" xfId="37946" xr:uid="{00000000-0005-0000-0000-000082930000}"/>
    <cellStyle name="20% - Accent1 4 2 6 2 2 3" xfId="37947" xr:uid="{00000000-0005-0000-0000-000083930000}"/>
    <cellStyle name="20% - Accent1 4 2 6 2 2 3 2" xfId="37948" xr:uid="{00000000-0005-0000-0000-000084930000}"/>
    <cellStyle name="20% - Accent1 4 2 6 2 2 3 2 2" xfId="37949" xr:uid="{00000000-0005-0000-0000-000085930000}"/>
    <cellStyle name="20% - Accent1 4 2 6 2 2 3 2 2 2" xfId="37950" xr:uid="{00000000-0005-0000-0000-000086930000}"/>
    <cellStyle name="20% - Accent1 4 2 6 2 2 3 2 3" xfId="37951" xr:uid="{00000000-0005-0000-0000-000087930000}"/>
    <cellStyle name="20% - Accent1 4 2 6 2 2 3 3" xfId="37952" xr:uid="{00000000-0005-0000-0000-000088930000}"/>
    <cellStyle name="20% - Accent1 4 2 6 2 2 3 3 2" xfId="37953" xr:uid="{00000000-0005-0000-0000-000089930000}"/>
    <cellStyle name="20% - Accent1 4 2 6 2 2 3 4" xfId="37954" xr:uid="{00000000-0005-0000-0000-00008A930000}"/>
    <cellStyle name="20% - Accent1 4 2 6 2 2 4" xfId="37955" xr:uid="{00000000-0005-0000-0000-00008B930000}"/>
    <cellStyle name="20% - Accent1 4 2 6 2 2 4 2" xfId="37956" xr:uid="{00000000-0005-0000-0000-00008C930000}"/>
    <cellStyle name="20% - Accent1 4 2 6 2 2 4 2 2" xfId="37957" xr:uid="{00000000-0005-0000-0000-00008D930000}"/>
    <cellStyle name="20% - Accent1 4 2 6 2 2 4 2 2 2" xfId="37958" xr:uid="{00000000-0005-0000-0000-00008E930000}"/>
    <cellStyle name="20% - Accent1 4 2 6 2 2 4 2 3" xfId="37959" xr:uid="{00000000-0005-0000-0000-00008F930000}"/>
    <cellStyle name="20% - Accent1 4 2 6 2 2 4 3" xfId="37960" xr:uid="{00000000-0005-0000-0000-000090930000}"/>
    <cellStyle name="20% - Accent1 4 2 6 2 2 4 3 2" xfId="37961" xr:uid="{00000000-0005-0000-0000-000091930000}"/>
    <cellStyle name="20% - Accent1 4 2 6 2 2 4 4" xfId="37962" xr:uid="{00000000-0005-0000-0000-000092930000}"/>
    <cellStyle name="20% - Accent1 4 2 6 2 2 5" xfId="37963" xr:uid="{00000000-0005-0000-0000-000093930000}"/>
    <cellStyle name="20% - Accent1 4 2 6 2 2 5 2" xfId="37964" xr:uid="{00000000-0005-0000-0000-000094930000}"/>
    <cellStyle name="20% - Accent1 4 2 6 2 2 5 2 2" xfId="37965" xr:uid="{00000000-0005-0000-0000-000095930000}"/>
    <cellStyle name="20% - Accent1 4 2 6 2 2 5 3" xfId="37966" xr:uid="{00000000-0005-0000-0000-000096930000}"/>
    <cellStyle name="20% - Accent1 4 2 6 2 2 6" xfId="37967" xr:uid="{00000000-0005-0000-0000-000097930000}"/>
    <cellStyle name="20% - Accent1 4 2 6 2 2 6 2" xfId="37968" xr:uid="{00000000-0005-0000-0000-000098930000}"/>
    <cellStyle name="20% - Accent1 4 2 6 2 2 6 2 2" xfId="37969" xr:uid="{00000000-0005-0000-0000-000099930000}"/>
    <cellStyle name="20% - Accent1 4 2 6 2 2 6 3" xfId="37970" xr:uid="{00000000-0005-0000-0000-00009A930000}"/>
    <cellStyle name="20% - Accent1 4 2 6 2 2 7" xfId="37971" xr:uid="{00000000-0005-0000-0000-00009B930000}"/>
    <cellStyle name="20% - Accent1 4 2 6 2 2 7 2" xfId="37972" xr:uid="{00000000-0005-0000-0000-00009C930000}"/>
    <cellStyle name="20% - Accent1 4 2 6 2 2 8" xfId="37973" xr:uid="{00000000-0005-0000-0000-00009D930000}"/>
    <cellStyle name="20% - Accent1 4 2 6 2 2 8 2" xfId="37974" xr:uid="{00000000-0005-0000-0000-00009E930000}"/>
    <cellStyle name="20% - Accent1 4 2 6 2 2 9" xfId="37975" xr:uid="{00000000-0005-0000-0000-00009F930000}"/>
    <cellStyle name="20% - Accent1 4 2 6 2 3" xfId="37976" xr:uid="{00000000-0005-0000-0000-0000A0930000}"/>
    <cellStyle name="20% - Accent1 4 2 6 2 3 2" xfId="37977" xr:uid="{00000000-0005-0000-0000-0000A1930000}"/>
    <cellStyle name="20% - Accent1 4 2 6 2 3 2 2" xfId="37978" xr:uid="{00000000-0005-0000-0000-0000A2930000}"/>
    <cellStyle name="20% - Accent1 4 2 6 2 3 2 2 2" xfId="37979" xr:uid="{00000000-0005-0000-0000-0000A3930000}"/>
    <cellStyle name="20% - Accent1 4 2 6 2 3 2 2 2 2" xfId="37980" xr:uid="{00000000-0005-0000-0000-0000A4930000}"/>
    <cellStyle name="20% - Accent1 4 2 6 2 3 2 2 3" xfId="37981" xr:uid="{00000000-0005-0000-0000-0000A5930000}"/>
    <cellStyle name="20% - Accent1 4 2 6 2 3 2 3" xfId="37982" xr:uid="{00000000-0005-0000-0000-0000A6930000}"/>
    <cellStyle name="20% - Accent1 4 2 6 2 3 2 3 2" xfId="37983" xr:uid="{00000000-0005-0000-0000-0000A7930000}"/>
    <cellStyle name="20% - Accent1 4 2 6 2 3 2 4" xfId="37984" xr:uid="{00000000-0005-0000-0000-0000A8930000}"/>
    <cellStyle name="20% - Accent1 4 2 6 2 3 3" xfId="37985" xr:uid="{00000000-0005-0000-0000-0000A9930000}"/>
    <cellStyle name="20% - Accent1 4 2 6 2 3 3 2" xfId="37986" xr:uid="{00000000-0005-0000-0000-0000AA930000}"/>
    <cellStyle name="20% - Accent1 4 2 6 2 3 3 2 2" xfId="37987" xr:uid="{00000000-0005-0000-0000-0000AB930000}"/>
    <cellStyle name="20% - Accent1 4 2 6 2 3 3 2 2 2" xfId="37988" xr:uid="{00000000-0005-0000-0000-0000AC930000}"/>
    <cellStyle name="20% - Accent1 4 2 6 2 3 3 2 3" xfId="37989" xr:uid="{00000000-0005-0000-0000-0000AD930000}"/>
    <cellStyle name="20% - Accent1 4 2 6 2 3 3 3" xfId="37990" xr:uid="{00000000-0005-0000-0000-0000AE930000}"/>
    <cellStyle name="20% - Accent1 4 2 6 2 3 3 3 2" xfId="37991" xr:uid="{00000000-0005-0000-0000-0000AF930000}"/>
    <cellStyle name="20% - Accent1 4 2 6 2 3 3 4" xfId="37992" xr:uid="{00000000-0005-0000-0000-0000B0930000}"/>
    <cellStyle name="20% - Accent1 4 2 6 2 3 4" xfId="37993" xr:uid="{00000000-0005-0000-0000-0000B1930000}"/>
    <cellStyle name="20% - Accent1 4 2 6 2 3 4 2" xfId="37994" xr:uid="{00000000-0005-0000-0000-0000B2930000}"/>
    <cellStyle name="20% - Accent1 4 2 6 2 3 4 2 2" xfId="37995" xr:uid="{00000000-0005-0000-0000-0000B3930000}"/>
    <cellStyle name="20% - Accent1 4 2 6 2 3 4 2 2 2" xfId="37996" xr:uid="{00000000-0005-0000-0000-0000B4930000}"/>
    <cellStyle name="20% - Accent1 4 2 6 2 3 4 2 3" xfId="37997" xr:uid="{00000000-0005-0000-0000-0000B5930000}"/>
    <cellStyle name="20% - Accent1 4 2 6 2 3 4 3" xfId="37998" xr:uid="{00000000-0005-0000-0000-0000B6930000}"/>
    <cellStyle name="20% - Accent1 4 2 6 2 3 4 3 2" xfId="37999" xr:uid="{00000000-0005-0000-0000-0000B7930000}"/>
    <cellStyle name="20% - Accent1 4 2 6 2 3 4 4" xfId="38000" xr:uid="{00000000-0005-0000-0000-0000B8930000}"/>
    <cellStyle name="20% - Accent1 4 2 6 2 3 5" xfId="38001" xr:uid="{00000000-0005-0000-0000-0000B9930000}"/>
    <cellStyle name="20% - Accent1 4 2 6 2 3 5 2" xfId="38002" xr:uid="{00000000-0005-0000-0000-0000BA930000}"/>
    <cellStyle name="20% - Accent1 4 2 6 2 3 5 2 2" xfId="38003" xr:uid="{00000000-0005-0000-0000-0000BB930000}"/>
    <cellStyle name="20% - Accent1 4 2 6 2 3 5 3" xfId="38004" xr:uid="{00000000-0005-0000-0000-0000BC930000}"/>
    <cellStyle name="20% - Accent1 4 2 6 2 3 6" xfId="38005" xr:uid="{00000000-0005-0000-0000-0000BD930000}"/>
    <cellStyle name="20% - Accent1 4 2 6 2 3 6 2" xfId="38006" xr:uid="{00000000-0005-0000-0000-0000BE930000}"/>
    <cellStyle name="20% - Accent1 4 2 6 2 3 6 2 2" xfId="38007" xr:uid="{00000000-0005-0000-0000-0000BF930000}"/>
    <cellStyle name="20% - Accent1 4 2 6 2 3 6 3" xfId="38008" xr:uid="{00000000-0005-0000-0000-0000C0930000}"/>
    <cellStyle name="20% - Accent1 4 2 6 2 3 7" xfId="38009" xr:uid="{00000000-0005-0000-0000-0000C1930000}"/>
    <cellStyle name="20% - Accent1 4 2 6 2 3 7 2" xfId="38010" xr:uid="{00000000-0005-0000-0000-0000C2930000}"/>
    <cellStyle name="20% - Accent1 4 2 6 2 3 8" xfId="38011" xr:uid="{00000000-0005-0000-0000-0000C3930000}"/>
    <cellStyle name="20% - Accent1 4 2 6 2 3 8 2" xfId="38012" xr:uid="{00000000-0005-0000-0000-0000C4930000}"/>
    <cellStyle name="20% - Accent1 4 2 6 2 3 9" xfId="38013" xr:uid="{00000000-0005-0000-0000-0000C5930000}"/>
    <cellStyle name="20% - Accent1 4 2 6 2 4" xfId="38014" xr:uid="{00000000-0005-0000-0000-0000C6930000}"/>
    <cellStyle name="20% - Accent1 4 2 6 2 4 2" xfId="38015" xr:uid="{00000000-0005-0000-0000-0000C7930000}"/>
    <cellStyle name="20% - Accent1 4 2 6 2 4 2 2" xfId="38016" xr:uid="{00000000-0005-0000-0000-0000C8930000}"/>
    <cellStyle name="20% - Accent1 4 2 6 2 4 2 2 2" xfId="38017" xr:uid="{00000000-0005-0000-0000-0000C9930000}"/>
    <cellStyle name="20% - Accent1 4 2 6 2 4 2 3" xfId="38018" xr:uid="{00000000-0005-0000-0000-0000CA930000}"/>
    <cellStyle name="20% - Accent1 4 2 6 2 4 3" xfId="38019" xr:uid="{00000000-0005-0000-0000-0000CB930000}"/>
    <cellStyle name="20% - Accent1 4 2 6 2 4 3 2" xfId="38020" xr:uid="{00000000-0005-0000-0000-0000CC930000}"/>
    <cellStyle name="20% - Accent1 4 2 6 2 4 4" xfId="38021" xr:uid="{00000000-0005-0000-0000-0000CD930000}"/>
    <cellStyle name="20% - Accent1 4 2 6 2 5" xfId="38022" xr:uid="{00000000-0005-0000-0000-0000CE930000}"/>
    <cellStyle name="20% - Accent1 4 2 6 2 5 2" xfId="38023" xr:uid="{00000000-0005-0000-0000-0000CF930000}"/>
    <cellStyle name="20% - Accent1 4 2 6 2 5 2 2" xfId="38024" xr:uid="{00000000-0005-0000-0000-0000D0930000}"/>
    <cellStyle name="20% - Accent1 4 2 6 2 5 2 2 2" xfId="38025" xr:uid="{00000000-0005-0000-0000-0000D1930000}"/>
    <cellStyle name="20% - Accent1 4 2 6 2 5 2 3" xfId="38026" xr:uid="{00000000-0005-0000-0000-0000D2930000}"/>
    <cellStyle name="20% - Accent1 4 2 6 2 5 3" xfId="38027" xr:uid="{00000000-0005-0000-0000-0000D3930000}"/>
    <cellStyle name="20% - Accent1 4 2 6 2 5 3 2" xfId="38028" xr:uid="{00000000-0005-0000-0000-0000D4930000}"/>
    <cellStyle name="20% - Accent1 4 2 6 2 5 4" xfId="38029" xr:uid="{00000000-0005-0000-0000-0000D5930000}"/>
    <cellStyle name="20% - Accent1 4 2 6 2 6" xfId="38030" xr:uid="{00000000-0005-0000-0000-0000D6930000}"/>
    <cellStyle name="20% - Accent1 4 2 6 2 6 2" xfId="38031" xr:uid="{00000000-0005-0000-0000-0000D7930000}"/>
    <cellStyle name="20% - Accent1 4 2 6 2 6 2 2" xfId="38032" xr:uid="{00000000-0005-0000-0000-0000D8930000}"/>
    <cellStyle name="20% - Accent1 4 2 6 2 6 2 2 2" xfId="38033" xr:uid="{00000000-0005-0000-0000-0000D9930000}"/>
    <cellStyle name="20% - Accent1 4 2 6 2 6 2 3" xfId="38034" xr:uid="{00000000-0005-0000-0000-0000DA930000}"/>
    <cellStyle name="20% - Accent1 4 2 6 2 6 3" xfId="38035" xr:uid="{00000000-0005-0000-0000-0000DB930000}"/>
    <cellStyle name="20% - Accent1 4 2 6 2 6 3 2" xfId="38036" xr:uid="{00000000-0005-0000-0000-0000DC930000}"/>
    <cellStyle name="20% - Accent1 4 2 6 2 6 4" xfId="38037" xr:uid="{00000000-0005-0000-0000-0000DD930000}"/>
    <cellStyle name="20% - Accent1 4 2 6 2 7" xfId="38038" xr:uid="{00000000-0005-0000-0000-0000DE930000}"/>
    <cellStyle name="20% - Accent1 4 2 6 2 7 2" xfId="38039" xr:uid="{00000000-0005-0000-0000-0000DF930000}"/>
    <cellStyle name="20% - Accent1 4 2 6 2 7 2 2" xfId="38040" xr:uid="{00000000-0005-0000-0000-0000E0930000}"/>
    <cellStyle name="20% - Accent1 4 2 6 2 7 3" xfId="38041" xr:uid="{00000000-0005-0000-0000-0000E1930000}"/>
    <cellStyle name="20% - Accent1 4 2 6 2 8" xfId="38042" xr:uid="{00000000-0005-0000-0000-0000E2930000}"/>
    <cellStyle name="20% - Accent1 4 2 6 2 8 2" xfId="38043" xr:uid="{00000000-0005-0000-0000-0000E3930000}"/>
    <cellStyle name="20% - Accent1 4 2 6 2 8 2 2" xfId="38044" xr:uid="{00000000-0005-0000-0000-0000E4930000}"/>
    <cellStyle name="20% - Accent1 4 2 6 2 8 3" xfId="38045" xr:uid="{00000000-0005-0000-0000-0000E5930000}"/>
    <cellStyle name="20% - Accent1 4 2 6 2 9" xfId="38046" xr:uid="{00000000-0005-0000-0000-0000E6930000}"/>
    <cellStyle name="20% - Accent1 4 2 6 2 9 2" xfId="38047" xr:uid="{00000000-0005-0000-0000-0000E7930000}"/>
    <cellStyle name="20% - Accent1 4 2 6 3" xfId="38048" xr:uid="{00000000-0005-0000-0000-0000E8930000}"/>
    <cellStyle name="20% - Accent1 4 2 6 3 10" xfId="38049" xr:uid="{00000000-0005-0000-0000-0000E9930000}"/>
    <cellStyle name="20% - Accent1 4 2 6 3 10 2" xfId="38050" xr:uid="{00000000-0005-0000-0000-0000EA930000}"/>
    <cellStyle name="20% - Accent1 4 2 6 3 11" xfId="38051" xr:uid="{00000000-0005-0000-0000-0000EB930000}"/>
    <cellStyle name="20% - Accent1 4 2 6 3 2" xfId="38052" xr:uid="{00000000-0005-0000-0000-0000EC930000}"/>
    <cellStyle name="20% - Accent1 4 2 6 3 2 2" xfId="38053" xr:uid="{00000000-0005-0000-0000-0000ED930000}"/>
    <cellStyle name="20% - Accent1 4 2 6 3 2 2 2" xfId="38054" xr:uid="{00000000-0005-0000-0000-0000EE930000}"/>
    <cellStyle name="20% - Accent1 4 2 6 3 2 2 2 2" xfId="38055" xr:uid="{00000000-0005-0000-0000-0000EF930000}"/>
    <cellStyle name="20% - Accent1 4 2 6 3 2 2 2 2 2" xfId="38056" xr:uid="{00000000-0005-0000-0000-0000F0930000}"/>
    <cellStyle name="20% - Accent1 4 2 6 3 2 2 2 3" xfId="38057" xr:uid="{00000000-0005-0000-0000-0000F1930000}"/>
    <cellStyle name="20% - Accent1 4 2 6 3 2 2 3" xfId="38058" xr:uid="{00000000-0005-0000-0000-0000F2930000}"/>
    <cellStyle name="20% - Accent1 4 2 6 3 2 2 3 2" xfId="38059" xr:uid="{00000000-0005-0000-0000-0000F3930000}"/>
    <cellStyle name="20% - Accent1 4 2 6 3 2 2 4" xfId="38060" xr:uid="{00000000-0005-0000-0000-0000F4930000}"/>
    <cellStyle name="20% - Accent1 4 2 6 3 2 3" xfId="38061" xr:uid="{00000000-0005-0000-0000-0000F5930000}"/>
    <cellStyle name="20% - Accent1 4 2 6 3 2 3 2" xfId="38062" xr:uid="{00000000-0005-0000-0000-0000F6930000}"/>
    <cellStyle name="20% - Accent1 4 2 6 3 2 3 2 2" xfId="38063" xr:uid="{00000000-0005-0000-0000-0000F7930000}"/>
    <cellStyle name="20% - Accent1 4 2 6 3 2 3 2 2 2" xfId="38064" xr:uid="{00000000-0005-0000-0000-0000F8930000}"/>
    <cellStyle name="20% - Accent1 4 2 6 3 2 3 2 3" xfId="38065" xr:uid="{00000000-0005-0000-0000-0000F9930000}"/>
    <cellStyle name="20% - Accent1 4 2 6 3 2 3 3" xfId="38066" xr:uid="{00000000-0005-0000-0000-0000FA930000}"/>
    <cellStyle name="20% - Accent1 4 2 6 3 2 3 3 2" xfId="38067" xr:uid="{00000000-0005-0000-0000-0000FB930000}"/>
    <cellStyle name="20% - Accent1 4 2 6 3 2 3 4" xfId="38068" xr:uid="{00000000-0005-0000-0000-0000FC930000}"/>
    <cellStyle name="20% - Accent1 4 2 6 3 2 4" xfId="38069" xr:uid="{00000000-0005-0000-0000-0000FD930000}"/>
    <cellStyle name="20% - Accent1 4 2 6 3 2 4 2" xfId="38070" xr:uid="{00000000-0005-0000-0000-0000FE930000}"/>
    <cellStyle name="20% - Accent1 4 2 6 3 2 4 2 2" xfId="38071" xr:uid="{00000000-0005-0000-0000-0000FF930000}"/>
    <cellStyle name="20% - Accent1 4 2 6 3 2 4 2 2 2" xfId="38072" xr:uid="{00000000-0005-0000-0000-000000940000}"/>
    <cellStyle name="20% - Accent1 4 2 6 3 2 4 2 3" xfId="38073" xr:uid="{00000000-0005-0000-0000-000001940000}"/>
    <cellStyle name="20% - Accent1 4 2 6 3 2 4 3" xfId="38074" xr:uid="{00000000-0005-0000-0000-000002940000}"/>
    <cellStyle name="20% - Accent1 4 2 6 3 2 4 3 2" xfId="38075" xr:uid="{00000000-0005-0000-0000-000003940000}"/>
    <cellStyle name="20% - Accent1 4 2 6 3 2 4 4" xfId="38076" xr:uid="{00000000-0005-0000-0000-000004940000}"/>
    <cellStyle name="20% - Accent1 4 2 6 3 2 5" xfId="38077" xr:uid="{00000000-0005-0000-0000-000005940000}"/>
    <cellStyle name="20% - Accent1 4 2 6 3 2 5 2" xfId="38078" xr:uid="{00000000-0005-0000-0000-000006940000}"/>
    <cellStyle name="20% - Accent1 4 2 6 3 2 5 2 2" xfId="38079" xr:uid="{00000000-0005-0000-0000-000007940000}"/>
    <cellStyle name="20% - Accent1 4 2 6 3 2 5 3" xfId="38080" xr:uid="{00000000-0005-0000-0000-000008940000}"/>
    <cellStyle name="20% - Accent1 4 2 6 3 2 6" xfId="38081" xr:uid="{00000000-0005-0000-0000-000009940000}"/>
    <cellStyle name="20% - Accent1 4 2 6 3 2 6 2" xfId="38082" xr:uid="{00000000-0005-0000-0000-00000A940000}"/>
    <cellStyle name="20% - Accent1 4 2 6 3 2 6 2 2" xfId="38083" xr:uid="{00000000-0005-0000-0000-00000B940000}"/>
    <cellStyle name="20% - Accent1 4 2 6 3 2 6 3" xfId="38084" xr:uid="{00000000-0005-0000-0000-00000C940000}"/>
    <cellStyle name="20% - Accent1 4 2 6 3 2 7" xfId="38085" xr:uid="{00000000-0005-0000-0000-00000D940000}"/>
    <cellStyle name="20% - Accent1 4 2 6 3 2 7 2" xfId="38086" xr:uid="{00000000-0005-0000-0000-00000E940000}"/>
    <cellStyle name="20% - Accent1 4 2 6 3 2 8" xfId="38087" xr:uid="{00000000-0005-0000-0000-00000F940000}"/>
    <cellStyle name="20% - Accent1 4 2 6 3 2 8 2" xfId="38088" xr:uid="{00000000-0005-0000-0000-000010940000}"/>
    <cellStyle name="20% - Accent1 4 2 6 3 2 9" xfId="38089" xr:uid="{00000000-0005-0000-0000-000011940000}"/>
    <cellStyle name="20% - Accent1 4 2 6 3 3" xfId="38090" xr:uid="{00000000-0005-0000-0000-000012940000}"/>
    <cellStyle name="20% - Accent1 4 2 6 3 3 2" xfId="38091" xr:uid="{00000000-0005-0000-0000-000013940000}"/>
    <cellStyle name="20% - Accent1 4 2 6 3 3 2 2" xfId="38092" xr:uid="{00000000-0005-0000-0000-000014940000}"/>
    <cellStyle name="20% - Accent1 4 2 6 3 3 2 2 2" xfId="38093" xr:uid="{00000000-0005-0000-0000-000015940000}"/>
    <cellStyle name="20% - Accent1 4 2 6 3 3 2 2 2 2" xfId="38094" xr:uid="{00000000-0005-0000-0000-000016940000}"/>
    <cellStyle name="20% - Accent1 4 2 6 3 3 2 2 3" xfId="38095" xr:uid="{00000000-0005-0000-0000-000017940000}"/>
    <cellStyle name="20% - Accent1 4 2 6 3 3 2 3" xfId="38096" xr:uid="{00000000-0005-0000-0000-000018940000}"/>
    <cellStyle name="20% - Accent1 4 2 6 3 3 2 3 2" xfId="38097" xr:uid="{00000000-0005-0000-0000-000019940000}"/>
    <cellStyle name="20% - Accent1 4 2 6 3 3 2 4" xfId="38098" xr:uid="{00000000-0005-0000-0000-00001A940000}"/>
    <cellStyle name="20% - Accent1 4 2 6 3 3 3" xfId="38099" xr:uid="{00000000-0005-0000-0000-00001B940000}"/>
    <cellStyle name="20% - Accent1 4 2 6 3 3 3 2" xfId="38100" xr:uid="{00000000-0005-0000-0000-00001C940000}"/>
    <cellStyle name="20% - Accent1 4 2 6 3 3 3 2 2" xfId="38101" xr:uid="{00000000-0005-0000-0000-00001D940000}"/>
    <cellStyle name="20% - Accent1 4 2 6 3 3 3 2 2 2" xfId="38102" xr:uid="{00000000-0005-0000-0000-00001E940000}"/>
    <cellStyle name="20% - Accent1 4 2 6 3 3 3 2 3" xfId="38103" xr:uid="{00000000-0005-0000-0000-00001F940000}"/>
    <cellStyle name="20% - Accent1 4 2 6 3 3 3 3" xfId="38104" xr:uid="{00000000-0005-0000-0000-000020940000}"/>
    <cellStyle name="20% - Accent1 4 2 6 3 3 3 3 2" xfId="38105" xr:uid="{00000000-0005-0000-0000-000021940000}"/>
    <cellStyle name="20% - Accent1 4 2 6 3 3 3 4" xfId="38106" xr:uid="{00000000-0005-0000-0000-000022940000}"/>
    <cellStyle name="20% - Accent1 4 2 6 3 3 4" xfId="38107" xr:uid="{00000000-0005-0000-0000-000023940000}"/>
    <cellStyle name="20% - Accent1 4 2 6 3 3 4 2" xfId="38108" xr:uid="{00000000-0005-0000-0000-000024940000}"/>
    <cellStyle name="20% - Accent1 4 2 6 3 3 4 2 2" xfId="38109" xr:uid="{00000000-0005-0000-0000-000025940000}"/>
    <cellStyle name="20% - Accent1 4 2 6 3 3 4 2 2 2" xfId="38110" xr:uid="{00000000-0005-0000-0000-000026940000}"/>
    <cellStyle name="20% - Accent1 4 2 6 3 3 4 2 3" xfId="38111" xr:uid="{00000000-0005-0000-0000-000027940000}"/>
    <cellStyle name="20% - Accent1 4 2 6 3 3 4 3" xfId="38112" xr:uid="{00000000-0005-0000-0000-000028940000}"/>
    <cellStyle name="20% - Accent1 4 2 6 3 3 4 3 2" xfId="38113" xr:uid="{00000000-0005-0000-0000-000029940000}"/>
    <cellStyle name="20% - Accent1 4 2 6 3 3 4 4" xfId="38114" xr:uid="{00000000-0005-0000-0000-00002A940000}"/>
    <cellStyle name="20% - Accent1 4 2 6 3 3 5" xfId="38115" xr:uid="{00000000-0005-0000-0000-00002B940000}"/>
    <cellStyle name="20% - Accent1 4 2 6 3 3 5 2" xfId="38116" xr:uid="{00000000-0005-0000-0000-00002C940000}"/>
    <cellStyle name="20% - Accent1 4 2 6 3 3 5 2 2" xfId="38117" xr:uid="{00000000-0005-0000-0000-00002D940000}"/>
    <cellStyle name="20% - Accent1 4 2 6 3 3 5 3" xfId="38118" xr:uid="{00000000-0005-0000-0000-00002E940000}"/>
    <cellStyle name="20% - Accent1 4 2 6 3 3 6" xfId="38119" xr:uid="{00000000-0005-0000-0000-00002F940000}"/>
    <cellStyle name="20% - Accent1 4 2 6 3 3 6 2" xfId="38120" xr:uid="{00000000-0005-0000-0000-000030940000}"/>
    <cellStyle name="20% - Accent1 4 2 6 3 3 6 2 2" xfId="38121" xr:uid="{00000000-0005-0000-0000-000031940000}"/>
    <cellStyle name="20% - Accent1 4 2 6 3 3 6 3" xfId="38122" xr:uid="{00000000-0005-0000-0000-000032940000}"/>
    <cellStyle name="20% - Accent1 4 2 6 3 3 7" xfId="38123" xr:uid="{00000000-0005-0000-0000-000033940000}"/>
    <cellStyle name="20% - Accent1 4 2 6 3 3 7 2" xfId="38124" xr:uid="{00000000-0005-0000-0000-000034940000}"/>
    <cellStyle name="20% - Accent1 4 2 6 3 3 8" xfId="38125" xr:uid="{00000000-0005-0000-0000-000035940000}"/>
    <cellStyle name="20% - Accent1 4 2 6 3 3 8 2" xfId="38126" xr:uid="{00000000-0005-0000-0000-000036940000}"/>
    <cellStyle name="20% - Accent1 4 2 6 3 3 9" xfId="38127" xr:uid="{00000000-0005-0000-0000-000037940000}"/>
    <cellStyle name="20% - Accent1 4 2 6 3 4" xfId="38128" xr:uid="{00000000-0005-0000-0000-000038940000}"/>
    <cellStyle name="20% - Accent1 4 2 6 3 4 2" xfId="38129" xr:uid="{00000000-0005-0000-0000-000039940000}"/>
    <cellStyle name="20% - Accent1 4 2 6 3 4 2 2" xfId="38130" xr:uid="{00000000-0005-0000-0000-00003A940000}"/>
    <cellStyle name="20% - Accent1 4 2 6 3 4 2 2 2" xfId="38131" xr:uid="{00000000-0005-0000-0000-00003B940000}"/>
    <cellStyle name="20% - Accent1 4 2 6 3 4 2 3" xfId="38132" xr:uid="{00000000-0005-0000-0000-00003C940000}"/>
    <cellStyle name="20% - Accent1 4 2 6 3 4 3" xfId="38133" xr:uid="{00000000-0005-0000-0000-00003D940000}"/>
    <cellStyle name="20% - Accent1 4 2 6 3 4 3 2" xfId="38134" xr:uid="{00000000-0005-0000-0000-00003E940000}"/>
    <cellStyle name="20% - Accent1 4 2 6 3 4 4" xfId="38135" xr:uid="{00000000-0005-0000-0000-00003F940000}"/>
    <cellStyle name="20% - Accent1 4 2 6 3 5" xfId="38136" xr:uid="{00000000-0005-0000-0000-000040940000}"/>
    <cellStyle name="20% - Accent1 4 2 6 3 5 2" xfId="38137" xr:uid="{00000000-0005-0000-0000-000041940000}"/>
    <cellStyle name="20% - Accent1 4 2 6 3 5 2 2" xfId="38138" xr:uid="{00000000-0005-0000-0000-000042940000}"/>
    <cellStyle name="20% - Accent1 4 2 6 3 5 2 2 2" xfId="38139" xr:uid="{00000000-0005-0000-0000-000043940000}"/>
    <cellStyle name="20% - Accent1 4 2 6 3 5 2 3" xfId="38140" xr:uid="{00000000-0005-0000-0000-000044940000}"/>
    <cellStyle name="20% - Accent1 4 2 6 3 5 3" xfId="38141" xr:uid="{00000000-0005-0000-0000-000045940000}"/>
    <cellStyle name="20% - Accent1 4 2 6 3 5 3 2" xfId="38142" xr:uid="{00000000-0005-0000-0000-000046940000}"/>
    <cellStyle name="20% - Accent1 4 2 6 3 5 4" xfId="38143" xr:uid="{00000000-0005-0000-0000-000047940000}"/>
    <cellStyle name="20% - Accent1 4 2 6 3 6" xfId="38144" xr:uid="{00000000-0005-0000-0000-000048940000}"/>
    <cellStyle name="20% - Accent1 4 2 6 3 6 2" xfId="38145" xr:uid="{00000000-0005-0000-0000-000049940000}"/>
    <cellStyle name="20% - Accent1 4 2 6 3 6 2 2" xfId="38146" xr:uid="{00000000-0005-0000-0000-00004A940000}"/>
    <cellStyle name="20% - Accent1 4 2 6 3 6 2 2 2" xfId="38147" xr:uid="{00000000-0005-0000-0000-00004B940000}"/>
    <cellStyle name="20% - Accent1 4 2 6 3 6 2 3" xfId="38148" xr:uid="{00000000-0005-0000-0000-00004C940000}"/>
    <cellStyle name="20% - Accent1 4 2 6 3 6 3" xfId="38149" xr:uid="{00000000-0005-0000-0000-00004D940000}"/>
    <cellStyle name="20% - Accent1 4 2 6 3 6 3 2" xfId="38150" xr:uid="{00000000-0005-0000-0000-00004E940000}"/>
    <cellStyle name="20% - Accent1 4 2 6 3 6 4" xfId="38151" xr:uid="{00000000-0005-0000-0000-00004F940000}"/>
    <cellStyle name="20% - Accent1 4 2 6 3 7" xfId="38152" xr:uid="{00000000-0005-0000-0000-000050940000}"/>
    <cellStyle name="20% - Accent1 4 2 6 3 7 2" xfId="38153" xr:uid="{00000000-0005-0000-0000-000051940000}"/>
    <cellStyle name="20% - Accent1 4 2 6 3 7 2 2" xfId="38154" xr:uid="{00000000-0005-0000-0000-000052940000}"/>
    <cellStyle name="20% - Accent1 4 2 6 3 7 3" xfId="38155" xr:uid="{00000000-0005-0000-0000-000053940000}"/>
    <cellStyle name="20% - Accent1 4 2 6 3 8" xfId="38156" xr:uid="{00000000-0005-0000-0000-000054940000}"/>
    <cellStyle name="20% - Accent1 4 2 6 3 8 2" xfId="38157" xr:uid="{00000000-0005-0000-0000-000055940000}"/>
    <cellStyle name="20% - Accent1 4 2 6 3 8 2 2" xfId="38158" xr:uid="{00000000-0005-0000-0000-000056940000}"/>
    <cellStyle name="20% - Accent1 4 2 6 3 8 3" xfId="38159" xr:uid="{00000000-0005-0000-0000-000057940000}"/>
    <cellStyle name="20% - Accent1 4 2 6 3 9" xfId="38160" xr:uid="{00000000-0005-0000-0000-000058940000}"/>
    <cellStyle name="20% - Accent1 4 2 6 3 9 2" xfId="38161" xr:uid="{00000000-0005-0000-0000-000059940000}"/>
    <cellStyle name="20% - Accent1 4 2 6 4" xfId="38162" xr:uid="{00000000-0005-0000-0000-00005A940000}"/>
    <cellStyle name="20% - Accent1 4 2 6 4 10" xfId="38163" xr:uid="{00000000-0005-0000-0000-00005B940000}"/>
    <cellStyle name="20% - Accent1 4 2 6 4 10 2" xfId="38164" xr:uid="{00000000-0005-0000-0000-00005C940000}"/>
    <cellStyle name="20% - Accent1 4 2 6 4 11" xfId="38165" xr:uid="{00000000-0005-0000-0000-00005D940000}"/>
    <cellStyle name="20% - Accent1 4 2 6 4 2" xfId="38166" xr:uid="{00000000-0005-0000-0000-00005E940000}"/>
    <cellStyle name="20% - Accent1 4 2 6 4 2 2" xfId="38167" xr:uid="{00000000-0005-0000-0000-00005F940000}"/>
    <cellStyle name="20% - Accent1 4 2 6 4 2 2 2" xfId="38168" xr:uid="{00000000-0005-0000-0000-000060940000}"/>
    <cellStyle name="20% - Accent1 4 2 6 4 2 2 2 2" xfId="38169" xr:uid="{00000000-0005-0000-0000-000061940000}"/>
    <cellStyle name="20% - Accent1 4 2 6 4 2 2 2 2 2" xfId="38170" xr:uid="{00000000-0005-0000-0000-000062940000}"/>
    <cellStyle name="20% - Accent1 4 2 6 4 2 2 2 3" xfId="38171" xr:uid="{00000000-0005-0000-0000-000063940000}"/>
    <cellStyle name="20% - Accent1 4 2 6 4 2 2 3" xfId="38172" xr:uid="{00000000-0005-0000-0000-000064940000}"/>
    <cellStyle name="20% - Accent1 4 2 6 4 2 2 3 2" xfId="38173" xr:uid="{00000000-0005-0000-0000-000065940000}"/>
    <cellStyle name="20% - Accent1 4 2 6 4 2 2 4" xfId="38174" xr:uid="{00000000-0005-0000-0000-000066940000}"/>
    <cellStyle name="20% - Accent1 4 2 6 4 2 3" xfId="38175" xr:uid="{00000000-0005-0000-0000-000067940000}"/>
    <cellStyle name="20% - Accent1 4 2 6 4 2 3 2" xfId="38176" xr:uid="{00000000-0005-0000-0000-000068940000}"/>
    <cellStyle name="20% - Accent1 4 2 6 4 2 3 2 2" xfId="38177" xr:uid="{00000000-0005-0000-0000-000069940000}"/>
    <cellStyle name="20% - Accent1 4 2 6 4 2 3 2 2 2" xfId="38178" xr:uid="{00000000-0005-0000-0000-00006A940000}"/>
    <cellStyle name="20% - Accent1 4 2 6 4 2 3 2 3" xfId="38179" xr:uid="{00000000-0005-0000-0000-00006B940000}"/>
    <cellStyle name="20% - Accent1 4 2 6 4 2 3 3" xfId="38180" xr:uid="{00000000-0005-0000-0000-00006C940000}"/>
    <cellStyle name="20% - Accent1 4 2 6 4 2 3 3 2" xfId="38181" xr:uid="{00000000-0005-0000-0000-00006D940000}"/>
    <cellStyle name="20% - Accent1 4 2 6 4 2 3 4" xfId="38182" xr:uid="{00000000-0005-0000-0000-00006E940000}"/>
    <cellStyle name="20% - Accent1 4 2 6 4 2 4" xfId="38183" xr:uid="{00000000-0005-0000-0000-00006F940000}"/>
    <cellStyle name="20% - Accent1 4 2 6 4 2 4 2" xfId="38184" xr:uid="{00000000-0005-0000-0000-000070940000}"/>
    <cellStyle name="20% - Accent1 4 2 6 4 2 4 2 2" xfId="38185" xr:uid="{00000000-0005-0000-0000-000071940000}"/>
    <cellStyle name="20% - Accent1 4 2 6 4 2 4 2 2 2" xfId="38186" xr:uid="{00000000-0005-0000-0000-000072940000}"/>
    <cellStyle name="20% - Accent1 4 2 6 4 2 4 2 3" xfId="38187" xr:uid="{00000000-0005-0000-0000-000073940000}"/>
    <cellStyle name="20% - Accent1 4 2 6 4 2 4 3" xfId="38188" xr:uid="{00000000-0005-0000-0000-000074940000}"/>
    <cellStyle name="20% - Accent1 4 2 6 4 2 4 3 2" xfId="38189" xr:uid="{00000000-0005-0000-0000-000075940000}"/>
    <cellStyle name="20% - Accent1 4 2 6 4 2 4 4" xfId="38190" xr:uid="{00000000-0005-0000-0000-000076940000}"/>
    <cellStyle name="20% - Accent1 4 2 6 4 2 5" xfId="38191" xr:uid="{00000000-0005-0000-0000-000077940000}"/>
    <cellStyle name="20% - Accent1 4 2 6 4 2 5 2" xfId="38192" xr:uid="{00000000-0005-0000-0000-000078940000}"/>
    <cellStyle name="20% - Accent1 4 2 6 4 2 5 2 2" xfId="38193" xr:uid="{00000000-0005-0000-0000-000079940000}"/>
    <cellStyle name="20% - Accent1 4 2 6 4 2 5 3" xfId="38194" xr:uid="{00000000-0005-0000-0000-00007A940000}"/>
    <cellStyle name="20% - Accent1 4 2 6 4 2 6" xfId="38195" xr:uid="{00000000-0005-0000-0000-00007B940000}"/>
    <cellStyle name="20% - Accent1 4 2 6 4 2 6 2" xfId="38196" xr:uid="{00000000-0005-0000-0000-00007C940000}"/>
    <cellStyle name="20% - Accent1 4 2 6 4 2 6 2 2" xfId="38197" xr:uid="{00000000-0005-0000-0000-00007D940000}"/>
    <cellStyle name="20% - Accent1 4 2 6 4 2 6 3" xfId="38198" xr:uid="{00000000-0005-0000-0000-00007E940000}"/>
    <cellStyle name="20% - Accent1 4 2 6 4 2 7" xfId="38199" xr:uid="{00000000-0005-0000-0000-00007F940000}"/>
    <cellStyle name="20% - Accent1 4 2 6 4 2 7 2" xfId="38200" xr:uid="{00000000-0005-0000-0000-000080940000}"/>
    <cellStyle name="20% - Accent1 4 2 6 4 2 8" xfId="38201" xr:uid="{00000000-0005-0000-0000-000081940000}"/>
    <cellStyle name="20% - Accent1 4 2 6 4 2 8 2" xfId="38202" xr:uid="{00000000-0005-0000-0000-000082940000}"/>
    <cellStyle name="20% - Accent1 4 2 6 4 2 9" xfId="38203" xr:uid="{00000000-0005-0000-0000-000083940000}"/>
    <cellStyle name="20% - Accent1 4 2 6 4 3" xfId="38204" xr:uid="{00000000-0005-0000-0000-000084940000}"/>
    <cellStyle name="20% - Accent1 4 2 6 4 3 2" xfId="38205" xr:uid="{00000000-0005-0000-0000-000085940000}"/>
    <cellStyle name="20% - Accent1 4 2 6 4 3 2 2" xfId="38206" xr:uid="{00000000-0005-0000-0000-000086940000}"/>
    <cellStyle name="20% - Accent1 4 2 6 4 3 2 2 2" xfId="38207" xr:uid="{00000000-0005-0000-0000-000087940000}"/>
    <cellStyle name="20% - Accent1 4 2 6 4 3 2 2 2 2" xfId="38208" xr:uid="{00000000-0005-0000-0000-000088940000}"/>
    <cellStyle name="20% - Accent1 4 2 6 4 3 2 2 3" xfId="38209" xr:uid="{00000000-0005-0000-0000-000089940000}"/>
    <cellStyle name="20% - Accent1 4 2 6 4 3 2 3" xfId="38210" xr:uid="{00000000-0005-0000-0000-00008A940000}"/>
    <cellStyle name="20% - Accent1 4 2 6 4 3 2 3 2" xfId="38211" xr:uid="{00000000-0005-0000-0000-00008B940000}"/>
    <cellStyle name="20% - Accent1 4 2 6 4 3 2 4" xfId="38212" xr:uid="{00000000-0005-0000-0000-00008C940000}"/>
    <cellStyle name="20% - Accent1 4 2 6 4 3 3" xfId="38213" xr:uid="{00000000-0005-0000-0000-00008D940000}"/>
    <cellStyle name="20% - Accent1 4 2 6 4 3 3 2" xfId="38214" xr:uid="{00000000-0005-0000-0000-00008E940000}"/>
    <cellStyle name="20% - Accent1 4 2 6 4 3 3 2 2" xfId="38215" xr:uid="{00000000-0005-0000-0000-00008F940000}"/>
    <cellStyle name="20% - Accent1 4 2 6 4 3 3 2 2 2" xfId="38216" xr:uid="{00000000-0005-0000-0000-000090940000}"/>
    <cellStyle name="20% - Accent1 4 2 6 4 3 3 2 3" xfId="38217" xr:uid="{00000000-0005-0000-0000-000091940000}"/>
    <cellStyle name="20% - Accent1 4 2 6 4 3 3 3" xfId="38218" xr:uid="{00000000-0005-0000-0000-000092940000}"/>
    <cellStyle name="20% - Accent1 4 2 6 4 3 3 3 2" xfId="38219" xr:uid="{00000000-0005-0000-0000-000093940000}"/>
    <cellStyle name="20% - Accent1 4 2 6 4 3 3 4" xfId="38220" xr:uid="{00000000-0005-0000-0000-000094940000}"/>
    <cellStyle name="20% - Accent1 4 2 6 4 3 4" xfId="38221" xr:uid="{00000000-0005-0000-0000-000095940000}"/>
    <cellStyle name="20% - Accent1 4 2 6 4 3 4 2" xfId="38222" xr:uid="{00000000-0005-0000-0000-000096940000}"/>
    <cellStyle name="20% - Accent1 4 2 6 4 3 4 2 2" xfId="38223" xr:uid="{00000000-0005-0000-0000-000097940000}"/>
    <cellStyle name="20% - Accent1 4 2 6 4 3 4 2 2 2" xfId="38224" xr:uid="{00000000-0005-0000-0000-000098940000}"/>
    <cellStyle name="20% - Accent1 4 2 6 4 3 4 2 3" xfId="38225" xr:uid="{00000000-0005-0000-0000-000099940000}"/>
    <cellStyle name="20% - Accent1 4 2 6 4 3 4 3" xfId="38226" xr:uid="{00000000-0005-0000-0000-00009A940000}"/>
    <cellStyle name="20% - Accent1 4 2 6 4 3 4 3 2" xfId="38227" xr:uid="{00000000-0005-0000-0000-00009B940000}"/>
    <cellStyle name="20% - Accent1 4 2 6 4 3 4 4" xfId="38228" xr:uid="{00000000-0005-0000-0000-00009C940000}"/>
    <cellStyle name="20% - Accent1 4 2 6 4 3 5" xfId="38229" xr:uid="{00000000-0005-0000-0000-00009D940000}"/>
    <cellStyle name="20% - Accent1 4 2 6 4 3 5 2" xfId="38230" xr:uid="{00000000-0005-0000-0000-00009E940000}"/>
    <cellStyle name="20% - Accent1 4 2 6 4 3 5 2 2" xfId="38231" xr:uid="{00000000-0005-0000-0000-00009F940000}"/>
    <cellStyle name="20% - Accent1 4 2 6 4 3 5 3" xfId="38232" xr:uid="{00000000-0005-0000-0000-0000A0940000}"/>
    <cellStyle name="20% - Accent1 4 2 6 4 3 6" xfId="38233" xr:uid="{00000000-0005-0000-0000-0000A1940000}"/>
    <cellStyle name="20% - Accent1 4 2 6 4 3 6 2" xfId="38234" xr:uid="{00000000-0005-0000-0000-0000A2940000}"/>
    <cellStyle name="20% - Accent1 4 2 6 4 3 6 2 2" xfId="38235" xr:uid="{00000000-0005-0000-0000-0000A3940000}"/>
    <cellStyle name="20% - Accent1 4 2 6 4 3 6 3" xfId="38236" xr:uid="{00000000-0005-0000-0000-0000A4940000}"/>
    <cellStyle name="20% - Accent1 4 2 6 4 3 7" xfId="38237" xr:uid="{00000000-0005-0000-0000-0000A5940000}"/>
    <cellStyle name="20% - Accent1 4 2 6 4 3 7 2" xfId="38238" xr:uid="{00000000-0005-0000-0000-0000A6940000}"/>
    <cellStyle name="20% - Accent1 4 2 6 4 3 8" xfId="38239" xr:uid="{00000000-0005-0000-0000-0000A7940000}"/>
    <cellStyle name="20% - Accent1 4 2 6 4 3 8 2" xfId="38240" xr:uid="{00000000-0005-0000-0000-0000A8940000}"/>
    <cellStyle name="20% - Accent1 4 2 6 4 3 9" xfId="38241" xr:uid="{00000000-0005-0000-0000-0000A9940000}"/>
    <cellStyle name="20% - Accent1 4 2 6 4 4" xfId="38242" xr:uid="{00000000-0005-0000-0000-0000AA940000}"/>
    <cellStyle name="20% - Accent1 4 2 6 4 4 2" xfId="38243" xr:uid="{00000000-0005-0000-0000-0000AB940000}"/>
    <cellStyle name="20% - Accent1 4 2 6 4 4 2 2" xfId="38244" xr:uid="{00000000-0005-0000-0000-0000AC940000}"/>
    <cellStyle name="20% - Accent1 4 2 6 4 4 2 2 2" xfId="38245" xr:uid="{00000000-0005-0000-0000-0000AD940000}"/>
    <cellStyle name="20% - Accent1 4 2 6 4 4 2 3" xfId="38246" xr:uid="{00000000-0005-0000-0000-0000AE940000}"/>
    <cellStyle name="20% - Accent1 4 2 6 4 4 3" xfId="38247" xr:uid="{00000000-0005-0000-0000-0000AF940000}"/>
    <cellStyle name="20% - Accent1 4 2 6 4 4 3 2" xfId="38248" xr:uid="{00000000-0005-0000-0000-0000B0940000}"/>
    <cellStyle name="20% - Accent1 4 2 6 4 4 4" xfId="38249" xr:uid="{00000000-0005-0000-0000-0000B1940000}"/>
    <cellStyle name="20% - Accent1 4 2 6 4 5" xfId="38250" xr:uid="{00000000-0005-0000-0000-0000B2940000}"/>
    <cellStyle name="20% - Accent1 4 2 6 4 5 2" xfId="38251" xr:uid="{00000000-0005-0000-0000-0000B3940000}"/>
    <cellStyle name="20% - Accent1 4 2 6 4 5 2 2" xfId="38252" xr:uid="{00000000-0005-0000-0000-0000B4940000}"/>
    <cellStyle name="20% - Accent1 4 2 6 4 5 2 2 2" xfId="38253" xr:uid="{00000000-0005-0000-0000-0000B5940000}"/>
    <cellStyle name="20% - Accent1 4 2 6 4 5 2 3" xfId="38254" xr:uid="{00000000-0005-0000-0000-0000B6940000}"/>
    <cellStyle name="20% - Accent1 4 2 6 4 5 3" xfId="38255" xr:uid="{00000000-0005-0000-0000-0000B7940000}"/>
    <cellStyle name="20% - Accent1 4 2 6 4 5 3 2" xfId="38256" xr:uid="{00000000-0005-0000-0000-0000B8940000}"/>
    <cellStyle name="20% - Accent1 4 2 6 4 5 4" xfId="38257" xr:uid="{00000000-0005-0000-0000-0000B9940000}"/>
    <cellStyle name="20% - Accent1 4 2 6 4 6" xfId="38258" xr:uid="{00000000-0005-0000-0000-0000BA940000}"/>
    <cellStyle name="20% - Accent1 4 2 6 4 6 2" xfId="38259" xr:uid="{00000000-0005-0000-0000-0000BB940000}"/>
    <cellStyle name="20% - Accent1 4 2 6 4 6 2 2" xfId="38260" xr:uid="{00000000-0005-0000-0000-0000BC940000}"/>
    <cellStyle name="20% - Accent1 4 2 6 4 6 2 2 2" xfId="38261" xr:uid="{00000000-0005-0000-0000-0000BD940000}"/>
    <cellStyle name="20% - Accent1 4 2 6 4 6 2 3" xfId="38262" xr:uid="{00000000-0005-0000-0000-0000BE940000}"/>
    <cellStyle name="20% - Accent1 4 2 6 4 6 3" xfId="38263" xr:uid="{00000000-0005-0000-0000-0000BF940000}"/>
    <cellStyle name="20% - Accent1 4 2 6 4 6 3 2" xfId="38264" xr:uid="{00000000-0005-0000-0000-0000C0940000}"/>
    <cellStyle name="20% - Accent1 4 2 6 4 6 4" xfId="38265" xr:uid="{00000000-0005-0000-0000-0000C1940000}"/>
    <cellStyle name="20% - Accent1 4 2 6 4 7" xfId="38266" xr:uid="{00000000-0005-0000-0000-0000C2940000}"/>
    <cellStyle name="20% - Accent1 4 2 6 4 7 2" xfId="38267" xr:uid="{00000000-0005-0000-0000-0000C3940000}"/>
    <cellStyle name="20% - Accent1 4 2 6 4 7 2 2" xfId="38268" xr:uid="{00000000-0005-0000-0000-0000C4940000}"/>
    <cellStyle name="20% - Accent1 4 2 6 4 7 3" xfId="38269" xr:uid="{00000000-0005-0000-0000-0000C5940000}"/>
    <cellStyle name="20% - Accent1 4 2 6 4 8" xfId="38270" xr:uid="{00000000-0005-0000-0000-0000C6940000}"/>
    <cellStyle name="20% - Accent1 4 2 6 4 8 2" xfId="38271" xr:uid="{00000000-0005-0000-0000-0000C7940000}"/>
    <cellStyle name="20% - Accent1 4 2 6 4 8 2 2" xfId="38272" xr:uid="{00000000-0005-0000-0000-0000C8940000}"/>
    <cellStyle name="20% - Accent1 4 2 6 4 8 3" xfId="38273" xr:uid="{00000000-0005-0000-0000-0000C9940000}"/>
    <cellStyle name="20% - Accent1 4 2 6 4 9" xfId="38274" xr:uid="{00000000-0005-0000-0000-0000CA940000}"/>
    <cellStyle name="20% - Accent1 4 2 6 4 9 2" xfId="38275" xr:uid="{00000000-0005-0000-0000-0000CB940000}"/>
    <cellStyle name="20% - Accent1 4 2 6 5" xfId="38276" xr:uid="{00000000-0005-0000-0000-0000CC940000}"/>
    <cellStyle name="20% - Accent1 4 2 6 5 2" xfId="38277" xr:uid="{00000000-0005-0000-0000-0000CD940000}"/>
    <cellStyle name="20% - Accent1 4 2 6 5 2 2" xfId="38278" xr:uid="{00000000-0005-0000-0000-0000CE940000}"/>
    <cellStyle name="20% - Accent1 4 2 6 5 2 2 2" xfId="38279" xr:uid="{00000000-0005-0000-0000-0000CF940000}"/>
    <cellStyle name="20% - Accent1 4 2 6 5 2 2 2 2" xfId="38280" xr:uid="{00000000-0005-0000-0000-0000D0940000}"/>
    <cellStyle name="20% - Accent1 4 2 6 5 2 2 3" xfId="38281" xr:uid="{00000000-0005-0000-0000-0000D1940000}"/>
    <cellStyle name="20% - Accent1 4 2 6 5 2 3" xfId="38282" xr:uid="{00000000-0005-0000-0000-0000D2940000}"/>
    <cellStyle name="20% - Accent1 4 2 6 5 2 3 2" xfId="38283" xr:uid="{00000000-0005-0000-0000-0000D3940000}"/>
    <cellStyle name="20% - Accent1 4 2 6 5 2 4" xfId="38284" xr:uid="{00000000-0005-0000-0000-0000D4940000}"/>
    <cellStyle name="20% - Accent1 4 2 6 5 3" xfId="38285" xr:uid="{00000000-0005-0000-0000-0000D5940000}"/>
    <cellStyle name="20% - Accent1 4 2 6 5 3 2" xfId="38286" xr:uid="{00000000-0005-0000-0000-0000D6940000}"/>
    <cellStyle name="20% - Accent1 4 2 6 5 3 2 2" xfId="38287" xr:uid="{00000000-0005-0000-0000-0000D7940000}"/>
    <cellStyle name="20% - Accent1 4 2 6 5 3 2 2 2" xfId="38288" xr:uid="{00000000-0005-0000-0000-0000D8940000}"/>
    <cellStyle name="20% - Accent1 4 2 6 5 3 2 3" xfId="38289" xr:uid="{00000000-0005-0000-0000-0000D9940000}"/>
    <cellStyle name="20% - Accent1 4 2 6 5 3 3" xfId="38290" xr:uid="{00000000-0005-0000-0000-0000DA940000}"/>
    <cellStyle name="20% - Accent1 4 2 6 5 3 3 2" xfId="38291" xr:uid="{00000000-0005-0000-0000-0000DB940000}"/>
    <cellStyle name="20% - Accent1 4 2 6 5 3 4" xfId="38292" xr:uid="{00000000-0005-0000-0000-0000DC940000}"/>
    <cellStyle name="20% - Accent1 4 2 6 5 4" xfId="38293" xr:uid="{00000000-0005-0000-0000-0000DD940000}"/>
    <cellStyle name="20% - Accent1 4 2 6 5 4 2" xfId="38294" xr:uid="{00000000-0005-0000-0000-0000DE940000}"/>
    <cellStyle name="20% - Accent1 4 2 6 5 4 2 2" xfId="38295" xr:uid="{00000000-0005-0000-0000-0000DF940000}"/>
    <cellStyle name="20% - Accent1 4 2 6 5 4 2 2 2" xfId="38296" xr:uid="{00000000-0005-0000-0000-0000E0940000}"/>
    <cellStyle name="20% - Accent1 4 2 6 5 4 2 3" xfId="38297" xr:uid="{00000000-0005-0000-0000-0000E1940000}"/>
    <cellStyle name="20% - Accent1 4 2 6 5 4 3" xfId="38298" xr:uid="{00000000-0005-0000-0000-0000E2940000}"/>
    <cellStyle name="20% - Accent1 4 2 6 5 4 3 2" xfId="38299" xr:uid="{00000000-0005-0000-0000-0000E3940000}"/>
    <cellStyle name="20% - Accent1 4 2 6 5 4 4" xfId="38300" xr:uid="{00000000-0005-0000-0000-0000E4940000}"/>
    <cellStyle name="20% - Accent1 4 2 6 5 5" xfId="38301" xr:uid="{00000000-0005-0000-0000-0000E5940000}"/>
    <cellStyle name="20% - Accent1 4 2 6 5 5 2" xfId="38302" xr:uid="{00000000-0005-0000-0000-0000E6940000}"/>
    <cellStyle name="20% - Accent1 4 2 6 5 5 2 2" xfId="38303" xr:uid="{00000000-0005-0000-0000-0000E7940000}"/>
    <cellStyle name="20% - Accent1 4 2 6 5 5 3" xfId="38304" xr:uid="{00000000-0005-0000-0000-0000E8940000}"/>
    <cellStyle name="20% - Accent1 4 2 6 5 6" xfId="38305" xr:uid="{00000000-0005-0000-0000-0000E9940000}"/>
    <cellStyle name="20% - Accent1 4 2 6 5 6 2" xfId="38306" xr:uid="{00000000-0005-0000-0000-0000EA940000}"/>
    <cellStyle name="20% - Accent1 4 2 6 5 6 2 2" xfId="38307" xr:uid="{00000000-0005-0000-0000-0000EB940000}"/>
    <cellStyle name="20% - Accent1 4 2 6 5 6 3" xfId="38308" xr:uid="{00000000-0005-0000-0000-0000EC940000}"/>
    <cellStyle name="20% - Accent1 4 2 6 5 7" xfId="38309" xr:uid="{00000000-0005-0000-0000-0000ED940000}"/>
    <cellStyle name="20% - Accent1 4 2 6 5 7 2" xfId="38310" xr:uid="{00000000-0005-0000-0000-0000EE940000}"/>
    <cellStyle name="20% - Accent1 4 2 6 5 8" xfId="38311" xr:uid="{00000000-0005-0000-0000-0000EF940000}"/>
    <cellStyle name="20% - Accent1 4 2 6 5 8 2" xfId="38312" xr:uid="{00000000-0005-0000-0000-0000F0940000}"/>
    <cellStyle name="20% - Accent1 4 2 6 5 9" xfId="38313" xr:uid="{00000000-0005-0000-0000-0000F1940000}"/>
    <cellStyle name="20% - Accent1 4 2 6 6" xfId="38314" xr:uid="{00000000-0005-0000-0000-0000F2940000}"/>
    <cellStyle name="20% - Accent1 4 2 6 6 2" xfId="38315" xr:uid="{00000000-0005-0000-0000-0000F3940000}"/>
    <cellStyle name="20% - Accent1 4 2 6 6 2 2" xfId="38316" xr:uid="{00000000-0005-0000-0000-0000F4940000}"/>
    <cellStyle name="20% - Accent1 4 2 6 6 2 2 2" xfId="38317" xr:uid="{00000000-0005-0000-0000-0000F5940000}"/>
    <cellStyle name="20% - Accent1 4 2 6 6 2 2 2 2" xfId="38318" xr:uid="{00000000-0005-0000-0000-0000F6940000}"/>
    <cellStyle name="20% - Accent1 4 2 6 6 2 2 3" xfId="38319" xr:uid="{00000000-0005-0000-0000-0000F7940000}"/>
    <cellStyle name="20% - Accent1 4 2 6 6 2 3" xfId="38320" xr:uid="{00000000-0005-0000-0000-0000F8940000}"/>
    <cellStyle name="20% - Accent1 4 2 6 6 2 3 2" xfId="38321" xr:uid="{00000000-0005-0000-0000-0000F9940000}"/>
    <cellStyle name="20% - Accent1 4 2 6 6 2 4" xfId="38322" xr:uid="{00000000-0005-0000-0000-0000FA940000}"/>
    <cellStyle name="20% - Accent1 4 2 6 6 3" xfId="38323" xr:uid="{00000000-0005-0000-0000-0000FB940000}"/>
    <cellStyle name="20% - Accent1 4 2 6 6 3 2" xfId="38324" xr:uid="{00000000-0005-0000-0000-0000FC940000}"/>
    <cellStyle name="20% - Accent1 4 2 6 6 3 2 2" xfId="38325" xr:uid="{00000000-0005-0000-0000-0000FD940000}"/>
    <cellStyle name="20% - Accent1 4 2 6 6 3 2 2 2" xfId="38326" xr:uid="{00000000-0005-0000-0000-0000FE940000}"/>
    <cellStyle name="20% - Accent1 4 2 6 6 3 2 3" xfId="38327" xr:uid="{00000000-0005-0000-0000-0000FF940000}"/>
    <cellStyle name="20% - Accent1 4 2 6 6 3 3" xfId="38328" xr:uid="{00000000-0005-0000-0000-000000950000}"/>
    <cellStyle name="20% - Accent1 4 2 6 6 3 3 2" xfId="38329" xr:uid="{00000000-0005-0000-0000-000001950000}"/>
    <cellStyle name="20% - Accent1 4 2 6 6 3 4" xfId="38330" xr:uid="{00000000-0005-0000-0000-000002950000}"/>
    <cellStyle name="20% - Accent1 4 2 6 6 4" xfId="38331" xr:uid="{00000000-0005-0000-0000-000003950000}"/>
    <cellStyle name="20% - Accent1 4 2 6 6 4 2" xfId="38332" xr:uid="{00000000-0005-0000-0000-000004950000}"/>
    <cellStyle name="20% - Accent1 4 2 6 6 4 2 2" xfId="38333" xr:uid="{00000000-0005-0000-0000-000005950000}"/>
    <cellStyle name="20% - Accent1 4 2 6 6 4 2 2 2" xfId="38334" xr:uid="{00000000-0005-0000-0000-000006950000}"/>
    <cellStyle name="20% - Accent1 4 2 6 6 4 2 3" xfId="38335" xr:uid="{00000000-0005-0000-0000-000007950000}"/>
    <cellStyle name="20% - Accent1 4 2 6 6 4 3" xfId="38336" xr:uid="{00000000-0005-0000-0000-000008950000}"/>
    <cellStyle name="20% - Accent1 4 2 6 6 4 3 2" xfId="38337" xr:uid="{00000000-0005-0000-0000-000009950000}"/>
    <cellStyle name="20% - Accent1 4 2 6 6 4 4" xfId="38338" xr:uid="{00000000-0005-0000-0000-00000A950000}"/>
    <cellStyle name="20% - Accent1 4 2 6 6 5" xfId="38339" xr:uid="{00000000-0005-0000-0000-00000B950000}"/>
    <cellStyle name="20% - Accent1 4 2 6 6 5 2" xfId="38340" xr:uid="{00000000-0005-0000-0000-00000C950000}"/>
    <cellStyle name="20% - Accent1 4 2 6 6 5 2 2" xfId="38341" xr:uid="{00000000-0005-0000-0000-00000D950000}"/>
    <cellStyle name="20% - Accent1 4 2 6 6 5 3" xfId="38342" xr:uid="{00000000-0005-0000-0000-00000E950000}"/>
    <cellStyle name="20% - Accent1 4 2 6 6 6" xfId="38343" xr:uid="{00000000-0005-0000-0000-00000F950000}"/>
    <cellStyle name="20% - Accent1 4 2 6 6 6 2" xfId="38344" xr:uid="{00000000-0005-0000-0000-000010950000}"/>
    <cellStyle name="20% - Accent1 4 2 6 6 6 2 2" xfId="38345" xr:uid="{00000000-0005-0000-0000-000011950000}"/>
    <cellStyle name="20% - Accent1 4 2 6 6 6 3" xfId="38346" xr:uid="{00000000-0005-0000-0000-000012950000}"/>
    <cellStyle name="20% - Accent1 4 2 6 6 7" xfId="38347" xr:uid="{00000000-0005-0000-0000-000013950000}"/>
    <cellStyle name="20% - Accent1 4 2 6 6 7 2" xfId="38348" xr:uid="{00000000-0005-0000-0000-000014950000}"/>
    <cellStyle name="20% - Accent1 4 2 6 6 8" xfId="38349" xr:uid="{00000000-0005-0000-0000-000015950000}"/>
    <cellStyle name="20% - Accent1 4 2 6 6 8 2" xfId="38350" xr:uid="{00000000-0005-0000-0000-000016950000}"/>
    <cellStyle name="20% - Accent1 4 2 6 6 9" xfId="38351" xr:uid="{00000000-0005-0000-0000-000017950000}"/>
    <cellStyle name="20% - Accent1 4 2 6 7" xfId="38352" xr:uid="{00000000-0005-0000-0000-000018950000}"/>
    <cellStyle name="20% - Accent1 4 2 6 7 2" xfId="38353" xr:uid="{00000000-0005-0000-0000-000019950000}"/>
    <cellStyle name="20% - Accent1 4 2 6 7 2 2" xfId="38354" xr:uid="{00000000-0005-0000-0000-00001A950000}"/>
    <cellStyle name="20% - Accent1 4 2 6 7 2 2 2" xfId="38355" xr:uid="{00000000-0005-0000-0000-00001B950000}"/>
    <cellStyle name="20% - Accent1 4 2 6 7 2 3" xfId="38356" xr:uid="{00000000-0005-0000-0000-00001C950000}"/>
    <cellStyle name="20% - Accent1 4 2 6 7 3" xfId="38357" xr:uid="{00000000-0005-0000-0000-00001D950000}"/>
    <cellStyle name="20% - Accent1 4 2 6 7 3 2" xfId="38358" xr:uid="{00000000-0005-0000-0000-00001E950000}"/>
    <cellStyle name="20% - Accent1 4 2 6 7 4" xfId="38359" xr:uid="{00000000-0005-0000-0000-00001F950000}"/>
    <cellStyle name="20% - Accent1 4 2 6 8" xfId="38360" xr:uid="{00000000-0005-0000-0000-000020950000}"/>
    <cellStyle name="20% - Accent1 4 2 6 8 2" xfId="38361" xr:uid="{00000000-0005-0000-0000-000021950000}"/>
    <cellStyle name="20% - Accent1 4 2 6 8 2 2" xfId="38362" xr:uid="{00000000-0005-0000-0000-000022950000}"/>
    <cellStyle name="20% - Accent1 4 2 6 8 2 2 2" xfId="38363" xr:uid="{00000000-0005-0000-0000-000023950000}"/>
    <cellStyle name="20% - Accent1 4 2 6 8 2 3" xfId="38364" xr:uid="{00000000-0005-0000-0000-000024950000}"/>
    <cellStyle name="20% - Accent1 4 2 6 8 3" xfId="38365" xr:uid="{00000000-0005-0000-0000-000025950000}"/>
    <cellStyle name="20% - Accent1 4 2 6 8 3 2" xfId="38366" xr:uid="{00000000-0005-0000-0000-000026950000}"/>
    <cellStyle name="20% - Accent1 4 2 6 8 4" xfId="38367" xr:uid="{00000000-0005-0000-0000-000027950000}"/>
    <cellStyle name="20% - Accent1 4 2 6 9" xfId="38368" xr:uid="{00000000-0005-0000-0000-000028950000}"/>
    <cellStyle name="20% - Accent1 4 2 6 9 2" xfId="38369" xr:uid="{00000000-0005-0000-0000-000029950000}"/>
    <cellStyle name="20% - Accent1 4 2 6 9 2 2" xfId="38370" xr:uid="{00000000-0005-0000-0000-00002A950000}"/>
    <cellStyle name="20% - Accent1 4 2 6 9 2 2 2" xfId="38371" xr:uid="{00000000-0005-0000-0000-00002B950000}"/>
    <cellStyle name="20% - Accent1 4 2 6 9 2 3" xfId="38372" xr:uid="{00000000-0005-0000-0000-00002C950000}"/>
    <cellStyle name="20% - Accent1 4 2 6 9 3" xfId="38373" xr:uid="{00000000-0005-0000-0000-00002D950000}"/>
    <cellStyle name="20% - Accent1 4 2 6 9 3 2" xfId="38374" xr:uid="{00000000-0005-0000-0000-00002E950000}"/>
    <cellStyle name="20% - Accent1 4 2 6 9 4" xfId="38375" xr:uid="{00000000-0005-0000-0000-00002F950000}"/>
    <cellStyle name="20% - Accent1 4 2 7" xfId="38376" xr:uid="{00000000-0005-0000-0000-000030950000}"/>
    <cellStyle name="20% - Accent1 4 2 7 10" xfId="38377" xr:uid="{00000000-0005-0000-0000-000031950000}"/>
    <cellStyle name="20% - Accent1 4 2 7 10 2" xfId="38378" xr:uid="{00000000-0005-0000-0000-000032950000}"/>
    <cellStyle name="20% - Accent1 4 2 7 11" xfId="38379" xr:uid="{00000000-0005-0000-0000-000033950000}"/>
    <cellStyle name="20% - Accent1 4 2 7 11 2" xfId="38380" xr:uid="{00000000-0005-0000-0000-000034950000}"/>
    <cellStyle name="20% - Accent1 4 2 7 12" xfId="38381" xr:uid="{00000000-0005-0000-0000-000035950000}"/>
    <cellStyle name="20% - Accent1 4 2 7 2" xfId="38382" xr:uid="{00000000-0005-0000-0000-000036950000}"/>
    <cellStyle name="20% - Accent1 4 2 7 2 10" xfId="38383" xr:uid="{00000000-0005-0000-0000-000037950000}"/>
    <cellStyle name="20% - Accent1 4 2 7 2 10 2" xfId="38384" xr:uid="{00000000-0005-0000-0000-000038950000}"/>
    <cellStyle name="20% - Accent1 4 2 7 2 11" xfId="38385" xr:uid="{00000000-0005-0000-0000-000039950000}"/>
    <cellStyle name="20% - Accent1 4 2 7 2 2" xfId="38386" xr:uid="{00000000-0005-0000-0000-00003A950000}"/>
    <cellStyle name="20% - Accent1 4 2 7 2 2 2" xfId="38387" xr:uid="{00000000-0005-0000-0000-00003B950000}"/>
    <cellStyle name="20% - Accent1 4 2 7 2 2 2 2" xfId="38388" xr:uid="{00000000-0005-0000-0000-00003C950000}"/>
    <cellStyle name="20% - Accent1 4 2 7 2 2 2 2 2" xfId="38389" xr:uid="{00000000-0005-0000-0000-00003D950000}"/>
    <cellStyle name="20% - Accent1 4 2 7 2 2 2 2 2 2" xfId="38390" xr:uid="{00000000-0005-0000-0000-00003E950000}"/>
    <cellStyle name="20% - Accent1 4 2 7 2 2 2 2 3" xfId="38391" xr:uid="{00000000-0005-0000-0000-00003F950000}"/>
    <cellStyle name="20% - Accent1 4 2 7 2 2 2 3" xfId="38392" xr:uid="{00000000-0005-0000-0000-000040950000}"/>
    <cellStyle name="20% - Accent1 4 2 7 2 2 2 3 2" xfId="38393" xr:uid="{00000000-0005-0000-0000-000041950000}"/>
    <cellStyle name="20% - Accent1 4 2 7 2 2 2 4" xfId="38394" xr:uid="{00000000-0005-0000-0000-000042950000}"/>
    <cellStyle name="20% - Accent1 4 2 7 2 2 3" xfId="38395" xr:uid="{00000000-0005-0000-0000-000043950000}"/>
    <cellStyle name="20% - Accent1 4 2 7 2 2 3 2" xfId="38396" xr:uid="{00000000-0005-0000-0000-000044950000}"/>
    <cellStyle name="20% - Accent1 4 2 7 2 2 3 2 2" xfId="38397" xr:uid="{00000000-0005-0000-0000-000045950000}"/>
    <cellStyle name="20% - Accent1 4 2 7 2 2 3 2 2 2" xfId="38398" xr:uid="{00000000-0005-0000-0000-000046950000}"/>
    <cellStyle name="20% - Accent1 4 2 7 2 2 3 2 3" xfId="38399" xr:uid="{00000000-0005-0000-0000-000047950000}"/>
    <cellStyle name="20% - Accent1 4 2 7 2 2 3 3" xfId="38400" xr:uid="{00000000-0005-0000-0000-000048950000}"/>
    <cellStyle name="20% - Accent1 4 2 7 2 2 3 3 2" xfId="38401" xr:uid="{00000000-0005-0000-0000-000049950000}"/>
    <cellStyle name="20% - Accent1 4 2 7 2 2 3 4" xfId="38402" xr:uid="{00000000-0005-0000-0000-00004A950000}"/>
    <cellStyle name="20% - Accent1 4 2 7 2 2 4" xfId="38403" xr:uid="{00000000-0005-0000-0000-00004B950000}"/>
    <cellStyle name="20% - Accent1 4 2 7 2 2 4 2" xfId="38404" xr:uid="{00000000-0005-0000-0000-00004C950000}"/>
    <cellStyle name="20% - Accent1 4 2 7 2 2 4 2 2" xfId="38405" xr:uid="{00000000-0005-0000-0000-00004D950000}"/>
    <cellStyle name="20% - Accent1 4 2 7 2 2 4 2 2 2" xfId="38406" xr:uid="{00000000-0005-0000-0000-00004E950000}"/>
    <cellStyle name="20% - Accent1 4 2 7 2 2 4 2 3" xfId="38407" xr:uid="{00000000-0005-0000-0000-00004F950000}"/>
    <cellStyle name="20% - Accent1 4 2 7 2 2 4 3" xfId="38408" xr:uid="{00000000-0005-0000-0000-000050950000}"/>
    <cellStyle name="20% - Accent1 4 2 7 2 2 4 3 2" xfId="38409" xr:uid="{00000000-0005-0000-0000-000051950000}"/>
    <cellStyle name="20% - Accent1 4 2 7 2 2 4 4" xfId="38410" xr:uid="{00000000-0005-0000-0000-000052950000}"/>
    <cellStyle name="20% - Accent1 4 2 7 2 2 5" xfId="38411" xr:uid="{00000000-0005-0000-0000-000053950000}"/>
    <cellStyle name="20% - Accent1 4 2 7 2 2 5 2" xfId="38412" xr:uid="{00000000-0005-0000-0000-000054950000}"/>
    <cellStyle name="20% - Accent1 4 2 7 2 2 5 2 2" xfId="38413" xr:uid="{00000000-0005-0000-0000-000055950000}"/>
    <cellStyle name="20% - Accent1 4 2 7 2 2 5 3" xfId="38414" xr:uid="{00000000-0005-0000-0000-000056950000}"/>
    <cellStyle name="20% - Accent1 4 2 7 2 2 6" xfId="38415" xr:uid="{00000000-0005-0000-0000-000057950000}"/>
    <cellStyle name="20% - Accent1 4 2 7 2 2 6 2" xfId="38416" xr:uid="{00000000-0005-0000-0000-000058950000}"/>
    <cellStyle name="20% - Accent1 4 2 7 2 2 6 2 2" xfId="38417" xr:uid="{00000000-0005-0000-0000-000059950000}"/>
    <cellStyle name="20% - Accent1 4 2 7 2 2 6 3" xfId="38418" xr:uid="{00000000-0005-0000-0000-00005A950000}"/>
    <cellStyle name="20% - Accent1 4 2 7 2 2 7" xfId="38419" xr:uid="{00000000-0005-0000-0000-00005B950000}"/>
    <cellStyle name="20% - Accent1 4 2 7 2 2 7 2" xfId="38420" xr:uid="{00000000-0005-0000-0000-00005C950000}"/>
    <cellStyle name="20% - Accent1 4 2 7 2 2 8" xfId="38421" xr:uid="{00000000-0005-0000-0000-00005D950000}"/>
    <cellStyle name="20% - Accent1 4 2 7 2 2 8 2" xfId="38422" xr:uid="{00000000-0005-0000-0000-00005E950000}"/>
    <cellStyle name="20% - Accent1 4 2 7 2 2 9" xfId="38423" xr:uid="{00000000-0005-0000-0000-00005F950000}"/>
    <cellStyle name="20% - Accent1 4 2 7 2 3" xfId="38424" xr:uid="{00000000-0005-0000-0000-000060950000}"/>
    <cellStyle name="20% - Accent1 4 2 7 2 3 2" xfId="38425" xr:uid="{00000000-0005-0000-0000-000061950000}"/>
    <cellStyle name="20% - Accent1 4 2 7 2 3 2 2" xfId="38426" xr:uid="{00000000-0005-0000-0000-000062950000}"/>
    <cellStyle name="20% - Accent1 4 2 7 2 3 2 2 2" xfId="38427" xr:uid="{00000000-0005-0000-0000-000063950000}"/>
    <cellStyle name="20% - Accent1 4 2 7 2 3 2 2 2 2" xfId="38428" xr:uid="{00000000-0005-0000-0000-000064950000}"/>
    <cellStyle name="20% - Accent1 4 2 7 2 3 2 2 3" xfId="38429" xr:uid="{00000000-0005-0000-0000-000065950000}"/>
    <cellStyle name="20% - Accent1 4 2 7 2 3 2 3" xfId="38430" xr:uid="{00000000-0005-0000-0000-000066950000}"/>
    <cellStyle name="20% - Accent1 4 2 7 2 3 2 3 2" xfId="38431" xr:uid="{00000000-0005-0000-0000-000067950000}"/>
    <cellStyle name="20% - Accent1 4 2 7 2 3 2 4" xfId="38432" xr:uid="{00000000-0005-0000-0000-000068950000}"/>
    <cellStyle name="20% - Accent1 4 2 7 2 3 3" xfId="38433" xr:uid="{00000000-0005-0000-0000-000069950000}"/>
    <cellStyle name="20% - Accent1 4 2 7 2 3 3 2" xfId="38434" xr:uid="{00000000-0005-0000-0000-00006A950000}"/>
    <cellStyle name="20% - Accent1 4 2 7 2 3 3 2 2" xfId="38435" xr:uid="{00000000-0005-0000-0000-00006B950000}"/>
    <cellStyle name="20% - Accent1 4 2 7 2 3 3 2 2 2" xfId="38436" xr:uid="{00000000-0005-0000-0000-00006C950000}"/>
    <cellStyle name="20% - Accent1 4 2 7 2 3 3 2 3" xfId="38437" xr:uid="{00000000-0005-0000-0000-00006D950000}"/>
    <cellStyle name="20% - Accent1 4 2 7 2 3 3 3" xfId="38438" xr:uid="{00000000-0005-0000-0000-00006E950000}"/>
    <cellStyle name="20% - Accent1 4 2 7 2 3 3 3 2" xfId="38439" xr:uid="{00000000-0005-0000-0000-00006F950000}"/>
    <cellStyle name="20% - Accent1 4 2 7 2 3 3 4" xfId="38440" xr:uid="{00000000-0005-0000-0000-000070950000}"/>
    <cellStyle name="20% - Accent1 4 2 7 2 3 4" xfId="38441" xr:uid="{00000000-0005-0000-0000-000071950000}"/>
    <cellStyle name="20% - Accent1 4 2 7 2 3 4 2" xfId="38442" xr:uid="{00000000-0005-0000-0000-000072950000}"/>
    <cellStyle name="20% - Accent1 4 2 7 2 3 4 2 2" xfId="38443" xr:uid="{00000000-0005-0000-0000-000073950000}"/>
    <cellStyle name="20% - Accent1 4 2 7 2 3 4 2 2 2" xfId="38444" xr:uid="{00000000-0005-0000-0000-000074950000}"/>
    <cellStyle name="20% - Accent1 4 2 7 2 3 4 2 3" xfId="38445" xr:uid="{00000000-0005-0000-0000-000075950000}"/>
    <cellStyle name="20% - Accent1 4 2 7 2 3 4 3" xfId="38446" xr:uid="{00000000-0005-0000-0000-000076950000}"/>
    <cellStyle name="20% - Accent1 4 2 7 2 3 4 3 2" xfId="38447" xr:uid="{00000000-0005-0000-0000-000077950000}"/>
    <cellStyle name="20% - Accent1 4 2 7 2 3 4 4" xfId="38448" xr:uid="{00000000-0005-0000-0000-000078950000}"/>
    <cellStyle name="20% - Accent1 4 2 7 2 3 5" xfId="38449" xr:uid="{00000000-0005-0000-0000-000079950000}"/>
    <cellStyle name="20% - Accent1 4 2 7 2 3 5 2" xfId="38450" xr:uid="{00000000-0005-0000-0000-00007A950000}"/>
    <cellStyle name="20% - Accent1 4 2 7 2 3 5 2 2" xfId="38451" xr:uid="{00000000-0005-0000-0000-00007B950000}"/>
    <cellStyle name="20% - Accent1 4 2 7 2 3 5 3" xfId="38452" xr:uid="{00000000-0005-0000-0000-00007C950000}"/>
    <cellStyle name="20% - Accent1 4 2 7 2 3 6" xfId="38453" xr:uid="{00000000-0005-0000-0000-00007D950000}"/>
    <cellStyle name="20% - Accent1 4 2 7 2 3 6 2" xfId="38454" xr:uid="{00000000-0005-0000-0000-00007E950000}"/>
    <cellStyle name="20% - Accent1 4 2 7 2 3 6 2 2" xfId="38455" xr:uid="{00000000-0005-0000-0000-00007F950000}"/>
    <cellStyle name="20% - Accent1 4 2 7 2 3 6 3" xfId="38456" xr:uid="{00000000-0005-0000-0000-000080950000}"/>
    <cellStyle name="20% - Accent1 4 2 7 2 3 7" xfId="38457" xr:uid="{00000000-0005-0000-0000-000081950000}"/>
    <cellStyle name="20% - Accent1 4 2 7 2 3 7 2" xfId="38458" xr:uid="{00000000-0005-0000-0000-000082950000}"/>
    <cellStyle name="20% - Accent1 4 2 7 2 3 8" xfId="38459" xr:uid="{00000000-0005-0000-0000-000083950000}"/>
    <cellStyle name="20% - Accent1 4 2 7 2 3 8 2" xfId="38460" xr:uid="{00000000-0005-0000-0000-000084950000}"/>
    <cellStyle name="20% - Accent1 4 2 7 2 3 9" xfId="38461" xr:uid="{00000000-0005-0000-0000-000085950000}"/>
    <cellStyle name="20% - Accent1 4 2 7 2 4" xfId="38462" xr:uid="{00000000-0005-0000-0000-000086950000}"/>
    <cellStyle name="20% - Accent1 4 2 7 2 4 2" xfId="38463" xr:uid="{00000000-0005-0000-0000-000087950000}"/>
    <cellStyle name="20% - Accent1 4 2 7 2 4 2 2" xfId="38464" xr:uid="{00000000-0005-0000-0000-000088950000}"/>
    <cellStyle name="20% - Accent1 4 2 7 2 4 2 2 2" xfId="38465" xr:uid="{00000000-0005-0000-0000-000089950000}"/>
    <cellStyle name="20% - Accent1 4 2 7 2 4 2 3" xfId="38466" xr:uid="{00000000-0005-0000-0000-00008A950000}"/>
    <cellStyle name="20% - Accent1 4 2 7 2 4 3" xfId="38467" xr:uid="{00000000-0005-0000-0000-00008B950000}"/>
    <cellStyle name="20% - Accent1 4 2 7 2 4 3 2" xfId="38468" xr:uid="{00000000-0005-0000-0000-00008C950000}"/>
    <cellStyle name="20% - Accent1 4 2 7 2 4 4" xfId="38469" xr:uid="{00000000-0005-0000-0000-00008D950000}"/>
    <cellStyle name="20% - Accent1 4 2 7 2 5" xfId="38470" xr:uid="{00000000-0005-0000-0000-00008E950000}"/>
    <cellStyle name="20% - Accent1 4 2 7 2 5 2" xfId="38471" xr:uid="{00000000-0005-0000-0000-00008F950000}"/>
    <cellStyle name="20% - Accent1 4 2 7 2 5 2 2" xfId="38472" xr:uid="{00000000-0005-0000-0000-000090950000}"/>
    <cellStyle name="20% - Accent1 4 2 7 2 5 2 2 2" xfId="38473" xr:uid="{00000000-0005-0000-0000-000091950000}"/>
    <cellStyle name="20% - Accent1 4 2 7 2 5 2 3" xfId="38474" xr:uid="{00000000-0005-0000-0000-000092950000}"/>
    <cellStyle name="20% - Accent1 4 2 7 2 5 3" xfId="38475" xr:uid="{00000000-0005-0000-0000-000093950000}"/>
    <cellStyle name="20% - Accent1 4 2 7 2 5 3 2" xfId="38476" xr:uid="{00000000-0005-0000-0000-000094950000}"/>
    <cellStyle name="20% - Accent1 4 2 7 2 5 4" xfId="38477" xr:uid="{00000000-0005-0000-0000-000095950000}"/>
    <cellStyle name="20% - Accent1 4 2 7 2 6" xfId="38478" xr:uid="{00000000-0005-0000-0000-000096950000}"/>
    <cellStyle name="20% - Accent1 4 2 7 2 6 2" xfId="38479" xr:uid="{00000000-0005-0000-0000-000097950000}"/>
    <cellStyle name="20% - Accent1 4 2 7 2 6 2 2" xfId="38480" xr:uid="{00000000-0005-0000-0000-000098950000}"/>
    <cellStyle name="20% - Accent1 4 2 7 2 6 2 2 2" xfId="38481" xr:uid="{00000000-0005-0000-0000-000099950000}"/>
    <cellStyle name="20% - Accent1 4 2 7 2 6 2 3" xfId="38482" xr:uid="{00000000-0005-0000-0000-00009A950000}"/>
    <cellStyle name="20% - Accent1 4 2 7 2 6 3" xfId="38483" xr:uid="{00000000-0005-0000-0000-00009B950000}"/>
    <cellStyle name="20% - Accent1 4 2 7 2 6 3 2" xfId="38484" xr:uid="{00000000-0005-0000-0000-00009C950000}"/>
    <cellStyle name="20% - Accent1 4 2 7 2 6 4" xfId="38485" xr:uid="{00000000-0005-0000-0000-00009D950000}"/>
    <cellStyle name="20% - Accent1 4 2 7 2 7" xfId="38486" xr:uid="{00000000-0005-0000-0000-00009E950000}"/>
    <cellStyle name="20% - Accent1 4 2 7 2 7 2" xfId="38487" xr:uid="{00000000-0005-0000-0000-00009F950000}"/>
    <cellStyle name="20% - Accent1 4 2 7 2 7 2 2" xfId="38488" xr:uid="{00000000-0005-0000-0000-0000A0950000}"/>
    <cellStyle name="20% - Accent1 4 2 7 2 7 3" xfId="38489" xr:uid="{00000000-0005-0000-0000-0000A1950000}"/>
    <cellStyle name="20% - Accent1 4 2 7 2 8" xfId="38490" xr:uid="{00000000-0005-0000-0000-0000A2950000}"/>
    <cellStyle name="20% - Accent1 4 2 7 2 8 2" xfId="38491" xr:uid="{00000000-0005-0000-0000-0000A3950000}"/>
    <cellStyle name="20% - Accent1 4 2 7 2 8 2 2" xfId="38492" xr:uid="{00000000-0005-0000-0000-0000A4950000}"/>
    <cellStyle name="20% - Accent1 4 2 7 2 8 3" xfId="38493" xr:uid="{00000000-0005-0000-0000-0000A5950000}"/>
    <cellStyle name="20% - Accent1 4 2 7 2 9" xfId="38494" xr:uid="{00000000-0005-0000-0000-0000A6950000}"/>
    <cellStyle name="20% - Accent1 4 2 7 2 9 2" xfId="38495" xr:uid="{00000000-0005-0000-0000-0000A7950000}"/>
    <cellStyle name="20% - Accent1 4 2 7 3" xfId="38496" xr:uid="{00000000-0005-0000-0000-0000A8950000}"/>
    <cellStyle name="20% - Accent1 4 2 7 3 2" xfId="38497" xr:uid="{00000000-0005-0000-0000-0000A9950000}"/>
    <cellStyle name="20% - Accent1 4 2 7 3 2 2" xfId="38498" xr:uid="{00000000-0005-0000-0000-0000AA950000}"/>
    <cellStyle name="20% - Accent1 4 2 7 3 2 2 2" xfId="38499" xr:uid="{00000000-0005-0000-0000-0000AB950000}"/>
    <cellStyle name="20% - Accent1 4 2 7 3 2 2 2 2" xfId="38500" xr:uid="{00000000-0005-0000-0000-0000AC950000}"/>
    <cellStyle name="20% - Accent1 4 2 7 3 2 2 3" xfId="38501" xr:uid="{00000000-0005-0000-0000-0000AD950000}"/>
    <cellStyle name="20% - Accent1 4 2 7 3 2 3" xfId="38502" xr:uid="{00000000-0005-0000-0000-0000AE950000}"/>
    <cellStyle name="20% - Accent1 4 2 7 3 2 3 2" xfId="38503" xr:uid="{00000000-0005-0000-0000-0000AF950000}"/>
    <cellStyle name="20% - Accent1 4 2 7 3 2 4" xfId="38504" xr:uid="{00000000-0005-0000-0000-0000B0950000}"/>
    <cellStyle name="20% - Accent1 4 2 7 3 3" xfId="38505" xr:uid="{00000000-0005-0000-0000-0000B1950000}"/>
    <cellStyle name="20% - Accent1 4 2 7 3 3 2" xfId="38506" xr:uid="{00000000-0005-0000-0000-0000B2950000}"/>
    <cellStyle name="20% - Accent1 4 2 7 3 3 2 2" xfId="38507" xr:uid="{00000000-0005-0000-0000-0000B3950000}"/>
    <cellStyle name="20% - Accent1 4 2 7 3 3 2 2 2" xfId="38508" xr:uid="{00000000-0005-0000-0000-0000B4950000}"/>
    <cellStyle name="20% - Accent1 4 2 7 3 3 2 3" xfId="38509" xr:uid="{00000000-0005-0000-0000-0000B5950000}"/>
    <cellStyle name="20% - Accent1 4 2 7 3 3 3" xfId="38510" xr:uid="{00000000-0005-0000-0000-0000B6950000}"/>
    <cellStyle name="20% - Accent1 4 2 7 3 3 3 2" xfId="38511" xr:uid="{00000000-0005-0000-0000-0000B7950000}"/>
    <cellStyle name="20% - Accent1 4 2 7 3 3 4" xfId="38512" xr:uid="{00000000-0005-0000-0000-0000B8950000}"/>
    <cellStyle name="20% - Accent1 4 2 7 3 4" xfId="38513" xr:uid="{00000000-0005-0000-0000-0000B9950000}"/>
    <cellStyle name="20% - Accent1 4 2 7 3 4 2" xfId="38514" xr:uid="{00000000-0005-0000-0000-0000BA950000}"/>
    <cellStyle name="20% - Accent1 4 2 7 3 4 2 2" xfId="38515" xr:uid="{00000000-0005-0000-0000-0000BB950000}"/>
    <cellStyle name="20% - Accent1 4 2 7 3 4 2 2 2" xfId="38516" xr:uid="{00000000-0005-0000-0000-0000BC950000}"/>
    <cellStyle name="20% - Accent1 4 2 7 3 4 2 3" xfId="38517" xr:uid="{00000000-0005-0000-0000-0000BD950000}"/>
    <cellStyle name="20% - Accent1 4 2 7 3 4 3" xfId="38518" xr:uid="{00000000-0005-0000-0000-0000BE950000}"/>
    <cellStyle name="20% - Accent1 4 2 7 3 4 3 2" xfId="38519" xr:uid="{00000000-0005-0000-0000-0000BF950000}"/>
    <cellStyle name="20% - Accent1 4 2 7 3 4 4" xfId="38520" xr:uid="{00000000-0005-0000-0000-0000C0950000}"/>
    <cellStyle name="20% - Accent1 4 2 7 3 5" xfId="38521" xr:uid="{00000000-0005-0000-0000-0000C1950000}"/>
    <cellStyle name="20% - Accent1 4 2 7 3 5 2" xfId="38522" xr:uid="{00000000-0005-0000-0000-0000C2950000}"/>
    <cellStyle name="20% - Accent1 4 2 7 3 5 2 2" xfId="38523" xr:uid="{00000000-0005-0000-0000-0000C3950000}"/>
    <cellStyle name="20% - Accent1 4 2 7 3 5 3" xfId="38524" xr:uid="{00000000-0005-0000-0000-0000C4950000}"/>
    <cellStyle name="20% - Accent1 4 2 7 3 6" xfId="38525" xr:uid="{00000000-0005-0000-0000-0000C5950000}"/>
    <cellStyle name="20% - Accent1 4 2 7 3 6 2" xfId="38526" xr:uid="{00000000-0005-0000-0000-0000C6950000}"/>
    <cellStyle name="20% - Accent1 4 2 7 3 6 2 2" xfId="38527" xr:uid="{00000000-0005-0000-0000-0000C7950000}"/>
    <cellStyle name="20% - Accent1 4 2 7 3 6 3" xfId="38528" xr:uid="{00000000-0005-0000-0000-0000C8950000}"/>
    <cellStyle name="20% - Accent1 4 2 7 3 7" xfId="38529" xr:uid="{00000000-0005-0000-0000-0000C9950000}"/>
    <cellStyle name="20% - Accent1 4 2 7 3 7 2" xfId="38530" xr:uid="{00000000-0005-0000-0000-0000CA950000}"/>
    <cellStyle name="20% - Accent1 4 2 7 3 8" xfId="38531" xr:uid="{00000000-0005-0000-0000-0000CB950000}"/>
    <cellStyle name="20% - Accent1 4 2 7 3 8 2" xfId="38532" xr:uid="{00000000-0005-0000-0000-0000CC950000}"/>
    <cellStyle name="20% - Accent1 4 2 7 3 9" xfId="38533" xr:uid="{00000000-0005-0000-0000-0000CD950000}"/>
    <cellStyle name="20% - Accent1 4 2 7 4" xfId="38534" xr:uid="{00000000-0005-0000-0000-0000CE950000}"/>
    <cellStyle name="20% - Accent1 4 2 7 4 2" xfId="38535" xr:uid="{00000000-0005-0000-0000-0000CF950000}"/>
    <cellStyle name="20% - Accent1 4 2 7 4 2 2" xfId="38536" xr:uid="{00000000-0005-0000-0000-0000D0950000}"/>
    <cellStyle name="20% - Accent1 4 2 7 4 2 2 2" xfId="38537" xr:uid="{00000000-0005-0000-0000-0000D1950000}"/>
    <cellStyle name="20% - Accent1 4 2 7 4 2 2 2 2" xfId="38538" xr:uid="{00000000-0005-0000-0000-0000D2950000}"/>
    <cellStyle name="20% - Accent1 4 2 7 4 2 2 3" xfId="38539" xr:uid="{00000000-0005-0000-0000-0000D3950000}"/>
    <cellStyle name="20% - Accent1 4 2 7 4 2 3" xfId="38540" xr:uid="{00000000-0005-0000-0000-0000D4950000}"/>
    <cellStyle name="20% - Accent1 4 2 7 4 2 3 2" xfId="38541" xr:uid="{00000000-0005-0000-0000-0000D5950000}"/>
    <cellStyle name="20% - Accent1 4 2 7 4 2 4" xfId="38542" xr:uid="{00000000-0005-0000-0000-0000D6950000}"/>
    <cellStyle name="20% - Accent1 4 2 7 4 3" xfId="38543" xr:uid="{00000000-0005-0000-0000-0000D7950000}"/>
    <cellStyle name="20% - Accent1 4 2 7 4 3 2" xfId="38544" xr:uid="{00000000-0005-0000-0000-0000D8950000}"/>
    <cellStyle name="20% - Accent1 4 2 7 4 3 2 2" xfId="38545" xr:uid="{00000000-0005-0000-0000-0000D9950000}"/>
    <cellStyle name="20% - Accent1 4 2 7 4 3 2 2 2" xfId="38546" xr:uid="{00000000-0005-0000-0000-0000DA950000}"/>
    <cellStyle name="20% - Accent1 4 2 7 4 3 2 3" xfId="38547" xr:uid="{00000000-0005-0000-0000-0000DB950000}"/>
    <cellStyle name="20% - Accent1 4 2 7 4 3 3" xfId="38548" xr:uid="{00000000-0005-0000-0000-0000DC950000}"/>
    <cellStyle name="20% - Accent1 4 2 7 4 3 3 2" xfId="38549" xr:uid="{00000000-0005-0000-0000-0000DD950000}"/>
    <cellStyle name="20% - Accent1 4 2 7 4 3 4" xfId="38550" xr:uid="{00000000-0005-0000-0000-0000DE950000}"/>
    <cellStyle name="20% - Accent1 4 2 7 4 4" xfId="38551" xr:uid="{00000000-0005-0000-0000-0000DF950000}"/>
    <cellStyle name="20% - Accent1 4 2 7 4 4 2" xfId="38552" xr:uid="{00000000-0005-0000-0000-0000E0950000}"/>
    <cellStyle name="20% - Accent1 4 2 7 4 4 2 2" xfId="38553" xr:uid="{00000000-0005-0000-0000-0000E1950000}"/>
    <cellStyle name="20% - Accent1 4 2 7 4 4 2 2 2" xfId="38554" xr:uid="{00000000-0005-0000-0000-0000E2950000}"/>
    <cellStyle name="20% - Accent1 4 2 7 4 4 2 3" xfId="38555" xr:uid="{00000000-0005-0000-0000-0000E3950000}"/>
    <cellStyle name="20% - Accent1 4 2 7 4 4 3" xfId="38556" xr:uid="{00000000-0005-0000-0000-0000E4950000}"/>
    <cellStyle name="20% - Accent1 4 2 7 4 4 3 2" xfId="38557" xr:uid="{00000000-0005-0000-0000-0000E5950000}"/>
    <cellStyle name="20% - Accent1 4 2 7 4 4 4" xfId="38558" xr:uid="{00000000-0005-0000-0000-0000E6950000}"/>
    <cellStyle name="20% - Accent1 4 2 7 4 5" xfId="38559" xr:uid="{00000000-0005-0000-0000-0000E7950000}"/>
    <cellStyle name="20% - Accent1 4 2 7 4 5 2" xfId="38560" xr:uid="{00000000-0005-0000-0000-0000E8950000}"/>
    <cellStyle name="20% - Accent1 4 2 7 4 5 2 2" xfId="38561" xr:uid="{00000000-0005-0000-0000-0000E9950000}"/>
    <cellStyle name="20% - Accent1 4 2 7 4 5 3" xfId="38562" xr:uid="{00000000-0005-0000-0000-0000EA950000}"/>
    <cellStyle name="20% - Accent1 4 2 7 4 6" xfId="38563" xr:uid="{00000000-0005-0000-0000-0000EB950000}"/>
    <cellStyle name="20% - Accent1 4 2 7 4 6 2" xfId="38564" xr:uid="{00000000-0005-0000-0000-0000EC950000}"/>
    <cellStyle name="20% - Accent1 4 2 7 4 6 2 2" xfId="38565" xr:uid="{00000000-0005-0000-0000-0000ED950000}"/>
    <cellStyle name="20% - Accent1 4 2 7 4 6 3" xfId="38566" xr:uid="{00000000-0005-0000-0000-0000EE950000}"/>
    <cellStyle name="20% - Accent1 4 2 7 4 7" xfId="38567" xr:uid="{00000000-0005-0000-0000-0000EF950000}"/>
    <cellStyle name="20% - Accent1 4 2 7 4 7 2" xfId="38568" xr:uid="{00000000-0005-0000-0000-0000F0950000}"/>
    <cellStyle name="20% - Accent1 4 2 7 4 8" xfId="38569" xr:uid="{00000000-0005-0000-0000-0000F1950000}"/>
    <cellStyle name="20% - Accent1 4 2 7 4 8 2" xfId="38570" xr:uid="{00000000-0005-0000-0000-0000F2950000}"/>
    <cellStyle name="20% - Accent1 4 2 7 4 9" xfId="38571" xr:uid="{00000000-0005-0000-0000-0000F3950000}"/>
    <cellStyle name="20% - Accent1 4 2 7 5" xfId="38572" xr:uid="{00000000-0005-0000-0000-0000F4950000}"/>
    <cellStyle name="20% - Accent1 4 2 7 5 2" xfId="38573" xr:uid="{00000000-0005-0000-0000-0000F5950000}"/>
    <cellStyle name="20% - Accent1 4 2 7 5 2 2" xfId="38574" xr:uid="{00000000-0005-0000-0000-0000F6950000}"/>
    <cellStyle name="20% - Accent1 4 2 7 5 2 2 2" xfId="38575" xr:uid="{00000000-0005-0000-0000-0000F7950000}"/>
    <cellStyle name="20% - Accent1 4 2 7 5 2 3" xfId="38576" xr:uid="{00000000-0005-0000-0000-0000F8950000}"/>
    <cellStyle name="20% - Accent1 4 2 7 5 3" xfId="38577" xr:uid="{00000000-0005-0000-0000-0000F9950000}"/>
    <cellStyle name="20% - Accent1 4 2 7 5 3 2" xfId="38578" xr:uid="{00000000-0005-0000-0000-0000FA950000}"/>
    <cellStyle name="20% - Accent1 4 2 7 5 4" xfId="38579" xr:uid="{00000000-0005-0000-0000-0000FB950000}"/>
    <cellStyle name="20% - Accent1 4 2 7 6" xfId="38580" xr:uid="{00000000-0005-0000-0000-0000FC950000}"/>
    <cellStyle name="20% - Accent1 4 2 7 6 2" xfId="38581" xr:uid="{00000000-0005-0000-0000-0000FD950000}"/>
    <cellStyle name="20% - Accent1 4 2 7 6 2 2" xfId="38582" xr:uid="{00000000-0005-0000-0000-0000FE950000}"/>
    <cellStyle name="20% - Accent1 4 2 7 6 2 2 2" xfId="38583" xr:uid="{00000000-0005-0000-0000-0000FF950000}"/>
    <cellStyle name="20% - Accent1 4 2 7 6 2 3" xfId="38584" xr:uid="{00000000-0005-0000-0000-000000960000}"/>
    <cellStyle name="20% - Accent1 4 2 7 6 3" xfId="38585" xr:uid="{00000000-0005-0000-0000-000001960000}"/>
    <cellStyle name="20% - Accent1 4 2 7 6 3 2" xfId="38586" xr:uid="{00000000-0005-0000-0000-000002960000}"/>
    <cellStyle name="20% - Accent1 4 2 7 6 4" xfId="38587" xr:uid="{00000000-0005-0000-0000-000003960000}"/>
    <cellStyle name="20% - Accent1 4 2 7 7" xfId="38588" xr:uid="{00000000-0005-0000-0000-000004960000}"/>
    <cellStyle name="20% - Accent1 4 2 7 7 2" xfId="38589" xr:uid="{00000000-0005-0000-0000-000005960000}"/>
    <cellStyle name="20% - Accent1 4 2 7 7 2 2" xfId="38590" xr:uid="{00000000-0005-0000-0000-000006960000}"/>
    <cellStyle name="20% - Accent1 4 2 7 7 2 2 2" xfId="38591" xr:uid="{00000000-0005-0000-0000-000007960000}"/>
    <cellStyle name="20% - Accent1 4 2 7 7 2 3" xfId="38592" xr:uid="{00000000-0005-0000-0000-000008960000}"/>
    <cellStyle name="20% - Accent1 4 2 7 7 3" xfId="38593" xr:uid="{00000000-0005-0000-0000-000009960000}"/>
    <cellStyle name="20% - Accent1 4 2 7 7 3 2" xfId="38594" xr:uid="{00000000-0005-0000-0000-00000A960000}"/>
    <cellStyle name="20% - Accent1 4 2 7 7 4" xfId="38595" xr:uid="{00000000-0005-0000-0000-00000B960000}"/>
    <cellStyle name="20% - Accent1 4 2 7 8" xfId="38596" xr:uid="{00000000-0005-0000-0000-00000C960000}"/>
    <cellStyle name="20% - Accent1 4 2 7 8 2" xfId="38597" xr:uid="{00000000-0005-0000-0000-00000D960000}"/>
    <cellStyle name="20% - Accent1 4 2 7 8 2 2" xfId="38598" xr:uid="{00000000-0005-0000-0000-00000E960000}"/>
    <cellStyle name="20% - Accent1 4 2 7 8 3" xfId="38599" xr:uid="{00000000-0005-0000-0000-00000F960000}"/>
    <cellStyle name="20% - Accent1 4 2 7 9" xfId="38600" xr:uid="{00000000-0005-0000-0000-000010960000}"/>
    <cellStyle name="20% - Accent1 4 2 7 9 2" xfId="38601" xr:uid="{00000000-0005-0000-0000-000011960000}"/>
    <cellStyle name="20% - Accent1 4 2 7 9 2 2" xfId="38602" xr:uid="{00000000-0005-0000-0000-000012960000}"/>
    <cellStyle name="20% - Accent1 4 2 7 9 3" xfId="38603" xr:uid="{00000000-0005-0000-0000-000013960000}"/>
    <cellStyle name="20% - Accent1 4 2 8" xfId="38604" xr:uid="{00000000-0005-0000-0000-000014960000}"/>
    <cellStyle name="20% - Accent1 4 2 8 10" xfId="38605" xr:uid="{00000000-0005-0000-0000-000015960000}"/>
    <cellStyle name="20% - Accent1 4 2 8 10 2" xfId="38606" xr:uid="{00000000-0005-0000-0000-000016960000}"/>
    <cellStyle name="20% - Accent1 4 2 8 11" xfId="38607" xr:uid="{00000000-0005-0000-0000-000017960000}"/>
    <cellStyle name="20% - Accent1 4 2 8 2" xfId="38608" xr:uid="{00000000-0005-0000-0000-000018960000}"/>
    <cellStyle name="20% - Accent1 4 2 8 2 2" xfId="38609" xr:uid="{00000000-0005-0000-0000-000019960000}"/>
    <cellStyle name="20% - Accent1 4 2 8 2 2 2" xfId="38610" xr:uid="{00000000-0005-0000-0000-00001A960000}"/>
    <cellStyle name="20% - Accent1 4 2 8 2 2 2 2" xfId="38611" xr:uid="{00000000-0005-0000-0000-00001B960000}"/>
    <cellStyle name="20% - Accent1 4 2 8 2 2 2 2 2" xfId="38612" xr:uid="{00000000-0005-0000-0000-00001C960000}"/>
    <cellStyle name="20% - Accent1 4 2 8 2 2 2 3" xfId="38613" xr:uid="{00000000-0005-0000-0000-00001D960000}"/>
    <cellStyle name="20% - Accent1 4 2 8 2 2 3" xfId="38614" xr:uid="{00000000-0005-0000-0000-00001E960000}"/>
    <cellStyle name="20% - Accent1 4 2 8 2 2 3 2" xfId="38615" xr:uid="{00000000-0005-0000-0000-00001F960000}"/>
    <cellStyle name="20% - Accent1 4 2 8 2 2 4" xfId="38616" xr:uid="{00000000-0005-0000-0000-000020960000}"/>
    <cellStyle name="20% - Accent1 4 2 8 2 3" xfId="38617" xr:uid="{00000000-0005-0000-0000-000021960000}"/>
    <cellStyle name="20% - Accent1 4 2 8 2 3 2" xfId="38618" xr:uid="{00000000-0005-0000-0000-000022960000}"/>
    <cellStyle name="20% - Accent1 4 2 8 2 3 2 2" xfId="38619" xr:uid="{00000000-0005-0000-0000-000023960000}"/>
    <cellStyle name="20% - Accent1 4 2 8 2 3 2 2 2" xfId="38620" xr:uid="{00000000-0005-0000-0000-000024960000}"/>
    <cellStyle name="20% - Accent1 4 2 8 2 3 2 3" xfId="38621" xr:uid="{00000000-0005-0000-0000-000025960000}"/>
    <cellStyle name="20% - Accent1 4 2 8 2 3 3" xfId="38622" xr:uid="{00000000-0005-0000-0000-000026960000}"/>
    <cellStyle name="20% - Accent1 4 2 8 2 3 3 2" xfId="38623" xr:uid="{00000000-0005-0000-0000-000027960000}"/>
    <cellStyle name="20% - Accent1 4 2 8 2 3 4" xfId="38624" xr:uid="{00000000-0005-0000-0000-000028960000}"/>
    <cellStyle name="20% - Accent1 4 2 8 2 4" xfId="38625" xr:uid="{00000000-0005-0000-0000-000029960000}"/>
    <cellStyle name="20% - Accent1 4 2 8 2 4 2" xfId="38626" xr:uid="{00000000-0005-0000-0000-00002A960000}"/>
    <cellStyle name="20% - Accent1 4 2 8 2 4 2 2" xfId="38627" xr:uid="{00000000-0005-0000-0000-00002B960000}"/>
    <cellStyle name="20% - Accent1 4 2 8 2 4 2 2 2" xfId="38628" xr:uid="{00000000-0005-0000-0000-00002C960000}"/>
    <cellStyle name="20% - Accent1 4 2 8 2 4 2 3" xfId="38629" xr:uid="{00000000-0005-0000-0000-00002D960000}"/>
    <cellStyle name="20% - Accent1 4 2 8 2 4 3" xfId="38630" xr:uid="{00000000-0005-0000-0000-00002E960000}"/>
    <cellStyle name="20% - Accent1 4 2 8 2 4 3 2" xfId="38631" xr:uid="{00000000-0005-0000-0000-00002F960000}"/>
    <cellStyle name="20% - Accent1 4 2 8 2 4 4" xfId="38632" xr:uid="{00000000-0005-0000-0000-000030960000}"/>
    <cellStyle name="20% - Accent1 4 2 8 2 5" xfId="38633" xr:uid="{00000000-0005-0000-0000-000031960000}"/>
    <cellStyle name="20% - Accent1 4 2 8 2 5 2" xfId="38634" xr:uid="{00000000-0005-0000-0000-000032960000}"/>
    <cellStyle name="20% - Accent1 4 2 8 2 5 2 2" xfId="38635" xr:uid="{00000000-0005-0000-0000-000033960000}"/>
    <cellStyle name="20% - Accent1 4 2 8 2 5 3" xfId="38636" xr:uid="{00000000-0005-0000-0000-000034960000}"/>
    <cellStyle name="20% - Accent1 4 2 8 2 6" xfId="38637" xr:uid="{00000000-0005-0000-0000-000035960000}"/>
    <cellStyle name="20% - Accent1 4 2 8 2 6 2" xfId="38638" xr:uid="{00000000-0005-0000-0000-000036960000}"/>
    <cellStyle name="20% - Accent1 4 2 8 2 6 2 2" xfId="38639" xr:uid="{00000000-0005-0000-0000-000037960000}"/>
    <cellStyle name="20% - Accent1 4 2 8 2 6 3" xfId="38640" xr:uid="{00000000-0005-0000-0000-000038960000}"/>
    <cellStyle name="20% - Accent1 4 2 8 2 7" xfId="38641" xr:uid="{00000000-0005-0000-0000-000039960000}"/>
    <cellStyle name="20% - Accent1 4 2 8 2 7 2" xfId="38642" xr:uid="{00000000-0005-0000-0000-00003A960000}"/>
    <cellStyle name="20% - Accent1 4 2 8 2 8" xfId="38643" xr:uid="{00000000-0005-0000-0000-00003B960000}"/>
    <cellStyle name="20% - Accent1 4 2 8 2 8 2" xfId="38644" xr:uid="{00000000-0005-0000-0000-00003C960000}"/>
    <cellStyle name="20% - Accent1 4 2 8 2 9" xfId="38645" xr:uid="{00000000-0005-0000-0000-00003D960000}"/>
    <cellStyle name="20% - Accent1 4 2 8 3" xfId="38646" xr:uid="{00000000-0005-0000-0000-00003E960000}"/>
    <cellStyle name="20% - Accent1 4 2 8 3 2" xfId="38647" xr:uid="{00000000-0005-0000-0000-00003F960000}"/>
    <cellStyle name="20% - Accent1 4 2 8 3 2 2" xfId="38648" xr:uid="{00000000-0005-0000-0000-000040960000}"/>
    <cellStyle name="20% - Accent1 4 2 8 3 2 2 2" xfId="38649" xr:uid="{00000000-0005-0000-0000-000041960000}"/>
    <cellStyle name="20% - Accent1 4 2 8 3 2 2 2 2" xfId="38650" xr:uid="{00000000-0005-0000-0000-000042960000}"/>
    <cellStyle name="20% - Accent1 4 2 8 3 2 2 3" xfId="38651" xr:uid="{00000000-0005-0000-0000-000043960000}"/>
    <cellStyle name="20% - Accent1 4 2 8 3 2 3" xfId="38652" xr:uid="{00000000-0005-0000-0000-000044960000}"/>
    <cellStyle name="20% - Accent1 4 2 8 3 2 3 2" xfId="38653" xr:uid="{00000000-0005-0000-0000-000045960000}"/>
    <cellStyle name="20% - Accent1 4 2 8 3 2 4" xfId="38654" xr:uid="{00000000-0005-0000-0000-000046960000}"/>
    <cellStyle name="20% - Accent1 4 2 8 3 3" xfId="38655" xr:uid="{00000000-0005-0000-0000-000047960000}"/>
    <cellStyle name="20% - Accent1 4 2 8 3 3 2" xfId="38656" xr:uid="{00000000-0005-0000-0000-000048960000}"/>
    <cellStyle name="20% - Accent1 4 2 8 3 3 2 2" xfId="38657" xr:uid="{00000000-0005-0000-0000-000049960000}"/>
    <cellStyle name="20% - Accent1 4 2 8 3 3 2 2 2" xfId="38658" xr:uid="{00000000-0005-0000-0000-00004A960000}"/>
    <cellStyle name="20% - Accent1 4 2 8 3 3 2 3" xfId="38659" xr:uid="{00000000-0005-0000-0000-00004B960000}"/>
    <cellStyle name="20% - Accent1 4 2 8 3 3 3" xfId="38660" xr:uid="{00000000-0005-0000-0000-00004C960000}"/>
    <cellStyle name="20% - Accent1 4 2 8 3 3 3 2" xfId="38661" xr:uid="{00000000-0005-0000-0000-00004D960000}"/>
    <cellStyle name="20% - Accent1 4 2 8 3 3 4" xfId="38662" xr:uid="{00000000-0005-0000-0000-00004E960000}"/>
    <cellStyle name="20% - Accent1 4 2 8 3 4" xfId="38663" xr:uid="{00000000-0005-0000-0000-00004F960000}"/>
    <cellStyle name="20% - Accent1 4 2 8 3 4 2" xfId="38664" xr:uid="{00000000-0005-0000-0000-000050960000}"/>
    <cellStyle name="20% - Accent1 4 2 8 3 4 2 2" xfId="38665" xr:uid="{00000000-0005-0000-0000-000051960000}"/>
    <cellStyle name="20% - Accent1 4 2 8 3 4 2 2 2" xfId="38666" xr:uid="{00000000-0005-0000-0000-000052960000}"/>
    <cellStyle name="20% - Accent1 4 2 8 3 4 2 3" xfId="38667" xr:uid="{00000000-0005-0000-0000-000053960000}"/>
    <cellStyle name="20% - Accent1 4 2 8 3 4 3" xfId="38668" xr:uid="{00000000-0005-0000-0000-000054960000}"/>
    <cellStyle name="20% - Accent1 4 2 8 3 4 3 2" xfId="38669" xr:uid="{00000000-0005-0000-0000-000055960000}"/>
    <cellStyle name="20% - Accent1 4 2 8 3 4 4" xfId="38670" xr:uid="{00000000-0005-0000-0000-000056960000}"/>
    <cellStyle name="20% - Accent1 4 2 8 3 5" xfId="38671" xr:uid="{00000000-0005-0000-0000-000057960000}"/>
    <cellStyle name="20% - Accent1 4 2 8 3 5 2" xfId="38672" xr:uid="{00000000-0005-0000-0000-000058960000}"/>
    <cellStyle name="20% - Accent1 4 2 8 3 5 2 2" xfId="38673" xr:uid="{00000000-0005-0000-0000-000059960000}"/>
    <cellStyle name="20% - Accent1 4 2 8 3 5 3" xfId="38674" xr:uid="{00000000-0005-0000-0000-00005A960000}"/>
    <cellStyle name="20% - Accent1 4 2 8 3 6" xfId="38675" xr:uid="{00000000-0005-0000-0000-00005B960000}"/>
    <cellStyle name="20% - Accent1 4 2 8 3 6 2" xfId="38676" xr:uid="{00000000-0005-0000-0000-00005C960000}"/>
    <cellStyle name="20% - Accent1 4 2 8 3 6 2 2" xfId="38677" xr:uid="{00000000-0005-0000-0000-00005D960000}"/>
    <cellStyle name="20% - Accent1 4 2 8 3 6 3" xfId="38678" xr:uid="{00000000-0005-0000-0000-00005E960000}"/>
    <cellStyle name="20% - Accent1 4 2 8 3 7" xfId="38679" xr:uid="{00000000-0005-0000-0000-00005F960000}"/>
    <cellStyle name="20% - Accent1 4 2 8 3 7 2" xfId="38680" xr:uid="{00000000-0005-0000-0000-000060960000}"/>
    <cellStyle name="20% - Accent1 4 2 8 3 8" xfId="38681" xr:uid="{00000000-0005-0000-0000-000061960000}"/>
    <cellStyle name="20% - Accent1 4 2 8 3 8 2" xfId="38682" xr:uid="{00000000-0005-0000-0000-000062960000}"/>
    <cellStyle name="20% - Accent1 4 2 8 3 9" xfId="38683" xr:uid="{00000000-0005-0000-0000-000063960000}"/>
    <cellStyle name="20% - Accent1 4 2 8 4" xfId="38684" xr:uid="{00000000-0005-0000-0000-000064960000}"/>
    <cellStyle name="20% - Accent1 4 2 8 4 2" xfId="38685" xr:uid="{00000000-0005-0000-0000-000065960000}"/>
    <cellStyle name="20% - Accent1 4 2 8 4 2 2" xfId="38686" xr:uid="{00000000-0005-0000-0000-000066960000}"/>
    <cellStyle name="20% - Accent1 4 2 8 4 2 2 2" xfId="38687" xr:uid="{00000000-0005-0000-0000-000067960000}"/>
    <cellStyle name="20% - Accent1 4 2 8 4 2 3" xfId="38688" xr:uid="{00000000-0005-0000-0000-000068960000}"/>
    <cellStyle name="20% - Accent1 4 2 8 4 3" xfId="38689" xr:uid="{00000000-0005-0000-0000-000069960000}"/>
    <cellStyle name="20% - Accent1 4 2 8 4 3 2" xfId="38690" xr:uid="{00000000-0005-0000-0000-00006A960000}"/>
    <cellStyle name="20% - Accent1 4 2 8 4 4" xfId="38691" xr:uid="{00000000-0005-0000-0000-00006B960000}"/>
    <cellStyle name="20% - Accent1 4 2 8 5" xfId="38692" xr:uid="{00000000-0005-0000-0000-00006C960000}"/>
    <cellStyle name="20% - Accent1 4 2 8 5 2" xfId="38693" xr:uid="{00000000-0005-0000-0000-00006D960000}"/>
    <cellStyle name="20% - Accent1 4 2 8 5 2 2" xfId="38694" xr:uid="{00000000-0005-0000-0000-00006E960000}"/>
    <cellStyle name="20% - Accent1 4 2 8 5 2 2 2" xfId="38695" xr:uid="{00000000-0005-0000-0000-00006F960000}"/>
    <cellStyle name="20% - Accent1 4 2 8 5 2 3" xfId="38696" xr:uid="{00000000-0005-0000-0000-000070960000}"/>
    <cellStyle name="20% - Accent1 4 2 8 5 3" xfId="38697" xr:uid="{00000000-0005-0000-0000-000071960000}"/>
    <cellStyle name="20% - Accent1 4 2 8 5 3 2" xfId="38698" xr:uid="{00000000-0005-0000-0000-000072960000}"/>
    <cellStyle name="20% - Accent1 4 2 8 5 4" xfId="38699" xr:uid="{00000000-0005-0000-0000-000073960000}"/>
    <cellStyle name="20% - Accent1 4 2 8 6" xfId="38700" xr:uid="{00000000-0005-0000-0000-000074960000}"/>
    <cellStyle name="20% - Accent1 4 2 8 6 2" xfId="38701" xr:uid="{00000000-0005-0000-0000-000075960000}"/>
    <cellStyle name="20% - Accent1 4 2 8 6 2 2" xfId="38702" xr:uid="{00000000-0005-0000-0000-000076960000}"/>
    <cellStyle name="20% - Accent1 4 2 8 6 2 2 2" xfId="38703" xr:uid="{00000000-0005-0000-0000-000077960000}"/>
    <cellStyle name="20% - Accent1 4 2 8 6 2 3" xfId="38704" xr:uid="{00000000-0005-0000-0000-000078960000}"/>
    <cellStyle name="20% - Accent1 4 2 8 6 3" xfId="38705" xr:uid="{00000000-0005-0000-0000-000079960000}"/>
    <cellStyle name="20% - Accent1 4 2 8 6 3 2" xfId="38706" xr:uid="{00000000-0005-0000-0000-00007A960000}"/>
    <cellStyle name="20% - Accent1 4 2 8 6 4" xfId="38707" xr:uid="{00000000-0005-0000-0000-00007B960000}"/>
    <cellStyle name="20% - Accent1 4 2 8 7" xfId="38708" xr:uid="{00000000-0005-0000-0000-00007C960000}"/>
    <cellStyle name="20% - Accent1 4 2 8 7 2" xfId="38709" xr:uid="{00000000-0005-0000-0000-00007D960000}"/>
    <cellStyle name="20% - Accent1 4 2 8 7 2 2" xfId="38710" xr:uid="{00000000-0005-0000-0000-00007E960000}"/>
    <cellStyle name="20% - Accent1 4 2 8 7 3" xfId="38711" xr:uid="{00000000-0005-0000-0000-00007F960000}"/>
    <cellStyle name="20% - Accent1 4 2 8 8" xfId="38712" xr:uid="{00000000-0005-0000-0000-000080960000}"/>
    <cellStyle name="20% - Accent1 4 2 8 8 2" xfId="38713" xr:uid="{00000000-0005-0000-0000-000081960000}"/>
    <cellStyle name="20% - Accent1 4 2 8 8 2 2" xfId="38714" xr:uid="{00000000-0005-0000-0000-000082960000}"/>
    <cellStyle name="20% - Accent1 4 2 8 8 3" xfId="38715" xr:uid="{00000000-0005-0000-0000-000083960000}"/>
    <cellStyle name="20% - Accent1 4 2 8 9" xfId="38716" xr:uid="{00000000-0005-0000-0000-000084960000}"/>
    <cellStyle name="20% - Accent1 4 2 8 9 2" xfId="38717" xr:uid="{00000000-0005-0000-0000-000085960000}"/>
    <cellStyle name="20% - Accent1 4 2 9" xfId="38718" xr:uid="{00000000-0005-0000-0000-000086960000}"/>
    <cellStyle name="20% - Accent1 4 2 9 10" xfId="38719" xr:uid="{00000000-0005-0000-0000-000087960000}"/>
    <cellStyle name="20% - Accent1 4 2 9 10 2" xfId="38720" xr:uid="{00000000-0005-0000-0000-000088960000}"/>
    <cellStyle name="20% - Accent1 4 2 9 11" xfId="38721" xr:uid="{00000000-0005-0000-0000-000089960000}"/>
    <cellStyle name="20% - Accent1 4 2 9 2" xfId="38722" xr:uid="{00000000-0005-0000-0000-00008A960000}"/>
    <cellStyle name="20% - Accent1 4 2 9 2 2" xfId="38723" xr:uid="{00000000-0005-0000-0000-00008B960000}"/>
    <cellStyle name="20% - Accent1 4 2 9 2 2 2" xfId="38724" xr:uid="{00000000-0005-0000-0000-00008C960000}"/>
    <cellStyle name="20% - Accent1 4 2 9 2 2 2 2" xfId="38725" xr:uid="{00000000-0005-0000-0000-00008D960000}"/>
    <cellStyle name="20% - Accent1 4 2 9 2 2 2 2 2" xfId="38726" xr:uid="{00000000-0005-0000-0000-00008E960000}"/>
    <cellStyle name="20% - Accent1 4 2 9 2 2 2 3" xfId="38727" xr:uid="{00000000-0005-0000-0000-00008F960000}"/>
    <cellStyle name="20% - Accent1 4 2 9 2 2 3" xfId="38728" xr:uid="{00000000-0005-0000-0000-000090960000}"/>
    <cellStyle name="20% - Accent1 4 2 9 2 2 3 2" xfId="38729" xr:uid="{00000000-0005-0000-0000-000091960000}"/>
    <cellStyle name="20% - Accent1 4 2 9 2 2 4" xfId="38730" xr:uid="{00000000-0005-0000-0000-000092960000}"/>
    <cellStyle name="20% - Accent1 4 2 9 2 3" xfId="38731" xr:uid="{00000000-0005-0000-0000-000093960000}"/>
    <cellStyle name="20% - Accent1 4 2 9 2 3 2" xfId="38732" xr:uid="{00000000-0005-0000-0000-000094960000}"/>
    <cellStyle name="20% - Accent1 4 2 9 2 3 2 2" xfId="38733" xr:uid="{00000000-0005-0000-0000-000095960000}"/>
    <cellStyle name="20% - Accent1 4 2 9 2 3 2 2 2" xfId="38734" xr:uid="{00000000-0005-0000-0000-000096960000}"/>
    <cellStyle name="20% - Accent1 4 2 9 2 3 2 3" xfId="38735" xr:uid="{00000000-0005-0000-0000-000097960000}"/>
    <cellStyle name="20% - Accent1 4 2 9 2 3 3" xfId="38736" xr:uid="{00000000-0005-0000-0000-000098960000}"/>
    <cellStyle name="20% - Accent1 4 2 9 2 3 3 2" xfId="38737" xr:uid="{00000000-0005-0000-0000-000099960000}"/>
    <cellStyle name="20% - Accent1 4 2 9 2 3 4" xfId="38738" xr:uid="{00000000-0005-0000-0000-00009A960000}"/>
    <cellStyle name="20% - Accent1 4 2 9 2 4" xfId="38739" xr:uid="{00000000-0005-0000-0000-00009B960000}"/>
    <cellStyle name="20% - Accent1 4 2 9 2 4 2" xfId="38740" xr:uid="{00000000-0005-0000-0000-00009C960000}"/>
    <cellStyle name="20% - Accent1 4 2 9 2 4 2 2" xfId="38741" xr:uid="{00000000-0005-0000-0000-00009D960000}"/>
    <cellStyle name="20% - Accent1 4 2 9 2 4 2 2 2" xfId="38742" xr:uid="{00000000-0005-0000-0000-00009E960000}"/>
    <cellStyle name="20% - Accent1 4 2 9 2 4 2 3" xfId="38743" xr:uid="{00000000-0005-0000-0000-00009F960000}"/>
    <cellStyle name="20% - Accent1 4 2 9 2 4 3" xfId="38744" xr:uid="{00000000-0005-0000-0000-0000A0960000}"/>
    <cellStyle name="20% - Accent1 4 2 9 2 4 3 2" xfId="38745" xr:uid="{00000000-0005-0000-0000-0000A1960000}"/>
    <cellStyle name="20% - Accent1 4 2 9 2 4 4" xfId="38746" xr:uid="{00000000-0005-0000-0000-0000A2960000}"/>
    <cellStyle name="20% - Accent1 4 2 9 2 5" xfId="38747" xr:uid="{00000000-0005-0000-0000-0000A3960000}"/>
    <cellStyle name="20% - Accent1 4 2 9 2 5 2" xfId="38748" xr:uid="{00000000-0005-0000-0000-0000A4960000}"/>
    <cellStyle name="20% - Accent1 4 2 9 2 5 2 2" xfId="38749" xr:uid="{00000000-0005-0000-0000-0000A5960000}"/>
    <cellStyle name="20% - Accent1 4 2 9 2 5 3" xfId="38750" xr:uid="{00000000-0005-0000-0000-0000A6960000}"/>
    <cellStyle name="20% - Accent1 4 2 9 2 6" xfId="38751" xr:uid="{00000000-0005-0000-0000-0000A7960000}"/>
    <cellStyle name="20% - Accent1 4 2 9 2 6 2" xfId="38752" xr:uid="{00000000-0005-0000-0000-0000A8960000}"/>
    <cellStyle name="20% - Accent1 4 2 9 2 6 2 2" xfId="38753" xr:uid="{00000000-0005-0000-0000-0000A9960000}"/>
    <cellStyle name="20% - Accent1 4 2 9 2 6 3" xfId="38754" xr:uid="{00000000-0005-0000-0000-0000AA960000}"/>
    <cellStyle name="20% - Accent1 4 2 9 2 7" xfId="38755" xr:uid="{00000000-0005-0000-0000-0000AB960000}"/>
    <cellStyle name="20% - Accent1 4 2 9 2 7 2" xfId="38756" xr:uid="{00000000-0005-0000-0000-0000AC960000}"/>
    <cellStyle name="20% - Accent1 4 2 9 2 8" xfId="38757" xr:uid="{00000000-0005-0000-0000-0000AD960000}"/>
    <cellStyle name="20% - Accent1 4 2 9 2 8 2" xfId="38758" xr:uid="{00000000-0005-0000-0000-0000AE960000}"/>
    <cellStyle name="20% - Accent1 4 2 9 2 9" xfId="38759" xr:uid="{00000000-0005-0000-0000-0000AF960000}"/>
    <cellStyle name="20% - Accent1 4 2 9 3" xfId="38760" xr:uid="{00000000-0005-0000-0000-0000B0960000}"/>
    <cellStyle name="20% - Accent1 4 2 9 3 2" xfId="38761" xr:uid="{00000000-0005-0000-0000-0000B1960000}"/>
    <cellStyle name="20% - Accent1 4 2 9 3 2 2" xfId="38762" xr:uid="{00000000-0005-0000-0000-0000B2960000}"/>
    <cellStyle name="20% - Accent1 4 2 9 3 2 2 2" xfId="38763" xr:uid="{00000000-0005-0000-0000-0000B3960000}"/>
    <cellStyle name="20% - Accent1 4 2 9 3 2 2 2 2" xfId="38764" xr:uid="{00000000-0005-0000-0000-0000B4960000}"/>
    <cellStyle name="20% - Accent1 4 2 9 3 2 2 3" xfId="38765" xr:uid="{00000000-0005-0000-0000-0000B5960000}"/>
    <cellStyle name="20% - Accent1 4 2 9 3 2 3" xfId="38766" xr:uid="{00000000-0005-0000-0000-0000B6960000}"/>
    <cellStyle name="20% - Accent1 4 2 9 3 2 3 2" xfId="38767" xr:uid="{00000000-0005-0000-0000-0000B7960000}"/>
    <cellStyle name="20% - Accent1 4 2 9 3 2 4" xfId="38768" xr:uid="{00000000-0005-0000-0000-0000B8960000}"/>
    <cellStyle name="20% - Accent1 4 2 9 3 3" xfId="38769" xr:uid="{00000000-0005-0000-0000-0000B9960000}"/>
    <cellStyle name="20% - Accent1 4 2 9 3 3 2" xfId="38770" xr:uid="{00000000-0005-0000-0000-0000BA960000}"/>
    <cellStyle name="20% - Accent1 4 2 9 3 3 2 2" xfId="38771" xr:uid="{00000000-0005-0000-0000-0000BB960000}"/>
    <cellStyle name="20% - Accent1 4 2 9 3 3 2 2 2" xfId="38772" xr:uid="{00000000-0005-0000-0000-0000BC960000}"/>
    <cellStyle name="20% - Accent1 4 2 9 3 3 2 3" xfId="38773" xr:uid="{00000000-0005-0000-0000-0000BD960000}"/>
    <cellStyle name="20% - Accent1 4 2 9 3 3 3" xfId="38774" xr:uid="{00000000-0005-0000-0000-0000BE960000}"/>
    <cellStyle name="20% - Accent1 4 2 9 3 3 3 2" xfId="38775" xr:uid="{00000000-0005-0000-0000-0000BF960000}"/>
    <cellStyle name="20% - Accent1 4 2 9 3 3 4" xfId="38776" xr:uid="{00000000-0005-0000-0000-0000C0960000}"/>
    <cellStyle name="20% - Accent1 4 2 9 3 4" xfId="38777" xr:uid="{00000000-0005-0000-0000-0000C1960000}"/>
    <cellStyle name="20% - Accent1 4 2 9 3 4 2" xfId="38778" xr:uid="{00000000-0005-0000-0000-0000C2960000}"/>
    <cellStyle name="20% - Accent1 4 2 9 3 4 2 2" xfId="38779" xr:uid="{00000000-0005-0000-0000-0000C3960000}"/>
    <cellStyle name="20% - Accent1 4 2 9 3 4 2 2 2" xfId="38780" xr:uid="{00000000-0005-0000-0000-0000C4960000}"/>
    <cellStyle name="20% - Accent1 4 2 9 3 4 2 3" xfId="38781" xr:uid="{00000000-0005-0000-0000-0000C5960000}"/>
    <cellStyle name="20% - Accent1 4 2 9 3 4 3" xfId="38782" xr:uid="{00000000-0005-0000-0000-0000C6960000}"/>
    <cellStyle name="20% - Accent1 4 2 9 3 4 3 2" xfId="38783" xr:uid="{00000000-0005-0000-0000-0000C7960000}"/>
    <cellStyle name="20% - Accent1 4 2 9 3 4 4" xfId="38784" xr:uid="{00000000-0005-0000-0000-0000C8960000}"/>
    <cellStyle name="20% - Accent1 4 2 9 3 5" xfId="38785" xr:uid="{00000000-0005-0000-0000-0000C9960000}"/>
    <cellStyle name="20% - Accent1 4 2 9 3 5 2" xfId="38786" xr:uid="{00000000-0005-0000-0000-0000CA960000}"/>
    <cellStyle name="20% - Accent1 4 2 9 3 5 2 2" xfId="38787" xr:uid="{00000000-0005-0000-0000-0000CB960000}"/>
    <cellStyle name="20% - Accent1 4 2 9 3 5 3" xfId="38788" xr:uid="{00000000-0005-0000-0000-0000CC960000}"/>
    <cellStyle name="20% - Accent1 4 2 9 3 6" xfId="38789" xr:uid="{00000000-0005-0000-0000-0000CD960000}"/>
    <cellStyle name="20% - Accent1 4 2 9 3 6 2" xfId="38790" xr:uid="{00000000-0005-0000-0000-0000CE960000}"/>
    <cellStyle name="20% - Accent1 4 2 9 3 6 2 2" xfId="38791" xr:uid="{00000000-0005-0000-0000-0000CF960000}"/>
    <cellStyle name="20% - Accent1 4 2 9 3 6 3" xfId="38792" xr:uid="{00000000-0005-0000-0000-0000D0960000}"/>
    <cellStyle name="20% - Accent1 4 2 9 3 7" xfId="38793" xr:uid="{00000000-0005-0000-0000-0000D1960000}"/>
    <cellStyle name="20% - Accent1 4 2 9 3 7 2" xfId="38794" xr:uid="{00000000-0005-0000-0000-0000D2960000}"/>
    <cellStyle name="20% - Accent1 4 2 9 3 8" xfId="38795" xr:uid="{00000000-0005-0000-0000-0000D3960000}"/>
    <cellStyle name="20% - Accent1 4 2 9 3 8 2" xfId="38796" xr:uid="{00000000-0005-0000-0000-0000D4960000}"/>
    <cellStyle name="20% - Accent1 4 2 9 3 9" xfId="38797" xr:uid="{00000000-0005-0000-0000-0000D5960000}"/>
    <cellStyle name="20% - Accent1 4 2 9 4" xfId="38798" xr:uid="{00000000-0005-0000-0000-0000D6960000}"/>
    <cellStyle name="20% - Accent1 4 2 9 4 2" xfId="38799" xr:uid="{00000000-0005-0000-0000-0000D7960000}"/>
    <cellStyle name="20% - Accent1 4 2 9 4 2 2" xfId="38800" xr:uid="{00000000-0005-0000-0000-0000D8960000}"/>
    <cellStyle name="20% - Accent1 4 2 9 4 2 2 2" xfId="38801" xr:uid="{00000000-0005-0000-0000-0000D9960000}"/>
    <cellStyle name="20% - Accent1 4 2 9 4 2 3" xfId="38802" xr:uid="{00000000-0005-0000-0000-0000DA960000}"/>
    <cellStyle name="20% - Accent1 4 2 9 4 3" xfId="38803" xr:uid="{00000000-0005-0000-0000-0000DB960000}"/>
    <cellStyle name="20% - Accent1 4 2 9 4 3 2" xfId="38804" xr:uid="{00000000-0005-0000-0000-0000DC960000}"/>
    <cellStyle name="20% - Accent1 4 2 9 4 4" xfId="38805" xr:uid="{00000000-0005-0000-0000-0000DD960000}"/>
    <cellStyle name="20% - Accent1 4 2 9 5" xfId="38806" xr:uid="{00000000-0005-0000-0000-0000DE960000}"/>
    <cellStyle name="20% - Accent1 4 2 9 5 2" xfId="38807" xr:uid="{00000000-0005-0000-0000-0000DF960000}"/>
    <cellStyle name="20% - Accent1 4 2 9 5 2 2" xfId="38808" xr:uid="{00000000-0005-0000-0000-0000E0960000}"/>
    <cellStyle name="20% - Accent1 4 2 9 5 2 2 2" xfId="38809" xr:uid="{00000000-0005-0000-0000-0000E1960000}"/>
    <cellStyle name="20% - Accent1 4 2 9 5 2 3" xfId="38810" xr:uid="{00000000-0005-0000-0000-0000E2960000}"/>
    <cellStyle name="20% - Accent1 4 2 9 5 3" xfId="38811" xr:uid="{00000000-0005-0000-0000-0000E3960000}"/>
    <cellStyle name="20% - Accent1 4 2 9 5 3 2" xfId="38812" xr:uid="{00000000-0005-0000-0000-0000E4960000}"/>
    <cellStyle name="20% - Accent1 4 2 9 5 4" xfId="38813" xr:uid="{00000000-0005-0000-0000-0000E5960000}"/>
    <cellStyle name="20% - Accent1 4 2 9 6" xfId="38814" xr:uid="{00000000-0005-0000-0000-0000E6960000}"/>
    <cellStyle name="20% - Accent1 4 2 9 6 2" xfId="38815" xr:uid="{00000000-0005-0000-0000-0000E7960000}"/>
    <cellStyle name="20% - Accent1 4 2 9 6 2 2" xfId="38816" xr:uid="{00000000-0005-0000-0000-0000E8960000}"/>
    <cellStyle name="20% - Accent1 4 2 9 6 2 2 2" xfId="38817" xr:uid="{00000000-0005-0000-0000-0000E9960000}"/>
    <cellStyle name="20% - Accent1 4 2 9 6 2 3" xfId="38818" xr:uid="{00000000-0005-0000-0000-0000EA960000}"/>
    <cellStyle name="20% - Accent1 4 2 9 6 3" xfId="38819" xr:uid="{00000000-0005-0000-0000-0000EB960000}"/>
    <cellStyle name="20% - Accent1 4 2 9 6 3 2" xfId="38820" xr:uid="{00000000-0005-0000-0000-0000EC960000}"/>
    <cellStyle name="20% - Accent1 4 2 9 6 4" xfId="38821" xr:uid="{00000000-0005-0000-0000-0000ED960000}"/>
    <cellStyle name="20% - Accent1 4 2 9 7" xfId="38822" xr:uid="{00000000-0005-0000-0000-0000EE960000}"/>
    <cellStyle name="20% - Accent1 4 2 9 7 2" xfId="38823" xr:uid="{00000000-0005-0000-0000-0000EF960000}"/>
    <cellStyle name="20% - Accent1 4 2 9 7 2 2" xfId="38824" xr:uid="{00000000-0005-0000-0000-0000F0960000}"/>
    <cellStyle name="20% - Accent1 4 2 9 7 3" xfId="38825" xr:uid="{00000000-0005-0000-0000-0000F1960000}"/>
    <cellStyle name="20% - Accent1 4 2 9 8" xfId="38826" xr:uid="{00000000-0005-0000-0000-0000F2960000}"/>
    <cellStyle name="20% - Accent1 4 2 9 8 2" xfId="38827" xr:uid="{00000000-0005-0000-0000-0000F3960000}"/>
    <cellStyle name="20% - Accent1 4 2 9 8 2 2" xfId="38828" xr:uid="{00000000-0005-0000-0000-0000F4960000}"/>
    <cellStyle name="20% - Accent1 4 2 9 8 3" xfId="38829" xr:uid="{00000000-0005-0000-0000-0000F5960000}"/>
    <cellStyle name="20% - Accent1 4 2 9 9" xfId="38830" xr:uid="{00000000-0005-0000-0000-0000F6960000}"/>
    <cellStyle name="20% - Accent1 4 2 9 9 2" xfId="38831" xr:uid="{00000000-0005-0000-0000-0000F7960000}"/>
    <cellStyle name="20% - Accent1 4 20" xfId="38832" xr:uid="{00000000-0005-0000-0000-0000F8960000}"/>
    <cellStyle name="20% - Accent1 4 20 2" xfId="38833" xr:uid="{00000000-0005-0000-0000-0000F9960000}"/>
    <cellStyle name="20% - Accent1 4 21" xfId="38834" xr:uid="{00000000-0005-0000-0000-0000FA960000}"/>
    <cellStyle name="20% - Accent1 4 3" xfId="38835" xr:uid="{00000000-0005-0000-0000-0000FB960000}"/>
    <cellStyle name="20% - Accent1 4 3 10" xfId="38836" xr:uid="{00000000-0005-0000-0000-0000FC960000}"/>
    <cellStyle name="20% - Accent1 4 3 10 2" xfId="38837" xr:uid="{00000000-0005-0000-0000-0000FD960000}"/>
    <cellStyle name="20% - Accent1 4 3 10 2 2" xfId="38838" xr:uid="{00000000-0005-0000-0000-0000FE960000}"/>
    <cellStyle name="20% - Accent1 4 3 10 2 2 2" xfId="38839" xr:uid="{00000000-0005-0000-0000-0000FF960000}"/>
    <cellStyle name="20% - Accent1 4 3 10 2 3" xfId="38840" xr:uid="{00000000-0005-0000-0000-000000970000}"/>
    <cellStyle name="20% - Accent1 4 3 10 3" xfId="38841" xr:uid="{00000000-0005-0000-0000-000001970000}"/>
    <cellStyle name="20% - Accent1 4 3 10 3 2" xfId="38842" xr:uid="{00000000-0005-0000-0000-000002970000}"/>
    <cellStyle name="20% - Accent1 4 3 10 4" xfId="38843" xr:uid="{00000000-0005-0000-0000-000003970000}"/>
    <cellStyle name="20% - Accent1 4 3 11" xfId="38844" xr:uid="{00000000-0005-0000-0000-000004970000}"/>
    <cellStyle name="20% - Accent1 4 3 11 2" xfId="38845" xr:uid="{00000000-0005-0000-0000-000005970000}"/>
    <cellStyle name="20% - Accent1 4 3 11 2 2" xfId="38846" xr:uid="{00000000-0005-0000-0000-000006970000}"/>
    <cellStyle name="20% - Accent1 4 3 11 2 2 2" xfId="38847" xr:uid="{00000000-0005-0000-0000-000007970000}"/>
    <cellStyle name="20% - Accent1 4 3 11 2 3" xfId="38848" xr:uid="{00000000-0005-0000-0000-000008970000}"/>
    <cellStyle name="20% - Accent1 4 3 11 3" xfId="38849" xr:uid="{00000000-0005-0000-0000-000009970000}"/>
    <cellStyle name="20% - Accent1 4 3 11 3 2" xfId="38850" xr:uid="{00000000-0005-0000-0000-00000A970000}"/>
    <cellStyle name="20% - Accent1 4 3 11 4" xfId="38851" xr:uid="{00000000-0005-0000-0000-00000B970000}"/>
    <cellStyle name="20% - Accent1 4 3 12" xfId="38852" xr:uid="{00000000-0005-0000-0000-00000C970000}"/>
    <cellStyle name="20% - Accent1 4 3 12 2" xfId="38853" xr:uid="{00000000-0005-0000-0000-00000D970000}"/>
    <cellStyle name="20% - Accent1 4 3 12 2 2" xfId="38854" xr:uid="{00000000-0005-0000-0000-00000E970000}"/>
    <cellStyle name="20% - Accent1 4 3 12 3" xfId="38855" xr:uid="{00000000-0005-0000-0000-00000F970000}"/>
    <cellStyle name="20% - Accent1 4 3 13" xfId="38856" xr:uid="{00000000-0005-0000-0000-000010970000}"/>
    <cellStyle name="20% - Accent1 4 3 13 2" xfId="38857" xr:uid="{00000000-0005-0000-0000-000011970000}"/>
    <cellStyle name="20% - Accent1 4 3 13 2 2" xfId="38858" xr:uid="{00000000-0005-0000-0000-000012970000}"/>
    <cellStyle name="20% - Accent1 4 3 13 3" xfId="38859" xr:uid="{00000000-0005-0000-0000-000013970000}"/>
    <cellStyle name="20% - Accent1 4 3 14" xfId="38860" xr:uid="{00000000-0005-0000-0000-000014970000}"/>
    <cellStyle name="20% - Accent1 4 3 14 2" xfId="38861" xr:uid="{00000000-0005-0000-0000-000015970000}"/>
    <cellStyle name="20% - Accent1 4 3 15" xfId="38862" xr:uid="{00000000-0005-0000-0000-000016970000}"/>
    <cellStyle name="20% - Accent1 4 3 15 2" xfId="38863" xr:uid="{00000000-0005-0000-0000-000017970000}"/>
    <cellStyle name="20% - Accent1 4 3 16" xfId="38864" xr:uid="{00000000-0005-0000-0000-000018970000}"/>
    <cellStyle name="20% - Accent1 4 3 2" xfId="38865" xr:uid="{00000000-0005-0000-0000-000019970000}"/>
    <cellStyle name="20% - Accent1 4 3 2 10" xfId="38866" xr:uid="{00000000-0005-0000-0000-00001A970000}"/>
    <cellStyle name="20% - Accent1 4 3 2 10 2" xfId="38867" xr:uid="{00000000-0005-0000-0000-00001B970000}"/>
    <cellStyle name="20% - Accent1 4 3 2 10 2 2" xfId="38868" xr:uid="{00000000-0005-0000-0000-00001C970000}"/>
    <cellStyle name="20% - Accent1 4 3 2 10 2 2 2" xfId="38869" xr:uid="{00000000-0005-0000-0000-00001D970000}"/>
    <cellStyle name="20% - Accent1 4 3 2 10 2 3" xfId="38870" xr:uid="{00000000-0005-0000-0000-00001E970000}"/>
    <cellStyle name="20% - Accent1 4 3 2 10 3" xfId="38871" xr:uid="{00000000-0005-0000-0000-00001F970000}"/>
    <cellStyle name="20% - Accent1 4 3 2 10 3 2" xfId="38872" xr:uid="{00000000-0005-0000-0000-000020970000}"/>
    <cellStyle name="20% - Accent1 4 3 2 10 4" xfId="38873" xr:uid="{00000000-0005-0000-0000-000021970000}"/>
    <cellStyle name="20% - Accent1 4 3 2 11" xfId="38874" xr:uid="{00000000-0005-0000-0000-000022970000}"/>
    <cellStyle name="20% - Accent1 4 3 2 11 2" xfId="38875" xr:uid="{00000000-0005-0000-0000-000023970000}"/>
    <cellStyle name="20% - Accent1 4 3 2 11 2 2" xfId="38876" xr:uid="{00000000-0005-0000-0000-000024970000}"/>
    <cellStyle name="20% - Accent1 4 3 2 11 3" xfId="38877" xr:uid="{00000000-0005-0000-0000-000025970000}"/>
    <cellStyle name="20% - Accent1 4 3 2 12" xfId="38878" xr:uid="{00000000-0005-0000-0000-000026970000}"/>
    <cellStyle name="20% - Accent1 4 3 2 12 2" xfId="38879" xr:uid="{00000000-0005-0000-0000-000027970000}"/>
    <cellStyle name="20% - Accent1 4 3 2 12 2 2" xfId="38880" xr:uid="{00000000-0005-0000-0000-000028970000}"/>
    <cellStyle name="20% - Accent1 4 3 2 12 3" xfId="38881" xr:uid="{00000000-0005-0000-0000-000029970000}"/>
    <cellStyle name="20% - Accent1 4 3 2 13" xfId="38882" xr:uid="{00000000-0005-0000-0000-00002A970000}"/>
    <cellStyle name="20% - Accent1 4 3 2 13 2" xfId="38883" xr:uid="{00000000-0005-0000-0000-00002B970000}"/>
    <cellStyle name="20% - Accent1 4 3 2 14" xfId="38884" xr:uid="{00000000-0005-0000-0000-00002C970000}"/>
    <cellStyle name="20% - Accent1 4 3 2 14 2" xfId="38885" xr:uid="{00000000-0005-0000-0000-00002D970000}"/>
    <cellStyle name="20% - Accent1 4 3 2 15" xfId="38886" xr:uid="{00000000-0005-0000-0000-00002E970000}"/>
    <cellStyle name="20% - Accent1 4 3 2 2" xfId="38887" xr:uid="{00000000-0005-0000-0000-00002F970000}"/>
    <cellStyle name="20% - Accent1 4 3 2 2 10" xfId="38888" xr:uid="{00000000-0005-0000-0000-000030970000}"/>
    <cellStyle name="20% - Accent1 4 3 2 2 10 2" xfId="38889" xr:uid="{00000000-0005-0000-0000-000031970000}"/>
    <cellStyle name="20% - Accent1 4 3 2 2 10 2 2" xfId="38890" xr:uid="{00000000-0005-0000-0000-000032970000}"/>
    <cellStyle name="20% - Accent1 4 3 2 2 10 3" xfId="38891" xr:uid="{00000000-0005-0000-0000-000033970000}"/>
    <cellStyle name="20% - Accent1 4 3 2 2 11" xfId="38892" xr:uid="{00000000-0005-0000-0000-000034970000}"/>
    <cellStyle name="20% - Accent1 4 3 2 2 11 2" xfId="38893" xr:uid="{00000000-0005-0000-0000-000035970000}"/>
    <cellStyle name="20% - Accent1 4 3 2 2 11 2 2" xfId="38894" xr:uid="{00000000-0005-0000-0000-000036970000}"/>
    <cellStyle name="20% - Accent1 4 3 2 2 11 3" xfId="38895" xr:uid="{00000000-0005-0000-0000-000037970000}"/>
    <cellStyle name="20% - Accent1 4 3 2 2 12" xfId="38896" xr:uid="{00000000-0005-0000-0000-000038970000}"/>
    <cellStyle name="20% - Accent1 4 3 2 2 12 2" xfId="38897" xr:uid="{00000000-0005-0000-0000-000039970000}"/>
    <cellStyle name="20% - Accent1 4 3 2 2 13" xfId="38898" xr:uid="{00000000-0005-0000-0000-00003A970000}"/>
    <cellStyle name="20% - Accent1 4 3 2 2 13 2" xfId="38899" xr:uid="{00000000-0005-0000-0000-00003B970000}"/>
    <cellStyle name="20% - Accent1 4 3 2 2 14" xfId="38900" xr:uid="{00000000-0005-0000-0000-00003C970000}"/>
    <cellStyle name="20% - Accent1 4 3 2 2 2" xfId="38901" xr:uid="{00000000-0005-0000-0000-00003D970000}"/>
    <cellStyle name="20% - Accent1 4 3 2 2 2 10" xfId="38902" xr:uid="{00000000-0005-0000-0000-00003E970000}"/>
    <cellStyle name="20% - Accent1 4 3 2 2 2 10 2" xfId="38903" xr:uid="{00000000-0005-0000-0000-00003F970000}"/>
    <cellStyle name="20% - Accent1 4 3 2 2 2 11" xfId="38904" xr:uid="{00000000-0005-0000-0000-000040970000}"/>
    <cellStyle name="20% - Accent1 4 3 2 2 2 2" xfId="38905" xr:uid="{00000000-0005-0000-0000-000041970000}"/>
    <cellStyle name="20% - Accent1 4 3 2 2 2 2 2" xfId="38906" xr:uid="{00000000-0005-0000-0000-000042970000}"/>
    <cellStyle name="20% - Accent1 4 3 2 2 2 2 2 2" xfId="38907" xr:uid="{00000000-0005-0000-0000-000043970000}"/>
    <cellStyle name="20% - Accent1 4 3 2 2 2 2 2 2 2" xfId="38908" xr:uid="{00000000-0005-0000-0000-000044970000}"/>
    <cellStyle name="20% - Accent1 4 3 2 2 2 2 2 2 2 2" xfId="38909" xr:uid="{00000000-0005-0000-0000-000045970000}"/>
    <cellStyle name="20% - Accent1 4 3 2 2 2 2 2 2 3" xfId="38910" xr:uid="{00000000-0005-0000-0000-000046970000}"/>
    <cellStyle name="20% - Accent1 4 3 2 2 2 2 2 3" xfId="38911" xr:uid="{00000000-0005-0000-0000-000047970000}"/>
    <cellStyle name="20% - Accent1 4 3 2 2 2 2 2 3 2" xfId="38912" xr:uid="{00000000-0005-0000-0000-000048970000}"/>
    <cellStyle name="20% - Accent1 4 3 2 2 2 2 2 4" xfId="38913" xr:uid="{00000000-0005-0000-0000-000049970000}"/>
    <cellStyle name="20% - Accent1 4 3 2 2 2 2 3" xfId="38914" xr:uid="{00000000-0005-0000-0000-00004A970000}"/>
    <cellStyle name="20% - Accent1 4 3 2 2 2 2 3 2" xfId="38915" xr:uid="{00000000-0005-0000-0000-00004B970000}"/>
    <cellStyle name="20% - Accent1 4 3 2 2 2 2 3 2 2" xfId="38916" xr:uid="{00000000-0005-0000-0000-00004C970000}"/>
    <cellStyle name="20% - Accent1 4 3 2 2 2 2 3 2 2 2" xfId="38917" xr:uid="{00000000-0005-0000-0000-00004D970000}"/>
    <cellStyle name="20% - Accent1 4 3 2 2 2 2 3 2 3" xfId="38918" xr:uid="{00000000-0005-0000-0000-00004E970000}"/>
    <cellStyle name="20% - Accent1 4 3 2 2 2 2 3 3" xfId="38919" xr:uid="{00000000-0005-0000-0000-00004F970000}"/>
    <cellStyle name="20% - Accent1 4 3 2 2 2 2 3 3 2" xfId="38920" xr:uid="{00000000-0005-0000-0000-000050970000}"/>
    <cellStyle name="20% - Accent1 4 3 2 2 2 2 3 4" xfId="38921" xr:uid="{00000000-0005-0000-0000-000051970000}"/>
    <cellStyle name="20% - Accent1 4 3 2 2 2 2 4" xfId="38922" xr:uid="{00000000-0005-0000-0000-000052970000}"/>
    <cellStyle name="20% - Accent1 4 3 2 2 2 2 4 2" xfId="38923" xr:uid="{00000000-0005-0000-0000-000053970000}"/>
    <cellStyle name="20% - Accent1 4 3 2 2 2 2 4 2 2" xfId="38924" xr:uid="{00000000-0005-0000-0000-000054970000}"/>
    <cellStyle name="20% - Accent1 4 3 2 2 2 2 4 2 2 2" xfId="38925" xr:uid="{00000000-0005-0000-0000-000055970000}"/>
    <cellStyle name="20% - Accent1 4 3 2 2 2 2 4 2 3" xfId="38926" xr:uid="{00000000-0005-0000-0000-000056970000}"/>
    <cellStyle name="20% - Accent1 4 3 2 2 2 2 4 3" xfId="38927" xr:uid="{00000000-0005-0000-0000-000057970000}"/>
    <cellStyle name="20% - Accent1 4 3 2 2 2 2 4 3 2" xfId="38928" xr:uid="{00000000-0005-0000-0000-000058970000}"/>
    <cellStyle name="20% - Accent1 4 3 2 2 2 2 4 4" xfId="38929" xr:uid="{00000000-0005-0000-0000-000059970000}"/>
    <cellStyle name="20% - Accent1 4 3 2 2 2 2 5" xfId="38930" xr:uid="{00000000-0005-0000-0000-00005A970000}"/>
    <cellStyle name="20% - Accent1 4 3 2 2 2 2 5 2" xfId="38931" xr:uid="{00000000-0005-0000-0000-00005B970000}"/>
    <cellStyle name="20% - Accent1 4 3 2 2 2 2 5 2 2" xfId="38932" xr:uid="{00000000-0005-0000-0000-00005C970000}"/>
    <cellStyle name="20% - Accent1 4 3 2 2 2 2 5 3" xfId="38933" xr:uid="{00000000-0005-0000-0000-00005D970000}"/>
    <cellStyle name="20% - Accent1 4 3 2 2 2 2 6" xfId="38934" xr:uid="{00000000-0005-0000-0000-00005E970000}"/>
    <cellStyle name="20% - Accent1 4 3 2 2 2 2 6 2" xfId="38935" xr:uid="{00000000-0005-0000-0000-00005F970000}"/>
    <cellStyle name="20% - Accent1 4 3 2 2 2 2 6 2 2" xfId="38936" xr:uid="{00000000-0005-0000-0000-000060970000}"/>
    <cellStyle name="20% - Accent1 4 3 2 2 2 2 6 3" xfId="38937" xr:uid="{00000000-0005-0000-0000-000061970000}"/>
    <cellStyle name="20% - Accent1 4 3 2 2 2 2 7" xfId="38938" xr:uid="{00000000-0005-0000-0000-000062970000}"/>
    <cellStyle name="20% - Accent1 4 3 2 2 2 2 7 2" xfId="38939" xr:uid="{00000000-0005-0000-0000-000063970000}"/>
    <cellStyle name="20% - Accent1 4 3 2 2 2 2 8" xfId="38940" xr:uid="{00000000-0005-0000-0000-000064970000}"/>
    <cellStyle name="20% - Accent1 4 3 2 2 2 2 8 2" xfId="38941" xr:uid="{00000000-0005-0000-0000-000065970000}"/>
    <cellStyle name="20% - Accent1 4 3 2 2 2 2 9" xfId="38942" xr:uid="{00000000-0005-0000-0000-000066970000}"/>
    <cellStyle name="20% - Accent1 4 3 2 2 2 3" xfId="38943" xr:uid="{00000000-0005-0000-0000-000067970000}"/>
    <cellStyle name="20% - Accent1 4 3 2 2 2 3 2" xfId="38944" xr:uid="{00000000-0005-0000-0000-000068970000}"/>
    <cellStyle name="20% - Accent1 4 3 2 2 2 3 2 2" xfId="38945" xr:uid="{00000000-0005-0000-0000-000069970000}"/>
    <cellStyle name="20% - Accent1 4 3 2 2 2 3 2 2 2" xfId="38946" xr:uid="{00000000-0005-0000-0000-00006A970000}"/>
    <cellStyle name="20% - Accent1 4 3 2 2 2 3 2 2 2 2" xfId="38947" xr:uid="{00000000-0005-0000-0000-00006B970000}"/>
    <cellStyle name="20% - Accent1 4 3 2 2 2 3 2 2 3" xfId="38948" xr:uid="{00000000-0005-0000-0000-00006C970000}"/>
    <cellStyle name="20% - Accent1 4 3 2 2 2 3 2 3" xfId="38949" xr:uid="{00000000-0005-0000-0000-00006D970000}"/>
    <cellStyle name="20% - Accent1 4 3 2 2 2 3 2 3 2" xfId="38950" xr:uid="{00000000-0005-0000-0000-00006E970000}"/>
    <cellStyle name="20% - Accent1 4 3 2 2 2 3 2 4" xfId="38951" xr:uid="{00000000-0005-0000-0000-00006F970000}"/>
    <cellStyle name="20% - Accent1 4 3 2 2 2 3 3" xfId="38952" xr:uid="{00000000-0005-0000-0000-000070970000}"/>
    <cellStyle name="20% - Accent1 4 3 2 2 2 3 3 2" xfId="38953" xr:uid="{00000000-0005-0000-0000-000071970000}"/>
    <cellStyle name="20% - Accent1 4 3 2 2 2 3 3 2 2" xfId="38954" xr:uid="{00000000-0005-0000-0000-000072970000}"/>
    <cellStyle name="20% - Accent1 4 3 2 2 2 3 3 2 2 2" xfId="38955" xr:uid="{00000000-0005-0000-0000-000073970000}"/>
    <cellStyle name="20% - Accent1 4 3 2 2 2 3 3 2 3" xfId="38956" xr:uid="{00000000-0005-0000-0000-000074970000}"/>
    <cellStyle name="20% - Accent1 4 3 2 2 2 3 3 3" xfId="38957" xr:uid="{00000000-0005-0000-0000-000075970000}"/>
    <cellStyle name="20% - Accent1 4 3 2 2 2 3 3 3 2" xfId="38958" xr:uid="{00000000-0005-0000-0000-000076970000}"/>
    <cellStyle name="20% - Accent1 4 3 2 2 2 3 3 4" xfId="38959" xr:uid="{00000000-0005-0000-0000-000077970000}"/>
    <cellStyle name="20% - Accent1 4 3 2 2 2 3 4" xfId="38960" xr:uid="{00000000-0005-0000-0000-000078970000}"/>
    <cellStyle name="20% - Accent1 4 3 2 2 2 3 4 2" xfId="38961" xr:uid="{00000000-0005-0000-0000-000079970000}"/>
    <cellStyle name="20% - Accent1 4 3 2 2 2 3 4 2 2" xfId="38962" xr:uid="{00000000-0005-0000-0000-00007A970000}"/>
    <cellStyle name="20% - Accent1 4 3 2 2 2 3 4 2 2 2" xfId="38963" xr:uid="{00000000-0005-0000-0000-00007B970000}"/>
    <cellStyle name="20% - Accent1 4 3 2 2 2 3 4 2 3" xfId="38964" xr:uid="{00000000-0005-0000-0000-00007C970000}"/>
    <cellStyle name="20% - Accent1 4 3 2 2 2 3 4 3" xfId="38965" xr:uid="{00000000-0005-0000-0000-00007D970000}"/>
    <cellStyle name="20% - Accent1 4 3 2 2 2 3 4 3 2" xfId="38966" xr:uid="{00000000-0005-0000-0000-00007E970000}"/>
    <cellStyle name="20% - Accent1 4 3 2 2 2 3 4 4" xfId="38967" xr:uid="{00000000-0005-0000-0000-00007F970000}"/>
    <cellStyle name="20% - Accent1 4 3 2 2 2 3 5" xfId="38968" xr:uid="{00000000-0005-0000-0000-000080970000}"/>
    <cellStyle name="20% - Accent1 4 3 2 2 2 3 5 2" xfId="38969" xr:uid="{00000000-0005-0000-0000-000081970000}"/>
    <cellStyle name="20% - Accent1 4 3 2 2 2 3 5 2 2" xfId="38970" xr:uid="{00000000-0005-0000-0000-000082970000}"/>
    <cellStyle name="20% - Accent1 4 3 2 2 2 3 5 3" xfId="38971" xr:uid="{00000000-0005-0000-0000-000083970000}"/>
    <cellStyle name="20% - Accent1 4 3 2 2 2 3 6" xfId="38972" xr:uid="{00000000-0005-0000-0000-000084970000}"/>
    <cellStyle name="20% - Accent1 4 3 2 2 2 3 6 2" xfId="38973" xr:uid="{00000000-0005-0000-0000-000085970000}"/>
    <cellStyle name="20% - Accent1 4 3 2 2 2 3 6 2 2" xfId="38974" xr:uid="{00000000-0005-0000-0000-000086970000}"/>
    <cellStyle name="20% - Accent1 4 3 2 2 2 3 6 3" xfId="38975" xr:uid="{00000000-0005-0000-0000-000087970000}"/>
    <cellStyle name="20% - Accent1 4 3 2 2 2 3 7" xfId="38976" xr:uid="{00000000-0005-0000-0000-000088970000}"/>
    <cellStyle name="20% - Accent1 4 3 2 2 2 3 7 2" xfId="38977" xr:uid="{00000000-0005-0000-0000-000089970000}"/>
    <cellStyle name="20% - Accent1 4 3 2 2 2 3 8" xfId="38978" xr:uid="{00000000-0005-0000-0000-00008A970000}"/>
    <cellStyle name="20% - Accent1 4 3 2 2 2 3 8 2" xfId="38979" xr:uid="{00000000-0005-0000-0000-00008B970000}"/>
    <cellStyle name="20% - Accent1 4 3 2 2 2 3 9" xfId="38980" xr:uid="{00000000-0005-0000-0000-00008C970000}"/>
    <cellStyle name="20% - Accent1 4 3 2 2 2 4" xfId="38981" xr:uid="{00000000-0005-0000-0000-00008D970000}"/>
    <cellStyle name="20% - Accent1 4 3 2 2 2 4 2" xfId="38982" xr:uid="{00000000-0005-0000-0000-00008E970000}"/>
    <cellStyle name="20% - Accent1 4 3 2 2 2 4 2 2" xfId="38983" xr:uid="{00000000-0005-0000-0000-00008F970000}"/>
    <cellStyle name="20% - Accent1 4 3 2 2 2 4 2 2 2" xfId="38984" xr:uid="{00000000-0005-0000-0000-000090970000}"/>
    <cellStyle name="20% - Accent1 4 3 2 2 2 4 2 3" xfId="38985" xr:uid="{00000000-0005-0000-0000-000091970000}"/>
    <cellStyle name="20% - Accent1 4 3 2 2 2 4 3" xfId="38986" xr:uid="{00000000-0005-0000-0000-000092970000}"/>
    <cellStyle name="20% - Accent1 4 3 2 2 2 4 3 2" xfId="38987" xr:uid="{00000000-0005-0000-0000-000093970000}"/>
    <cellStyle name="20% - Accent1 4 3 2 2 2 4 4" xfId="38988" xr:uid="{00000000-0005-0000-0000-000094970000}"/>
    <cellStyle name="20% - Accent1 4 3 2 2 2 5" xfId="38989" xr:uid="{00000000-0005-0000-0000-000095970000}"/>
    <cellStyle name="20% - Accent1 4 3 2 2 2 5 2" xfId="38990" xr:uid="{00000000-0005-0000-0000-000096970000}"/>
    <cellStyle name="20% - Accent1 4 3 2 2 2 5 2 2" xfId="38991" xr:uid="{00000000-0005-0000-0000-000097970000}"/>
    <cellStyle name="20% - Accent1 4 3 2 2 2 5 2 2 2" xfId="38992" xr:uid="{00000000-0005-0000-0000-000098970000}"/>
    <cellStyle name="20% - Accent1 4 3 2 2 2 5 2 3" xfId="38993" xr:uid="{00000000-0005-0000-0000-000099970000}"/>
    <cellStyle name="20% - Accent1 4 3 2 2 2 5 3" xfId="38994" xr:uid="{00000000-0005-0000-0000-00009A970000}"/>
    <cellStyle name="20% - Accent1 4 3 2 2 2 5 3 2" xfId="38995" xr:uid="{00000000-0005-0000-0000-00009B970000}"/>
    <cellStyle name="20% - Accent1 4 3 2 2 2 5 4" xfId="38996" xr:uid="{00000000-0005-0000-0000-00009C970000}"/>
    <cellStyle name="20% - Accent1 4 3 2 2 2 6" xfId="38997" xr:uid="{00000000-0005-0000-0000-00009D970000}"/>
    <cellStyle name="20% - Accent1 4 3 2 2 2 6 2" xfId="38998" xr:uid="{00000000-0005-0000-0000-00009E970000}"/>
    <cellStyle name="20% - Accent1 4 3 2 2 2 6 2 2" xfId="38999" xr:uid="{00000000-0005-0000-0000-00009F970000}"/>
    <cellStyle name="20% - Accent1 4 3 2 2 2 6 2 2 2" xfId="39000" xr:uid="{00000000-0005-0000-0000-0000A0970000}"/>
    <cellStyle name="20% - Accent1 4 3 2 2 2 6 2 3" xfId="39001" xr:uid="{00000000-0005-0000-0000-0000A1970000}"/>
    <cellStyle name="20% - Accent1 4 3 2 2 2 6 3" xfId="39002" xr:uid="{00000000-0005-0000-0000-0000A2970000}"/>
    <cellStyle name="20% - Accent1 4 3 2 2 2 6 3 2" xfId="39003" xr:uid="{00000000-0005-0000-0000-0000A3970000}"/>
    <cellStyle name="20% - Accent1 4 3 2 2 2 6 4" xfId="39004" xr:uid="{00000000-0005-0000-0000-0000A4970000}"/>
    <cellStyle name="20% - Accent1 4 3 2 2 2 7" xfId="39005" xr:uid="{00000000-0005-0000-0000-0000A5970000}"/>
    <cellStyle name="20% - Accent1 4 3 2 2 2 7 2" xfId="39006" xr:uid="{00000000-0005-0000-0000-0000A6970000}"/>
    <cellStyle name="20% - Accent1 4 3 2 2 2 7 2 2" xfId="39007" xr:uid="{00000000-0005-0000-0000-0000A7970000}"/>
    <cellStyle name="20% - Accent1 4 3 2 2 2 7 3" xfId="39008" xr:uid="{00000000-0005-0000-0000-0000A8970000}"/>
    <cellStyle name="20% - Accent1 4 3 2 2 2 8" xfId="39009" xr:uid="{00000000-0005-0000-0000-0000A9970000}"/>
    <cellStyle name="20% - Accent1 4 3 2 2 2 8 2" xfId="39010" xr:uid="{00000000-0005-0000-0000-0000AA970000}"/>
    <cellStyle name="20% - Accent1 4 3 2 2 2 8 2 2" xfId="39011" xr:uid="{00000000-0005-0000-0000-0000AB970000}"/>
    <cellStyle name="20% - Accent1 4 3 2 2 2 8 3" xfId="39012" xr:uid="{00000000-0005-0000-0000-0000AC970000}"/>
    <cellStyle name="20% - Accent1 4 3 2 2 2 9" xfId="39013" xr:uid="{00000000-0005-0000-0000-0000AD970000}"/>
    <cellStyle name="20% - Accent1 4 3 2 2 2 9 2" xfId="39014" xr:uid="{00000000-0005-0000-0000-0000AE970000}"/>
    <cellStyle name="20% - Accent1 4 3 2 2 3" xfId="39015" xr:uid="{00000000-0005-0000-0000-0000AF970000}"/>
    <cellStyle name="20% - Accent1 4 3 2 2 3 10" xfId="39016" xr:uid="{00000000-0005-0000-0000-0000B0970000}"/>
    <cellStyle name="20% - Accent1 4 3 2 2 3 10 2" xfId="39017" xr:uid="{00000000-0005-0000-0000-0000B1970000}"/>
    <cellStyle name="20% - Accent1 4 3 2 2 3 11" xfId="39018" xr:uid="{00000000-0005-0000-0000-0000B2970000}"/>
    <cellStyle name="20% - Accent1 4 3 2 2 3 2" xfId="39019" xr:uid="{00000000-0005-0000-0000-0000B3970000}"/>
    <cellStyle name="20% - Accent1 4 3 2 2 3 2 2" xfId="39020" xr:uid="{00000000-0005-0000-0000-0000B4970000}"/>
    <cellStyle name="20% - Accent1 4 3 2 2 3 2 2 2" xfId="39021" xr:uid="{00000000-0005-0000-0000-0000B5970000}"/>
    <cellStyle name="20% - Accent1 4 3 2 2 3 2 2 2 2" xfId="39022" xr:uid="{00000000-0005-0000-0000-0000B6970000}"/>
    <cellStyle name="20% - Accent1 4 3 2 2 3 2 2 2 2 2" xfId="39023" xr:uid="{00000000-0005-0000-0000-0000B7970000}"/>
    <cellStyle name="20% - Accent1 4 3 2 2 3 2 2 2 3" xfId="39024" xr:uid="{00000000-0005-0000-0000-0000B8970000}"/>
    <cellStyle name="20% - Accent1 4 3 2 2 3 2 2 3" xfId="39025" xr:uid="{00000000-0005-0000-0000-0000B9970000}"/>
    <cellStyle name="20% - Accent1 4 3 2 2 3 2 2 3 2" xfId="39026" xr:uid="{00000000-0005-0000-0000-0000BA970000}"/>
    <cellStyle name="20% - Accent1 4 3 2 2 3 2 2 4" xfId="39027" xr:uid="{00000000-0005-0000-0000-0000BB970000}"/>
    <cellStyle name="20% - Accent1 4 3 2 2 3 2 3" xfId="39028" xr:uid="{00000000-0005-0000-0000-0000BC970000}"/>
    <cellStyle name="20% - Accent1 4 3 2 2 3 2 3 2" xfId="39029" xr:uid="{00000000-0005-0000-0000-0000BD970000}"/>
    <cellStyle name="20% - Accent1 4 3 2 2 3 2 3 2 2" xfId="39030" xr:uid="{00000000-0005-0000-0000-0000BE970000}"/>
    <cellStyle name="20% - Accent1 4 3 2 2 3 2 3 2 2 2" xfId="39031" xr:uid="{00000000-0005-0000-0000-0000BF970000}"/>
    <cellStyle name="20% - Accent1 4 3 2 2 3 2 3 2 3" xfId="39032" xr:uid="{00000000-0005-0000-0000-0000C0970000}"/>
    <cellStyle name="20% - Accent1 4 3 2 2 3 2 3 3" xfId="39033" xr:uid="{00000000-0005-0000-0000-0000C1970000}"/>
    <cellStyle name="20% - Accent1 4 3 2 2 3 2 3 3 2" xfId="39034" xr:uid="{00000000-0005-0000-0000-0000C2970000}"/>
    <cellStyle name="20% - Accent1 4 3 2 2 3 2 3 4" xfId="39035" xr:uid="{00000000-0005-0000-0000-0000C3970000}"/>
    <cellStyle name="20% - Accent1 4 3 2 2 3 2 4" xfId="39036" xr:uid="{00000000-0005-0000-0000-0000C4970000}"/>
    <cellStyle name="20% - Accent1 4 3 2 2 3 2 4 2" xfId="39037" xr:uid="{00000000-0005-0000-0000-0000C5970000}"/>
    <cellStyle name="20% - Accent1 4 3 2 2 3 2 4 2 2" xfId="39038" xr:uid="{00000000-0005-0000-0000-0000C6970000}"/>
    <cellStyle name="20% - Accent1 4 3 2 2 3 2 4 2 2 2" xfId="39039" xr:uid="{00000000-0005-0000-0000-0000C7970000}"/>
    <cellStyle name="20% - Accent1 4 3 2 2 3 2 4 2 3" xfId="39040" xr:uid="{00000000-0005-0000-0000-0000C8970000}"/>
    <cellStyle name="20% - Accent1 4 3 2 2 3 2 4 3" xfId="39041" xr:uid="{00000000-0005-0000-0000-0000C9970000}"/>
    <cellStyle name="20% - Accent1 4 3 2 2 3 2 4 3 2" xfId="39042" xr:uid="{00000000-0005-0000-0000-0000CA970000}"/>
    <cellStyle name="20% - Accent1 4 3 2 2 3 2 4 4" xfId="39043" xr:uid="{00000000-0005-0000-0000-0000CB970000}"/>
    <cellStyle name="20% - Accent1 4 3 2 2 3 2 5" xfId="39044" xr:uid="{00000000-0005-0000-0000-0000CC970000}"/>
    <cellStyle name="20% - Accent1 4 3 2 2 3 2 5 2" xfId="39045" xr:uid="{00000000-0005-0000-0000-0000CD970000}"/>
    <cellStyle name="20% - Accent1 4 3 2 2 3 2 5 2 2" xfId="39046" xr:uid="{00000000-0005-0000-0000-0000CE970000}"/>
    <cellStyle name="20% - Accent1 4 3 2 2 3 2 5 3" xfId="39047" xr:uid="{00000000-0005-0000-0000-0000CF970000}"/>
    <cellStyle name="20% - Accent1 4 3 2 2 3 2 6" xfId="39048" xr:uid="{00000000-0005-0000-0000-0000D0970000}"/>
    <cellStyle name="20% - Accent1 4 3 2 2 3 2 6 2" xfId="39049" xr:uid="{00000000-0005-0000-0000-0000D1970000}"/>
    <cellStyle name="20% - Accent1 4 3 2 2 3 2 6 2 2" xfId="39050" xr:uid="{00000000-0005-0000-0000-0000D2970000}"/>
    <cellStyle name="20% - Accent1 4 3 2 2 3 2 6 3" xfId="39051" xr:uid="{00000000-0005-0000-0000-0000D3970000}"/>
    <cellStyle name="20% - Accent1 4 3 2 2 3 2 7" xfId="39052" xr:uid="{00000000-0005-0000-0000-0000D4970000}"/>
    <cellStyle name="20% - Accent1 4 3 2 2 3 2 7 2" xfId="39053" xr:uid="{00000000-0005-0000-0000-0000D5970000}"/>
    <cellStyle name="20% - Accent1 4 3 2 2 3 2 8" xfId="39054" xr:uid="{00000000-0005-0000-0000-0000D6970000}"/>
    <cellStyle name="20% - Accent1 4 3 2 2 3 2 8 2" xfId="39055" xr:uid="{00000000-0005-0000-0000-0000D7970000}"/>
    <cellStyle name="20% - Accent1 4 3 2 2 3 2 9" xfId="39056" xr:uid="{00000000-0005-0000-0000-0000D8970000}"/>
    <cellStyle name="20% - Accent1 4 3 2 2 3 3" xfId="39057" xr:uid="{00000000-0005-0000-0000-0000D9970000}"/>
    <cellStyle name="20% - Accent1 4 3 2 2 3 3 2" xfId="39058" xr:uid="{00000000-0005-0000-0000-0000DA970000}"/>
    <cellStyle name="20% - Accent1 4 3 2 2 3 3 2 2" xfId="39059" xr:uid="{00000000-0005-0000-0000-0000DB970000}"/>
    <cellStyle name="20% - Accent1 4 3 2 2 3 3 2 2 2" xfId="39060" xr:uid="{00000000-0005-0000-0000-0000DC970000}"/>
    <cellStyle name="20% - Accent1 4 3 2 2 3 3 2 2 2 2" xfId="39061" xr:uid="{00000000-0005-0000-0000-0000DD970000}"/>
    <cellStyle name="20% - Accent1 4 3 2 2 3 3 2 2 3" xfId="39062" xr:uid="{00000000-0005-0000-0000-0000DE970000}"/>
    <cellStyle name="20% - Accent1 4 3 2 2 3 3 2 3" xfId="39063" xr:uid="{00000000-0005-0000-0000-0000DF970000}"/>
    <cellStyle name="20% - Accent1 4 3 2 2 3 3 2 3 2" xfId="39064" xr:uid="{00000000-0005-0000-0000-0000E0970000}"/>
    <cellStyle name="20% - Accent1 4 3 2 2 3 3 2 4" xfId="39065" xr:uid="{00000000-0005-0000-0000-0000E1970000}"/>
    <cellStyle name="20% - Accent1 4 3 2 2 3 3 3" xfId="39066" xr:uid="{00000000-0005-0000-0000-0000E2970000}"/>
    <cellStyle name="20% - Accent1 4 3 2 2 3 3 3 2" xfId="39067" xr:uid="{00000000-0005-0000-0000-0000E3970000}"/>
    <cellStyle name="20% - Accent1 4 3 2 2 3 3 3 2 2" xfId="39068" xr:uid="{00000000-0005-0000-0000-0000E4970000}"/>
    <cellStyle name="20% - Accent1 4 3 2 2 3 3 3 2 2 2" xfId="39069" xr:uid="{00000000-0005-0000-0000-0000E5970000}"/>
    <cellStyle name="20% - Accent1 4 3 2 2 3 3 3 2 3" xfId="39070" xr:uid="{00000000-0005-0000-0000-0000E6970000}"/>
    <cellStyle name="20% - Accent1 4 3 2 2 3 3 3 3" xfId="39071" xr:uid="{00000000-0005-0000-0000-0000E7970000}"/>
    <cellStyle name="20% - Accent1 4 3 2 2 3 3 3 3 2" xfId="39072" xr:uid="{00000000-0005-0000-0000-0000E8970000}"/>
    <cellStyle name="20% - Accent1 4 3 2 2 3 3 3 4" xfId="39073" xr:uid="{00000000-0005-0000-0000-0000E9970000}"/>
    <cellStyle name="20% - Accent1 4 3 2 2 3 3 4" xfId="39074" xr:uid="{00000000-0005-0000-0000-0000EA970000}"/>
    <cellStyle name="20% - Accent1 4 3 2 2 3 3 4 2" xfId="39075" xr:uid="{00000000-0005-0000-0000-0000EB970000}"/>
    <cellStyle name="20% - Accent1 4 3 2 2 3 3 4 2 2" xfId="39076" xr:uid="{00000000-0005-0000-0000-0000EC970000}"/>
    <cellStyle name="20% - Accent1 4 3 2 2 3 3 4 2 2 2" xfId="39077" xr:uid="{00000000-0005-0000-0000-0000ED970000}"/>
    <cellStyle name="20% - Accent1 4 3 2 2 3 3 4 2 3" xfId="39078" xr:uid="{00000000-0005-0000-0000-0000EE970000}"/>
    <cellStyle name="20% - Accent1 4 3 2 2 3 3 4 3" xfId="39079" xr:uid="{00000000-0005-0000-0000-0000EF970000}"/>
    <cellStyle name="20% - Accent1 4 3 2 2 3 3 4 3 2" xfId="39080" xr:uid="{00000000-0005-0000-0000-0000F0970000}"/>
    <cellStyle name="20% - Accent1 4 3 2 2 3 3 4 4" xfId="39081" xr:uid="{00000000-0005-0000-0000-0000F1970000}"/>
    <cellStyle name="20% - Accent1 4 3 2 2 3 3 5" xfId="39082" xr:uid="{00000000-0005-0000-0000-0000F2970000}"/>
    <cellStyle name="20% - Accent1 4 3 2 2 3 3 5 2" xfId="39083" xr:uid="{00000000-0005-0000-0000-0000F3970000}"/>
    <cellStyle name="20% - Accent1 4 3 2 2 3 3 5 2 2" xfId="39084" xr:uid="{00000000-0005-0000-0000-0000F4970000}"/>
    <cellStyle name="20% - Accent1 4 3 2 2 3 3 5 3" xfId="39085" xr:uid="{00000000-0005-0000-0000-0000F5970000}"/>
    <cellStyle name="20% - Accent1 4 3 2 2 3 3 6" xfId="39086" xr:uid="{00000000-0005-0000-0000-0000F6970000}"/>
    <cellStyle name="20% - Accent1 4 3 2 2 3 3 6 2" xfId="39087" xr:uid="{00000000-0005-0000-0000-0000F7970000}"/>
    <cellStyle name="20% - Accent1 4 3 2 2 3 3 6 2 2" xfId="39088" xr:uid="{00000000-0005-0000-0000-0000F8970000}"/>
    <cellStyle name="20% - Accent1 4 3 2 2 3 3 6 3" xfId="39089" xr:uid="{00000000-0005-0000-0000-0000F9970000}"/>
    <cellStyle name="20% - Accent1 4 3 2 2 3 3 7" xfId="39090" xr:uid="{00000000-0005-0000-0000-0000FA970000}"/>
    <cellStyle name="20% - Accent1 4 3 2 2 3 3 7 2" xfId="39091" xr:uid="{00000000-0005-0000-0000-0000FB970000}"/>
    <cellStyle name="20% - Accent1 4 3 2 2 3 3 8" xfId="39092" xr:uid="{00000000-0005-0000-0000-0000FC970000}"/>
    <cellStyle name="20% - Accent1 4 3 2 2 3 3 8 2" xfId="39093" xr:uid="{00000000-0005-0000-0000-0000FD970000}"/>
    <cellStyle name="20% - Accent1 4 3 2 2 3 3 9" xfId="39094" xr:uid="{00000000-0005-0000-0000-0000FE970000}"/>
    <cellStyle name="20% - Accent1 4 3 2 2 3 4" xfId="39095" xr:uid="{00000000-0005-0000-0000-0000FF970000}"/>
    <cellStyle name="20% - Accent1 4 3 2 2 3 4 2" xfId="39096" xr:uid="{00000000-0005-0000-0000-000000980000}"/>
    <cellStyle name="20% - Accent1 4 3 2 2 3 4 2 2" xfId="39097" xr:uid="{00000000-0005-0000-0000-000001980000}"/>
    <cellStyle name="20% - Accent1 4 3 2 2 3 4 2 2 2" xfId="39098" xr:uid="{00000000-0005-0000-0000-000002980000}"/>
    <cellStyle name="20% - Accent1 4 3 2 2 3 4 2 3" xfId="39099" xr:uid="{00000000-0005-0000-0000-000003980000}"/>
    <cellStyle name="20% - Accent1 4 3 2 2 3 4 3" xfId="39100" xr:uid="{00000000-0005-0000-0000-000004980000}"/>
    <cellStyle name="20% - Accent1 4 3 2 2 3 4 3 2" xfId="39101" xr:uid="{00000000-0005-0000-0000-000005980000}"/>
    <cellStyle name="20% - Accent1 4 3 2 2 3 4 4" xfId="39102" xr:uid="{00000000-0005-0000-0000-000006980000}"/>
    <cellStyle name="20% - Accent1 4 3 2 2 3 5" xfId="39103" xr:uid="{00000000-0005-0000-0000-000007980000}"/>
    <cellStyle name="20% - Accent1 4 3 2 2 3 5 2" xfId="39104" xr:uid="{00000000-0005-0000-0000-000008980000}"/>
    <cellStyle name="20% - Accent1 4 3 2 2 3 5 2 2" xfId="39105" xr:uid="{00000000-0005-0000-0000-000009980000}"/>
    <cellStyle name="20% - Accent1 4 3 2 2 3 5 2 2 2" xfId="39106" xr:uid="{00000000-0005-0000-0000-00000A980000}"/>
    <cellStyle name="20% - Accent1 4 3 2 2 3 5 2 3" xfId="39107" xr:uid="{00000000-0005-0000-0000-00000B980000}"/>
    <cellStyle name="20% - Accent1 4 3 2 2 3 5 3" xfId="39108" xr:uid="{00000000-0005-0000-0000-00000C980000}"/>
    <cellStyle name="20% - Accent1 4 3 2 2 3 5 3 2" xfId="39109" xr:uid="{00000000-0005-0000-0000-00000D980000}"/>
    <cellStyle name="20% - Accent1 4 3 2 2 3 5 4" xfId="39110" xr:uid="{00000000-0005-0000-0000-00000E980000}"/>
    <cellStyle name="20% - Accent1 4 3 2 2 3 6" xfId="39111" xr:uid="{00000000-0005-0000-0000-00000F980000}"/>
    <cellStyle name="20% - Accent1 4 3 2 2 3 6 2" xfId="39112" xr:uid="{00000000-0005-0000-0000-000010980000}"/>
    <cellStyle name="20% - Accent1 4 3 2 2 3 6 2 2" xfId="39113" xr:uid="{00000000-0005-0000-0000-000011980000}"/>
    <cellStyle name="20% - Accent1 4 3 2 2 3 6 2 2 2" xfId="39114" xr:uid="{00000000-0005-0000-0000-000012980000}"/>
    <cellStyle name="20% - Accent1 4 3 2 2 3 6 2 3" xfId="39115" xr:uid="{00000000-0005-0000-0000-000013980000}"/>
    <cellStyle name="20% - Accent1 4 3 2 2 3 6 3" xfId="39116" xr:uid="{00000000-0005-0000-0000-000014980000}"/>
    <cellStyle name="20% - Accent1 4 3 2 2 3 6 3 2" xfId="39117" xr:uid="{00000000-0005-0000-0000-000015980000}"/>
    <cellStyle name="20% - Accent1 4 3 2 2 3 6 4" xfId="39118" xr:uid="{00000000-0005-0000-0000-000016980000}"/>
    <cellStyle name="20% - Accent1 4 3 2 2 3 7" xfId="39119" xr:uid="{00000000-0005-0000-0000-000017980000}"/>
    <cellStyle name="20% - Accent1 4 3 2 2 3 7 2" xfId="39120" xr:uid="{00000000-0005-0000-0000-000018980000}"/>
    <cellStyle name="20% - Accent1 4 3 2 2 3 7 2 2" xfId="39121" xr:uid="{00000000-0005-0000-0000-000019980000}"/>
    <cellStyle name="20% - Accent1 4 3 2 2 3 7 3" xfId="39122" xr:uid="{00000000-0005-0000-0000-00001A980000}"/>
    <cellStyle name="20% - Accent1 4 3 2 2 3 8" xfId="39123" xr:uid="{00000000-0005-0000-0000-00001B980000}"/>
    <cellStyle name="20% - Accent1 4 3 2 2 3 8 2" xfId="39124" xr:uid="{00000000-0005-0000-0000-00001C980000}"/>
    <cellStyle name="20% - Accent1 4 3 2 2 3 8 2 2" xfId="39125" xr:uid="{00000000-0005-0000-0000-00001D980000}"/>
    <cellStyle name="20% - Accent1 4 3 2 2 3 8 3" xfId="39126" xr:uid="{00000000-0005-0000-0000-00001E980000}"/>
    <cellStyle name="20% - Accent1 4 3 2 2 3 9" xfId="39127" xr:uid="{00000000-0005-0000-0000-00001F980000}"/>
    <cellStyle name="20% - Accent1 4 3 2 2 3 9 2" xfId="39128" xr:uid="{00000000-0005-0000-0000-000020980000}"/>
    <cellStyle name="20% - Accent1 4 3 2 2 4" xfId="39129" xr:uid="{00000000-0005-0000-0000-000021980000}"/>
    <cellStyle name="20% - Accent1 4 3 2 2 4 10" xfId="39130" xr:uid="{00000000-0005-0000-0000-000022980000}"/>
    <cellStyle name="20% - Accent1 4 3 2 2 4 10 2" xfId="39131" xr:uid="{00000000-0005-0000-0000-000023980000}"/>
    <cellStyle name="20% - Accent1 4 3 2 2 4 11" xfId="39132" xr:uid="{00000000-0005-0000-0000-000024980000}"/>
    <cellStyle name="20% - Accent1 4 3 2 2 4 2" xfId="39133" xr:uid="{00000000-0005-0000-0000-000025980000}"/>
    <cellStyle name="20% - Accent1 4 3 2 2 4 2 2" xfId="39134" xr:uid="{00000000-0005-0000-0000-000026980000}"/>
    <cellStyle name="20% - Accent1 4 3 2 2 4 2 2 2" xfId="39135" xr:uid="{00000000-0005-0000-0000-000027980000}"/>
    <cellStyle name="20% - Accent1 4 3 2 2 4 2 2 2 2" xfId="39136" xr:uid="{00000000-0005-0000-0000-000028980000}"/>
    <cellStyle name="20% - Accent1 4 3 2 2 4 2 2 2 2 2" xfId="39137" xr:uid="{00000000-0005-0000-0000-000029980000}"/>
    <cellStyle name="20% - Accent1 4 3 2 2 4 2 2 2 3" xfId="39138" xr:uid="{00000000-0005-0000-0000-00002A980000}"/>
    <cellStyle name="20% - Accent1 4 3 2 2 4 2 2 3" xfId="39139" xr:uid="{00000000-0005-0000-0000-00002B980000}"/>
    <cellStyle name="20% - Accent1 4 3 2 2 4 2 2 3 2" xfId="39140" xr:uid="{00000000-0005-0000-0000-00002C980000}"/>
    <cellStyle name="20% - Accent1 4 3 2 2 4 2 2 4" xfId="39141" xr:uid="{00000000-0005-0000-0000-00002D980000}"/>
    <cellStyle name="20% - Accent1 4 3 2 2 4 2 3" xfId="39142" xr:uid="{00000000-0005-0000-0000-00002E980000}"/>
    <cellStyle name="20% - Accent1 4 3 2 2 4 2 3 2" xfId="39143" xr:uid="{00000000-0005-0000-0000-00002F980000}"/>
    <cellStyle name="20% - Accent1 4 3 2 2 4 2 3 2 2" xfId="39144" xr:uid="{00000000-0005-0000-0000-000030980000}"/>
    <cellStyle name="20% - Accent1 4 3 2 2 4 2 3 2 2 2" xfId="39145" xr:uid="{00000000-0005-0000-0000-000031980000}"/>
    <cellStyle name="20% - Accent1 4 3 2 2 4 2 3 2 3" xfId="39146" xr:uid="{00000000-0005-0000-0000-000032980000}"/>
    <cellStyle name="20% - Accent1 4 3 2 2 4 2 3 3" xfId="39147" xr:uid="{00000000-0005-0000-0000-000033980000}"/>
    <cellStyle name="20% - Accent1 4 3 2 2 4 2 3 3 2" xfId="39148" xr:uid="{00000000-0005-0000-0000-000034980000}"/>
    <cellStyle name="20% - Accent1 4 3 2 2 4 2 3 4" xfId="39149" xr:uid="{00000000-0005-0000-0000-000035980000}"/>
    <cellStyle name="20% - Accent1 4 3 2 2 4 2 4" xfId="39150" xr:uid="{00000000-0005-0000-0000-000036980000}"/>
    <cellStyle name="20% - Accent1 4 3 2 2 4 2 4 2" xfId="39151" xr:uid="{00000000-0005-0000-0000-000037980000}"/>
    <cellStyle name="20% - Accent1 4 3 2 2 4 2 4 2 2" xfId="39152" xr:uid="{00000000-0005-0000-0000-000038980000}"/>
    <cellStyle name="20% - Accent1 4 3 2 2 4 2 4 2 2 2" xfId="39153" xr:uid="{00000000-0005-0000-0000-000039980000}"/>
    <cellStyle name="20% - Accent1 4 3 2 2 4 2 4 2 3" xfId="39154" xr:uid="{00000000-0005-0000-0000-00003A980000}"/>
    <cellStyle name="20% - Accent1 4 3 2 2 4 2 4 3" xfId="39155" xr:uid="{00000000-0005-0000-0000-00003B980000}"/>
    <cellStyle name="20% - Accent1 4 3 2 2 4 2 4 3 2" xfId="39156" xr:uid="{00000000-0005-0000-0000-00003C980000}"/>
    <cellStyle name="20% - Accent1 4 3 2 2 4 2 4 4" xfId="39157" xr:uid="{00000000-0005-0000-0000-00003D980000}"/>
    <cellStyle name="20% - Accent1 4 3 2 2 4 2 5" xfId="39158" xr:uid="{00000000-0005-0000-0000-00003E980000}"/>
    <cellStyle name="20% - Accent1 4 3 2 2 4 2 5 2" xfId="39159" xr:uid="{00000000-0005-0000-0000-00003F980000}"/>
    <cellStyle name="20% - Accent1 4 3 2 2 4 2 5 2 2" xfId="39160" xr:uid="{00000000-0005-0000-0000-000040980000}"/>
    <cellStyle name="20% - Accent1 4 3 2 2 4 2 5 3" xfId="39161" xr:uid="{00000000-0005-0000-0000-000041980000}"/>
    <cellStyle name="20% - Accent1 4 3 2 2 4 2 6" xfId="39162" xr:uid="{00000000-0005-0000-0000-000042980000}"/>
    <cellStyle name="20% - Accent1 4 3 2 2 4 2 6 2" xfId="39163" xr:uid="{00000000-0005-0000-0000-000043980000}"/>
    <cellStyle name="20% - Accent1 4 3 2 2 4 2 6 2 2" xfId="39164" xr:uid="{00000000-0005-0000-0000-000044980000}"/>
    <cellStyle name="20% - Accent1 4 3 2 2 4 2 6 3" xfId="39165" xr:uid="{00000000-0005-0000-0000-000045980000}"/>
    <cellStyle name="20% - Accent1 4 3 2 2 4 2 7" xfId="39166" xr:uid="{00000000-0005-0000-0000-000046980000}"/>
    <cellStyle name="20% - Accent1 4 3 2 2 4 2 7 2" xfId="39167" xr:uid="{00000000-0005-0000-0000-000047980000}"/>
    <cellStyle name="20% - Accent1 4 3 2 2 4 2 8" xfId="39168" xr:uid="{00000000-0005-0000-0000-000048980000}"/>
    <cellStyle name="20% - Accent1 4 3 2 2 4 2 8 2" xfId="39169" xr:uid="{00000000-0005-0000-0000-000049980000}"/>
    <cellStyle name="20% - Accent1 4 3 2 2 4 2 9" xfId="39170" xr:uid="{00000000-0005-0000-0000-00004A980000}"/>
    <cellStyle name="20% - Accent1 4 3 2 2 4 3" xfId="39171" xr:uid="{00000000-0005-0000-0000-00004B980000}"/>
    <cellStyle name="20% - Accent1 4 3 2 2 4 3 2" xfId="39172" xr:uid="{00000000-0005-0000-0000-00004C980000}"/>
    <cellStyle name="20% - Accent1 4 3 2 2 4 3 2 2" xfId="39173" xr:uid="{00000000-0005-0000-0000-00004D980000}"/>
    <cellStyle name="20% - Accent1 4 3 2 2 4 3 2 2 2" xfId="39174" xr:uid="{00000000-0005-0000-0000-00004E980000}"/>
    <cellStyle name="20% - Accent1 4 3 2 2 4 3 2 2 2 2" xfId="39175" xr:uid="{00000000-0005-0000-0000-00004F980000}"/>
    <cellStyle name="20% - Accent1 4 3 2 2 4 3 2 2 3" xfId="39176" xr:uid="{00000000-0005-0000-0000-000050980000}"/>
    <cellStyle name="20% - Accent1 4 3 2 2 4 3 2 3" xfId="39177" xr:uid="{00000000-0005-0000-0000-000051980000}"/>
    <cellStyle name="20% - Accent1 4 3 2 2 4 3 2 3 2" xfId="39178" xr:uid="{00000000-0005-0000-0000-000052980000}"/>
    <cellStyle name="20% - Accent1 4 3 2 2 4 3 2 4" xfId="39179" xr:uid="{00000000-0005-0000-0000-000053980000}"/>
    <cellStyle name="20% - Accent1 4 3 2 2 4 3 3" xfId="39180" xr:uid="{00000000-0005-0000-0000-000054980000}"/>
    <cellStyle name="20% - Accent1 4 3 2 2 4 3 3 2" xfId="39181" xr:uid="{00000000-0005-0000-0000-000055980000}"/>
    <cellStyle name="20% - Accent1 4 3 2 2 4 3 3 2 2" xfId="39182" xr:uid="{00000000-0005-0000-0000-000056980000}"/>
    <cellStyle name="20% - Accent1 4 3 2 2 4 3 3 2 2 2" xfId="39183" xr:uid="{00000000-0005-0000-0000-000057980000}"/>
    <cellStyle name="20% - Accent1 4 3 2 2 4 3 3 2 3" xfId="39184" xr:uid="{00000000-0005-0000-0000-000058980000}"/>
    <cellStyle name="20% - Accent1 4 3 2 2 4 3 3 3" xfId="39185" xr:uid="{00000000-0005-0000-0000-000059980000}"/>
    <cellStyle name="20% - Accent1 4 3 2 2 4 3 3 3 2" xfId="39186" xr:uid="{00000000-0005-0000-0000-00005A980000}"/>
    <cellStyle name="20% - Accent1 4 3 2 2 4 3 3 4" xfId="39187" xr:uid="{00000000-0005-0000-0000-00005B980000}"/>
    <cellStyle name="20% - Accent1 4 3 2 2 4 3 4" xfId="39188" xr:uid="{00000000-0005-0000-0000-00005C980000}"/>
    <cellStyle name="20% - Accent1 4 3 2 2 4 3 4 2" xfId="39189" xr:uid="{00000000-0005-0000-0000-00005D980000}"/>
    <cellStyle name="20% - Accent1 4 3 2 2 4 3 4 2 2" xfId="39190" xr:uid="{00000000-0005-0000-0000-00005E980000}"/>
    <cellStyle name="20% - Accent1 4 3 2 2 4 3 4 2 2 2" xfId="39191" xr:uid="{00000000-0005-0000-0000-00005F980000}"/>
    <cellStyle name="20% - Accent1 4 3 2 2 4 3 4 2 3" xfId="39192" xr:uid="{00000000-0005-0000-0000-000060980000}"/>
    <cellStyle name="20% - Accent1 4 3 2 2 4 3 4 3" xfId="39193" xr:uid="{00000000-0005-0000-0000-000061980000}"/>
    <cellStyle name="20% - Accent1 4 3 2 2 4 3 4 3 2" xfId="39194" xr:uid="{00000000-0005-0000-0000-000062980000}"/>
    <cellStyle name="20% - Accent1 4 3 2 2 4 3 4 4" xfId="39195" xr:uid="{00000000-0005-0000-0000-000063980000}"/>
    <cellStyle name="20% - Accent1 4 3 2 2 4 3 5" xfId="39196" xr:uid="{00000000-0005-0000-0000-000064980000}"/>
    <cellStyle name="20% - Accent1 4 3 2 2 4 3 5 2" xfId="39197" xr:uid="{00000000-0005-0000-0000-000065980000}"/>
    <cellStyle name="20% - Accent1 4 3 2 2 4 3 5 2 2" xfId="39198" xr:uid="{00000000-0005-0000-0000-000066980000}"/>
    <cellStyle name="20% - Accent1 4 3 2 2 4 3 5 3" xfId="39199" xr:uid="{00000000-0005-0000-0000-000067980000}"/>
    <cellStyle name="20% - Accent1 4 3 2 2 4 3 6" xfId="39200" xr:uid="{00000000-0005-0000-0000-000068980000}"/>
    <cellStyle name="20% - Accent1 4 3 2 2 4 3 6 2" xfId="39201" xr:uid="{00000000-0005-0000-0000-000069980000}"/>
    <cellStyle name="20% - Accent1 4 3 2 2 4 3 6 2 2" xfId="39202" xr:uid="{00000000-0005-0000-0000-00006A980000}"/>
    <cellStyle name="20% - Accent1 4 3 2 2 4 3 6 3" xfId="39203" xr:uid="{00000000-0005-0000-0000-00006B980000}"/>
    <cellStyle name="20% - Accent1 4 3 2 2 4 3 7" xfId="39204" xr:uid="{00000000-0005-0000-0000-00006C980000}"/>
    <cellStyle name="20% - Accent1 4 3 2 2 4 3 7 2" xfId="39205" xr:uid="{00000000-0005-0000-0000-00006D980000}"/>
    <cellStyle name="20% - Accent1 4 3 2 2 4 3 8" xfId="39206" xr:uid="{00000000-0005-0000-0000-00006E980000}"/>
    <cellStyle name="20% - Accent1 4 3 2 2 4 3 8 2" xfId="39207" xr:uid="{00000000-0005-0000-0000-00006F980000}"/>
    <cellStyle name="20% - Accent1 4 3 2 2 4 3 9" xfId="39208" xr:uid="{00000000-0005-0000-0000-000070980000}"/>
    <cellStyle name="20% - Accent1 4 3 2 2 4 4" xfId="39209" xr:uid="{00000000-0005-0000-0000-000071980000}"/>
    <cellStyle name="20% - Accent1 4 3 2 2 4 4 2" xfId="39210" xr:uid="{00000000-0005-0000-0000-000072980000}"/>
    <cellStyle name="20% - Accent1 4 3 2 2 4 4 2 2" xfId="39211" xr:uid="{00000000-0005-0000-0000-000073980000}"/>
    <cellStyle name="20% - Accent1 4 3 2 2 4 4 2 2 2" xfId="39212" xr:uid="{00000000-0005-0000-0000-000074980000}"/>
    <cellStyle name="20% - Accent1 4 3 2 2 4 4 2 3" xfId="39213" xr:uid="{00000000-0005-0000-0000-000075980000}"/>
    <cellStyle name="20% - Accent1 4 3 2 2 4 4 3" xfId="39214" xr:uid="{00000000-0005-0000-0000-000076980000}"/>
    <cellStyle name="20% - Accent1 4 3 2 2 4 4 3 2" xfId="39215" xr:uid="{00000000-0005-0000-0000-000077980000}"/>
    <cellStyle name="20% - Accent1 4 3 2 2 4 4 4" xfId="39216" xr:uid="{00000000-0005-0000-0000-000078980000}"/>
    <cellStyle name="20% - Accent1 4 3 2 2 4 5" xfId="39217" xr:uid="{00000000-0005-0000-0000-000079980000}"/>
    <cellStyle name="20% - Accent1 4 3 2 2 4 5 2" xfId="39218" xr:uid="{00000000-0005-0000-0000-00007A980000}"/>
    <cellStyle name="20% - Accent1 4 3 2 2 4 5 2 2" xfId="39219" xr:uid="{00000000-0005-0000-0000-00007B980000}"/>
    <cellStyle name="20% - Accent1 4 3 2 2 4 5 2 2 2" xfId="39220" xr:uid="{00000000-0005-0000-0000-00007C980000}"/>
    <cellStyle name="20% - Accent1 4 3 2 2 4 5 2 3" xfId="39221" xr:uid="{00000000-0005-0000-0000-00007D980000}"/>
    <cellStyle name="20% - Accent1 4 3 2 2 4 5 3" xfId="39222" xr:uid="{00000000-0005-0000-0000-00007E980000}"/>
    <cellStyle name="20% - Accent1 4 3 2 2 4 5 3 2" xfId="39223" xr:uid="{00000000-0005-0000-0000-00007F980000}"/>
    <cellStyle name="20% - Accent1 4 3 2 2 4 5 4" xfId="39224" xr:uid="{00000000-0005-0000-0000-000080980000}"/>
    <cellStyle name="20% - Accent1 4 3 2 2 4 6" xfId="39225" xr:uid="{00000000-0005-0000-0000-000081980000}"/>
    <cellStyle name="20% - Accent1 4 3 2 2 4 6 2" xfId="39226" xr:uid="{00000000-0005-0000-0000-000082980000}"/>
    <cellStyle name="20% - Accent1 4 3 2 2 4 6 2 2" xfId="39227" xr:uid="{00000000-0005-0000-0000-000083980000}"/>
    <cellStyle name="20% - Accent1 4 3 2 2 4 6 2 2 2" xfId="39228" xr:uid="{00000000-0005-0000-0000-000084980000}"/>
    <cellStyle name="20% - Accent1 4 3 2 2 4 6 2 3" xfId="39229" xr:uid="{00000000-0005-0000-0000-000085980000}"/>
    <cellStyle name="20% - Accent1 4 3 2 2 4 6 3" xfId="39230" xr:uid="{00000000-0005-0000-0000-000086980000}"/>
    <cellStyle name="20% - Accent1 4 3 2 2 4 6 3 2" xfId="39231" xr:uid="{00000000-0005-0000-0000-000087980000}"/>
    <cellStyle name="20% - Accent1 4 3 2 2 4 6 4" xfId="39232" xr:uid="{00000000-0005-0000-0000-000088980000}"/>
    <cellStyle name="20% - Accent1 4 3 2 2 4 7" xfId="39233" xr:uid="{00000000-0005-0000-0000-000089980000}"/>
    <cellStyle name="20% - Accent1 4 3 2 2 4 7 2" xfId="39234" xr:uid="{00000000-0005-0000-0000-00008A980000}"/>
    <cellStyle name="20% - Accent1 4 3 2 2 4 7 2 2" xfId="39235" xr:uid="{00000000-0005-0000-0000-00008B980000}"/>
    <cellStyle name="20% - Accent1 4 3 2 2 4 7 3" xfId="39236" xr:uid="{00000000-0005-0000-0000-00008C980000}"/>
    <cellStyle name="20% - Accent1 4 3 2 2 4 8" xfId="39237" xr:uid="{00000000-0005-0000-0000-00008D980000}"/>
    <cellStyle name="20% - Accent1 4 3 2 2 4 8 2" xfId="39238" xr:uid="{00000000-0005-0000-0000-00008E980000}"/>
    <cellStyle name="20% - Accent1 4 3 2 2 4 8 2 2" xfId="39239" xr:uid="{00000000-0005-0000-0000-00008F980000}"/>
    <cellStyle name="20% - Accent1 4 3 2 2 4 8 3" xfId="39240" xr:uid="{00000000-0005-0000-0000-000090980000}"/>
    <cellStyle name="20% - Accent1 4 3 2 2 4 9" xfId="39241" xr:uid="{00000000-0005-0000-0000-000091980000}"/>
    <cellStyle name="20% - Accent1 4 3 2 2 4 9 2" xfId="39242" xr:uid="{00000000-0005-0000-0000-000092980000}"/>
    <cellStyle name="20% - Accent1 4 3 2 2 5" xfId="39243" xr:uid="{00000000-0005-0000-0000-000093980000}"/>
    <cellStyle name="20% - Accent1 4 3 2 2 5 2" xfId="39244" xr:uid="{00000000-0005-0000-0000-000094980000}"/>
    <cellStyle name="20% - Accent1 4 3 2 2 5 2 2" xfId="39245" xr:uid="{00000000-0005-0000-0000-000095980000}"/>
    <cellStyle name="20% - Accent1 4 3 2 2 5 2 2 2" xfId="39246" xr:uid="{00000000-0005-0000-0000-000096980000}"/>
    <cellStyle name="20% - Accent1 4 3 2 2 5 2 2 2 2" xfId="39247" xr:uid="{00000000-0005-0000-0000-000097980000}"/>
    <cellStyle name="20% - Accent1 4 3 2 2 5 2 2 3" xfId="39248" xr:uid="{00000000-0005-0000-0000-000098980000}"/>
    <cellStyle name="20% - Accent1 4 3 2 2 5 2 3" xfId="39249" xr:uid="{00000000-0005-0000-0000-000099980000}"/>
    <cellStyle name="20% - Accent1 4 3 2 2 5 2 3 2" xfId="39250" xr:uid="{00000000-0005-0000-0000-00009A980000}"/>
    <cellStyle name="20% - Accent1 4 3 2 2 5 2 4" xfId="39251" xr:uid="{00000000-0005-0000-0000-00009B980000}"/>
    <cellStyle name="20% - Accent1 4 3 2 2 5 3" xfId="39252" xr:uid="{00000000-0005-0000-0000-00009C980000}"/>
    <cellStyle name="20% - Accent1 4 3 2 2 5 3 2" xfId="39253" xr:uid="{00000000-0005-0000-0000-00009D980000}"/>
    <cellStyle name="20% - Accent1 4 3 2 2 5 3 2 2" xfId="39254" xr:uid="{00000000-0005-0000-0000-00009E980000}"/>
    <cellStyle name="20% - Accent1 4 3 2 2 5 3 2 2 2" xfId="39255" xr:uid="{00000000-0005-0000-0000-00009F980000}"/>
    <cellStyle name="20% - Accent1 4 3 2 2 5 3 2 3" xfId="39256" xr:uid="{00000000-0005-0000-0000-0000A0980000}"/>
    <cellStyle name="20% - Accent1 4 3 2 2 5 3 3" xfId="39257" xr:uid="{00000000-0005-0000-0000-0000A1980000}"/>
    <cellStyle name="20% - Accent1 4 3 2 2 5 3 3 2" xfId="39258" xr:uid="{00000000-0005-0000-0000-0000A2980000}"/>
    <cellStyle name="20% - Accent1 4 3 2 2 5 3 4" xfId="39259" xr:uid="{00000000-0005-0000-0000-0000A3980000}"/>
    <cellStyle name="20% - Accent1 4 3 2 2 5 4" xfId="39260" xr:uid="{00000000-0005-0000-0000-0000A4980000}"/>
    <cellStyle name="20% - Accent1 4 3 2 2 5 4 2" xfId="39261" xr:uid="{00000000-0005-0000-0000-0000A5980000}"/>
    <cellStyle name="20% - Accent1 4 3 2 2 5 4 2 2" xfId="39262" xr:uid="{00000000-0005-0000-0000-0000A6980000}"/>
    <cellStyle name="20% - Accent1 4 3 2 2 5 4 2 2 2" xfId="39263" xr:uid="{00000000-0005-0000-0000-0000A7980000}"/>
    <cellStyle name="20% - Accent1 4 3 2 2 5 4 2 3" xfId="39264" xr:uid="{00000000-0005-0000-0000-0000A8980000}"/>
    <cellStyle name="20% - Accent1 4 3 2 2 5 4 3" xfId="39265" xr:uid="{00000000-0005-0000-0000-0000A9980000}"/>
    <cellStyle name="20% - Accent1 4 3 2 2 5 4 3 2" xfId="39266" xr:uid="{00000000-0005-0000-0000-0000AA980000}"/>
    <cellStyle name="20% - Accent1 4 3 2 2 5 4 4" xfId="39267" xr:uid="{00000000-0005-0000-0000-0000AB980000}"/>
    <cellStyle name="20% - Accent1 4 3 2 2 5 5" xfId="39268" xr:uid="{00000000-0005-0000-0000-0000AC980000}"/>
    <cellStyle name="20% - Accent1 4 3 2 2 5 5 2" xfId="39269" xr:uid="{00000000-0005-0000-0000-0000AD980000}"/>
    <cellStyle name="20% - Accent1 4 3 2 2 5 5 2 2" xfId="39270" xr:uid="{00000000-0005-0000-0000-0000AE980000}"/>
    <cellStyle name="20% - Accent1 4 3 2 2 5 5 3" xfId="39271" xr:uid="{00000000-0005-0000-0000-0000AF980000}"/>
    <cellStyle name="20% - Accent1 4 3 2 2 5 6" xfId="39272" xr:uid="{00000000-0005-0000-0000-0000B0980000}"/>
    <cellStyle name="20% - Accent1 4 3 2 2 5 6 2" xfId="39273" xr:uid="{00000000-0005-0000-0000-0000B1980000}"/>
    <cellStyle name="20% - Accent1 4 3 2 2 5 6 2 2" xfId="39274" xr:uid="{00000000-0005-0000-0000-0000B2980000}"/>
    <cellStyle name="20% - Accent1 4 3 2 2 5 6 3" xfId="39275" xr:uid="{00000000-0005-0000-0000-0000B3980000}"/>
    <cellStyle name="20% - Accent1 4 3 2 2 5 7" xfId="39276" xr:uid="{00000000-0005-0000-0000-0000B4980000}"/>
    <cellStyle name="20% - Accent1 4 3 2 2 5 7 2" xfId="39277" xr:uid="{00000000-0005-0000-0000-0000B5980000}"/>
    <cellStyle name="20% - Accent1 4 3 2 2 5 8" xfId="39278" xr:uid="{00000000-0005-0000-0000-0000B6980000}"/>
    <cellStyle name="20% - Accent1 4 3 2 2 5 8 2" xfId="39279" xr:uid="{00000000-0005-0000-0000-0000B7980000}"/>
    <cellStyle name="20% - Accent1 4 3 2 2 5 9" xfId="39280" xr:uid="{00000000-0005-0000-0000-0000B8980000}"/>
    <cellStyle name="20% - Accent1 4 3 2 2 6" xfId="39281" xr:uid="{00000000-0005-0000-0000-0000B9980000}"/>
    <cellStyle name="20% - Accent1 4 3 2 2 6 2" xfId="39282" xr:uid="{00000000-0005-0000-0000-0000BA980000}"/>
    <cellStyle name="20% - Accent1 4 3 2 2 6 2 2" xfId="39283" xr:uid="{00000000-0005-0000-0000-0000BB980000}"/>
    <cellStyle name="20% - Accent1 4 3 2 2 6 2 2 2" xfId="39284" xr:uid="{00000000-0005-0000-0000-0000BC980000}"/>
    <cellStyle name="20% - Accent1 4 3 2 2 6 2 2 2 2" xfId="39285" xr:uid="{00000000-0005-0000-0000-0000BD980000}"/>
    <cellStyle name="20% - Accent1 4 3 2 2 6 2 2 3" xfId="39286" xr:uid="{00000000-0005-0000-0000-0000BE980000}"/>
    <cellStyle name="20% - Accent1 4 3 2 2 6 2 3" xfId="39287" xr:uid="{00000000-0005-0000-0000-0000BF980000}"/>
    <cellStyle name="20% - Accent1 4 3 2 2 6 2 3 2" xfId="39288" xr:uid="{00000000-0005-0000-0000-0000C0980000}"/>
    <cellStyle name="20% - Accent1 4 3 2 2 6 2 4" xfId="39289" xr:uid="{00000000-0005-0000-0000-0000C1980000}"/>
    <cellStyle name="20% - Accent1 4 3 2 2 6 3" xfId="39290" xr:uid="{00000000-0005-0000-0000-0000C2980000}"/>
    <cellStyle name="20% - Accent1 4 3 2 2 6 3 2" xfId="39291" xr:uid="{00000000-0005-0000-0000-0000C3980000}"/>
    <cellStyle name="20% - Accent1 4 3 2 2 6 3 2 2" xfId="39292" xr:uid="{00000000-0005-0000-0000-0000C4980000}"/>
    <cellStyle name="20% - Accent1 4 3 2 2 6 3 2 2 2" xfId="39293" xr:uid="{00000000-0005-0000-0000-0000C5980000}"/>
    <cellStyle name="20% - Accent1 4 3 2 2 6 3 2 3" xfId="39294" xr:uid="{00000000-0005-0000-0000-0000C6980000}"/>
    <cellStyle name="20% - Accent1 4 3 2 2 6 3 3" xfId="39295" xr:uid="{00000000-0005-0000-0000-0000C7980000}"/>
    <cellStyle name="20% - Accent1 4 3 2 2 6 3 3 2" xfId="39296" xr:uid="{00000000-0005-0000-0000-0000C8980000}"/>
    <cellStyle name="20% - Accent1 4 3 2 2 6 3 4" xfId="39297" xr:uid="{00000000-0005-0000-0000-0000C9980000}"/>
    <cellStyle name="20% - Accent1 4 3 2 2 6 4" xfId="39298" xr:uid="{00000000-0005-0000-0000-0000CA980000}"/>
    <cellStyle name="20% - Accent1 4 3 2 2 6 4 2" xfId="39299" xr:uid="{00000000-0005-0000-0000-0000CB980000}"/>
    <cellStyle name="20% - Accent1 4 3 2 2 6 4 2 2" xfId="39300" xr:uid="{00000000-0005-0000-0000-0000CC980000}"/>
    <cellStyle name="20% - Accent1 4 3 2 2 6 4 2 2 2" xfId="39301" xr:uid="{00000000-0005-0000-0000-0000CD980000}"/>
    <cellStyle name="20% - Accent1 4 3 2 2 6 4 2 3" xfId="39302" xr:uid="{00000000-0005-0000-0000-0000CE980000}"/>
    <cellStyle name="20% - Accent1 4 3 2 2 6 4 3" xfId="39303" xr:uid="{00000000-0005-0000-0000-0000CF980000}"/>
    <cellStyle name="20% - Accent1 4 3 2 2 6 4 3 2" xfId="39304" xr:uid="{00000000-0005-0000-0000-0000D0980000}"/>
    <cellStyle name="20% - Accent1 4 3 2 2 6 4 4" xfId="39305" xr:uid="{00000000-0005-0000-0000-0000D1980000}"/>
    <cellStyle name="20% - Accent1 4 3 2 2 6 5" xfId="39306" xr:uid="{00000000-0005-0000-0000-0000D2980000}"/>
    <cellStyle name="20% - Accent1 4 3 2 2 6 5 2" xfId="39307" xr:uid="{00000000-0005-0000-0000-0000D3980000}"/>
    <cellStyle name="20% - Accent1 4 3 2 2 6 5 2 2" xfId="39308" xr:uid="{00000000-0005-0000-0000-0000D4980000}"/>
    <cellStyle name="20% - Accent1 4 3 2 2 6 5 3" xfId="39309" xr:uid="{00000000-0005-0000-0000-0000D5980000}"/>
    <cellStyle name="20% - Accent1 4 3 2 2 6 6" xfId="39310" xr:uid="{00000000-0005-0000-0000-0000D6980000}"/>
    <cellStyle name="20% - Accent1 4 3 2 2 6 6 2" xfId="39311" xr:uid="{00000000-0005-0000-0000-0000D7980000}"/>
    <cellStyle name="20% - Accent1 4 3 2 2 6 6 2 2" xfId="39312" xr:uid="{00000000-0005-0000-0000-0000D8980000}"/>
    <cellStyle name="20% - Accent1 4 3 2 2 6 6 3" xfId="39313" xr:uid="{00000000-0005-0000-0000-0000D9980000}"/>
    <cellStyle name="20% - Accent1 4 3 2 2 6 7" xfId="39314" xr:uid="{00000000-0005-0000-0000-0000DA980000}"/>
    <cellStyle name="20% - Accent1 4 3 2 2 6 7 2" xfId="39315" xr:uid="{00000000-0005-0000-0000-0000DB980000}"/>
    <cellStyle name="20% - Accent1 4 3 2 2 6 8" xfId="39316" xr:uid="{00000000-0005-0000-0000-0000DC980000}"/>
    <cellStyle name="20% - Accent1 4 3 2 2 6 8 2" xfId="39317" xr:uid="{00000000-0005-0000-0000-0000DD980000}"/>
    <cellStyle name="20% - Accent1 4 3 2 2 6 9" xfId="39318" xr:uid="{00000000-0005-0000-0000-0000DE980000}"/>
    <cellStyle name="20% - Accent1 4 3 2 2 7" xfId="39319" xr:uid="{00000000-0005-0000-0000-0000DF980000}"/>
    <cellStyle name="20% - Accent1 4 3 2 2 7 2" xfId="39320" xr:uid="{00000000-0005-0000-0000-0000E0980000}"/>
    <cellStyle name="20% - Accent1 4 3 2 2 7 2 2" xfId="39321" xr:uid="{00000000-0005-0000-0000-0000E1980000}"/>
    <cellStyle name="20% - Accent1 4 3 2 2 7 2 2 2" xfId="39322" xr:uid="{00000000-0005-0000-0000-0000E2980000}"/>
    <cellStyle name="20% - Accent1 4 3 2 2 7 2 3" xfId="39323" xr:uid="{00000000-0005-0000-0000-0000E3980000}"/>
    <cellStyle name="20% - Accent1 4 3 2 2 7 3" xfId="39324" xr:uid="{00000000-0005-0000-0000-0000E4980000}"/>
    <cellStyle name="20% - Accent1 4 3 2 2 7 3 2" xfId="39325" xr:uid="{00000000-0005-0000-0000-0000E5980000}"/>
    <cellStyle name="20% - Accent1 4 3 2 2 7 4" xfId="39326" xr:uid="{00000000-0005-0000-0000-0000E6980000}"/>
    <cellStyle name="20% - Accent1 4 3 2 2 8" xfId="39327" xr:uid="{00000000-0005-0000-0000-0000E7980000}"/>
    <cellStyle name="20% - Accent1 4 3 2 2 8 2" xfId="39328" xr:uid="{00000000-0005-0000-0000-0000E8980000}"/>
    <cellStyle name="20% - Accent1 4 3 2 2 8 2 2" xfId="39329" xr:uid="{00000000-0005-0000-0000-0000E9980000}"/>
    <cellStyle name="20% - Accent1 4 3 2 2 8 2 2 2" xfId="39330" xr:uid="{00000000-0005-0000-0000-0000EA980000}"/>
    <cellStyle name="20% - Accent1 4 3 2 2 8 2 3" xfId="39331" xr:uid="{00000000-0005-0000-0000-0000EB980000}"/>
    <cellStyle name="20% - Accent1 4 3 2 2 8 3" xfId="39332" xr:uid="{00000000-0005-0000-0000-0000EC980000}"/>
    <cellStyle name="20% - Accent1 4 3 2 2 8 3 2" xfId="39333" xr:uid="{00000000-0005-0000-0000-0000ED980000}"/>
    <cellStyle name="20% - Accent1 4 3 2 2 8 4" xfId="39334" xr:uid="{00000000-0005-0000-0000-0000EE980000}"/>
    <cellStyle name="20% - Accent1 4 3 2 2 9" xfId="39335" xr:uid="{00000000-0005-0000-0000-0000EF980000}"/>
    <cellStyle name="20% - Accent1 4 3 2 2 9 2" xfId="39336" xr:uid="{00000000-0005-0000-0000-0000F0980000}"/>
    <cellStyle name="20% - Accent1 4 3 2 2 9 2 2" xfId="39337" xr:uid="{00000000-0005-0000-0000-0000F1980000}"/>
    <cellStyle name="20% - Accent1 4 3 2 2 9 2 2 2" xfId="39338" xr:uid="{00000000-0005-0000-0000-0000F2980000}"/>
    <cellStyle name="20% - Accent1 4 3 2 2 9 2 3" xfId="39339" xr:uid="{00000000-0005-0000-0000-0000F3980000}"/>
    <cellStyle name="20% - Accent1 4 3 2 2 9 3" xfId="39340" xr:uid="{00000000-0005-0000-0000-0000F4980000}"/>
    <cellStyle name="20% - Accent1 4 3 2 2 9 3 2" xfId="39341" xr:uid="{00000000-0005-0000-0000-0000F5980000}"/>
    <cellStyle name="20% - Accent1 4 3 2 2 9 4" xfId="39342" xr:uid="{00000000-0005-0000-0000-0000F6980000}"/>
    <cellStyle name="20% - Accent1 4 3 2 3" xfId="39343" xr:uid="{00000000-0005-0000-0000-0000F7980000}"/>
    <cellStyle name="20% - Accent1 4 3 2 3 10" xfId="39344" xr:uid="{00000000-0005-0000-0000-0000F8980000}"/>
    <cellStyle name="20% - Accent1 4 3 2 3 10 2" xfId="39345" xr:uid="{00000000-0005-0000-0000-0000F9980000}"/>
    <cellStyle name="20% - Accent1 4 3 2 3 11" xfId="39346" xr:uid="{00000000-0005-0000-0000-0000FA980000}"/>
    <cellStyle name="20% - Accent1 4 3 2 3 2" xfId="39347" xr:uid="{00000000-0005-0000-0000-0000FB980000}"/>
    <cellStyle name="20% - Accent1 4 3 2 3 2 2" xfId="39348" xr:uid="{00000000-0005-0000-0000-0000FC980000}"/>
    <cellStyle name="20% - Accent1 4 3 2 3 2 2 2" xfId="39349" xr:uid="{00000000-0005-0000-0000-0000FD980000}"/>
    <cellStyle name="20% - Accent1 4 3 2 3 2 2 2 2" xfId="39350" xr:uid="{00000000-0005-0000-0000-0000FE980000}"/>
    <cellStyle name="20% - Accent1 4 3 2 3 2 2 2 2 2" xfId="39351" xr:uid="{00000000-0005-0000-0000-0000FF980000}"/>
    <cellStyle name="20% - Accent1 4 3 2 3 2 2 2 3" xfId="39352" xr:uid="{00000000-0005-0000-0000-000000990000}"/>
    <cellStyle name="20% - Accent1 4 3 2 3 2 2 3" xfId="39353" xr:uid="{00000000-0005-0000-0000-000001990000}"/>
    <cellStyle name="20% - Accent1 4 3 2 3 2 2 3 2" xfId="39354" xr:uid="{00000000-0005-0000-0000-000002990000}"/>
    <cellStyle name="20% - Accent1 4 3 2 3 2 2 4" xfId="39355" xr:uid="{00000000-0005-0000-0000-000003990000}"/>
    <cellStyle name="20% - Accent1 4 3 2 3 2 3" xfId="39356" xr:uid="{00000000-0005-0000-0000-000004990000}"/>
    <cellStyle name="20% - Accent1 4 3 2 3 2 3 2" xfId="39357" xr:uid="{00000000-0005-0000-0000-000005990000}"/>
    <cellStyle name="20% - Accent1 4 3 2 3 2 3 2 2" xfId="39358" xr:uid="{00000000-0005-0000-0000-000006990000}"/>
    <cellStyle name="20% - Accent1 4 3 2 3 2 3 2 2 2" xfId="39359" xr:uid="{00000000-0005-0000-0000-000007990000}"/>
    <cellStyle name="20% - Accent1 4 3 2 3 2 3 2 3" xfId="39360" xr:uid="{00000000-0005-0000-0000-000008990000}"/>
    <cellStyle name="20% - Accent1 4 3 2 3 2 3 3" xfId="39361" xr:uid="{00000000-0005-0000-0000-000009990000}"/>
    <cellStyle name="20% - Accent1 4 3 2 3 2 3 3 2" xfId="39362" xr:uid="{00000000-0005-0000-0000-00000A990000}"/>
    <cellStyle name="20% - Accent1 4 3 2 3 2 3 4" xfId="39363" xr:uid="{00000000-0005-0000-0000-00000B990000}"/>
    <cellStyle name="20% - Accent1 4 3 2 3 2 4" xfId="39364" xr:uid="{00000000-0005-0000-0000-00000C990000}"/>
    <cellStyle name="20% - Accent1 4 3 2 3 2 4 2" xfId="39365" xr:uid="{00000000-0005-0000-0000-00000D990000}"/>
    <cellStyle name="20% - Accent1 4 3 2 3 2 4 2 2" xfId="39366" xr:uid="{00000000-0005-0000-0000-00000E990000}"/>
    <cellStyle name="20% - Accent1 4 3 2 3 2 4 2 2 2" xfId="39367" xr:uid="{00000000-0005-0000-0000-00000F990000}"/>
    <cellStyle name="20% - Accent1 4 3 2 3 2 4 2 3" xfId="39368" xr:uid="{00000000-0005-0000-0000-000010990000}"/>
    <cellStyle name="20% - Accent1 4 3 2 3 2 4 3" xfId="39369" xr:uid="{00000000-0005-0000-0000-000011990000}"/>
    <cellStyle name="20% - Accent1 4 3 2 3 2 4 3 2" xfId="39370" xr:uid="{00000000-0005-0000-0000-000012990000}"/>
    <cellStyle name="20% - Accent1 4 3 2 3 2 4 4" xfId="39371" xr:uid="{00000000-0005-0000-0000-000013990000}"/>
    <cellStyle name="20% - Accent1 4 3 2 3 2 5" xfId="39372" xr:uid="{00000000-0005-0000-0000-000014990000}"/>
    <cellStyle name="20% - Accent1 4 3 2 3 2 5 2" xfId="39373" xr:uid="{00000000-0005-0000-0000-000015990000}"/>
    <cellStyle name="20% - Accent1 4 3 2 3 2 5 2 2" xfId="39374" xr:uid="{00000000-0005-0000-0000-000016990000}"/>
    <cellStyle name="20% - Accent1 4 3 2 3 2 5 3" xfId="39375" xr:uid="{00000000-0005-0000-0000-000017990000}"/>
    <cellStyle name="20% - Accent1 4 3 2 3 2 6" xfId="39376" xr:uid="{00000000-0005-0000-0000-000018990000}"/>
    <cellStyle name="20% - Accent1 4 3 2 3 2 6 2" xfId="39377" xr:uid="{00000000-0005-0000-0000-000019990000}"/>
    <cellStyle name="20% - Accent1 4 3 2 3 2 6 2 2" xfId="39378" xr:uid="{00000000-0005-0000-0000-00001A990000}"/>
    <cellStyle name="20% - Accent1 4 3 2 3 2 6 3" xfId="39379" xr:uid="{00000000-0005-0000-0000-00001B990000}"/>
    <cellStyle name="20% - Accent1 4 3 2 3 2 7" xfId="39380" xr:uid="{00000000-0005-0000-0000-00001C990000}"/>
    <cellStyle name="20% - Accent1 4 3 2 3 2 7 2" xfId="39381" xr:uid="{00000000-0005-0000-0000-00001D990000}"/>
    <cellStyle name="20% - Accent1 4 3 2 3 2 8" xfId="39382" xr:uid="{00000000-0005-0000-0000-00001E990000}"/>
    <cellStyle name="20% - Accent1 4 3 2 3 2 8 2" xfId="39383" xr:uid="{00000000-0005-0000-0000-00001F990000}"/>
    <cellStyle name="20% - Accent1 4 3 2 3 2 9" xfId="39384" xr:uid="{00000000-0005-0000-0000-000020990000}"/>
    <cellStyle name="20% - Accent1 4 3 2 3 3" xfId="39385" xr:uid="{00000000-0005-0000-0000-000021990000}"/>
    <cellStyle name="20% - Accent1 4 3 2 3 3 2" xfId="39386" xr:uid="{00000000-0005-0000-0000-000022990000}"/>
    <cellStyle name="20% - Accent1 4 3 2 3 3 2 2" xfId="39387" xr:uid="{00000000-0005-0000-0000-000023990000}"/>
    <cellStyle name="20% - Accent1 4 3 2 3 3 2 2 2" xfId="39388" xr:uid="{00000000-0005-0000-0000-000024990000}"/>
    <cellStyle name="20% - Accent1 4 3 2 3 3 2 2 2 2" xfId="39389" xr:uid="{00000000-0005-0000-0000-000025990000}"/>
    <cellStyle name="20% - Accent1 4 3 2 3 3 2 2 3" xfId="39390" xr:uid="{00000000-0005-0000-0000-000026990000}"/>
    <cellStyle name="20% - Accent1 4 3 2 3 3 2 3" xfId="39391" xr:uid="{00000000-0005-0000-0000-000027990000}"/>
    <cellStyle name="20% - Accent1 4 3 2 3 3 2 3 2" xfId="39392" xr:uid="{00000000-0005-0000-0000-000028990000}"/>
    <cellStyle name="20% - Accent1 4 3 2 3 3 2 4" xfId="39393" xr:uid="{00000000-0005-0000-0000-000029990000}"/>
    <cellStyle name="20% - Accent1 4 3 2 3 3 3" xfId="39394" xr:uid="{00000000-0005-0000-0000-00002A990000}"/>
    <cellStyle name="20% - Accent1 4 3 2 3 3 3 2" xfId="39395" xr:uid="{00000000-0005-0000-0000-00002B990000}"/>
    <cellStyle name="20% - Accent1 4 3 2 3 3 3 2 2" xfId="39396" xr:uid="{00000000-0005-0000-0000-00002C990000}"/>
    <cellStyle name="20% - Accent1 4 3 2 3 3 3 2 2 2" xfId="39397" xr:uid="{00000000-0005-0000-0000-00002D990000}"/>
    <cellStyle name="20% - Accent1 4 3 2 3 3 3 2 3" xfId="39398" xr:uid="{00000000-0005-0000-0000-00002E990000}"/>
    <cellStyle name="20% - Accent1 4 3 2 3 3 3 3" xfId="39399" xr:uid="{00000000-0005-0000-0000-00002F990000}"/>
    <cellStyle name="20% - Accent1 4 3 2 3 3 3 3 2" xfId="39400" xr:uid="{00000000-0005-0000-0000-000030990000}"/>
    <cellStyle name="20% - Accent1 4 3 2 3 3 3 4" xfId="39401" xr:uid="{00000000-0005-0000-0000-000031990000}"/>
    <cellStyle name="20% - Accent1 4 3 2 3 3 4" xfId="39402" xr:uid="{00000000-0005-0000-0000-000032990000}"/>
    <cellStyle name="20% - Accent1 4 3 2 3 3 4 2" xfId="39403" xr:uid="{00000000-0005-0000-0000-000033990000}"/>
    <cellStyle name="20% - Accent1 4 3 2 3 3 4 2 2" xfId="39404" xr:uid="{00000000-0005-0000-0000-000034990000}"/>
    <cellStyle name="20% - Accent1 4 3 2 3 3 4 2 2 2" xfId="39405" xr:uid="{00000000-0005-0000-0000-000035990000}"/>
    <cellStyle name="20% - Accent1 4 3 2 3 3 4 2 3" xfId="39406" xr:uid="{00000000-0005-0000-0000-000036990000}"/>
    <cellStyle name="20% - Accent1 4 3 2 3 3 4 3" xfId="39407" xr:uid="{00000000-0005-0000-0000-000037990000}"/>
    <cellStyle name="20% - Accent1 4 3 2 3 3 4 3 2" xfId="39408" xr:uid="{00000000-0005-0000-0000-000038990000}"/>
    <cellStyle name="20% - Accent1 4 3 2 3 3 4 4" xfId="39409" xr:uid="{00000000-0005-0000-0000-000039990000}"/>
    <cellStyle name="20% - Accent1 4 3 2 3 3 5" xfId="39410" xr:uid="{00000000-0005-0000-0000-00003A990000}"/>
    <cellStyle name="20% - Accent1 4 3 2 3 3 5 2" xfId="39411" xr:uid="{00000000-0005-0000-0000-00003B990000}"/>
    <cellStyle name="20% - Accent1 4 3 2 3 3 5 2 2" xfId="39412" xr:uid="{00000000-0005-0000-0000-00003C990000}"/>
    <cellStyle name="20% - Accent1 4 3 2 3 3 5 3" xfId="39413" xr:uid="{00000000-0005-0000-0000-00003D990000}"/>
    <cellStyle name="20% - Accent1 4 3 2 3 3 6" xfId="39414" xr:uid="{00000000-0005-0000-0000-00003E990000}"/>
    <cellStyle name="20% - Accent1 4 3 2 3 3 6 2" xfId="39415" xr:uid="{00000000-0005-0000-0000-00003F990000}"/>
    <cellStyle name="20% - Accent1 4 3 2 3 3 6 2 2" xfId="39416" xr:uid="{00000000-0005-0000-0000-000040990000}"/>
    <cellStyle name="20% - Accent1 4 3 2 3 3 6 3" xfId="39417" xr:uid="{00000000-0005-0000-0000-000041990000}"/>
    <cellStyle name="20% - Accent1 4 3 2 3 3 7" xfId="39418" xr:uid="{00000000-0005-0000-0000-000042990000}"/>
    <cellStyle name="20% - Accent1 4 3 2 3 3 7 2" xfId="39419" xr:uid="{00000000-0005-0000-0000-000043990000}"/>
    <cellStyle name="20% - Accent1 4 3 2 3 3 8" xfId="39420" xr:uid="{00000000-0005-0000-0000-000044990000}"/>
    <cellStyle name="20% - Accent1 4 3 2 3 3 8 2" xfId="39421" xr:uid="{00000000-0005-0000-0000-000045990000}"/>
    <cellStyle name="20% - Accent1 4 3 2 3 3 9" xfId="39422" xr:uid="{00000000-0005-0000-0000-000046990000}"/>
    <cellStyle name="20% - Accent1 4 3 2 3 4" xfId="39423" xr:uid="{00000000-0005-0000-0000-000047990000}"/>
    <cellStyle name="20% - Accent1 4 3 2 3 4 2" xfId="39424" xr:uid="{00000000-0005-0000-0000-000048990000}"/>
    <cellStyle name="20% - Accent1 4 3 2 3 4 2 2" xfId="39425" xr:uid="{00000000-0005-0000-0000-000049990000}"/>
    <cellStyle name="20% - Accent1 4 3 2 3 4 2 2 2" xfId="39426" xr:uid="{00000000-0005-0000-0000-00004A990000}"/>
    <cellStyle name="20% - Accent1 4 3 2 3 4 2 3" xfId="39427" xr:uid="{00000000-0005-0000-0000-00004B990000}"/>
    <cellStyle name="20% - Accent1 4 3 2 3 4 3" xfId="39428" xr:uid="{00000000-0005-0000-0000-00004C990000}"/>
    <cellStyle name="20% - Accent1 4 3 2 3 4 3 2" xfId="39429" xr:uid="{00000000-0005-0000-0000-00004D990000}"/>
    <cellStyle name="20% - Accent1 4 3 2 3 4 4" xfId="39430" xr:uid="{00000000-0005-0000-0000-00004E990000}"/>
    <cellStyle name="20% - Accent1 4 3 2 3 5" xfId="39431" xr:uid="{00000000-0005-0000-0000-00004F990000}"/>
    <cellStyle name="20% - Accent1 4 3 2 3 5 2" xfId="39432" xr:uid="{00000000-0005-0000-0000-000050990000}"/>
    <cellStyle name="20% - Accent1 4 3 2 3 5 2 2" xfId="39433" xr:uid="{00000000-0005-0000-0000-000051990000}"/>
    <cellStyle name="20% - Accent1 4 3 2 3 5 2 2 2" xfId="39434" xr:uid="{00000000-0005-0000-0000-000052990000}"/>
    <cellStyle name="20% - Accent1 4 3 2 3 5 2 3" xfId="39435" xr:uid="{00000000-0005-0000-0000-000053990000}"/>
    <cellStyle name="20% - Accent1 4 3 2 3 5 3" xfId="39436" xr:uid="{00000000-0005-0000-0000-000054990000}"/>
    <cellStyle name="20% - Accent1 4 3 2 3 5 3 2" xfId="39437" xr:uid="{00000000-0005-0000-0000-000055990000}"/>
    <cellStyle name="20% - Accent1 4 3 2 3 5 4" xfId="39438" xr:uid="{00000000-0005-0000-0000-000056990000}"/>
    <cellStyle name="20% - Accent1 4 3 2 3 6" xfId="39439" xr:uid="{00000000-0005-0000-0000-000057990000}"/>
    <cellStyle name="20% - Accent1 4 3 2 3 6 2" xfId="39440" xr:uid="{00000000-0005-0000-0000-000058990000}"/>
    <cellStyle name="20% - Accent1 4 3 2 3 6 2 2" xfId="39441" xr:uid="{00000000-0005-0000-0000-000059990000}"/>
    <cellStyle name="20% - Accent1 4 3 2 3 6 2 2 2" xfId="39442" xr:uid="{00000000-0005-0000-0000-00005A990000}"/>
    <cellStyle name="20% - Accent1 4 3 2 3 6 2 3" xfId="39443" xr:uid="{00000000-0005-0000-0000-00005B990000}"/>
    <cellStyle name="20% - Accent1 4 3 2 3 6 3" xfId="39444" xr:uid="{00000000-0005-0000-0000-00005C990000}"/>
    <cellStyle name="20% - Accent1 4 3 2 3 6 3 2" xfId="39445" xr:uid="{00000000-0005-0000-0000-00005D990000}"/>
    <cellStyle name="20% - Accent1 4 3 2 3 6 4" xfId="39446" xr:uid="{00000000-0005-0000-0000-00005E990000}"/>
    <cellStyle name="20% - Accent1 4 3 2 3 7" xfId="39447" xr:uid="{00000000-0005-0000-0000-00005F990000}"/>
    <cellStyle name="20% - Accent1 4 3 2 3 7 2" xfId="39448" xr:uid="{00000000-0005-0000-0000-000060990000}"/>
    <cellStyle name="20% - Accent1 4 3 2 3 7 2 2" xfId="39449" xr:uid="{00000000-0005-0000-0000-000061990000}"/>
    <cellStyle name="20% - Accent1 4 3 2 3 7 3" xfId="39450" xr:uid="{00000000-0005-0000-0000-000062990000}"/>
    <cellStyle name="20% - Accent1 4 3 2 3 8" xfId="39451" xr:uid="{00000000-0005-0000-0000-000063990000}"/>
    <cellStyle name="20% - Accent1 4 3 2 3 8 2" xfId="39452" xr:uid="{00000000-0005-0000-0000-000064990000}"/>
    <cellStyle name="20% - Accent1 4 3 2 3 8 2 2" xfId="39453" xr:uid="{00000000-0005-0000-0000-000065990000}"/>
    <cellStyle name="20% - Accent1 4 3 2 3 8 3" xfId="39454" xr:uid="{00000000-0005-0000-0000-000066990000}"/>
    <cellStyle name="20% - Accent1 4 3 2 3 9" xfId="39455" xr:uid="{00000000-0005-0000-0000-000067990000}"/>
    <cellStyle name="20% - Accent1 4 3 2 3 9 2" xfId="39456" xr:uid="{00000000-0005-0000-0000-000068990000}"/>
    <cellStyle name="20% - Accent1 4 3 2 4" xfId="39457" xr:uid="{00000000-0005-0000-0000-000069990000}"/>
    <cellStyle name="20% - Accent1 4 3 2 4 10" xfId="39458" xr:uid="{00000000-0005-0000-0000-00006A990000}"/>
    <cellStyle name="20% - Accent1 4 3 2 4 10 2" xfId="39459" xr:uid="{00000000-0005-0000-0000-00006B990000}"/>
    <cellStyle name="20% - Accent1 4 3 2 4 11" xfId="39460" xr:uid="{00000000-0005-0000-0000-00006C990000}"/>
    <cellStyle name="20% - Accent1 4 3 2 4 2" xfId="39461" xr:uid="{00000000-0005-0000-0000-00006D990000}"/>
    <cellStyle name="20% - Accent1 4 3 2 4 2 2" xfId="39462" xr:uid="{00000000-0005-0000-0000-00006E990000}"/>
    <cellStyle name="20% - Accent1 4 3 2 4 2 2 2" xfId="39463" xr:uid="{00000000-0005-0000-0000-00006F990000}"/>
    <cellStyle name="20% - Accent1 4 3 2 4 2 2 2 2" xfId="39464" xr:uid="{00000000-0005-0000-0000-000070990000}"/>
    <cellStyle name="20% - Accent1 4 3 2 4 2 2 2 2 2" xfId="39465" xr:uid="{00000000-0005-0000-0000-000071990000}"/>
    <cellStyle name="20% - Accent1 4 3 2 4 2 2 2 3" xfId="39466" xr:uid="{00000000-0005-0000-0000-000072990000}"/>
    <cellStyle name="20% - Accent1 4 3 2 4 2 2 3" xfId="39467" xr:uid="{00000000-0005-0000-0000-000073990000}"/>
    <cellStyle name="20% - Accent1 4 3 2 4 2 2 3 2" xfId="39468" xr:uid="{00000000-0005-0000-0000-000074990000}"/>
    <cellStyle name="20% - Accent1 4 3 2 4 2 2 4" xfId="39469" xr:uid="{00000000-0005-0000-0000-000075990000}"/>
    <cellStyle name="20% - Accent1 4 3 2 4 2 3" xfId="39470" xr:uid="{00000000-0005-0000-0000-000076990000}"/>
    <cellStyle name="20% - Accent1 4 3 2 4 2 3 2" xfId="39471" xr:uid="{00000000-0005-0000-0000-000077990000}"/>
    <cellStyle name="20% - Accent1 4 3 2 4 2 3 2 2" xfId="39472" xr:uid="{00000000-0005-0000-0000-000078990000}"/>
    <cellStyle name="20% - Accent1 4 3 2 4 2 3 2 2 2" xfId="39473" xr:uid="{00000000-0005-0000-0000-000079990000}"/>
    <cellStyle name="20% - Accent1 4 3 2 4 2 3 2 3" xfId="39474" xr:uid="{00000000-0005-0000-0000-00007A990000}"/>
    <cellStyle name="20% - Accent1 4 3 2 4 2 3 3" xfId="39475" xr:uid="{00000000-0005-0000-0000-00007B990000}"/>
    <cellStyle name="20% - Accent1 4 3 2 4 2 3 3 2" xfId="39476" xr:uid="{00000000-0005-0000-0000-00007C990000}"/>
    <cellStyle name="20% - Accent1 4 3 2 4 2 3 4" xfId="39477" xr:uid="{00000000-0005-0000-0000-00007D990000}"/>
    <cellStyle name="20% - Accent1 4 3 2 4 2 4" xfId="39478" xr:uid="{00000000-0005-0000-0000-00007E990000}"/>
    <cellStyle name="20% - Accent1 4 3 2 4 2 4 2" xfId="39479" xr:uid="{00000000-0005-0000-0000-00007F990000}"/>
    <cellStyle name="20% - Accent1 4 3 2 4 2 4 2 2" xfId="39480" xr:uid="{00000000-0005-0000-0000-000080990000}"/>
    <cellStyle name="20% - Accent1 4 3 2 4 2 4 2 2 2" xfId="39481" xr:uid="{00000000-0005-0000-0000-000081990000}"/>
    <cellStyle name="20% - Accent1 4 3 2 4 2 4 2 3" xfId="39482" xr:uid="{00000000-0005-0000-0000-000082990000}"/>
    <cellStyle name="20% - Accent1 4 3 2 4 2 4 3" xfId="39483" xr:uid="{00000000-0005-0000-0000-000083990000}"/>
    <cellStyle name="20% - Accent1 4 3 2 4 2 4 3 2" xfId="39484" xr:uid="{00000000-0005-0000-0000-000084990000}"/>
    <cellStyle name="20% - Accent1 4 3 2 4 2 4 4" xfId="39485" xr:uid="{00000000-0005-0000-0000-000085990000}"/>
    <cellStyle name="20% - Accent1 4 3 2 4 2 5" xfId="39486" xr:uid="{00000000-0005-0000-0000-000086990000}"/>
    <cellStyle name="20% - Accent1 4 3 2 4 2 5 2" xfId="39487" xr:uid="{00000000-0005-0000-0000-000087990000}"/>
    <cellStyle name="20% - Accent1 4 3 2 4 2 5 2 2" xfId="39488" xr:uid="{00000000-0005-0000-0000-000088990000}"/>
    <cellStyle name="20% - Accent1 4 3 2 4 2 5 3" xfId="39489" xr:uid="{00000000-0005-0000-0000-000089990000}"/>
    <cellStyle name="20% - Accent1 4 3 2 4 2 6" xfId="39490" xr:uid="{00000000-0005-0000-0000-00008A990000}"/>
    <cellStyle name="20% - Accent1 4 3 2 4 2 6 2" xfId="39491" xr:uid="{00000000-0005-0000-0000-00008B990000}"/>
    <cellStyle name="20% - Accent1 4 3 2 4 2 6 2 2" xfId="39492" xr:uid="{00000000-0005-0000-0000-00008C990000}"/>
    <cellStyle name="20% - Accent1 4 3 2 4 2 6 3" xfId="39493" xr:uid="{00000000-0005-0000-0000-00008D990000}"/>
    <cellStyle name="20% - Accent1 4 3 2 4 2 7" xfId="39494" xr:uid="{00000000-0005-0000-0000-00008E990000}"/>
    <cellStyle name="20% - Accent1 4 3 2 4 2 7 2" xfId="39495" xr:uid="{00000000-0005-0000-0000-00008F990000}"/>
    <cellStyle name="20% - Accent1 4 3 2 4 2 8" xfId="39496" xr:uid="{00000000-0005-0000-0000-000090990000}"/>
    <cellStyle name="20% - Accent1 4 3 2 4 2 8 2" xfId="39497" xr:uid="{00000000-0005-0000-0000-000091990000}"/>
    <cellStyle name="20% - Accent1 4 3 2 4 2 9" xfId="39498" xr:uid="{00000000-0005-0000-0000-000092990000}"/>
    <cellStyle name="20% - Accent1 4 3 2 4 3" xfId="39499" xr:uid="{00000000-0005-0000-0000-000093990000}"/>
    <cellStyle name="20% - Accent1 4 3 2 4 3 2" xfId="39500" xr:uid="{00000000-0005-0000-0000-000094990000}"/>
    <cellStyle name="20% - Accent1 4 3 2 4 3 2 2" xfId="39501" xr:uid="{00000000-0005-0000-0000-000095990000}"/>
    <cellStyle name="20% - Accent1 4 3 2 4 3 2 2 2" xfId="39502" xr:uid="{00000000-0005-0000-0000-000096990000}"/>
    <cellStyle name="20% - Accent1 4 3 2 4 3 2 2 2 2" xfId="39503" xr:uid="{00000000-0005-0000-0000-000097990000}"/>
    <cellStyle name="20% - Accent1 4 3 2 4 3 2 2 3" xfId="39504" xr:uid="{00000000-0005-0000-0000-000098990000}"/>
    <cellStyle name="20% - Accent1 4 3 2 4 3 2 3" xfId="39505" xr:uid="{00000000-0005-0000-0000-000099990000}"/>
    <cellStyle name="20% - Accent1 4 3 2 4 3 2 3 2" xfId="39506" xr:uid="{00000000-0005-0000-0000-00009A990000}"/>
    <cellStyle name="20% - Accent1 4 3 2 4 3 2 4" xfId="39507" xr:uid="{00000000-0005-0000-0000-00009B990000}"/>
    <cellStyle name="20% - Accent1 4 3 2 4 3 3" xfId="39508" xr:uid="{00000000-0005-0000-0000-00009C990000}"/>
    <cellStyle name="20% - Accent1 4 3 2 4 3 3 2" xfId="39509" xr:uid="{00000000-0005-0000-0000-00009D990000}"/>
    <cellStyle name="20% - Accent1 4 3 2 4 3 3 2 2" xfId="39510" xr:uid="{00000000-0005-0000-0000-00009E990000}"/>
    <cellStyle name="20% - Accent1 4 3 2 4 3 3 2 2 2" xfId="39511" xr:uid="{00000000-0005-0000-0000-00009F990000}"/>
    <cellStyle name="20% - Accent1 4 3 2 4 3 3 2 3" xfId="39512" xr:uid="{00000000-0005-0000-0000-0000A0990000}"/>
    <cellStyle name="20% - Accent1 4 3 2 4 3 3 3" xfId="39513" xr:uid="{00000000-0005-0000-0000-0000A1990000}"/>
    <cellStyle name="20% - Accent1 4 3 2 4 3 3 3 2" xfId="39514" xr:uid="{00000000-0005-0000-0000-0000A2990000}"/>
    <cellStyle name="20% - Accent1 4 3 2 4 3 3 4" xfId="39515" xr:uid="{00000000-0005-0000-0000-0000A3990000}"/>
    <cellStyle name="20% - Accent1 4 3 2 4 3 4" xfId="39516" xr:uid="{00000000-0005-0000-0000-0000A4990000}"/>
    <cellStyle name="20% - Accent1 4 3 2 4 3 4 2" xfId="39517" xr:uid="{00000000-0005-0000-0000-0000A5990000}"/>
    <cellStyle name="20% - Accent1 4 3 2 4 3 4 2 2" xfId="39518" xr:uid="{00000000-0005-0000-0000-0000A6990000}"/>
    <cellStyle name="20% - Accent1 4 3 2 4 3 4 2 2 2" xfId="39519" xr:uid="{00000000-0005-0000-0000-0000A7990000}"/>
    <cellStyle name="20% - Accent1 4 3 2 4 3 4 2 3" xfId="39520" xr:uid="{00000000-0005-0000-0000-0000A8990000}"/>
    <cellStyle name="20% - Accent1 4 3 2 4 3 4 3" xfId="39521" xr:uid="{00000000-0005-0000-0000-0000A9990000}"/>
    <cellStyle name="20% - Accent1 4 3 2 4 3 4 3 2" xfId="39522" xr:uid="{00000000-0005-0000-0000-0000AA990000}"/>
    <cellStyle name="20% - Accent1 4 3 2 4 3 4 4" xfId="39523" xr:uid="{00000000-0005-0000-0000-0000AB990000}"/>
    <cellStyle name="20% - Accent1 4 3 2 4 3 5" xfId="39524" xr:uid="{00000000-0005-0000-0000-0000AC990000}"/>
    <cellStyle name="20% - Accent1 4 3 2 4 3 5 2" xfId="39525" xr:uid="{00000000-0005-0000-0000-0000AD990000}"/>
    <cellStyle name="20% - Accent1 4 3 2 4 3 5 2 2" xfId="39526" xr:uid="{00000000-0005-0000-0000-0000AE990000}"/>
    <cellStyle name="20% - Accent1 4 3 2 4 3 5 3" xfId="39527" xr:uid="{00000000-0005-0000-0000-0000AF990000}"/>
    <cellStyle name="20% - Accent1 4 3 2 4 3 6" xfId="39528" xr:uid="{00000000-0005-0000-0000-0000B0990000}"/>
    <cellStyle name="20% - Accent1 4 3 2 4 3 6 2" xfId="39529" xr:uid="{00000000-0005-0000-0000-0000B1990000}"/>
    <cellStyle name="20% - Accent1 4 3 2 4 3 6 2 2" xfId="39530" xr:uid="{00000000-0005-0000-0000-0000B2990000}"/>
    <cellStyle name="20% - Accent1 4 3 2 4 3 6 3" xfId="39531" xr:uid="{00000000-0005-0000-0000-0000B3990000}"/>
    <cellStyle name="20% - Accent1 4 3 2 4 3 7" xfId="39532" xr:uid="{00000000-0005-0000-0000-0000B4990000}"/>
    <cellStyle name="20% - Accent1 4 3 2 4 3 7 2" xfId="39533" xr:uid="{00000000-0005-0000-0000-0000B5990000}"/>
    <cellStyle name="20% - Accent1 4 3 2 4 3 8" xfId="39534" xr:uid="{00000000-0005-0000-0000-0000B6990000}"/>
    <cellStyle name="20% - Accent1 4 3 2 4 3 8 2" xfId="39535" xr:uid="{00000000-0005-0000-0000-0000B7990000}"/>
    <cellStyle name="20% - Accent1 4 3 2 4 3 9" xfId="39536" xr:uid="{00000000-0005-0000-0000-0000B8990000}"/>
    <cellStyle name="20% - Accent1 4 3 2 4 4" xfId="39537" xr:uid="{00000000-0005-0000-0000-0000B9990000}"/>
    <cellStyle name="20% - Accent1 4 3 2 4 4 2" xfId="39538" xr:uid="{00000000-0005-0000-0000-0000BA990000}"/>
    <cellStyle name="20% - Accent1 4 3 2 4 4 2 2" xfId="39539" xr:uid="{00000000-0005-0000-0000-0000BB990000}"/>
    <cellStyle name="20% - Accent1 4 3 2 4 4 2 2 2" xfId="39540" xr:uid="{00000000-0005-0000-0000-0000BC990000}"/>
    <cellStyle name="20% - Accent1 4 3 2 4 4 2 3" xfId="39541" xr:uid="{00000000-0005-0000-0000-0000BD990000}"/>
    <cellStyle name="20% - Accent1 4 3 2 4 4 3" xfId="39542" xr:uid="{00000000-0005-0000-0000-0000BE990000}"/>
    <cellStyle name="20% - Accent1 4 3 2 4 4 3 2" xfId="39543" xr:uid="{00000000-0005-0000-0000-0000BF990000}"/>
    <cellStyle name="20% - Accent1 4 3 2 4 4 4" xfId="39544" xr:uid="{00000000-0005-0000-0000-0000C0990000}"/>
    <cellStyle name="20% - Accent1 4 3 2 4 5" xfId="39545" xr:uid="{00000000-0005-0000-0000-0000C1990000}"/>
    <cellStyle name="20% - Accent1 4 3 2 4 5 2" xfId="39546" xr:uid="{00000000-0005-0000-0000-0000C2990000}"/>
    <cellStyle name="20% - Accent1 4 3 2 4 5 2 2" xfId="39547" xr:uid="{00000000-0005-0000-0000-0000C3990000}"/>
    <cellStyle name="20% - Accent1 4 3 2 4 5 2 2 2" xfId="39548" xr:uid="{00000000-0005-0000-0000-0000C4990000}"/>
    <cellStyle name="20% - Accent1 4 3 2 4 5 2 3" xfId="39549" xr:uid="{00000000-0005-0000-0000-0000C5990000}"/>
    <cellStyle name="20% - Accent1 4 3 2 4 5 3" xfId="39550" xr:uid="{00000000-0005-0000-0000-0000C6990000}"/>
    <cellStyle name="20% - Accent1 4 3 2 4 5 3 2" xfId="39551" xr:uid="{00000000-0005-0000-0000-0000C7990000}"/>
    <cellStyle name="20% - Accent1 4 3 2 4 5 4" xfId="39552" xr:uid="{00000000-0005-0000-0000-0000C8990000}"/>
    <cellStyle name="20% - Accent1 4 3 2 4 6" xfId="39553" xr:uid="{00000000-0005-0000-0000-0000C9990000}"/>
    <cellStyle name="20% - Accent1 4 3 2 4 6 2" xfId="39554" xr:uid="{00000000-0005-0000-0000-0000CA990000}"/>
    <cellStyle name="20% - Accent1 4 3 2 4 6 2 2" xfId="39555" xr:uid="{00000000-0005-0000-0000-0000CB990000}"/>
    <cellStyle name="20% - Accent1 4 3 2 4 6 2 2 2" xfId="39556" xr:uid="{00000000-0005-0000-0000-0000CC990000}"/>
    <cellStyle name="20% - Accent1 4 3 2 4 6 2 3" xfId="39557" xr:uid="{00000000-0005-0000-0000-0000CD990000}"/>
    <cellStyle name="20% - Accent1 4 3 2 4 6 3" xfId="39558" xr:uid="{00000000-0005-0000-0000-0000CE990000}"/>
    <cellStyle name="20% - Accent1 4 3 2 4 6 3 2" xfId="39559" xr:uid="{00000000-0005-0000-0000-0000CF990000}"/>
    <cellStyle name="20% - Accent1 4 3 2 4 6 4" xfId="39560" xr:uid="{00000000-0005-0000-0000-0000D0990000}"/>
    <cellStyle name="20% - Accent1 4 3 2 4 7" xfId="39561" xr:uid="{00000000-0005-0000-0000-0000D1990000}"/>
    <cellStyle name="20% - Accent1 4 3 2 4 7 2" xfId="39562" xr:uid="{00000000-0005-0000-0000-0000D2990000}"/>
    <cellStyle name="20% - Accent1 4 3 2 4 7 2 2" xfId="39563" xr:uid="{00000000-0005-0000-0000-0000D3990000}"/>
    <cellStyle name="20% - Accent1 4 3 2 4 7 3" xfId="39564" xr:uid="{00000000-0005-0000-0000-0000D4990000}"/>
    <cellStyle name="20% - Accent1 4 3 2 4 8" xfId="39565" xr:uid="{00000000-0005-0000-0000-0000D5990000}"/>
    <cellStyle name="20% - Accent1 4 3 2 4 8 2" xfId="39566" xr:uid="{00000000-0005-0000-0000-0000D6990000}"/>
    <cellStyle name="20% - Accent1 4 3 2 4 8 2 2" xfId="39567" xr:uid="{00000000-0005-0000-0000-0000D7990000}"/>
    <cellStyle name="20% - Accent1 4 3 2 4 8 3" xfId="39568" xr:uid="{00000000-0005-0000-0000-0000D8990000}"/>
    <cellStyle name="20% - Accent1 4 3 2 4 9" xfId="39569" xr:uid="{00000000-0005-0000-0000-0000D9990000}"/>
    <cellStyle name="20% - Accent1 4 3 2 4 9 2" xfId="39570" xr:uid="{00000000-0005-0000-0000-0000DA990000}"/>
    <cellStyle name="20% - Accent1 4 3 2 5" xfId="39571" xr:uid="{00000000-0005-0000-0000-0000DB990000}"/>
    <cellStyle name="20% - Accent1 4 3 2 5 10" xfId="39572" xr:uid="{00000000-0005-0000-0000-0000DC990000}"/>
    <cellStyle name="20% - Accent1 4 3 2 5 10 2" xfId="39573" xr:uid="{00000000-0005-0000-0000-0000DD990000}"/>
    <cellStyle name="20% - Accent1 4 3 2 5 11" xfId="39574" xr:uid="{00000000-0005-0000-0000-0000DE990000}"/>
    <cellStyle name="20% - Accent1 4 3 2 5 2" xfId="39575" xr:uid="{00000000-0005-0000-0000-0000DF990000}"/>
    <cellStyle name="20% - Accent1 4 3 2 5 2 2" xfId="39576" xr:uid="{00000000-0005-0000-0000-0000E0990000}"/>
    <cellStyle name="20% - Accent1 4 3 2 5 2 2 2" xfId="39577" xr:uid="{00000000-0005-0000-0000-0000E1990000}"/>
    <cellStyle name="20% - Accent1 4 3 2 5 2 2 2 2" xfId="39578" xr:uid="{00000000-0005-0000-0000-0000E2990000}"/>
    <cellStyle name="20% - Accent1 4 3 2 5 2 2 2 2 2" xfId="39579" xr:uid="{00000000-0005-0000-0000-0000E3990000}"/>
    <cellStyle name="20% - Accent1 4 3 2 5 2 2 2 3" xfId="39580" xr:uid="{00000000-0005-0000-0000-0000E4990000}"/>
    <cellStyle name="20% - Accent1 4 3 2 5 2 2 3" xfId="39581" xr:uid="{00000000-0005-0000-0000-0000E5990000}"/>
    <cellStyle name="20% - Accent1 4 3 2 5 2 2 3 2" xfId="39582" xr:uid="{00000000-0005-0000-0000-0000E6990000}"/>
    <cellStyle name="20% - Accent1 4 3 2 5 2 2 4" xfId="39583" xr:uid="{00000000-0005-0000-0000-0000E7990000}"/>
    <cellStyle name="20% - Accent1 4 3 2 5 2 3" xfId="39584" xr:uid="{00000000-0005-0000-0000-0000E8990000}"/>
    <cellStyle name="20% - Accent1 4 3 2 5 2 3 2" xfId="39585" xr:uid="{00000000-0005-0000-0000-0000E9990000}"/>
    <cellStyle name="20% - Accent1 4 3 2 5 2 3 2 2" xfId="39586" xr:uid="{00000000-0005-0000-0000-0000EA990000}"/>
    <cellStyle name="20% - Accent1 4 3 2 5 2 3 2 2 2" xfId="39587" xr:uid="{00000000-0005-0000-0000-0000EB990000}"/>
    <cellStyle name="20% - Accent1 4 3 2 5 2 3 2 3" xfId="39588" xr:uid="{00000000-0005-0000-0000-0000EC990000}"/>
    <cellStyle name="20% - Accent1 4 3 2 5 2 3 3" xfId="39589" xr:uid="{00000000-0005-0000-0000-0000ED990000}"/>
    <cellStyle name="20% - Accent1 4 3 2 5 2 3 3 2" xfId="39590" xr:uid="{00000000-0005-0000-0000-0000EE990000}"/>
    <cellStyle name="20% - Accent1 4 3 2 5 2 3 4" xfId="39591" xr:uid="{00000000-0005-0000-0000-0000EF990000}"/>
    <cellStyle name="20% - Accent1 4 3 2 5 2 4" xfId="39592" xr:uid="{00000000-0005-0000-0000-0000F0990000}"/>
    <cellStyle name="20% - Accent1 4 3 2 5 2 4 2" xfId="39593" xr:uid="{00000000-0005-0000-0000-0000F1990000}"/>
    <cellStyle name="20% - Accent1 4 3 2 5 2 4 2 2" xfId="39594" xr:uid="{00000000-0005-0000-0000-0000F2990000}"/>
    <cellStyle name="20% - Accent1 4 3 2 5 2 4 2 2 2" xfId="39595" xr:uid="{00000000-0005-0000-0000-0000F3990000}"/>
    <cellStyle name="20% - Accent1 4 3 2 5 2 4 2 3" xfId="39596" xr:uid="{00000000-0005-0000-0000-0000F4990000}"/>
    <cellStyle name="20% - Accent1 4 3 2 5 2 4 3" xfId="39597" xr:uid="{00000000-0005-0000-0000-0000F5990000}"/>
    <cellStyle name="20% - Accent1 4 3 2 5 2 4 3 2" xfId="39598" xr:uid="{00000000-0005-0000-0000-0000F6990000}"/>
    <cellStyle name="20% - Accent1 4 3 2 5 2 4 4" xfId="39599" xr:uid="{00000000-0005-0000-0000-0000F7990000}"/>
    <cellStyle name="20% - Accent1 4 3 2 5 2 5" xfId="39600" xr:uid="{00000000-0005-0000-0000-0000F8990000}"/>
    <cellStyle name="20% - Accent1 4 3 2 5 2 5 2" xfId="39601" xr:uid="{00000000-0005-0000-0000-0000F9990000}"/>
    <cellStyle name="20% - Accent1 4 3 2 5 2 5 2 2" xfId="39602" xr:uid="{00000000-0005-0000-0000-0000FA990000}"/>
    <cellStyle name="20% - Accent1 4 3 2 5 2 5 3" xfId="39603" xr:uid="{00000000-0005-0000-0000-0000FB990000}"/>
    <cellStyle name="20% - Accent1 4 3 2 5 2 6" xfId="39604" xr:uid="{00000000-0005-0000-0000-0000FC990000}"/>
    <cellStyle name="20% - Accent1 4 3 2 5 2 6 2" xfId="39605" xr:uid="{00000000-0005-0000-0000-0000FD990000}"/>
    <cellStyle name="20% - Accent1 4 3 2 5 2 6 2 2" xfId="39606" xr:uid="{00000000-0005-0000-0000-0000FE990000}"/>
    <cellStyle name="20% - Accent1 4 3 2 5 2 6 3" xfId="39607" xr:uid="{00000000-0005-0000-0000-0000FF990000}"/>
    <cellStyle name="20% - Accent1 4 3 2 5 2 7" xfId="39608" xr:uid="{00000000-0005-0000-0000-0000009A0000}"/>
    <cellStyle name="20% - Accent1 4 3 2 5 2 7 2" xfId="39609" xr:uid="{00000000-0005-0000-0000-0000019A0000}"/>
    <cellStyle name="20% - Accent1 4 3 2 5 2 8" xfId="39610" xr:uid="{00000000-0005-0000-0000-0000029A0000}"/>
    <cellStyle name="20% - Accent1 4 3 2 5 2 8 2" xfId="39611" xr:uid="{00000000-0005-0000-0000-0000039A0000}"/>
    <cellStyle name="20% - Accent1 4 3 2 5 2 9" xfId="39612" xr:uid="{00000000-0005-0000-0000-0000049A0000}"/>
    <cellStyle name="20% - Accent1 4 3 2 5 3" xfId="39613" xr:uid="{00000000-0005-0000-0000-0000059A0000}"/>
    <cellStyle name="20% - Accent1 4 3 2 5 3 2" xfId="39614" xr:uid="{00000000-0005-0000-0000-0000069A0000}"/>
    <cellStyle name="20% - Accent1 4 3 2 5 3 2 2" xfId="39615" xr:uid="{00000000-0005-0000-0000-0000079A0000}"/>
    <cellStyle name="20% - Accent1 4 3 2 5 3 2 2 2" xfId="39616" xr:uid="{00000000-0005-0000-0000-0000089A0000}"/>
    <cellStyle name="20% - Accent1 4 3 2 5 3 2 2 2 2" xfId="39617" xr:uid="{00000000-0005-0000-0000-0000099A0000}"/>
    <cellStyle name="20% - Accent1 4 3 2 5 3 2 2 3" xfId="39618" xr:uid="{00000000-0005-0000-0000-00000A9A0000}"/>
    <cellStyle name="20% - Accent1 4 3 2 5 3 2 3" xfId="39619" xr:uid="{00000000-0005-0000-0000-00000B9A0000}"/>
    <cellStyle name="20% - Accent1 4 3 2 5 3 2 3 2" xfId="39620" xr:uid="{00000000-0005-0000-0000-00000C9A0000}"/>
    <cellStyle name="20% - Accent1 4 3 2 5 3 2 4" xfId="39621" xr:uid="{00000000-0005-0000-0000-00000D9A0000}"/>
    <cellStyle name="20% - Accent1 4 3 2 5 3 3" xfId="39622" xr:uid="{00000000-0005-0000-0000-00000E9A0000}"/>
    <cellStyle name="20% - Accent1 4 3 2 5 3 3 2" xfId="39623" xr:uid="{00000000-0005-0000-0000-00000F9A0000}"/>
    <cellStyle name="20% - Accent1 4 3 2 5 3 3 2 2" xfId="39624" xr:uid="{00000000-0005-0000-0000-0000109A0000}"/>
    <cellStyle name="20% - Accent1 4 3 2 5 3 3 2 2 2" xfId="39625" xr:uid="{00000000-0005-0000-0000-0000119A0000}"/>
    <cellStyle name="20% - Accent1 4 3 2 5 3 3 2 3" xfId="39626" xr:uid="{00000000-0005-0000-0000-0000129A0000}"/>
    <cellStyle name="20% - Accent1 4 3 2 5 3 3 3" xfId="39627" xr:uid="{00000000-0005-0000-0000-0000139A0000}"/>
    <cellStyle name="20% - Accent1 4 3 2 5 3 3 3 2" xfId="39628" xr:uid="{00000000-0005-0000-0000-0000149A0000}"/>
    <cellStyle name="20% - Accent1 4 3 2 5 3 3 4" xfId="39629" xr:uid="{00000000-0005-0000-0000-0000159A0000}"/>
    <cellStyle name="20% - Accent1 4 3 2 5 3 4" xfId="39630" xr:uid="{00000000-0005-0000-0000-0000169A0000}"/>
    <cellStyle name="20% - Accent1 4 3 2 5 3 4 2" xfId="39631" xr:uid="{00000000-0005-0000-0000-0000179A0000}"/>
    <cellStyle name="20% - Accent1 4 3 2 5 3 4 2 2" xfId="39632" xr:uid="{00000000-0005-0000-0000-0000189A0000}"/>
    <cellStyle name="20% - Accent1 4 3 2 5 3 4 2 2 2" xfId="39633" xr:uid="{00000000-0005-0000-0000-0000199A0000}"/>
    <cellStyle name="20% - Accent1 4 3 2 5 3 4 2 3" xfId="39634" xr:uid="{00000000-0005-0000-0000-00001A9A0000}"/>
    <cellStyle name="20% - Accent1 4 3 2 5 3 4 3" xfId="39635" xr:uid="{00000000-0005-0000-0000-00001B9A0000}"/>
    <cellStyle name="20% - Accent1 4 3 2 5 3 4 3 2" xfId="39636" xr:uid="{00000000-0005-0000-0000-00001C9A0000}"/>
    <cellStyle name="20% - Accent1 4 3 2 5 3 4 4" xfId="39637" xr:uid="{00000000-0005-0000-0000-00001D9A0000}"/>
    <cellStyle name="20% - Accent1 4 3 2 5 3 5" xfId="39638" xr:uid="{00000000-0005-0000-0000-00001E9A0000}"/>
    <cellStyle name="20% - Accent1 4 3 2 5 3 5 2" xfId="39639" xr:uid="{00000000-0005-0000-0000-00001F9A0000}"/>
    <cellStyle name="20% - Accent1 4 3 2 5 3 5 2 2" xfId="39640" xr:uid="{00000000-0005-0000-0000-0000209A0000}"/>
    <cellStyle name="20% - Accent1 4 3 2 5 3 5 3" xfId="39641" xr:uid="{00000000-0005-0000-0000-0000219A0000}"/>
    <cellStyle name="20% - Accent1 4 3 2 5 3 6" xfId="39642" xr:uid="{00000000-0005-0000-0000-0000229A0000}"/>
    <cellStyle name="20% - Accent1 4 3 2 5 3 6 2" xfId="39643" xr:uid="{00000000-0005-0000-0000-0000239A0000}"/>
    <cellStyle name="20% - Accent1 4 3 2 5 3 6 2 2" xfId="39644" xr:uid="{00000000-0005-0000-0000-0000249A0000}"/>
    <cellStyle name="20% - Accent1 4 3 2 5 3 6 3" xfId="39645" xr:uid="{00000000-0005-0000-0000-0000259A0000}"/>
    <cellStyle name="20% - Accent1 4 3 2 5 3 7" xfId="39646" xr:uid="{00000000-0005-0000-0000-0000269A0000}"/>
    <cellStyle name="20% - Accent1 4 3 2 5 3 7 2" xfId="39647" xr:uid="{00000000-0005-0000-0000-0000279A0000}"/>
    <cellStyle name="20% - Accent1 4 3 2 5 3 8" xfId="39648" xr:uid="{00000000-0005-0000-0000-0000289A0000}"/>
    <cellStyle name="20% - Accent1 4 3 2 5 3 8 2" xfId="39649" xr:uid="{00000000-0005-0000-0000-0000299A0000}"/>
    <cellStyle name="20% - Accent1 4 3 2 5 3 9" xfId="39650" xr:uid="{00000000-0005-0000-0000-00002A9A0000}"/>
    <cellStyle name="20% - Accent1 4 3 2 5 4" xfId="39651" xr:uid="{00000000-0005-0000-0000-00002B9A0000}"/>
    <cellStyle name="20% - Accent1 4 3 2 5 4 2" xfId="39652" xr:uid="{00000000-0005-0000-0000-00002C9A0000}"/>
    <cellStyle name="20% - Accent1 4 3 2 5 4 2 2" xfId="39653" xr:uid="{00000000-0005-0000-0000-00002D9A0000}"/>
    <cellStyle name="20% - Accent1 4 3 2 5 4 2 2 2" xfId="39654" xr:uid="{00000000-0005-0000-0000-00002E9A0000}"/>
    <cellStyle name="20% - Accent1 4 3 2 5 4 2 3" xfId="39655" xr:uid="{00000000-0005-0000-0000-00002F9A0000}"/>
    <cellStyle name="20% - Accent1 4 3 2 5 4 3" xfId="39656" xr:uid="{00000000-0005-0000-0000-0000309A0000}"/>
    <cellStyle name="20% - Accent1 4 3 2 5 4 3 2" xfId="39657" xr:uid="{00000000-0005-0000-0000-0000319A0000}"/>
    <cellStyle name="20% - Accent1 4 3 2 5 4 4" xfId="39658" xr:uid="{00000000-0005-0000-0000-0000329A0000}"/>
    <cellStyle name="20% - Accent1 4 3 2 5 5" xfId="39659" xr:uid="{00000000-0005-0000-0000-0000339A0000}"/>
    <cellStyle name="20% - Accent1 4 3 2 5 5 2" xfId="39660" xr:uid="{00000000-0005-0000-0000-0000349A0000}"/>
    <cellStyle name="20% - Accent1 4 3 2 5 5 2 2" xfId="39661" xr:uid="{00000000-0005-0000-0000-0000359A0000}"/>
    <cellStyle name="20% - Accent1 4 3 2 5 5 2 2 2" xfId="39662" xr:uid="{00000000-0005-0000-0000-0000369A0000}"/>
    <cellStyle name="20% - Accent1 4 3 2 5 5 2 3" xfId="39663" xr:uid="{00000000-0005-0000-0000-0000379A0000}"/>
    <cellStyle name="20% - Accent1 4 3 2 5 5 3" xfId="39664" xr:uid="{00000000-0005-0000-0000-0000389A0000}"/>
    <cellStyle name="20% - Accent1 4 3 2 5 5 3 2" xfId="39665" xr:uid="{00000000-0005-0000-0000-0000399A0000}"/>
    <cellStyle name="20% - Accent1 4 3 2 5 5 4" xfId="39666" xr:uid="{00000000-0005-0000-0000-00003A9A0000}"/>
    <cellStyle name="20% - Accent1 4 3 2 5 6" xfId="39667" xr:uid="{00000000-0005-0000-0000-00003B9A0000}"/>
    <cellStyle name="20% - Accent1 4 3 2 5 6 2" xfId="39668" xr:uid="{00000000-0005-0000-0000-00003C9A0000}"/>
    <cellStyle name="20% - Accent1 4 3 2 5 6 2 2" xfId="39669" xr:uid="{00000000-0005-0000-0000-00003D9A0000}"/>
    <cellStyle name="20% - Accent1 4 3 2 5 6 2 2 2" xfId="39670" xr:uid="{00000000-0005-0000-0000-00003E9A0000}"/>
    <cellStyle name="20% - Accent1 4 3 2 5 6 2 3" xfId="39671" xr:uid="{00000000-0005-0000-0000-00003F9A0000}"/>
    <cellStyle name="20% - Accent1 4 3 2 5 6 3" xfId="39672" xr:uid="{00000000-0005-0000-0000-0000409A0000}"/>
    <cellStyle name="20% - Accent1 4 3 2 5 6 3 2" xfId="39673" xr:uid="{00000000-0005-0000-0000-0000419A0000}"/>
    <cellStyle name="20% - Accent1 4 3 2 5 6 4" xfId="39674" xr:uid="{00000000-0005-0000-0000-0000429A0000}"/>
    <cellStyle name="20% - Accent1 4 3 2 5 7" xfId="39675" xr:uid="{00000000-0005-0000-0000-0000439A0000}"/>
    <cellStyle name="20% - Accent1 4 3 2 5 7 2" xfId="39676" xr:uid="{00000000-0005-0000-0000-0000449A0000}"/>
    <cellStyle name="20% - Accent1 4 3 2 5 7 2 2" xfId="39677" xr:uid="{00000000-0005-0000-0000-0000459A0000}"/>
    <cellStyle name="20% - Accent1 4 3 2 5 7 3" xfId="39678" xr:uid="{00000000-0005-0000-0000-0000469A0000}"/>
    <cellStyle name="20% - Accent1 4 3 2 5 8" xfId="39679" xr:uid="{00000000-0005-0000-0000-0000479A0000}"/>
    <cellStyle name="20% - Accent1 4 3 2 5 8 2" xfId="39680" xr:uid="{00000000-0005-0000-0000-0000489A0000}"/>
    <cellStyle name="20% - Accent1 4 3 2 5 8 2 2" xfId="39681" xr:uid="{00000000-0005-0000-0000-0000499A0000}"/>
    <cellStyle name="20% - Accent1 4 3 2 5 8 3" xfId="39682" xr:uid="{00000000-0005-0000-0000-00004A9A0000}"/>
    <cellStyle name="20% - Accent1 4 3 2 5 9" xfId="39683" xr:uid="{00000000-0005-0000-0000-00004B9A0000}"/>
    <cellStyle name="20% - Accent1 4 3 2 5 9 2" xfId="39684" xr:uid="{00000000-0005-0000-0000-00004C9A0000}"/>
    <cellStyle name="20% - Accent1 4 3 2 6" xfId="39685" xr:uid="{00000000-0005-0000-0000-00004D9A0000}"/>
    <cellStyle name="20% - Accent1 4 3 2 6 2" xfId="39686" xr:uid="{00000000-0005-0000-0000-00004E9A0000}"/>
    <cellStyle name="20% - Accent1 4 3 2 6 2 2" xfId="39687" xr:uid="{00000000-0005-0000-0000-00004F9A0000}"/>
    <cellStyle name="20% - Accent1 4 3 2 6 2 2 2" xfId="39688" xr:uid="{00000000-0005-0000-0000-0000509A0000}"/>
    <cellStyle name="20% - Accent1 4 3 2 6 2 2 2 2" xfId="39689" xr:uid="{00000000-0005-0000-0000-0000519A0000}"/>
    <cellStyle name="20% - Accent1 4 3 2 6 2 2 3" xfId="39690" xr:uid="{00000000-0005-0000-0000-0000529A0000}"/>
    <cellStyle name="20% - Accent1 4 3 2 6 2 3" xfId="39691" xr:uid="{00000000-0005-0000-0000-0000539A0000}"/>
    <cellStyle name="20% - Accent1 4 3 2 6 2 3 2" xfId="39692" xr:uid="{00000000-0005-0000-0000-0000549A0000}"/>
    <cellStyle name="20% - Accent1 4 3 2 6 2 4" xfId="39693" xr:uid="{00000000-0005-0000-0000-0000559A0000}"/>
    <cellStyle name="20% - Accent1 4 3 2 6 3" xfId="39694" xr:uid="{00000000-0005-0000-0000-0000569A0000}"/>
    <cellStyle name="20% - Accent1 4 3 2 6 3 2" xfId="39695" xr:uid="{00000000-0005-0000-0000-0000579A0000}"/>
    <cellStyle name="20% - Accent1 4 3 2 6 3 2 2" xfId="39696" xr:uid="{00000000-0005-0000-0000-0000589A0000}"/>
    <cellStyle name="20% - Accent1 4 3 2 6 3 2 2 2" xfId="39697" xr:uid="{00000000-0005-0000-0000-0000599A0000}"/>
    <cellStyle name="20% - Accent1 4 3 2 6 3 2 3" xfId="39698" xr:uid="{00000000-0005-0000-0000-00005A9A0000}"/>
    <cellStyle name="20% - Accent1 4 3 2 6 3 3" xfId="39699" xr:uid="{00000000-0005-0000-0000-00005B9A0000}"/>
    <cellStyle name="20% - Accent1 4 3 2 6 3 3 2" xfId="39700" xr:uid="{00000000-0005-0000-0000-00005C9A0000}"/>
    <cellStyle name="20% - Accent1 4 3 2 6 3 4" xfId="39701" xr:uid="{00000000-0005-0000-0000-00005D9A0000}"/>
    <cellStyle name="20% - Accent1 4 3 2 6 4" xfId="39702" xr:uid="{00000000-0005-0000-0000-00005E9A0000}"/>
    <cellStyle name="20% - Accent1 4 3 2 6 4 2" xfId="39703" xr:uid="{00000000-0005-0000-0000-00005F9A0000}"/>
    <cellStyle name="20% - Accent1 4 3 2 6 4 2 2" xfId="39704" xr:uid="{00000000-0005-0000-0000-0000609A0000}"/>
    <cellStyle name="20% - Accent1 4 3 2 6 4 2 2 2" xfId="39705" xr:uid="{00000000-0005-0000-0000-0000619A0000}"/>
    <cellStyle name="20% - Accent1 4 3 2 6 4 2 3" xfId="39706" xr:uid="{00000000-0005-0000-0000-0000629A0000}"/>
    <cellStyle name="20% - Accent1 4 3 2 6 4 3" xfId="39707" xr:uid="{00000000-0005-0000-0000-0000639A0000}"/>
    <cellStyle name="20% - Accent1 4 3 2 6 4 3 2" xfId="39708" xr:uid="{00000000-0005-0000-0000-0000649A0000}"/>
    <cellStyle name="20% - Accent1 4 3 2 6 4 4" xfId="39709" xr:uid="{00000000-0005-0000-0000-0000659A0000}"/>
    <cellStyle name="20% - Accent1 4 3 2 6 5" xfId="39710" xr:uid="{00000000-0005-0000-0000-0000669A0000}"/>
    <cellStyle name="20% - Accent1 4 3 2 6 5 2" xfId="39711" xr:uid="{00000000-0005-0000-0000-0000679A0000}"/>
    <cellStyle name="20% - Accent1 4 3 2 6 5 2 2" xfId="39712" xr:uid="{00000000-0005-0000-0000-0000689A0000}"/>
    <cellStyle name="20% - Accent1 4 3 2 6 5 3" xfId="39713" xr:uid="{00000000-0005-0000-0000-0000699A0000}"/>
    <cellStyle name="20% - Accent1 4 3 2 6 6" xfId="39714" xr:uid="{00000000-0005-0000-0000-00006A9A0000}"/>
    <cellStyle name="20% - Accent1 4 3 2 6 6 2" xfId="39715" xr:uid="{00000000-0005-0000-0000-00006B9A0000}"/>
    <cellStyle name="20% - Accent1 4 3 2 6 6 2 2" xfId="39716" xr:uid="{00000000-0005-0000-0000-00006C9A0000}"/>
    <cellStyle name="20% - Accent1 4 3 2 6 6 3" xfId="39717" xr:uid="{00000000-0005-0000-0000-00006D9A0000}"/>
    <cellStyle name="20% - Accent1 4 3 2 6 7" xfId="39718" xr:uid="{00000000-0005-0000-0000-00006E9A0000}"/>
    <cellStyle name="20% - Accent1 4 3 2 6 7 2" xfId="39719" xr:uid="{00000000-0005-0000-0000-00006F9A0000}"/>
    <cellStyle name="20% - Accent1 4 3 2 6 8" xfId="39720" xr:uid="{00000000-0005-0000-0000-0000709A0000}"/>
    <cellStyle name="20% - Accent1 4 3 2 6 8 2" xfId="39721" xr:uid="{00000000-0005-0000-0000-0000719A0000}"/>
    <cellStyle name="20% - Accent1 4 3 2 6 9" xfId="39722" xr:uid="{00000000-0005-0000-0000-0000729A0000}"/>
    <cellStyle name="20% - Accent1 4 3 2 7" xfId="39723" xr:uid="{00000000-0005-0000-0000-0000739A0000}"/>
    <cellStyle name="20% - Accent1 4 3 2 7 2" xfId="39724" xr:uid="{00000000-0005-0000-0000-0000749A0000}"/>
    <cellStyle name="20% - Accent1 4 3 2 7 2 2" xfId="39725" xr:uid="{00000000-0005-0000-0000-0000759A0000}"/>
    <cellStyle name="20% - Accent1 4 3 2 7 2 2 2" xfId="39726" xr:uid="{00000000-0005-0000-0000-0000769A0000}"/>
    <cellStyle name="20% - Accent1 4 3 2 7 2 2 2 2" xfId="39727" xr:uid="{00000000-0005-0000-0000-0000779A0000}"/>
    <cellStyle name="20% - Accent1 4 3 2 7 2 2 3" xfId="39728" xr:uid="{00000000-0005-0000-0000-0000789A0000}"/>
    <cellStyle name="20% - Accent1 4 3 2 7 2 3" xfId="39729" xr:uid="{00000000-0005-0000-0000-0000799A0000}"/>
    <cellStyle name="20% - Accent1 4 3 2 7 2 3 2" xfId="39730" xr:uid="{00000000-0005-0000-0000-00007A9A0000}"/>
    <cellStyle name="20% - Accent1 4 3 2 7 2 4" xfId="39731" xr:uid="{00000000-0005-0000-0000-00007B9A0000}"/>
    <cellStyle name="20% - Accent1 4 3 2 7 3" xfId="39732" xr:uid="{00000000-0005-0000-0000-00007C9A0000}"/>
    <cellStyle name="20% - Accent1 4 3 2 7 3 2" xfId="39733" xr:uid="{00000000-0005-0000-0000-00007D9A0000}"/>
    <cellStyle name="20% - Accent1 4 3 2 7 3 2 2" xfId="39734" xr:uid="{00000000-0005-0000-0000-00007E9A0000}"/>
    <cellStyle name="20% - Accent1 4 3 2 7 3 2 2 2" xfId="39735" xr:uid="{00000000-0005-0000-0000-00007F9A0000}"/>
    <cellStyle name="20% - Accent1 4 3 2 7 3 2 3" xfId="39736" xr:uid="{00000000-0005-0000-0000-0000809A0000}"/>
    <cellStyle name="20% - Accent1 4 3 2 7 3 3" xfId="39737" xr:uid="{00000000-0005-0000-0000-0000819A0000}"/>
    <cellStyle name="20% - Accent1 4 3 2 7 3 3 2" xfId="39738" xr:uid="{00000000-0005-0000-0000-0000829A0000}"/>
    <cellStyle name="20% - Accent1 4 3 2 7 3 4" xfId="39739" xr:uid="{00000000-0005-0000-0000-0000839A0000}"/>
    <cellStyle name="20% - Accent1 4 3 2 7 4" xfId="39740" xr:uid="{00000000-0005-0000-0000-0000849A0000}"/>
    <cellStyle name="20% - Accent1 4 3 2 7 4 2" xfId="39741" xr:uid="{00000000-0005-0000-0000-0000859A0000}"/>
    <cellStyle name="20% - Accent1 4 3 2 7 4 2 2" xfId="39742" xr:uid="{00000000-0005-0000-0000-0000869A0000}"/>
    <cellStyle name="20% - Accent1 4 3 2 7 4 2 2 2" xfId="39743" xr:uid="{00000000-0005-0000-0000-0000879A0000}"/>
    <cellStyle name="20% - Accent1 4 3 2 7 4 2 3" xfId="39744" xr:uid="{00000000-0005-0000-0000-0000889A0000}"/>
    <cellStyle name="20% - Accent1 4 3 2 7 4 3" xfId="39745" xr:uid="{00000000-0005-0000-0000-0000899A0000}"/>
    <cellStyle name="20% - Accent1 4 3 2 7 4 3 2" xfId="39746" xr:uid="{00000000-0005-0000-0000-00008A9A0000}"/>
    <cellStyle name="20% - Accent1 4 3 2 7 4 4" xfId="39747" xr:uid="{00000000-0005-0000-0000-00008B9A0000}"/>
    <cellStyle name="20% - Accent1 4 3 2 7 5" xfId="39748" xr:uid="{00000000-0005-0000-0000-00008C9A0000}"/>
    <cellStyle name="20% - Accent1 4 3 2 7 5 2" xfId="39749" xr:uid="{00000000-0005-0000-0000-00008D9A0000}"/>
    <cellStyle name="20% - Accent1 4 3 2 7 5 2 2" xfId="39750" xr:uid="{00000000-0005-0000-0000-00008E9A0000}"/>
    <cellStyle name="20% - Accent1 4 3 2 7 5 3" xfId="39751" xr:uid="{00000000-0005-0000-0000-00008F9A0000}"/>
    <cellStyle name="20% - Accent1 4 3 2 7 6" xfId="39752" xr:uid="{00000000-0005-0000-0000-0000909A0000}"/>
    <cellStyle name="20% - Accent1 4 3 2 7 6 2" xfId="39753" xr:uid="{00000000-0005-0000-0000-0000919A0000}"/>
    <cellStyle name="20% - Accent1 4 3 2 7 6 2 2" xfId="39754" xr:uid="{00000000-0005-0000-0000-0000929A0000}"/>
    <cellStyle name="20% - Accent1 4 3 2 7 6 3" xfId="39755" xr:uid="{00000000-0005-0000-0000-0000939A0000}"/>
    <cellStyle name="20% - Accent1 4 3 2 7 7" xfId="39756" xr:uid="{00000000-0005-0000-0000-0000949A0000}"/>
    <cellStyle name="20% - Accent1 4 3 2 7 7 2" xfId="39757" xr:uid="{00000000-0005-0000-0000-0000959A0000}"/>
    <cellStyle name="20% - Accent1 4 3 2 7 8" xfId="39758" xr:uid="{00000000-0005-0000-0000-0000969A0000}"/>
    <cellStyle name="20% - Accent1 4 3 2 7 8 2" xfId="39759" xr:uid="{00000000-0005-0000-0000-0000979A0000}"/>
    <cellStyle name="20% - Accent1 4 3 2 7 9" xfId="39760" xr:uid="{00000000-0005-0000-0000-0000989A0000}"/>
    <cellStyle name="20% - Accent1 4 3 2 8" xfId="39761" xr:uid="{00000000-0005-0000-0000-0000999A0000}"/>
    <cellStyle name="20% - Accent1 4 3 2 8 2" xfId="39762" xr:uid="{00000000-0005-0000-0000-00009A9A0000}"/>
    <cellStyle name="20% - Accent1 4 3 2 8 2 2" xfId="39763" xr:uid="{00000000-0005-0000-0000-00009B9A0000}"/>
    <cellStyle name="20% - Accent1 4 3 2 8 2 2 2" xfId="39764" xr:uid="{00000000-0005-0000-0000-00009C9A0000}"/>
    <cellStyle name="20% - Accent1 4 3 2 8 2 3" xfId="39765" xr:uid="{00000000-0005-0000-0000-00009D9A0000}"/>
    <cellStyle name="20% - Accent1 4 3 2 8 3" xfId="39766" xr:uid="{00000000-0005-0000-0000-00009E9A0000}"/>
    <cellStyle name="20% - Accent1 4 3 2 8 3 2" xfId="39767" xr:uid="{00000000-0005-0000-0000-00009F9A0000}"/>
    <cellStyle name="20% - Accent1 4 3 2 8 4" xfId="39768" xr:uid="{00000000-0005-0000-0000-0000A09A0000}"/>
    <cellStyle name="20% - Accent1 4 3 2 9" xfId="39769" xr:uid="{00000000-0005-0000-0000-0000A19A0000}"/>
    <cellStyle name="20% - Accent1 4 3 2 9 2" xfId="39770" xr:uid="{00000000-0005-0000-0000-0000A29A0000}"/>
    <cellStyle name="20% - Accent1 4 3 2 9 2 2" xfId="39771" xr:uid="{00000000-0005-0000-0000-0000A39A0000}"/>
    <cellStyle name="20% - Accent1 4 3 2 9 2 2 2" xfId="39772" xr:uid="{00000000-0005-0000-0000-0000A49A0000}"/>
    <cellStyle name="20% - Accent1 4 3 2 9 2 3" xfId="39773" xr:uid="{00000000-0005-0000-0000-0000A59A0000}"/>
    <cellStyle name="20% - Accent1 4 3 2 9 3" xfId="39774" xr:uid="{00000000-0005-0000-0000-0000A69A0000}"/>
    <cellStyle name="20% - Accent1 4 3 2 9 3 2" xfId="39775" xr:uid="{00000000-0005-0000-0000-0000A79A0000}"/>
    <cellStyle name="20% - Accent1 4 3 2 9 4" xfId="39776" xr:uid="{00000000-0005-0000-0000-0000A89A0000}"/>
    <cellStyle name="20% - Accent1 4 3 3" xfId="39777" xr:uid="{00000000-0005-0000-0000-0000A99A0000}"/>
    <cellStyle name="20% - Accent1 4 3 3 10" xfId="39778" xr:uid="{00000000-0005-0000-0000-0000AA9A0000}"/>
    <cellStyle name="20% - Accent1 4 3 3 10 2" xfId="39779" xr:uid="{00000000-0005-0000-0000-0000AB9A0000}"/>
    <cellStyle name="20% - Accent1 4 3 3 10 2 2" xfId="39780" xr:uid="{00000000-0005-0000-0000-0000AC9A0000}"/>
    <cellStyle name="20% - Accent1 4 3 3 10 3" xfId="39781" xr:uid="{00000000-0005-0000-0000-0000AD9A0000}"/>
    <cellStyle name="20% - Accent1 4 3 3 11" xfId="39782" xr:uid="{00000000-0005-0000-0000-0000AE9A0000}"/>
    <cellStyle name="20% - Accent1 4 3 3 11 2" xfId="39783" xr:uid="{00000000-0005-0000-0000-0000AF9A0000}"/>
    <cellStyle name="20% - Accent1 4 3 3 11 2 2" xfId="39784" xr:uid="{00000000-0005-0000-0000-0000B09A0000}"/>
    <cellStyle name="20% - Accent1 4 3 3 11 3" xfId="39785" xr:uid="{00000000-0005-0000-0000-0000B19A0000}"/>
    <cellStyle name="20% - Accent1 4 3 3 12" xfId="39786" xr:uid="{00000000-0005-0000-0000-0000B29A0000}"/>
    <cellStyle name="20% - Accent1 4 3 3 12 2" xfId="39787" xr:uid="{00000000-0005-0000-0000-0000B39A0000}"/>
    <cellStyle name="20% - Accent1 4 3 3 13" xfId="39788" xr:uid="{00000000-0005-0000-0000-0000B49A0000}"/>
    <cellStyle name="20% - Accent1 4 3 3 13 2" xfId="39789" xr:uid="{00000000-0005-0000-0000-0000B59A0000}"/>
    <cellStyle name="20% - Accent1 4 3 3 14" xfId="39790" xr:uid="{00000000-0005-0000-0000-0000B69A0000}"/>
    <cellStyle name="20% - Accent1 4 3 3 2" xfId="39791" xr:uid="{00000000-0005-0000-0000-0000B79A0000}"/>
    <cellStyle name="20% - Accent1 4 3 3 2 10" xfId="39792" xr:uid="{00000000-0005-0000-0000-0000B89A0000}"/>
    <cellStyle name="20% - Accent1 4 3 3 2 10 2" xfId="39793" xr:uid="{00000000-0005-0000-0000-0000B99A0000}"/>
    <cellStyle name="20% - Accent1 4 3 3 2 11" xfId="39794" xr:uid="{00000000-0005-0000-0000-0000BA9A0000}"/>
    <cellStyle name="20% - Accent1 4 3 3 2 2" xfId="39795" xr:uid="{00000000-0005-0000-0000-0000BB9A0000}"/>
    <cellStyle name="20% - Accent1 4 3 3 2 2 2" xfId="39796" xr:uid="{00000000-0005-0000-0000-0000BC9A0000}"/>
    <cellStyle name="20% - Accent1 4 3 3 2 2 2 2" xfId="39797" xr:uid="{00000000-0005-0000-0000-0000BD9A0000}"/>
    <cellStyle name="20% - Accent1 4 3 3 2 2 2 2 2" xfId="39798" xr:uid="{00000000-0005-0000-0000-0000BE9A0000}"/>
    <cellStyle name="20% - Accent1 4 3 3 2 2 2 2 2 2" xfId="39799" xr:uid="{00000000-0005-0000-0000-0000BF9A0000}"/>
    <cellStyle name="20% - Accent1 4 3 3 2 2 2 2 3" xfId="39800" xr:uid="{00000000-0005-0000-0000-0000C09A0000}"/>
    <cellStyle name="20% - Accent1 4 3 3 2 2 2 3" xfId="39801" xr:uid="{00000000-0005-0000-0000-0000C19A0000}"/>
    <cellStyle name="20% - Accent1 4 3 3 2 2 2 3 2" xfId="39802" xr:uid="{00000000-0005-0000-0000-0000C29A0000}"/>
    <cellStyle name="20% - Accent1 4 3 3 2 2 2 4" xfId="39803" xr:uid="{00000000-0005-0000-0000-0000C39A0000}"/>
    <cellStyle name="20% - Accent1 4 3 3 2 2 3" xfId="39804" xr:uid="{00000000-0005-0000-0000-0000C49A0000}"/>
    <cellStyle name="20% - Accent1 4 3 3 2 2 3 2" xfId="39805" xr:uid="{00000000-0005-0000-0000-0000C59A0000}"/>
    <cellStyle name="20% - Accent1 4 3 3 2 2 3 2 2" xfId="39806" xr:uid="{00000000-0005-0000-0000-0000C69A0000}"/>
    <cellStyle name="20% - Accent1 4 3 3 2 2 3 2 2 2" xfId="39807" xr:uid="{00000000-0005-0000-0000-0000C79A0000}"/>
    <cellStyle name="20% - Accent1 4 3 3 2 2 3 2 3" xfId="39808" xr:uid="{00000000-0005-0000-0000-0000C89A0000}"/>
    <cellStyle name="20% - Accent1 4 3 3 2 2 3 3" xfId="39809" xr:uid="{00000000-0005-0000-0000-0000C99A0000}"/>
    <cellStyle name="20% - Accent1 4 3 3 2 2 3 3 2" xfId="39810" xr:uid="{00000000-0005-0000-0000-0000CA9A0000}"/>
    <cellStyle name="20% - Accent1 4 3 3 2 2 3 4" xfId="39811" xr:uid="{00000000-0005-0000-0000-0000CB9A0000}"/>
    <cellStyle name="20% - Accent1 4 3 3 2 2 4" xfId="39812" xr:uid="{00000000-0005-0000-0000-0000CC9A0000}"/>
    <cellStyle name="20% - Accent1 4 3 3 2 2 4 2" xfId="39813" xr:uid="{00000000-0005-0000-0000-0000CD9A0000}"/>
    <cellStyle name="20% - Accent1 4 3 3 2 2 4 2 2" xfId="39814" xr:uid="{00000000-0005-0000-0000-0000CE9A0000}"/>
    <cellStyle name="20% - Accent1 4 3 3 2 2 4 2 2 2" xfId="39815" xr:uid="{00000000-0005-0000-0000-0000CF9A0000}"/>
    <cellStyle name="20% - Accent1 4 3 3 2 2 4 2 3" xfId="39816" xr:uid="{00000000-0005-0000-0000-0000D09A0000}"/>
    <cellStyle name="20% - Accent1 4 3 3 2 2 4 3" xfId="39817" xr:uid="{00000000-0005-0000-0000-0000D19A0000}"/>
    <cellStyle name="20% - Accent1 4 3 3 2 2 4 3 2" xfId="39818" xr:uid="{00000000-0005-0000-0000-0000D29A0000}"/>
    <cellStyle name="20% - Accent1 4 3 3 2 2 4 4" xfId="39819" xr:uid="{00000000-0005-0000-0000-0000D39A0000}"/>
    <cellStyle name="20% - Accent1 4 3 3 2 2 5" xfId="39820" xr:uid="{00000000-0005-0000-0000-0000D49A0000}"/>
    <cellStyle name="20% - Accent1 4 3 3 2 2 5 2" xfId="39821" xr:uid="{00000000-0005-0000-0000-0000D59A0000}"/>
    <cellStyle name="20% - Accent1 4 3 3 2 2 5 2 2" xfId="39822" xr:uid="{00000000-0005-0000-0000-0000D69A0000}"/>
    <cellStyle name="20% - Accent1 4 3 3 2 2 5 3" xfId="39823" xr:uid="{00000000-0005-0000-0000-0000D79A0000}"/>
    <cellStyle name="20% - Accent1 4 3 3 2 2 6" xfId="39824" xr:uid="{00000000-0005-0000-0000-0000D89A0000}"/>
    <cellStyle name="20% - Accent1 4 3 3 2 2 6 2" xfId="39825" xr:uid="{00000000-0005-0000-0000-0000D99A0000}"/>
    <cellStyle name="20% - Accent1 4 3 3 2 2 6 2 2" xfId="39826" xr:uid="{00000000-0005-0000-0000-0000DA9A0000}"/>
    <cellStyle name="20% - Accent1 4 3 3 2 2 6 3" xfId="39827" xr:uid="{00000000-0005-0000-0000-0000DB9A0000}"/>
    <cellStyle name="20% - Accent1 4 3 3 2 2 7" xfId="39828" xr:uid="{00000000-0005-0000-0000-0000DC9A0000}"/>
    <cellStyle name="20% - Accent1 4 3 3 2 2 7 2" xfId="39829" xr:uid="{00000000-0005-0000-0000-0000DD9A0000}"/>
    <cellStyle name="20% - Accent1 4 3 3 2 2 8" xfId="39830" xr:uid="{00000000-0005-0000-0000-0000DE9A0000}"/>
    <cellStyle name="20% - Accent1 4 3 3 2 2 8 2" xfId="39831" xr:uid="{00000000-0005-0000-0000-0000DF9A0000}"/>
    <cellStyle name="20% - Accent1 4 3 3 2 2 9" xfId="39832" xr:uid="{00000000-0005-0000-0000-0000E09A0000}"/>
    <cellStyle name="20% - Accent1 4 3 3 2 3" xfId="39833" xr:uid="{00000000-0005-0000-0000-0000E19A0000}"/>
    <cellStyle name="20% - Accent1 4 3 3 2 3 2" xfId="39834" xr:uid="{00000000-0005-0000-0000-0000E29A0000}"/>
    <cellStyle name="20% - Accent1 4 3 3 2 3 2 2" xfId="39835" xr:uid="{00000000-0005-0000-0000-0000E39A0000}"/>
    <cellStyle name="20% - Accent1 4 3 3 2 3 2 2 2" xfId="39836" xr:uid="{00000000-0005-0000-0000-0000E49A0000}"/>
    <cellStyle name="20% - Accent1 4 3 3 2 3 2 2 2 2" xfId="39837" xr:uid="{00000000-0005-0000-0000-0000E59A0000}"/>
    <cellStyle name="20% - Accent1 4 3 3 2 3 2 2 3" xfId="39838" xr:uid="{00000000-0005-0000-0000-0000E69A0000}"/>
    <cellStyle name="20% - Accent1 4 3 3 2 3 2 3" xfId="39839" xr:uid="{00000000-0005-0000-0000-0000E79A0000}"/>
    <cellStyle name="20% - Accent1 4 3 3 2 3 2 3 2" xfId="39840" xr:uid="{00000000-0005-0000-0000-0000E89A0000}"/>
    <cellStyle name="20% - Accent1 4 3 3 2 3 2 4" xfId="39841" xr:uid="{00000000-0005-0000-0000-0000E99A0000}"/>
    <cellStyle name="20% - Accent1 4 3 3 2 3 3" xfId="39842" xr:uid="{00000000-0005-0000-0000-0000EA9A0000}"/>
    <cellStyle name="20% - Accent1 4 3 3 2 3 3 2" xfId="39843" xr:uid="{00000000-0005-0000-0000-0000EB9A0000}"/>
    <cellStyle name="20% - Accent1 4 3 3 2 3 3 2 2" xfId="39844" xr:uid="{00000000-0005-0000-0000-0000EC9A0000}"/>
    <cellStyle name="20% - Accent1 4 3 3 2 3 3 2 2 2" xfId="39845" xr:uid="{00000000-0005-0000-0000-0000ED9A0000}"/>
    <cellStyle name="20% - Accent1 4 3 3 2 3 3 2 3" xfId="39846" xr:uid="{00000000-0005-0000-0000-0000EE9A0000}"/>
    <cellStyle name="20% - Accent1 4 3 3 2 3 3 3" xfId="39847" xr:uid="{00000000-0005-0000-0000-0000EF9A0000}"/>
    <cellStyle name="20% - Accent1 4 3 3 2 3 3 3 2" xfId="39848" xr:uid="{00000000-0005-0000-0000-0000F09A0000}"/>
    <cellStyle name="20% - Accent1 4 3 3 2 3 3 4" xfId="39849" xr:uid="{00000000-0005-0000-0000-0000F19A0000}"/>
    <cellStyle name="20% - Accent1 4 3 3 2 3 4" xfId="39850" xr:uid="{00000000-0005-0000-0000-0000F29A0000}"/>
    <cellStyle name="20% - Accent1 4 3 3 2 3 4 2" xfId="39851" xr:uid="{00000000-0005-0000-0000-0000F39A0000}"/>
    <cellStyle name="20% - Accent1 4 3 3 2 3 4 2 2" xfId="39852" xr:uid="{00000000-0005-0000-0000-0000F49A0000}"/>
    <cellStyle name="20% - Accent1 4 3 3 2 3 4 2 2 2" xfId="39853" xr:uid="{00000000-0005-0000-0000-0000F59A0000}"/>
    <cellStyle name="20% - Accent1 4 3 3 2 3 4 2 3" xfId="39854" xr:uid="{00000000-0005-0000-0000-0000F69A0000}"/>
    <cellStyle name="20% - Accent1 4 3 3 2 3 4 3" xfId="39855" xr:uid="{00000000-0005-0000-0000-0000F79A0000}"/>
    <cellStyle name="20% - Accent1 4 3 3 2 3 4 3 2" xfId="39856" xr:uid="{00000000-0005-0000-0000-0000F89A0000}"/>
    <cellStyle name="20% - Accent1 4 3 3 2 3 4 4" xfId="39857" xr:uid="{00000000-0005-0000-0000-0000F99A0000}"/>
    <cellStyle name="20% - Accent1 4 3 3 2 3 5" xfId="39858" xr:uid="{00000000-0005-0000-0000-0000FA9A0000}"/>
    <cellStyle name="20% - Accent1 4 3 3 2 3 5 2" xfId="39859" xr:uid="{00000000-0005-0000-0000-0000FB9A0000}"/>
    <cellStyle name="20% - Accent1 4 3 3 2 3 5 2 2" xfId="39860" xr:uid="{00000000-0005-0000-0000-0000FC9A0000}"/>
    <cellStyle name="20% - Accent1 4 3 3 2 3 5 3" xfId="39861" xr:uid="{00000000-0005-0000-0000-0000FD9A0000}"/>
    <cellStyle name="20% - Accent1 4 3 3 2 3 6" xfId="39862" xr:uid="{00000000-0005-0000-0000-0000FE9A0000}"/>
    <cellStyle name="20% - Accent1 4 3 3 2 3 6 2" xfId="39863" xr:uid="{00000000-0005-0000-0000-0000FF9A0000}"/>
    <cellStyle name="20% - Accent1 4 3 3 2 3 6 2 2" xfId="39864" xr:uid="{00000000-0005-0000-0000-0000009B0000}"/>
    <cellStyle name="20% - Accent1 4 3 3 2 3 6 3" xfId="39865" xr:uid="{00000000-0005-0000-0000-0000019B0000}"/>
    <cellStyle name="20% - Accent1 4 3 3 2 3 7" xfId="39866" xr:uid="{00000000-0005-0000-0000-0000029B0000}"/>
    <cellStyle name="20% - Accent1 4 3 3 2 3 7 2" xfId="39867" xr:uid="{00000000-0005-0000-0000-0000039B0000}"/>
    <cellStyle name="20% - Accent1 4 3 3 2 3 8" xfId="39868" xr:uid="{00000000-0005-0000-0000-0000049B0000}"/>
    <cellStyle name="20% - Accent1 4 3 3 2 3 8 2" xfId="39869" xr:uid="{00000000-0005-0000-0000-0000059B0000}"/>
    <cellStyle name="20% - Accent1 4 3 3 2 3 9" xfId="39870" xr:uid="{00000000-0005-0000-0000-0000069B0000}"/>
    <cellStyle name="20% - Accent1 4 3 3 2 4" xfId="39871" xr:uid="{00000000-0005-0000-0000-0000079B0000}"/>
    <cellStyle name="20% - Accent1 4 3 3 2 4 2" xfId="39872" xr:uid="{00000000-0005-0000-0000-0000089B0000}"/>
    <cellStyle name="20% - Accent1 4 3 3 2 4 2 2" xfId="39873" xr:uid="{00000000-0005-0000-0000-0000099B0000}"/>
    <cellStyle name="20% - Accent1 4 3 3 2 4 2 2 2" xfId="39874" xr:uid="{00000000-0005-0000-0000-00000A9B0000}"/>
    <cellStyle name="20% - Accent1 4 3 3 2 4 2 3" xfId="39875" xr:uid="{00000000-0005-0000-0000-00000B9B0000}"/>
    <cellStyle name="20% - Accent1 4 3 3 2 4 3" xfId="39876" xr:uid="{00000000-0005-0000-0000-00000C9B0000}"/>
    <cellStyle name="20% - Accent1 4 3 3 2 4 3 2" xfId="39877" xr:uid="{00000000-0005-0000-0000-00000D9B0000}"/>
    <cellStyle name="20% - Accent1 4 3 3 2 4 4" xfId="39878" xr:uid="{00000000-0005-0000-0000-00000E9B0000}"/>
    <cellStyle name="20% - Accent1 4 3 3 2 5" xfId="39879" xr:uid="{00000000-0005-0000-0000-00000F9B0000}"/>
    <cellStyle name="20% - Accent1 4 3 3 2 5 2" xfId="39880" xr:uid="{00000000-0005-0000-0000-0000109B0000}"/>
    <cellStyle name="20% - Accent1 4 3 3 2 5 2 2" xfId="39881" xr:uid="{00000000-0005-0000-0000-0000119B0000}"/>
    <cellStyle name="20% - Accent1 4 3 3 2 5 2 2 2" xfId="39882" xr:uid="{00000000-0005-0000-0000-0000129B0000}"/>
    <cellStyle name="20% - Accent1 4 3 3 2 5 2 3" xfId="39883" xr:uid="{00000000-0005-0000-0000-0000139B0000}"/>
    <cellStyle name="20% - Accent1 4 3 3 2 5 3" xfId="39884" xr:uid="{00000000-0005-0000-0000-0000149B0000}"/>
    <cellStyle name="20% - Accent1 4 3 3 2 5 3 2" xfId="39885" xr:uid="{00000000-0005-0000-0000-0000159B0000}"/>
    <cellStyle name="20% - Accent1 4 3 3 2 5 4" xfId="39886" xr:uid="{00000000-0005-0000-0000-0000169B0000}"/>
    <cellStyle name="20% - Accent1 4 3 3 2 6" xfId="39887" xr:uid="{00000000-0005-0000-0000-0000179B0000}"/>
    <cellStyle name="20% - Accent1 4 3 3 2 6 2" xfId="39888" xr:uid="{00000000-0005-0000-0000-0000189B0000}"/>
    <cellStyle name="20% - Accent1 4 3 3 2 6 2 2" xfId="39889" xr:uid="{00000000-0005-0000-0000-0000199B0000}"/>
    <cellStyle name="20% - Accent1 4 3 3 2 6 2 2 2" xfId="39890" xr:uid="{00000000-0005-0000-0000-00001A9B0000}"/>
    <cellStyle name="20% - Accent1 4 3 3 2 6 2 3" xfId="39891" xr:uid="{00000000-0005-0000-0000-00001B9B0000}"/>
    <cellStyle name="20% - Accent1 4 3 3 2 6 3" xfId="39892" xr:uid="{00000000-0005-0000-0000-00001C9B0000}"/>
    <cellStyle name="20% - Accent1 4 3 3 2 6 3 2" xfId="39893" xr:uid="{00000000-0005-0000-0000-00001D9B0000}"/>
    <cellStyle name="20% - Accent1 4 3 3 2 6 4" xfId="39894" xr:uid="{00000000-0005-0000-0000-00001E9B0000}"/>
    <cellStyle name="20% - Accent1 4 3 3 2 7" xfId="39895" xr:uid="{00000000-0005-0000-0000-00001F9B0000}"/>
    <cellStyle name="20% - Accent1 4 3 3 2 7 2" xfId="39896" xr:uid="{00000000-0005-0000-0000-0000209B0000}"/>
    <cellStyle name="20% - Accent1 4 3 3 2 7 2 2" xfId="39897" xr:uid="{00000000-0005-0000-0000-0000219B0000}"/>
    <cellStyle name="20% - Accent1 4 3 3 2 7 3" xfId="39898" xr:uid="{00000000-0005-0000-0000-0000229B0000}"/>
    <cellStyle name="20% - Accent1 4 3 3 2 8" xfId="39899" xr:uid="{00000000-0005-0000-0000-0000239B0000}"/>
    <cellStyle name="20% - Accent1 4 3 3 2 8 2" xfId="39900" xr:uid="{00000000-0005-0000-0000-0000249B0000}"/>
    <cellStyle name="20% - Accent1 4 3 3 2 8 2 2" xfId="39901" xr:uid="{00000000-0005-0000-0000-0000259B0000}"/>
    <cellStyle name="20% - Accent1 4 3 3 2 8 3" xfId="39902" xr:uid="{00000000-0005-0000-0000-0000269B0000}"/>
    <cellStyle name="20% - Accent1 4 3 3 2 9" xfId="39903" xr:uid="{00000000-0005-0000-0000-0000279B0000}"/>
    <cellStyle name="20% - Accent1 4 3 3 2 9 2" xfId="39904" xr:uid="{00000000-0005-0000-0000-0000289B0000}"/>
    <cellStyle name="20% - Accent1 4 3 3 3" xfId="39905" xr:uid="{00000000-0005-0000-0000-0000299B0000}"/>
    <cellStyle name="20% - Accent1 4 3 3 3 10" xfId="39906" xr:uid="{00000000-0005-0000-0000-00002A9B0000}"/>
    <cellStyle name="20% - Accent1 4 3 3 3 10 2" xfId="39907" xr:uid="{00000000-0005-0000-0000-00002B9B0000}"/>
    <cellStyle name="20% - Accent1 4 3 3 3 11" xfId="39908" xr:uid="{00000000-0005-0000-0000-00002C9B0000}"/>
    <cellStyle name="20% - Accent1 4 3 3 3 2" xfId="39909" xr:uid="{00000000-0005-0000-0000-00002D9B0000}"/>
    <cellStyle name="20% - Accent1 4 3 3 3 2 2" xfId="39910" xr:uid="{00000000-0005-0000-0000-00002E9B0000}"/>
    <cellStyle name="20% - Accent1 4 3 3 3 2 2 2" xfId="39911" xr:uid="{00000000-0005-0000-0000-00002F9B0000}"/>
    <cellStyle name="20% - Accent1 4 3 3 3 2 2 2 2" xfId="39912" xr:uid="{00000000-0005-0000-0000-0000309B0000}"/>
    <cellStyle name="20% - Accent1 4 3 3 3 2 2 2 2 2" xfId="39913" xr:uid="{00000000-0005-0000-0000-0000319B0000}"/>
    <cellStyle name="20% - Accent1 4 3 3 3 2 2 2 3" xfId="39914" xr:uid="{00000000-0005-0000-0000-0000329B0000}"/>
    <cellStyle name="20% - Accent1 4 3 3 3 2 2 3" xfId="39915" xr:uid="{00000000-0005-0000-0000-0000339B0000}"/>
    <cellStyle name="20% - Accent1 4 3 3 3 2 2 3 2" xfId="39916" xr:uid="{00000000-0005-0000-0000-0000349B0000}"/>
    <cellStyle name="20% - Accent1 4 3 3 3 2 2 4" xfId="39917" xr:uid="{00000000-0005-0000-0000-0000359B0000}"/>
    <cellStyle name="20% - Accent1 4 3 3 3 2 3" xfId="39918" xr:uid="{00000000-0005-0000-0000-0000369B0000}"/>
    <cellStyle name="20% - Accent1 4 3 3 3 2 3 2" xfId="39919" xr:uid="{00000000-0005-0000-0000-0000379B0000}"/>
    <cellStyle name="20% - Accent1 4 3 3 3 2 3 2 2" xfId="39920" xr:uid="{00000000-0005-0000-0000-0000389B0000}"/>
    <cellStyle name="20% - Accent1 4 3 3 3 2 3 2 2 2" xfId="39921" xr:uid="{00000000-0005-0000-0000-0000399B0000}"/>
    <cellStyle name="20% - Accent1 4 3 3 3 2 3 2 3" xfId="39922" xr:uid="{00000000-0005-0000-0000-00003A9B0000}"/>
    <cellStyle name="20% - Accent1 4 3 3 3 2 3 3" xfId="39923" xr:uid="{00000000-0005-0000-0000-00003B9B0000}"/>
    <cellStyle name="20% - Accent1 4 3 3 3 2 3 3 2" xfId="39924" xr:uid="{00000000-0005-0000-0000-00003C9B0000}"/>
    <cellStyle name="20% - Accent1 4 3 3 3 2 3 4" xfId="39925" xr:uid="{00000000-0005-0000-0000-00003D9B0000}"/>
    <cellStyle name="20% - Accent1 4 3 3 3 2 4" xfId="39926" xr:uid="{00000000-0005-0000-0000-00003E9B0000}"/>
    <cellStyle name="20% - Accent1 4 3 3 3 2 4 2" xfId="39927" xr:uid="{00000000-0005-0000-0000-00003F9B0000}"/>
    <cellStyle name="20% - Accent1 4 3 3 3 2 4 2 2" xfId="39928" xr:uid="{00000000-0005-0000-0000-0000409B0000}"/>
    <cellStyle name="20% - Accent1 4 3 3 3 2 4 2 2 2" xfId="39929" xr:uid="{00000000-0005-0000-0000-0000419B0000}"/>
    <cellStyle name="20% - Accent1 4 3 3 3 2 4 2 3" xfId="39930" xr:uid="{00000000-0005-0000-0000-0000429B0000}"/>
    <cellStyle name="20% - Accent1 4 3 3 3 2 4 3" xfId="39931" xr:uid="{00000000-0005-0000-0000-0000439B0000}"/>
    <cellStyle name="20% - Accent1 4 3 3 3 2 4 3 2" xfId="39932" xr:uid="{00000000-0005-0000-0000-0000449B0000}"/>
    <cellStyle name="20% - Accent1 4 3 3 3 2 4 4" xfId="39933" xr:uid="{00000000-0005-0000-0000-0000459B0000}"/>
    <cellStyle name="20% - Accent1 4 3 3 3 2 5" xfId="39934" xr:uid="{00000000-0005-0000-0000-0000469B0000}"/>
    <cellStyle name="20% - Accent1 4 3 3 3 2 5 2" xfId="39935" xr:uid="{00000000-0005-0000-0000-0000479B0000}"/>
    <cellStyle name="20% - Accent1 4 3 3 3 2 5 2 2" xfId="39936" xr:uid="{00000000-0005-0000-0000-0000489B0000}"/>
    <cellStyle name="20% - Accent1 4 3 3 3 2 5 3" xfId="39937" xr:uid="{00000000-0005-0000-0000-0000499B0000}"/>
    <cellStyle name="20% - Accent1 4 3 3 3 2 6" xfId="39938" xr:uid="{00000000-0005-0000-0000-00004A9B0000}"/>
    <cellStyle name="20% - Accent1 4 3 3 3 2 6 2" xfId="39939" xr:uid="{00000000-0005-0000-0000-00004B9B0000}"/>
    <cellStyle name="20% - Accent1 4 3 3 3 2 6 2 2" xfId="39940" xr:uid="{00000000-0005-0000-0000-00004C9B0000}"/>
    <cellStyle name="20% - Accent1 4 3 3 3 2 6 3" xfId="39941" xr:uid="{00000000-0005-0000-0000-00004D9B0000}"/>
    <cellStyle name="20% - Accent1 4 3 3 3 2 7" xfId="39942" xr:uid="{00000000-0005-0000-0000-00004E9B0000}"/>
    <cellStyle name="20% - Accent1 4 3 3 3 2 7 2" xfId="39943" xr:uid="{00000000-0005-0000-0000-00004F9B0000}"/>
    <cellStyle name="20% - Accent1 4 3 3 3 2 8" xfId="39944" xr:uid="{00000000-0005-0000-0000-0000509B0000}"/>
    <cellStyle name="20% - Accent1 4 3 3 3 2 8 2" xfId="39945" xr:uid="{00000000-0005-0000-0000-0000519B0000}"/>
    <cellStyle name="20% - Accent1 4 3 3 3 2 9" xfId="39946" xr:uid="{00000000-0005-0000-0000-0000529B0000}"/>
    <cellStyle name="20% - Accent1 4 3 3 3 3" xfId="39947" xr:uid="{00000000-0005-0000-0000-0000539B0000}"/>
    <cellStyle name="20% - Accent1 4 3 3 3 3 2" xfId="39948" xr:uid="{00000000-0005-0000-0000-0000549B0000}"/>
    <cellStyle name="20% - Accent1 4 3 3 3 3 2 2" xfId="39949" xr:uid="{00000000-0005-0000-0000-0000559B0000}"/>
    <cellStyle name="20% - Accent1 4 3 3 3 3 2 2 2" xfId="39950" xr:uid="{00000000-0005-0000-0000-0000569B0000}"/>
    <cellStyle name="20% - Accent1 4 3 3 3 3 2 2 2 2" xfId="39951" xr:uid="{00000000-0005-0000-0000-0000579B0000}"/>
    <cellStyle name="20% - Accent1 4 3 3 3 3 2 2 3" xfId="39952" xr:uid="{00000000-0005-0000-0000-0000589B0000}"/>
    <cellStyle name="20% - Accent1 4 3 3 3 3 2 3" xfId="39953" xr:uid="{00000000-0005-0000-0000-0000599B0000}"/>
    <cellStyle name="20% - Accent1 4 3 3 3 3 2 3 2" xfId="39954" xr:uid="{00000000-0005-0000-0000-00005A9B0000}"/>
    <cellStyle name="20% - Accent1 4 3 3 3 3 2 4" xfId="39955" xr:uid="{00000000-0005-0000-0000-00005B9B0000}"/>
    <cellStyle name="20% - Accent1 4 3 3 3 3 3" xfId="39956" xr:uid="{00000000-0005-0000-0000-00005C9B0000}"/>
    <cellStyle name="20% - Accent1 4 3 3 3 3 3 2" xfId="39957" xr:uid="{00000000-0005-0000-0000-00005D9B0000}"/>
    <cellStyle name="20% - Accent1 4 3 3 3 3 3 2 2" xfId="39958" xr:uid="{00000000-0005-0000-0000-00005E9B0000}"/>
    <cellStyle name="20% - Accent1 4 3 3 3 3 3 2 2 2" xfId="39959" xr:uid="{00000000-0005-0000-0000-00005F9B0000}"/>
    <cellStyle name="20% - Accent1 4 3 3 3 3 3 2 3" xfId="39960" xr:uid="{00000000-0005-0000-0000-0000609B0000}"/>
    <cellStyle name="20% - Accent1 4 3 3 3 3 3 3" xfId="39961" xr:uid="{00000000-0005-0000-0000-0000619B0000}"/>
    <cellStyle name="20% - Accent1 4 3 3 3 3 3 3 2" xfId="39962" xr:uid="{00000000-0005-0000-0000-0000629B0000}"/>
    <cellStyle name="20% - Accent1 4 3 3 3 3 3 4" xfId="39963" xr:uid="{00000000-0005-0000-0000-0000639B0000}"/>
    <cellStyle name="20% - Accent1 4 3 3 3 3 4" xfId="39964" xr:uid="{00000000-0005-0000-0000-0000649B0000}"/>
    <cellStyle name="20% - Accent1 4 3 3 3 3 4 2" xfId="39965" xr:uid="{00000000-0005-0000-0000-0000659B0000}"/>
    <cellStyle name="20% - Accent1 4 3 3 3 3 4 2 2" xfId="39966" xr:uid="{00000000-0005-0000-0000-0000669B0000}"/>
    <cellStyle name="20% - Accent1 4 3 3 3 3 4 2 2 2" xfId="39967" xr:uid="{00000000-0005-0000-0000-0000679B0000}"/>
    <cellStyle name="20% - Accent1 4 3 3 3 3 4 2 3" xfId="39968" xr:uid="{00000000-0005-0000-0000-0000689B0000}"/>
    <cellStyle name="20% - Accent1 4 3 3 3 3 4 3" xfId="39969" xr:uid="{00000000-0005-0000-0000-0000699B0000}"/>
    <cellStyle name="20% - Accent1 4 3 3 3 3 4 3 2" xfId="39970" xr:uid="{00000000-0005-0000-0000-00006A9B0000}"/>
    <cellStyle name="20% - Accent1 4 3 3 3 3 4 4" xfId="39971" xr:uid="{00000000-0005-0000-0000-00006B9B0000}"/>
    <cellStyle name="20% - Accent1 4 3 3 3 3 5" xfId="39972" xr:uid="{00000000-0005-0000-0000-00006C9B0000}"/>
    <cellStyle name="20% - Accent1 4 3 3 3 3 5 2" xfId="39973" xr:uid="{00000000-0005-0000-0000-00006D9B0000}"/>
    <cellStyle name="20% - Accent1 4 3 3 3 3 5 2 2" xfId="39974" xr:uid="{00000000-0005-0000-0000-00006E9B0000}"/>
    <cellStyle name="20% - Accent1 4 3 3 3 3 5 3" xfId="39975" xr:uid="{00000000-0005-0000-0000-00006F9B0000}"/>
    <cellStyle name="20% - Accent1 4 3 3 3 3 6" xfId="39976" xr:uid="{00000000-0005-0000-0000-0000709B0000}"/>
    <cellStyle name="20% - Accent1 4 3 3 3 3 6 2" xfId="39977" xr:uid="{00000000-0005-0000-0000-0000719B0000}"/>
    <cellStyle name="20% - Accent1 4 3 3 3 3 6 2 2" xfId="39978" xr:uid="{00000000-0005-0000-0000-0000729B0000}"/>
    <cellStyle name="20% - Accent1 4 3 3 3 3 6 3" xfId="39979" xr:uid="{00000000-0005-0000-0000-0000739B0000}"/>
    <cellStyle name="20% - Accent1 4 3 3 3 3 7" xfId="39980" xr:uid="{00000000-0005-0000-0000-0000749B0000}"/>
    <cellStyle name="20% - Accent1 4 3 3 3 3 7 2" xfId="39981" xr:uid="{00000000-0005-0000-0000-0000759B0000}"/>
    <cellStyle name="20% - Accent1 4 3 3 3 3 8" xfId="39982" xr:uid="{00000000-0005-0000-0000-0000769B0000}"/>
    <cellStyle name="20% - Accent1 4 3 3 3 3 8 2" xfId="39983" xr:uid="{00000000-0005-0000-0000-0000779B0000}"/>
    <cellStyle name="20% - Accent1 4 3 3 3 3 9" xfId="39984" xr:uid="{00000000-0005-0000-0000-0000789B0000}"/>
    <cellStyle name="20% - Accent1 4 3 3 3 4" xfId="39985" xr:uid="{00000000-0005-0000-0000-0000799B0000}"/>
    <cellStyle name="20% - Accent1 4 3 3 3 4 2" xfId="39986" xr:uid="{00000000-0005-0000-0000-00007A9B0000}"/>
    <cellStyle name="20% - Accent1 4 3 3 3 4 2 2" xfId="39987" xr:uid="{00000000-0005-0000-0000-00007B9B0000}"/>
    <cellStyle name="20% - Accent1 4 3 3 3 4 2 2 2" xfId="39988" xr:uid="{00000000-0005-0000-0000-00007C9B0000}"/>
    <cellStyle name="20% - Accent1 4 3 3 3 4 2 3" xfId="39989" xr:uid="{00000000-0005-0000-0000-00007D9B0000}"/>
    <cellStyle name="20% - Accent1 4 3 3 3 4 3" xfId="39990" xr:uid="{00000000-0005-0000-0000-00007E9B0000}"/>
    <cellStyle name="20% - Accent1 4 3 3 3 4 3 2" xfId="39991" xr:uid="{00000000-0005-0000-0000-00007F9B0000}"/>
    <cellStyle name="20% - Accent1 4 3 3 3 4 4" xfId="39992" xr:uid="{00000000-0005-0000-0000-0000809B0000}"/>
    <cellStyle name="20% - Accent1 4 3 3 3 5" xfId="39993" xr:uid="{00000000-0005-0000-0000-0000819B0000}"/>
    <cellStyle name="20% - Accent1 4 3 3 3 5 2" xfId="39994" xr:uid="{00000000-0005-0000-0000-0000829B0000}"/>
    <cellStyle name="20% - Accent1 4 3 3 3 5 2 2" xfId="39995" xr:uid="{00000000-0005-0000-0000-0000839B0000}"/>
    <cellStyle name="20% - Accent1 4 3 3 3 5 2 2 2" xfId="39996" xr:uid="{00000000-0005-0000-0000-0000849B0000}"/>
    <cellStyle name="20% - Accent1 4 3 3 3 5 2 3" xfId="39997" xr:uid="{00000000-0005-0000-0000-0000859B0000}"/>
    <cellStyle name="20% - Accent1 4 3 3 3 5 3" xfId="39998" xr:uid="{00000000-0005-0000-0000-0000869B0000}"/>
    <cellStyle name="20% - Accent1 4 3 3 3 5 3 2" xfId="39999" xr:uid="{00000000-0005-0000-0000-0000879B0000}"/>
    <cellStyle name="20% - Accent1 4 3 3 3 5 4" xfId="40000" xr:uid="{00000000-0005-0000-0000-0000889B0000}"/>
    <cellStyle name="20% - Accent1 4 3 3 3 6" xfId="40001" xr:uid="{00000000-0005-0000-0000-0000899B0000}"/>
    <cellStyle name="20% - Accent1 4 3 3 3 6 2" xfId="40002" xr:uid="{00000000-0005-0000-0000-00008A9B0000}"/>
    <cellStyle name="20% - Accent1 4 3 3 3 6 2 2" xfId="40003" xr:uid="{00000000-0005-0000-0000-00008B9B0000}"/>
    <cellStyle name="20% - Accent1 4 3 3 3 6 2 2 2" xfId="40004" xr:uid="{00000000-0005-0000-0000-00008C9B0000}"/>
    <cellStyle name="20% - Accent1 4 3 3 3 6 2 3" xfId="40005" xr:uid="{00000000-0005-0000-0000-00008D9B0000}"/>
    <cellStyle name="20% - Accent1 4 3 3 3 6 3" xfId="40006" xr:uid="{00000000-0005-0000-0000-00008E9B0000}"/>
    <cellStyle name="20% - Accent1 4 3 3 3 6 3 2" xfId="40007" xr:uid="{00000000-0005-0000-0000-00008F9B0000}"/>
    <cellStyle name="20% - Accent1 4 3 3 3 6 4" xfId="40008" xr:uid="{00000000-0005-0000-0000-0000909B0000}"/>
    <cellStyle name="20% - Accent1 4 3 3 3 7" xfId="40009" xr:uid="{00000000-0005-0000-0000-0000919B0000}"/>
    <cellStyle name="20% - Accent1 4 3 3 3 7 2" xfId="40010" xr:uid="{00000000-0005-0000-0000-0000929B0000}"/>
    <cellStyle name="20% - Accent1 4 3 3 3 7 2 2" xfId="40011" xr:uid="{00000000-0005-0000-0000-0000939B0000}"/>
    <cellStyle name="20% - Accent1 4 3 3 3 7 3" xfId="40012" xr:uid="{00000000-0005-0000-0000-0000949B0000}"/>
    <cellStyle name="20% - Accent1 4 3 3 3 8" xfId="40013" xr:uid="{00000000-0005-0000-0000-0000959B0000}"/>
    <cellStyle name="20% - Accent1 4 3 3 3 8 2" xfId="40014" xr:uid="{00000000-0005-0000-0000-0000969B0000}"/>
    <cellStyle name="20% - Accent1 4 3 3 3 8 2 2" xfId="40015" xr:uid="{00000000-0005-0000-0000-0000979B0000}"/>
    <cellStyle name="20% - Accent1 4 3 3 3 8 3" xfId="40016" xr:uid="{00000000-0005-0000-0000-0000989B0000}"/>
    <cellStyle name="20% - Accent1 4 3 3 3 9" xfId="40017" xr:uid="{00000000-0005-0000-0000-0000999B0000}"/>
    <cellStyle name="20% - Accent1 4 3 3 3 9 2" xfId="40018" xr:uid="{00000000-0005-0000-0000-00009A9B0000}"/>
    <cellStyle name="20% - Accent1 4 3 3 4" xfId="40019" xr:uid="{00000000-0005-0000-0000-00009B9B0000}"/>
    <cellStyle name="20% - Accent1 4 3 3 4 10" xfId="40020" xr:uid="{00000000-0005-0000-0000-00009C9B0000}"/>
    <cellStyle name="20% - Accent1 4 3 3 4 10 2" xfId="40021" xr:uid="{00000000-0005-0000-0000-00009D9B0000}"/>
    <cellStyle name="20% - Accent1 4 3 3 4 11" xfId="40022" xr:uid="{00000000-0005-0000-0000-00009E9B0000}"/>
    <cellStyle name="20% - Accent1 4 3 3 4 2" xfId="40023" xr:uid="{00000000-0005-0000-0000-00009F9B0000}"/>
    <cellStyle name="20% - Accent1 4 3 3 4 2 2" xfId="40024" xr:uid="{00000000-0005-0000-0000-0000A09B0000}"/>
    <cellStyle name="20% - Accent1 4 3 3 4 2 2 2" xfId="40025" xr:uid="{00000000-0005-0000-0000-0000A19B0000}"/>
    <cellStyle name="20% - Accent1 4 3 3 4 2 2 2 2" xfId="40026" xr:uid="{00000000-0005-0000-0000-0000A29B0000}"/>
    <cellStyle name="20% - Accent1 4 3 3 4 2 2 2 2 2" xfId="40027" xr:uid="{00000000-0005-0000-0000-0000A39B0000}"/>
    <cellStyle name="20% - Accent1 4 3 3 4 2 2 2 3" xfId="40028" xr:uid="{00000000-0005-0000-0000-0000A49B0000}"/>
    <cellStyle name="20% - Accent1 4 3 3 4 2 2 3" xfId="40029" xr:uid="{00000000-0005-0000-0000-0000A59B0000}"/>
    <cellStyle name="20% - Accent1 4 3 3 4 2 2 3 2" xfId="40030" xr:uid="{00000000-0005-0000-0000-0000A69B0000}"/>
    <cellStyle name="20% - Accent1 4 3 3 4 2 2 4" xfId="40031" xr:uid="{00000000-0005-0000-0000-0000A79B0000}"/>
    <cellStyle name="20% - Accent1 4 3 3 4 2 3" xfId="40032" xr:uid="{00000000-0005-0000-0000-0000A89B0000}"/>
    <cellStyle name="20% - Accent1 4 3 3 4 2 3 2" xfId="40033" xr:uid="{00000000-0005-0000-0000-0000A99B0000}"/>
    <cellStyle name="20% - Accent1 4 3 3 4 2 3 2 2" xfId="40034" xr:uid="{00000000-0005-0000-0000-0000AA9B0000}"/>
    <cellStyle name="20% - Accent1 4 3 3 4 2 3 2 2 2" xfId="40035" xr:uid="{00000000-0005-0000-0000-0000AB9B0000}"/>
    <cellStyle name="20% - Accent1 4 3 3 4 2 3 2 3" xfId="40036" xr:uid="{00000000-0005-0000-0000-0000AC9B0000}"/>
    <cellStyle name="20% - Accent1 4 3 3 4 2 3 3" xfId="40037" xr:uid="{00000000-0005-0000-0000-0000AD9B0000}"/>
    <cellStyle name="20% - Accent1 4 3 3 4 2 3 3 2" xfId="40038" xr:uid="{00000000-0005-0000-0000-0000AE9B0000}"/>
    <cellStyle name="20% - Accent1 4 3 3 4 2 3 4" xfId="40039" xr:uid="{00000000-0005-0000-0000-0000AF9B0000}"/>
    <cellStyle name="20% - Accent1 4 3 3 4 2 4" xfId="40040" xr:uid="{00000000-0005-0000-0000-0000B09B0000}"/>
    <cellStyle name="20% - Accent1 4 3 3 4 2 4 2" xfId="40041" xr:uid="{00000000-0005-0000-0000-0000B19B0000}"/>
    <cellStyle name="20% - Accent1 4 3 3 4 2 4 2 2" xfId="40042" xr:uid="{00000000-0005-0000-0000-0000B29B0000}"/>
    <cellStyle name="20% - Accent1 4 3 3 4 2 4 2 2 2" xfId="40043" xr:uid="{00000000-0005-0000-0000-0000B39B0000}"/>
    <cellStyle name="20% - Accent1 4 3 3 4 2 4 2 3" xfId="40044" xr:uid="{00000000-0005-0000-0000-0000B49B0000}"/>
    <cellStyle name="20% - Accent1 4 3 3 4 2 4 3" xfId="40045" xr:uid="{00000000-0005-0000-0000-0000B59B0000}"/>
    <cellStyle name="20% - Accent1 4 3 3 4 2 4 3 2" xfId="40046" xr:uid="{00000000-0005-0000-0000-0000B69B0000}"/>
    <cellStyle name="20% - Accent1 4 3 3 4 2 4 4" xfId="40047" xr:uid="{00000000-0005-0000-0000-0000B79B0000}"/>
    <cellStyle name="20% - Accent1 4 3 3 4 2 5" xfId="40048" xr:uid="{00000000-0005-0000-0000-0000B89B0000}"/>
    <cellStyle name="20% - Accent1 4 3 3 4 2 5 2" xfId="40049" xr:uid="{00000000-0005-0000-0000-0000B99B0000}"/>
    <cellStyle name="20% - Accent1 4 3 3 4 2 5 2 2" xfId="40050" xr:uid="{00000000-0005-0000-0000-0000BA9B0000}"/>
    <cellStyle name="20% - Accent1 4 3 3 4 2 5 3" xfId="40051" xr:uid="{00000000-0005-0000-0000-0000BB9B0000}"/>
    <cellStyle name="20% - Accent1 4 3 3 4 2 6" xfId="40052" xr:uid="{00000000-0005-0000-0000-0000BC9B0000}"/>
    <cellStyle name="20% - Accent1 4 3 3 4 2 6 2" xfId="40053" xr:uid="{00000000-0005-0000-0000-0000BD9B0000}"/>
    <cellStyle name="20% - Accent1 4 3 3 4 2 6 2 2" xfId="40054" xr:uid="{00000000-0005-0000-0000-0000BE9B0000}"/>
    <cellStyle name="20% - Accent1 4 3 3 4 2 6 3" xfId="40055" xr:uid="{00000000-0005-0000-0000-0000BF9B0000}"/>
    <cellStyle name="20% - Accent1 4 3 3 4 2 7" xfId="40056" xr:uid="{00000000-0005-0000-0000-0000C09B0000}"/>
    <cellStyle name="20% - Accent1 4 3 3 4 2 7 2" xfId="40057" xr:uid="{00000000-0005-0000-0000-0000C19B0000}"/>
    <cellStyle name="20% - Accent1 4 3 3 4 2 8" xfId="40058" xr:uid="{00000000-0005-0000-0000-0000C29B0000}"/>
    <cellStyle name="20% - Accent1 4 3 3 4 2 8 2" xfId="40059" xr:uid="{00000000-0005-0000-0000-0000C39B0000}"/>
    <cellStyle name="20% - Accent1 4 3 3 4 2 9" xfId="40060" xr:uid="{00000000-0005-0000-0000-0000C49B0000}"/>
    <cellStyle name="20% - Accent1 4 3 3 4 3" xfId="40061" xr:uid="{00000000-0005-0000-0000-0000C59B0000}"/>
    <cellStyle name="20% - Accent1 4 3 3 4 3 2" xfId="40062" xr:uid="{00000000-0005-0000-0000-0000C69B0000}"/>
    <cellStyle name="20% - Accent1 4 3 3 4 3 2 2" xfId="40063" xr:uid="{00000000-0005-0000-0000-0000C79B0000}"/>
    <cellStyle name="20% - Accent1 4 3 3 4 3 2 2 2" xfId="40064" xr:uid="{00000000-0005-0000-0000-0000C89B0000}"/>
    <cellStyle name="20% - Accent1 4 3 3 4 3 2 2 2 2" xfId="40065" xr:uid="{00000000-0005-0000-0000-0000C99B0000}"/>
    <cellStyle name="20% - Accent1 4 3 3 4 3 2 2 3" xfId="40066" xr:uid="{00000000-0005-0000-0000-0000CA9B0000}"/>
    <cellStyle name="20% - Accent1 4 3 3 4 3 2 3" xfId="40067" xr:uid="{00000000-0005-0000-0000-0000CB9B0000}"/>
    <cellStyle name="20% - Accent1 4 3 3 4 3 2 3 2" xfId="40068" xr:uid="{00000000-0005-0000-0000-0000CC9B0000}"/>
    <cellStyle name="20% - Accent1 4 3 3 4 3 2 4" xfId="40069" xr:uid="{00000000-0005-0000-0000-0000CD9B0000}"/>
    <cellStyle name="20% - Accent1 4 3 3 4 3 3" xfId="40070" xr:uid="{00000000-0005-0000-0000-0000CE9B0000}"/>
    <cellStyle name="20% - Accent1 4 3 3 4 3 3 2" xfId="40071" xr:uid="{00000000-0005-0000-0000-0000CF9B0000}"/>
    <cellStyle name="20% - Accent1 4 3 3 4 3 3 2 2" xfId="40072" xr:uid="{00000000-0005-0000-0000-0000D09B0000}"/>
    <cellStyle name="20% - Accent1 4 3 3 4 3 3 2 2 2" xfId="40073" xr:uid="{00000000-0005-0000-0000-0000D19B0000}"/>
    <cellStyle name="20% - Accent1 4 3 3 4 3 3 2 3" xfId="40074" xr:uid="{00000000-0005-0000-0000-0000D29B0000}"/>
    <cellStyle name="20% - Accent1 4 3 3 4 3 3 3" xfId="40075" xr:uid="{00000000-0005-0000-0000-0000D39B0000}"/>
    <cellStyle name="20% - Accent1 4 3 3 4 3 3 3 2" xfId="40076" xr:uid="{00000000-0005-0000-0000-0000D49B0000}"/>
    <cellStyle name="20% - Accent1 4 3 3 4 3 3 4" xfId="40077" xr:uid="{00000000-0005-0000-0000-0000D59B0000}"/>
    <cellStyle name="20% - Accent1 4 3 3 4 3 4" xfId="40078" xr:uid="{00000000-0005-0000-0000-0000D69B0000}"/>
    <cellStyle name="20% - Accent1 4 3 3 4 3 4 2" xfId="40079" xr:uid="{00000000-0005-0000-0000-0000D79B0000}"/>
    <cellStyle name="20% - Accent1 4 3 3 4 3 4 2 2" xfId="40080" xr:uid="{00000000-0005-0000-0000-0000D89B0000}"/>
    <cellStyle name="20% - Accent1 4 3 3 4 3 4 2 2 2" xfId="40081" xr:uid="{00000000-0005-0000-0000-0000D99B0000}"/>
    <cellStyle name="20% - Accent1 4 3 3 4 3 4 2 3" xfId="40082" xr:uid="{00000000-0005-0000-0000-0000DA9B0000}"/>
    <cellStyle name="20% - Accent1 4 3 3 4 3 4 3" xfId="40083" xr:uid="{00000000-0005-0000-0000-0000DB9B0000}"/>
    <cellStyle name="20% - Accent1 4 3 3 4 3 4 3 2" xfId="40084" xr:uid="{00000000-0005-0000-0000-0000DC9B0000}"/>
    <cellStyle name="20% - Accent1 4 3 3 4 3 4 4" xfId="40085" xr:uid="{00000000-0005-0000-0000-0000DD9B0000}"/>
    <cellStyle name="20% - Accent1 4 3 3 4 3 5" xfId="40086" xr:uid="{00000000-0005-0000-0000-0000DE9B0000}"/>
    <cellStyle name="20% - Accent1 4 3 3 4 3 5 2" xfId="40087" xr:uid="{00000000-0005-0000-0000-0000DF9B0000}"/>
    <cellStyle name="20% - Accent1 4 3 3 4 3 5 2 2" xfId="40088" xr:uid="{00000000-0005-0000-0000-0000E09B0000}"/>
    <cellStyle name="20% - Accent1 4 3 3 4 3 5 3" xfId="40089" xr:uid="{00000000-0005-0000-0000-0000E19B0000}"/>
    <cellStyle name="20% - Accent1 4 3 3 4 3 6" xfId="40090" xr:uid="{00000000-0005-0000-0000-0000E29B0000}"/>
    <cellStyle name="20% - Accent1 4 3 3 4 3 6 2" xfId="40091" xr:uid="{00000000-0005-0000-0000-0000E39B0000}"/>
    <cellStyle name="20% - Accent1 4 3 3 4 3 6 2 2" xfId="40092" xr:uid="{00000000-0005-0000-0000-0000E49B0000}"/>
    <cellStyle name="20% - Accent1 4 3 3 4 3 6 3" xfId="40093" xr:uid="{00000000-0005-0000-0000-0000E59B0000}"/>
    <cellStyle name="20% - Accent1 4 3 3 4 3 7" xfId="40094" xr:uid="{00000000-0005-0000-0000-0000E69B0000}"/>
    <cellStyle name="20% - Accent1 4 3 3 4 3 7 2" xfId="40095" xr:uid="{00000000-0005-0000-0000-0000E79B0000}"/>
    <cellStyle name="20% - Accent1 4 3 3 4 3 8" xfId="40096" xr:uid="{00000000-0005-0000-0000-0000E89B0000}"/>
    <cellStyle name="20% - Accent1 4 3 3 4 3 8 2" xfId="40097" xr:uid="{00000000-0005-0000-0000-0000E99B0000}"/>
    <cellStyle name="20% - Accent1 4 3 3 4 3 9" xfId="40098" xr:uid="{00000000-0005-0000-0000-0000EA9B0000}"/>
    <cellStyle name="20% - Accent1 4 3 3 4 4" xfId="40099" xr:uid="{00000000-0005-0000-0000-0000EB9B0000}"/>
    <cellStyle name="20% - Accent1 4 3 3 4 4 2" xfId="40100" xr:uid="{00000000-0005-0000-0000-0000EC9B0000}"/>
    <cellStyle name="20% - Accent1 4 3 3 4 4 2 2" xfId="40101" xr:uid="{00000000-0005-0000-0000-0000ED9B0000}"/>
    <cellStyle name="20% - Accent1 4 3 3 4 4 2 2 2" xfId="40102" xr:uid="{00000000-0005-0000-0000-0000EE9B0000}"/>
    <cellStyle name="20% - Accent1 4 3 3 4 4 2 3" xfId="40103" xr:uid="{00000000-0005-0000-0000-0000EF9B0000}"/>
    <cellStyle name="20% - Accent1 4 3 3 4 4 3" xfId="40104" xr:uid="{00000000-0005-0000-0000-0000F09B0000}"/>
    <cellStyle name="20% - Accent1 4 3 3 4 4 3 2" xfId="40105" xr:uid="{00000000-0005-0000-0000-0000F19B0000}"/>
    <cellStyle name="20% - Accent1 4 3 3 4 4 4" xfId="40106" xr:uid="{00000000-0005-0000-0000-0000F29B0000}"/>
    <cellStyle name="20% - Accent1 4 3 3 4 5" xfId="40107" xr:uid="{00000000-0005-0000-0000-0000F39B0000}"/>
    <cellStyle name="20% - Accent1 4 3 3 4 5 2" xfId="40108" xr:uid="{00000000-0005-0000-0000-0000F49B0000}"/>
    <cellStyle name="20% - Accent1 4 3 3 4 5 2 2" xfId="40109" xr:uid="{00000000-0005-0000-0000-0000F59B0000}"/>
    <cellStyle name="20% - Accent1 4 3 3 4 5 2 2 2" xfId="40110" xr:uid="{00000000-0005-0000-0000-0000F69B0000}"/>
    <cellStyle name="20% - Accent1 4 3 3 4 5 2 3" xfId="40111" xr:uid="{00000000-0005-0000-0000-0000F79B0000}"/>
    <cellStyle name="20% - Accent1 4 3 3 4 5 3" xfId="40112" xr:uid="{00000000-0005-0000-0000-0000F89B0000}"/>
    <cellStyle name="20% - Accent1 4 3 3 4 5 3 2" xfId="40113" xr:uid="{00000000-0005-0000-0000-0000F99B0000}"/>
    <cellStyle name="20% - Accent1 4 3 3 4 5 4" xfId="40114" xr:uid="{00000000-0005-0000-0000-0000FA9B0000}"/>
    <cellStyle name="20% - Accent1 4 3 3 4 6" xfId="40115" xr:uid="{00000000-0005-0000-0000-0000FB9B0000}"/>
    <cellStyle name="20% - Accent1 4 3 3 4 6 2" xfId="40116" xr:uid="{00000000-0005-0000-0000-0000FC9B0000}"/>
    <cellStyle name="20% - Accent1 4 3 3 4 6 2 2" xfId="40117" xr:uid="{00000000-0005-0000-0000-0000FD9B0000}"/>
    <cellStyle name="20% - Accent1 4 3 3 4 6 2 2 2" xfId="40118" xr:uid="{00000000-0005-0000-0000-0000FE9B0000}"/>
    <cellStyle name="20% - Accent1 4 3 3 4 6 2 3" xfId="40119" xr:uid="{00000000-0005-0000-0000-0000FF9B0000}"/>
    <cellStyle name="20% - Accent1 4 3 3 4 6 3" xfId="40120" xr:uid="{00000000-0005-0000-0000-0000009C0000}"/>
    <cellStyle name="20% - Accent1 4 3 3 4 6 3 2" xfId="40121" xr:uid="{00000000-0005-0000-0000-0000019C0000}"/>
    <cellStyle name="20% - Accent1 4 3 3 4 6 4" xfId="40122" xr:uid="{00000000-0005-0000-0000-0000029C0000}"/>
    <cellStyle name="20% - Accent1 4 3 3 4 7" xfId="40123" xr:uid="{00000000-0005-0000-0000-0000039C0000}"/>
    <cellStyle name="20% - Accent1 4 3 3 4 7 2" xfId="40124" xr:uid="{00000000-0005-0000-0000-0000049C0000}"/>
    <cellStyle name="20% - Accent1 4 3 3 4 7 2 2" xfId="40125" xr:uid="{00000000-0005-0000-0000-0000059C0000}"/>
    <cellStyle name="20% - Accent1 4 3 3 4 7 3" xfId="40126" xr:uid="{00000000-0005-0000-0000-0000069C0000}"/>
    <cellStyle name="20% - Accent1 4 3 3 4 8" xfId="40127" xr:uid="{00000000-0005-0000-0000-0000079C0000}"/>
    <cellStyle name="20% - Accent1 4 3 3 4 8 2" xfId="40128" xr:uid="{00000000-0005-0000-0000-0000089C0000}"/>
    <cellStyle name="20% - Accent1 4 3 3 4 8 2 2" xfId="40129" xr:uid="{00000000-0005-0000-0000-0000099C0000}"/>
    <cellStyle name="20% - Accent1 4 3 3 4 8 3" xfId="40130" xr:uid="{00000000-0005-0000-0000-00000A9C0000}"/>
    <cellStyle name="20% - Accent1 4 3 3 4 9" xfId="40131" xr:uid="{00000000-0005-0000-0000-00000B9C0000}"/>
    <cellStyle name="20% - Accent1 4 3 3 4 9 2" xfId="40132" xr:uid="{00000000-0005-0000-0000-00000C9C0000}"/>
    <cellStyle name="20% - Accent1 4 3 3 5" xfId="40133" xr:uid="{00000000-0005-0000-0000-00000D9C0000}"/>
    <cellStyle name="20% - Accent1 4 3 3 5 2" xfId="40134" xr:uid="{00000000-0005-0000-0000-00000E9C0000}"/>
    <cellStyle name="20% - Accent1 4 3 3 5 2 2" xfId="40135" xr:uid="{00000000-0005-0000-0000-00000F9C0000}"/>
    <cellStyle name="20% - Accent1 4 3 3 5 2 2 2" xfId="40136" xr:uid="{00000000-0005-0000-0000-0000109C0000}"/>
    <cellStyle name="20% - Accent1 4 3 3 5 2 2 2 2" xfId="40137" xr:uid="{00000000-0005-0000-0000-0000119C0000}"/>
    <cellStyle name="20% - Accent1 4 3 3 5 2 2 3" xfId="40138" xr:uid="{00000000-0005-0000-0000-0000129C0000}"/>
    <cellStyle name="20% - Accent1 4 3 3 5 2 3" xfId="40139" xr:uid="{00000000-0005-0000-0000-0000139C0000}"/>
    <cellStyle name="20% - Accent1 4 3 3 5 2 3 2" xfId="40140" xr:uid="{00000000-0005-0000-0000-0000149C0000}"/>
    <cellStyle name="20% - Accent1 4 3 3 5 2 4" xfId="40141" xr:uid="{00000000-0005-0000-0000-0000159C0000}"/>
    <cellStyle name="20% - Accent1 4 3 3 5 3" xfId="40142" xr:uid="{00000000-0005-0000-0000-0000169C0000}"/>
    <cellStyle name="20% - Accent1 4 3 3 5 3 2" xfId="40143" xr:uid="{00000000-0005-0000-0000-0000179C0000}"/>
    <cellStyle name="20% - Accent1 4 3 3 5 3 2 2" xfId="40144" xr:uid="{00000000-0005-0000-0000-0000189C0000}"/>
    <cellStyle name="20% - Accent1 4 3 3 5 3 2 2 2" xfId="40145" xr:uid="{00000000-0005-0000-0000-0000199C0000}"/>
    <cellStyle name="20% - Accent1 4 3 3 5 3 2 3" xfId="40146" xr:uid="{00000000-0005-0000-0000-00001A9C0000}"/>
    <cellStyle name="20% - Accent1 4 3 3 5 3 3" xfId="40147" xr:uid="{00000000-0005-0000-0000-00001B9C0000}"/>
    <cellStyle name="20% - Accent1 4 3 3 5 3 3 2" xfId="40148" xr:uid="{00000000-0005-0000-0000-00001C9C0000}"/>
    <cellStyle name="20% - Accent1 4 3 3 5 3 4" xfId="40149" xr:uid="{00000000-0005-0000-0000-00001D9C0000}"/>
    <cellStyle name="20% - Accent1 4 3 3 5 4" xfId="40150" xr:uid="{00000000-0005-0000-0000-00001E9C0000}"/>
    <cellStyle name="20% - Accent1 4 3 3 5 4 2" xfId="40151" xr:uid="{00000000-0005-0000-0000-00001F9C0000}"/>
    <cellStyle name="20% - Accent1 4 3 3 5 4 2 2" xfId="40152" xr:uid="{00000000-0005-0000-0000-0000209C0000}"/>
    <cellStyle name="20% - Accent1 4 3 3 5 4 2 2 2" xfId="40153" xr:uid="{00000000-0005-0000-0000-0000219C0000}"/>
    <cellStyle name="20% - Accent1 4 3 3 5 4 2 3" xfId="40154" xr:uid="{00000000-0005-0000-0000-0000229C0000}"/>
    <cellStyle name="20% - Accent1 4 3 3 5 4 3" xfId="40155" xr:uid="{00000000-0005-0000-0000-0000239C0000}"/>
    <cellStyle name="20% - Accent1 4 3 3 5 4 3 2" xfId="40156" xr:uid="{00000000-0005-0000-0000-0000249C0000}"/>
    <cellStyle name="20% - Accent1 4 3 3 5 4 4" xfId="40157" xr:uid="{00000000-0005-0000-0000-0000259C0000}"/>
    <cellStyle name="20% - Accent1 4 3 3 5 5" xfId="40158" xr:uid="{00000000-0005-0000-0000-0000269C0000}"/>
    <cellStyle name="20% - Accent1 4 3 3 5 5 2" xfId="40159" xr:uid="{00000000-0005-0000-0000-0000279C0000}"/>
    <cellStyle name="20% - Accent1 4 3 3 5 5 2 2" xfId="40160" xr:uid="{00000000-0005-0000-0000-0000289C0000}"/>
    <cellStyle name="20% - Accent1 4 3 3 5 5 3" xfId="40161" xr:uid="{00000000-0005-0000-0000-0000299C0000}"/>
    <cellStyle name="20% - Accent1 4 3 3 5 6" xfId="40162" xr:uid="{00000000-0005-0000-0000-00002A9C0000}"/>
    <cellStyle name="20% - Accent1 4 3 3 5 6 2" xfId="40163" xr:uid="{00000000-0005-0000-0000-00002B9C0000}"/>
    <cellStyle name="20% - Accent1 4 3 3 5 6 2 2" xfId="40164" xr:uid="{00000000-0005-0000-0000-00002C9C0000}"/>
    <cellStyle name="20% - Accent1 4 3 3 5 6 3" xfId="40165" xr:uid="{00000000-0005-0000-0000-00002D9C0000}"/>
    <cellStyle name="20% - Accent1 4 3 3 5 7" xfId="40166" xr:uid="{00000000-0005-0000-0000-00002E9C0000}"/>
    <cellStyle name="20% - Accent1 4 3 3 5 7 2" xfId="40167" xr:uid="{00000000-0005-0000-0000-00002F9C0000}"/>
    <cellStyle name="20% - Accent1 4 3 3 5 8" xfId="40168" xr:uid="{00000000-0005-0000-0000-0000309C0000}"/>
    <cellStyle name="20% - Accent1 4 3 3 5 8 2" xfId="40169" xr:uid="{00000000-0005-0000-0000-0000319C0000}"/>
    <cellStyle name="20% - Accent1 4 3 3 5 9" xfId="40170" xr:uid="{00000000-0005-0000-0000-0000329C0000}"/>
    <cellStyle name="20% - Accent1 4 3 3 6" xfId="40171" xr:uid="{00000000-0005-0000-0000-0000339C0000}"/>
    <cellStyle name="20% - Accent1 4 3 3 6 2" xfId="40172" xr:uid="{00000000-0005-0000-0000-0000349C0000}"/>
    <cellStyle name="20% - Accent1 4 3 3 6 2 2" xfId="40173" xr:uid="{00000000-0005-0000-0000-0000359C0000}"/>
    <cellStyle name="20% - Accent1 4 3 3 6 2 2 2" xfId="40174" xr:uid="{00000000-0005-0000-0000-0000369C0000}"/>
    <cellStyle name="20% - Accent1 4 3 3 6 2 2 2 2" xfId="40175" xr:uid="{00000000-0005-0000-0000-0000379C0000}"/>
    <cellStyle name="20% - Accent1 4 3 3 6 2 2 3" xfId="40176" xr:uid="{00000000-0005-0000-0000-0000389C0000}"/>
    <cellStyle name="20% - Accent1 4 3 3 6 2 3" xfId="40177" xr:uid="{00000000-0005-0000-0000-0000399C0000}"/>
    <cellStyle name="20% - Accent1 4 3 3 6 2 3 2" xfId="40178" xr:uid="{00000000-0005-0000-0000-00003A9C0000}"/>
    <cellStyle name="20% - Accent1 4 3 3 6 2 4" xfId="40179" xr:uid="{00000000-0005-0000-0000-00003B9C0000}"/>
    <cellStyle name="20% - Accent1 4 3 3 6 3" xfId="40180" xr:uid="{00000000-0005-0000-0000-00003C9C0000}"/>
    <cellStyle name="20% - Accent1 4 3 3 6 3 2" xfId="40181" xr:uid="{00000000-0005-0000-0000-00003D9C0000}"/>
    <cellStyle name="20% - Accent1 4 3 3 6 3 2 2" xfId="40182" xr:uid="{00000000-0005-0000-0000-00003E9C0000}"/>
    <cellStyle name="20% - Accent1 4 3 3 6 3 2 2 2" xfId="40183" xr:uid="{00000000-0005-0000-0000-00003F9C0000}"/>
    <cellStyle name="20% - Accent1 4 3 3 6 3 2 3" xfId="40184" xr:uid="{00000000-0005-0000-0000-0000409C0000}"/>
    <cellStyle name="20% - Accent1 4 3 3 6 3 3" xfId="40185" xr:uid="{00000000-0005-0000-0000-0000419C0000}"/>
    <cellStyle name="20% - Accent1 4 3 3 6 3 3 2" xfId="40186" xr:uid="{00000000-0005-0000-0000-0000429C0000}"/>
    <cellStyle name="20% - Accent1 4 3 3 6 3 4" xfId="40187" xr:uid="{00000000-0005-0000-0000-0000439C0000}"/>
    <cellStyle name="20% - Accent1 4 3 3 6 4" xfId="40188" xr:uid="{00000000-0005-0000-0000-0000449C0000}"/>
    <cellStyle name="20% - Accent1 4 3 3 6 4 2" xfId="40189" xr:uid="{00000000-0005-0000-0000-0000459C0000}"/>
    <cellStyle name="20% - Accent1 4 3 3 6 4 2 2" xfId="40190" xr:uid="{00000000-0005-0000-0000-0000469C0000}"/>
    <cellStyle name="20% - Accent1 4 3 3 6 4 2 2 2" xfId="40191" xr:uid="{00000000-0005-0000-0000-0000479C0000}"/>
    <cellStyle name="20% - Accent1 4 3 3 6 4 2 3" xfId="40192" xr:uid="{00000000-0005-0000-0000-0000489C0000}"/>
    <cellStyle name="20% - Accent1 4 3 3 6 4 3" xfId="40193" xr:uid="{00000000-0005-0000-0000-0000499C0000}"/>
    <cellStyle name="20% - Accent1 4 3 3 6 4 3 2" xfId="40194" xr:uid="{00000000-0005-0000-0000-00004A9C0000}"/>
    <cellStyle name="20% - Accent1 4 3 3 6 4 4" xfId="40195" xr:uid="{00000000-0005-0000-0000-00004B9C0000}"/>
    <cellStyle name="20% - Accent1 4 3 3 6 5" xfId="40196" xr:uid="{00000000-0005-0000-0000-00004C9C0000}"/>
    <cellStyle name="20% - Accent1 4 3 3 6 5 2" xfId="40197" xr:uid="{00000000-0005-0000-0000-00004D9C0000}"/>
    <cellStyle name="20% - Accent1 4 3 3 6 5 2 2" xfId="40198" xr:uid="{00000000-0005-0000-0000-00004E9C0000}"/>
    <cellStyle name="20% - Accent1 4 3 3 6 5 3" xfId="40199" xr:uid="{00000000-0005-0000-0000-00004F9C0000}"/>
    <cellStyle name="20% - Accent1 4 3 3 6 6" xfId="40200" xr:uid="{00000000-0005-0000-0000-0000509C0000}"/>
    <cellStyle name="20% - Accent1 4 3 3 6 6 2" xfId="40201" xr:uid="{00000000-0005-0000-0000-0000519C0000}"/>
    <cellStyle name="20% - Accent1 4 3 3 6 6 2 2" xfId="40202" xr:uid="{00000000-0005-0000-0000-0000529C0000}"/>
    <cellStyle name="20% - Accent1 4 3 3 6 6 3" xfId="40203" xr:uid="{00000000-0005-0000-0000-0000539C0000}"/>
    <cellStyle name="20% - Accent1 4 3 3 6 7" xfId="40204" xr:uid="{00000000-0005-0000-0000-0000549C0000}"/>
    <cellStyle name="20% - Accent1 4 3 3 6 7 2" xfId="40205" xr:uid="{00000000-0005-0000-0000-0000559C0000}"/>
    <cellStyle name="20% - Accent1 4 3 3 6 8" xfId="40206" xr:uid="{00000000-0005-0000-0000-0000569C0000}"/>
    <cellStyle name="20% - Accent1 4 3 3 6 8 2" xfId="40207" xr:uid="{00000000-0005-0000-0000-0000579C0000}"/>
    <cellStyle name="20% - Accent1 4 3 3 6 9" xfId="40208" xr:uid="{00000000-0005-0000-0000-0000589C0000}"/>
    <cellStyle name="20% - Accent1 4 3 3 7" xfId="40209" xr:uid="{00000000-0005-0000-0000-0000599C0000}"/>
    <cellStyle name="20% - Accent1 4 3 3 7 2" xfId="40210" xr:uid="{00000000-0005-0000-0000-00005A9C0000}"/>
    <cellStyle name="20% - Accent1 4 3 3 7 2 2" xfId="40211" xr:uid="{00000000-0005-0000-0000-00005B9C0000}"/>
    <cellStyle name="20% - Accent1 4 3 3 7 2 2 2" xfId="40212" xr:uid="{00000000-0005-0000-0000-00005C9C0000}"/>
    <cellStyle name="20% - Accent1 4 3 3 7 2 3" xfId="40213" xr:uid="{00000000-0005-0000-0000-00005D9C0000}"/>
    <cellStyle name="20% - Accent1 4 3 3 7 3" xfId="40214" xr:uid="{00000000-0005-0000-0000-00005E9C0000}"/>
    <cellStyle name="20% - Accent1 4 3 3 7 3 2" xfId="40215" xr:uid="{00000000-0005-0000-0000-00005F9C0000}"/>
    <cellStyle name="20% - Accent1 4 3 3 7 4" xfId="40216" xr:uid="{00000000-0005-0000-0000-0000609C0000}"/>
    <cellStyle name="20% - Accent1 4 3 3 8" xfId="40217" xr:uid="{00000000-0005-0000-0000-0000619C0000}"/>
    <cellStyle name="20% - Accent1 4 3 3 8 2" xfId="40218" xr:uid="{00000000-0005-0000-0000-0000629C0000}"/>
    <cellStyle name="20% - Accent1 4 3 3 8 2 2" xfId="40219" xr:uid="{00000000-0005-0000-0000-0000639C0000}"/>
    <cellStyle name="20% - Accent1 4 3 3 8 2 2 2" xfId="40220" xr:uid="{00000000-0005-0000-0000-0000649C0000}"/>
    <cellStyle name="20% - Accent1 4 3 3 8 2 3" xfId="40221" xr:uid="{00000000-0005-0000-0000-0000659C0000}"/>
    <cellStyle name="20% - Accent1 4 3 3 8 3" xfId="40222" xr:uid="{00000000-0005-0000-0000-0000669C0000}"/>
    <cellStyle name="20% - Accent1 4 3 3 8 3 2" xfId="40223" xr:uid="{00000000-0005-0000-0000-0000679C0000}"/>
    <cellStyle name="20% - Accent1 4 3 3 8 4" xfId="40224" xr:uid="{00000000-0005-0000-0000-0000689C0000}"/>
    <cellStyle name="20% - Accent1 4 3 3 9" xfId="40225" xr:uid="{00000000-0005-0000-0000-0000699C0000}"/>
    <cellStyle name="20% - Accent1 4 3 3 9 2" xfId="40226" xr:uid="{00000000-0005-0000-0000-00006A9C0000}"/>
    <cellStyle name="20% - Accent1 4 3 3 9 2 2" xfId="40227" xr:uid="{00000000-0005-0000-0000-00006B9C0000}"/>
    <cellStyle name="20% - Accent1 4 3 3 9 2 2 2" xfId="40228" xr:uid="{00000000-0005-0000-0000-00006C9C0000}"/>
    <cellStyle name="20% - Accent1 4 3 3 9 2 3" xfId="40229" xr:uid="{00000000-0005-0000-0000-00006D9C0000}"/>
    <cellStyle name="20% - Accent1 4 3 3 9 3" xfId="40230" xr:uid="{00000000-0005-0000-0000-00006E9C0000}"/>
    <cellStyle name="20% - Accent1 4 3 3 9 3 2" xfId="40231" xr:uid="{00000000-0005-0000-0000-00006F9C0000}"/>
    <cellStyle name="20% - Accent1 4 3 3 9 4" xfId="40232" xr:uid="{00000000-0005-0000-0000-0000709C0000}"/>
    <cellStyle name="20% - Accent1 4 3 4" xfId="40233" xr:uid="{00000000-0005-0000-0000-0000719C0000}"/>
    <cellStyle name="20% - Accent1 4 3 4 10" xfId="40234" xr:uid="{00000000-0005-0000-0000-0000729C0000}"/>
    <cellStyle name="20% - Accent1 4 3 4 10 2" xfId="40235" xr:uid="{00000000-0005-0000-0000-0000739C0000}"/>
    <cellStyle name="20% - Accent1 4 3 4 11" xfId="40236" xr:uid="{00000000-0005-0000-0000-0000749C0000}"/>
    <cellStyle name="20% - Accent1 4 3 4 2" xfId="40237" xr:uid="{00000000-0005-0000-0000-0000759C0000}"/>
    <cellStyle name="20% - Accent1 4 3 4 2 2" xfId="40238" xr:uid="{00000000-0005-0000-0000-0000769C0000}"/>
    <cellStyle name="20% - Accent1 4 3 4 2 2 2" xfId="40239" xr:uid="{00000000-0005-0000-0000-0000779C0000}"/>
    <cellStyle name="20% - Accent1 4 3 4 2 2 2 2" xfId="40240" xr:uid="{00000000-0005-0000-0000-0000789C0000}"/>
    <cellStyle name="20% - Accent1 4 3 4 2 2 2 2 2" xfId="40241" xr:uid="{00000000-0005-0000-0000-0000799C0000}"/>
    <cellStyle name="20% - Accent1 4 3 4 2 2 2 3" xfId="40242" xr:uid="{00000000-0005-0000-0000-00007A9C0000}"/>
    <cellStyle name="20% - Accent1 4 3 4 2 2 3" xfId="40243" xr:uid="{00000000-0005-0000-0000-00007B9C0000}"/>
    <cellStyle name="20% - Accent1 4 3 4 2 2 3 2" xfId="40244" xr:uid="{00000000-0005-0000-0000-00007C9C0000}"/>
    <cellStyle name="20% - Accent1 4 3 4 2 2 4" xfId="40245" xr:uid="{00000000-0005-0000-0000-00007D9C0000}"/>
    <cellStyle name="20% - Accent1 4 3 4 2 3" xfId="40246" xr:uid="{00000000-0005-0000-0000-00007E9C0000}"/>
    <cellStyle name="20% - Accent1 4 3 4 2 3 2" xfId="40247" xr:uid="{00000000-0005-0000-0000-00007F9C0000}"/>
    <cellStyle name="20% - Accent1 4 3 4 2 3 2 2" xfId="40248" xr:uid="{00000000-0005-0000-0000-0000809C0000}"/>
    <cellStyle name="20% - Accent1 4 3 4 2 3 2 2 2" xfId="40249" xr:uid="{00000000-0005-0000-0000-0000819C0000}"/>
    <cellStyle name="20% - Accent1 4 3 4 2 3 2 3" xfId="40250" xr:uid="{00000000-0005-0000-0000-0000829C0000}"/>
    <cellStyle name="20% - Accent1 4 3 4 2 3 3" xfId="40251" xr:uid="{00000000-0005-0000-0000-0000839C0000}"/>
    <cellStyle name="20% - Accent1 4 3 4 2 3 3 2" xfId="40252" xr:uid="{00000000-0005-0000-0000-0000849C0000}"/>
    <cellStyle name="20% - Accent1 4 3 4 2 3 4" xfId="40253" xr:uid="{00000000-0005-0000-0000-0000859C0000}"/>
    <cellStyle name="20% - Accent1 4 3 4 2 4" xfId="40254" xr:uid="{00000000-0005-0000-0000-0000869C0000}"/>
    <cellStyle name="20% - Accent1 4 3 4 2 4 2" xfId="40255" xr:uid="{00000000-0005-0000-0000-0000879C0000}"/>
    <cellStyle name="20% - Accent1 4 3 4 2 4 2 2" xfId="40256" xr:uid="{00000000-0005-0000-0000-0000889C0000}"/>
    <cellStyle name="20% - Accent1 4 3 4 2 4 2 2 2" xfId="40257" xr:uid="{00000000-0005-0000-0000-0000899C0000}"/>
    <cellStyle name="20% - Accent1 4 3 4 2 4 2 3" xfId="40258" xr:uid="{00000000-0005-0000-0000-00008A9C0000}"/>
    <cellStyle name="20% - Accent1 4 3 4 2 4 3" xfId="40259" xr:uid="{00000000-0005-0000-0000-00008B9C0000}"/>
    <cellStyle name="20% - Accent1 4 3 4 2 4 3 2" xfId="40260" xr:uid="{00000000-0005-0000-0000-00008C9C0000}"/>
    <cellStyle name="20% - Accent1 4 3 4 2 4 4" xfId="40261" xr:uid="{00000000-0005-0000-0000-00008D9C0000}"/>
    <cellStyle name="20% - Accent1 4 3 4 2 5" xfId="40262" xr:uid="{00000000-0005-0000-0000-00008E9C0000}"/>
    <cellStyle name="20% - Accent1 4 3 4 2 5 2" xfId="40263" xr:uid="{00000000-0005-0000-0000-00008F9C0000}"/>
    <cellStyle name="20% - Accent1 4 3 4 2 5 2 2" xfId="40264" xr:uid="{00000000-0005-0000-0000-0000909C0000}"/>
    <cellStyle name="20% - Accent1 4 3 4 2 5 3" xfId="40265" xr:uid="{00000000-0005-0000-0000-0000919C0000}"/>
    <cellStyle name="20% - Accent1 4 3 4 2 6" xfId="40266" xr:uid="{00000000-0005-0000-0000-0000929C0000}"/>
    <cellStyle name="20% - Accent1 4 3 4 2 6 2" xfId="40267" xr:uid="{00000000-0005-0000-0000-0000939C0000}"/>
    <cellStyle name="20% - Accent1 4 3 4 2 6 2 2" xfId="40268" xr:uid="{00000000-0005-0000-0000-0000949C0000}"/>
    <cellStyle name="20% - Accent1 4 3 4 2 6 3" xfId="40269" xr:uid="{00000000-0005-0000-0000-0000959C0000}"/>
    <cellStyle name="20% - Accent1 4 3 4 2 7" xfId="40270" xr:uid="{00000000-0005-0000-0000-0000969C0000}"/>
    <cellStyle name="20% - Accent1 4 3 4 2 7 2" xfId="40271" xr:uid="{00000000-0005-0000-0000-0000979C0000}"/>
    <cellStyle name="20% - Accent1 4 3 4 2 8" xfId="40272" xr:uid="{00000000-0005-0000-0000-0000989C0000}"/>
    <cellStyle name="20% - Accent1 4 3 4 2 8 2" xfId="40273" xr:uid="{00000000-0005-0000-0000-0000999C0000}"/>
    <cellStyle name="20% - Accent1 4 3 4 2 9" xfId="40274" xr:uid="{00000000-0005-0000-0000-00009A9C0000}"/>
    <cellStyle name="20% - Accent1 4 3 4 3" xfId="40275" xr:uid="{00000000-0005-0000-0000-00009B9C0000}"/>
    <cellStyle name="20% - Accent1 4 3 4 3 2" xfId="40276" xr:uid="{00000000-0005-0000-0000-00009C9C0000}"/>
    <cellStyle name="20% - Accent1 4 3 4 3 2 2" xfId="40277" xr:uid="{00000000-0005-0000-0000-00009D9C0000}"/>
    <cellStyle name="20% - Accent1 4 3 4 3 2 2 2" xfId="40278" xr:uid="{00000000-0005-0000-0000-00009E9C0000}"/>
    <cellStyle name="20% - Accent1 4 3 4 3 2 2 2 2" xfId="40279" xr:uid="{00000000-0005-0000-0000-00009F9C0000}"/>
    <cellStyle name="20% - Accent1 4 3 4 3 2 2 3" xfId="40280" xr:uid="{00000000-0005-0000-0000-0000A09C0000}"/>
    <cellStyle name="20% - Accent1 4 3 4 3 2 3" xfId="40281" xr:uid="{00000000-0005-0000-0000-0000A19C0000}"/>
    <cellStyle name="20% - Accent1 4 3 4 3 2 3 2" xfId="40282" xr:uid="{00000000-0005-0000-0000-0000A29C0000}"/>
    <cellStyle name="20% - Accent1 4 3 4 3 2 4" xfId="40283" xr:uid="{00000000-0005-0000-0000-0000A39C0000}"/>
    <cellStyle name="20% - Accent1 4 3 4 3 3" xfId="40284" xr:uid="{00000000-0005-0000-0000-0000A49C0000}"/>
    <cellStyle name="20% - Accent1 4 3 4 3 3 2" xfId="40285" xr:uid="{00000000-0005-0000-0000-0000A59C0000}"/>
    <cellStyle name="20% - Accent1 4 3 4 3 3 2 2" xfId="40286" xr:uid="{00000000-0005-0000-0000-0000A69C0000}"/>
    <cellStyle name="20% - Accent1 4 3 4 3 3 2 2 2" xfId="40287" xr:uid="{00000000-0005-0000-0000-0000A79C0000}"/>
    <cellStyle name="20% - Accent1 4 3 4 3 3 2 3" xfId="40288" xr:uid="{00000000-0005-0000-0000-0000A89C0000}"/>
    <cellStyle name="20% - Accent1 4 3 4 3 3 3" xfId="40289" xr:uid="{00000000-0005-0000-0000-0000A99C0000}"/>
    <cellStyle name="20% - Accent1 4 3 4 3 3 3 2" xfId="40290" xr:uid="{00000000-0005-0000-0000-0000AA9C0000}"/>
    <cellStyle name="20% - Accent1 4 3 4 3 3 4" xfId="40291" xr:uid="{00000000-0005-0000-0000-0000AB9C0000}"/>
    <cellStyle name="20% - Accent1 4 3 4 3 4" xfId="40292" xr:uid="{00000000-0005-0000-0000-0000AC9C0000}"/>
    <cellStyle name="20% - Accent1 4 3 4 3 4 2" xfId="40293" xr:uid="{00000000-0005-0000-0000-0000AD9C0000}"/>
    <cellStyle name="20% - Accent1 4 3 4 3 4 2 2" xfId="40294" xr:uid="{00000000-0005-0000-0000-0000AE9C0000}"/>
    <cellStyle name="20% - Accent1 4 3 4 3 4 2 2 2" xfId="40295" xr:uid="{00000000-0005-0000-0000-0000AF9C0000}"/>
    <cellStyle name="20% - Accent1 4 3 4 3 4 2 3" xfId="40296" xr:uid="{00000000-0005-0000-0000-0000B09C0000}"/>
    <cellStyle name="20% - Accent1 4 3 4 3 4 3" xfId="40297" xr:uid="{00000000-0005-0000-0000-0000B19C0000}"/>
    <cellStyle name="20% - Accent1 4 3 4 3 4 3 2" xfId="40298" xr:uid="{00000000-0005-0000-0000-0000B29C0000}"/>
    <cellStyle name="20% - Accent1 4 3 4 3 4 4" xfId="40299" xr:uid="{00000000-0005-0000-0000-0000B39C0000}"/>
    <cellStyle name="20% - Accent1 4 3 4 3 5" xfId="40300" xr:uid="{00000000-0005-0000-0000-0000B49C0000}"/>
    <cellStyle name="20% - Accent1 4 3 4 3 5 2" xfId="40301" xr:uid="{00000000-0005-0000-0000-0000B59C0000}"/>
    <cellStyle name="20% - Accent1 4 3 4 3 5 2 2" xfId="40302" xr:uid="{00000000-0005-0000-0000-0000B69C0000}"/>
    <cellStyle name="20% - Accent1 4 3 4 3 5 3" xfId="40303" xr:uid="{00000000-0005-0000-0000-0000B79C0000}"/>
    <cellStyle name="20% - Accent1 4 3 4 3 6" xfId="40304" xr:uid="{00000000-0005-0000-0000-0000B89C0000}"/>
    <cellStyle name="20% - Accent1 4 3 4 3 6 2" xfId="40305" xr:uid="{00000000-0005-0000-0000-0000B99C0000}"/>
    <cellStyle name="20% - Accent1 4 3 4 3 6 2 2" xfId="40306" xr:uid="{00000000-0005-0000-0000-0000BA9C0000}"/>
    <cellStyle name="20% - Accent1 4 3 4 3 6 3" xfId="40307" xr:uid="{00000000-0005-0000-0000-0000BB9C0000}"/>
    <cellStyle name="20% - Accent1 4 3 4 3 7" xfId="40308" xr:uid="{00000000-0005-0000-0000-0000BC9C0000}"/>
    <cellStyle name="20% - Accent1 4 3 4 3 7 2" xfId="40309" xr:uid="{00000000-0005-0000-0000-0000BD9C0000}"/>
    <cellStyle name="20% - Accent1 4 3 4 3 8" xfId="40310" xr:uid="{00000000-0005-0000-0000-0000BE9C0000}"/>
    <cellStyle name="20% - Accent1 4 3 4 3 8 2" xfId="40311" xr:uid="{00000000-0005-0000-0000-0000BF9C0000}"/>
    <cellStyle name="20% - Accent1 4 3 4 3 9" xfId="40312" xr:uid="{00000000-0005-0000-0000-0000C09C0000}"/>
    <cellStyle name="20% - Accent1 4 3 4 4" xfId="40313" xr:uid="{00000000-0005-0000-0000-0000C19C0000}"/>
    <cellStyle name="20% - Accent1 4 3 4 4 2" xfId="40314" xr:uid="{00000000-0005-0000-0000-0000C29C0000}"/>
    <cellStyle name="20% - Accent1 4 3 4 4 2 2" xfId="40315" xr:uid="{00000000-0005-0000-0000-0000C39C0000}"/>
    <cellStyle name="20% - Accent1 4 3 4 4 2 2 2" xfId="40316" xr:uid="{00000000-0005-0000-0000-0000C49C0000}"/>
    <cellStyle name="20% - Accent1 4 3 4 4 2 3" xfId="40317" xr:uid="{00000000-0005-0000-0000-0000C59C0000}"/>
    <cellStyle name="20% - Accent1 4 3 4 4 3" xfId="40318" xr:uid="{00000000-0005-0000-0000-0000C69C0000}"/>
    <cellStyle name="20% - Accent1 4 3 4 4 3 2" xfId="40319" xr:uid="{00000000-0005-0000-0000-0000C79C0000}"/>
    <cellStyle name="20% - Accent1 4 3 4 4 4" xfId="40320" xr:uid="{00000000-0005-0000-0000-0000C89C0000}"/>
    <cellStyle name="20% - Accent1 4 3 4 5" xfId="40321" xr:uid="{00000000-0005-0000-0000-0000C99C0000}"/>
    <cellStyle name="20% - Accent1 4 3 4 5 2" xfId="40322" xr:uid="{00000000-0005-0000-0000-0000CA9C0000}"/>
    <cellStyle name="20% - Accent1 4 3 4 5 2 2" xfId="40323" xr:uid="{00000000-0005-0000-0000-0000CB9C0000}"/>
    <cellStyle name="20% - Accent1 4 3 4 5 2 2 2" xfId="40324" xr:uid="{00000000-0005-0000-0000-0000CC9C0000}"/>
    <cellStyle name="20% - Accent1 4 3 4 5 2 3" xfId="40325" xr:uid="{00000000-0005-0000-0000-0000CD9C0000}"/>
    <cellStyle name="20% - Accent1 4 3 4 5 3" xfId="40326" xr:uid="{00000000-0005-0000-0000-0000CE9C0000}"/>
    <cellStyle name="20% - Accent1 4 3 4 5 3 2" xfId="40327" xr:uid="{00000000-0005-0000-0000-0000CF9C0000}"/>
    <cellStyle name="20% - Accent1 4 3 4 5 4" xfId="40328" xr:uid="{00000000-0005-0000-0000-0000D09C0000}"/>
    <cellStyle name="20% - Accent1 4 3 4 6" xfId="40329" xr:uid="{00000000-0005-0000-0000-0000D19C0000}"/>
    <cellStyle name="20% - Accent1 4 3 4 6 2" xfId="40330" xr:uid="{00000000-0005-0000-0000-0000D29C0000}"/>
    <cellStyle name="20% - Accent1 4 3 4 6 2 2" xfId="40331" xr:uid="{00000000-0005-0000-0000-0000D39C0000}"/>
    <cellStyle name="20% - Accent1 4 3 4 6 2 2 2" xfId="40332" xr:uid="{00000000-0005-0000-0000-0000D49C0000}"/>
    <cellStyle name="20% - Accent1 4 3 4 6 2 3" xfId="40333" xr:uid="{00000000-0005-0000-0000-0000D59C0000}"/>
    <cellStyle name="20% - Accent1 4 3 4 6 3" xfId="40334" xr:uid="{00000000-0005-0000-0000-0000D69C0000}"/>
    <cellStyle name="20% - Accent1 4 3 4 6 3 2" xfId="40335" xr:uid="{00000000-0005-0000-0000-0000D79C0000}"/>
    <cellStyle name="20% - Accent1 4 3 4 6 4" xfId="40336" xr:uid="{00000000-0005-0000-0000-0000D89C0000}"/>
    <cellStyle name="20% - Accent1 4 3 4 7" xfId="40337" xr:uid="{00000000-0005-0000-0000-0000D99C0000}"/>
    <cellStyle name="20% - Accent1 4 3 4 7 2" xfId="40338" xr:uid="{00000000-0005-0000-0000-0000DA9C0000}"/>
    <cellStyle name="20% - Accent1 4 3 4 7 2 2" xfId="40339" xr:uid="{00000000-0005-0000-0000-0000DB9C0000}"/>
    <cellStyle name="20% - Accent1 4 3 4 7 3" xfId="40340" xr:uid="{00000000-0005-0000-0000-0000DC9C0000}"/>
    <cellStyle name="20% - Accent1 4 3 4 8" xfId="40341" xr:uid="{00000000-0005-0000-0000-0000DD9C0000}"/>
    <cellStyle name="20% - Accent1 4 3 4 8 2" xfId="40342" xr:uid="{00000000-0005-0000-0000-0000DE9C0000}"/>
    <cellStyle name="20% - Accent1 4 3 4 8 2 2" xfId="40343" xr:uid="{00000000-0005-0000-0000-0000DF9C0000}"/>
    <cellStyle name="20% - Accent1 4 3 4 8 3" xfId="40344" xr:uid="{00000000-0005-0000-0000-0000E09C0000}"/>
    <cellStyle name="20% - Accent1 4 3 4 9" xfId="40345" xr:uid="{00000000-0005-0000-0000-0000E19C0000}"/>
    <cellStyle name="20% - Accent1 4 3 4 9 2" xfId="40346" xr:uid="{00000000-0005-0000-0000-0000E29C0000}"/>
    <cellStyle name="20% - Accent1 4 3 5" xfId="40347" xr:uid="{00000000-0005-0000-0000-0000E39C0000}"/>
    <cellStyle name="20% - Accent1 4 3 5 10" xfId="40348" xr:uid="{00000000-0005-0000-0000-0000E49C0000}"/>
    <cellStyle name="20% - Accent1 4 3 5 10 2" xfId="40349" xr:uid="{00000000-0005-0000-0000-0000E59C0000}"/>
    <cellStyle name="20% - Accent1 4 3 5 11" xfId="40350" xr:uid="{00000000-0005-0000-0000-0000E69C0000}"/>
    <cellStyle name="20% - Accent1 4 3 5 2" xfId="40351" xr:uid="{00000000-0005-0000-0000-0000E79C0000}"/>
    <cellStyle name="20% - Accent1 4 3 5 2 2" xfId="40352" xr:uid="{00000000-0005-0000-0000-0000E89C0000}"/>
    <cellStyle name="20% - Accent1 4 3 5 2 2 2" xfId="40353" xr:uid="{00000000-0005-0000-0000-0000E99C0000}"/>
    <cellStyle name="20% - Accent1 4 3 5 2 2 2 2" xfId="40354" xr:uid="{00000000-0005-0000-0000-0000EA9C0000}"/>
    <cellStyle name="20% - Accent1 4 3 5 2 2 2 2 2" xfId="40355" xr:uid="{00000000-0005-0000-0000-0000EB9C0000}"/>
    <cellStyle name="20% - Accent1 4 3 5 2 2 2 3" xfId="40356" xr:uid="{00000000-0005-0000-0000-0000EC9C0000}"/>
    <cellStyle name="20% - Accent1 4 3 5 2 2 3" xfId="40357" xr:uid="{00000000-0005-0000-0000-0000ED9C0000}"/>
    <cellStyle name="20% - Accent1 4 3 5 2 2 3 2" xfId="40358" xr:uid="{00000000-0005-0000-0000-0000EE9C0000}"/>
    <cellStyle name="20% - Accent1 4 3 5 2 2 4" xfId="40359" xr:uid="{00000000-0005-0000-0000-0000EF9C0000}"/>
    <cellStyle name="20% - Accent1 4 3 5 2 3" xfId="40360" xr:uid="{00000000-0005-0000-0000-0000F09C0000}"/>
    <cellStyle name="20% - Accent1 4 3 5 2 3 2" xfId="40361" xr:uid="{00000000-0005-0000-0000-0000F19C0000}"/>
    <cellStyle name="20% - Accent1 4 3 5 2 3 2 2" xfId="40362" xr:uid="{00000000-0005-0000-0000-0000F29C0000}"/>
    <cellStyle name="20% - Accent1 4 3 5 2 3 2 2 2" xfId="40363" xr:uid="{00000000-0005-0000-0000-0000F39C0000}"/>
    <cellStyle name="20% - Accent1 4 3 5 2 3 2 3" xfId="40364" xr:uid="{00000000-0005-0000-0000-0000F49C0000}"/>
    <cellStyle name="20% - Accent1 4 3 5 2 3 3" xfId="40365" xr:uid="{00000000-0005-0000-0000-0000F59C0000}"/>
    <cellStyle name="20% - Accent1 4 3 5 2 3 3 2" xfId="40366" xr:uid="{00000000-0005-0000-0000-0000F69C0000}"/>
    <cellStyle name="20% - Accent1 4 3 5 2 3 4" xfId="40367" xr:uid="{00000000-0005-0000-0000-0000F79C0000}"/>
    <cellStyle name="20% - Accent1 4 3 5 2 4" xfId="40368" xr:uid="{00000000-0005-0000-0000-0000F89C0000}"/>
    <cellStyle name="20% - Accent1 4 3 5 2 4 2" xfId="40369" xr:uid="{00000000-0005-0000-0000-0000F99C0000}"/>
    <cellStyle name="20% - Accent1 4 3 5 2 4 2 2" xfId="40370" xr:uid="{00000000-0005-0000-0000-0000FA9C0000}"/>
    <cellStyle name="20% - Accent1 4 3 5 2 4 2 2 2" xfId="40371" xr:uid="{00000000-0005-0000-0000-0000FB9C0000}"/>
    <cellStyle name="20% - Accent1 4 3 5 2 4 2 3" xfId="40372" xr:uid="{00000000-0005-0000-0000-0000FC9C0000}"/>
    <cellStyle name="20% - Accent1 4 3 5 2 4 3" xfId="40373" xr:uid="{00000000-0005-0000-0000-0000FD9C0000}"/>
    <cellStyle name="20% - Accent1 4 3 5 2 4 3 2" xfId="40374" xr:uid="{00000000-0005-0000-0000-0000FE9C0000}"/>
    <cellStyle name="20% - Accent1 4 3 5 2 4 4" xfId="40375" xr:uid="{00000000-0005-0000-0000-0000FF9C0000}"/>
    <cellStyle name="20% - Accent1 4 3 5 2 5" xfId="40376" xr:uid="{00000000-0005-0000-0000-0000009D0000}"/>
    <cellStyle name="20% - Accent1 4 3 5 2 5 2" xfId="40377" xr:uid="{00000000-0005-0000-0000-0000019D0000}"/>
    <cellStyle name="20% - Accent1 4 3 5 2 5 2 2" xfId="40378" xr:uid="{00000000-0005-0000-0000-0000029D0000}"/>
    <cellStyle name="20% - Accent1 4 3 5 2 5 3" xfId="40379" xr:uid="{00000000-0005-0000-0000-0000039D0000}"/>
    <cellStyle name="20% - Accent1 4 3 5 2 6" xfId="40380" xr:uid="{00000000-0005-0000-0000-0000049D0000}"/>
    <cellStyle name="20% - Accent1 4 3 5 2 6 2" xfId="40381" xr:uid="{00000000-0005-0000-0000-0000059D0000}"/>
    <cellStyle name="20% - Accent1 4 3 5 2 6 2 2" xfId="40382" xr:uid="{00000000-0005-0000-0000-0000069D0000}"/>
    <cellStyle name="20% - Accent1 4 3 5 2 6 3" xfId="40383" xr:uid="{00000000-0005-0000-0000-0000079D0000}"/>
    <cellStyle name="20% - Accent1 4 3 5 2 7" xfId="40384" xr:uid="{00000000-0005-0000-0000-0000089D0000}"/>
    <cellStyle name="20% - Accent1 4 3 5 2 7 2" xfId="40385" xr:uid="{00000000-0005-0000-0000-0000099D0000}"/>
    <cellStyle name="20% - Accent1 4 3 5 2 8" xfId="40386" xr:uid="{00000000-0005-0000-0000-00000A9D0000}"/>
    <cellStyle name="20% - Accent1 4 3 5 2 8 2" xfId="40387" xr:uid="{00000000-0005-0000-0000-00000B9D0000}"/>
    <cellStyle name="20% - Accent1 4 3 5 2 9" xfId="40388" xr:uid="{00000000-0005-0000-0000-00000C9D0000}"/>
    <cellStyle name="20% - Accent1 4 3 5 3" xfId="40389" xr:uid="{00000000-0005-0000-0000-00000D9D0000}"/>
    <cellStyle name="20% - Accent1 4 3 5 3 2" xfId="40390" xr:uid="{00000000-0005-0000-0000-00000E9D0000}"/>
    <cellStyle name="20% - Accent1 4 3 5 3 2 2" xfId="40391" xr:uid="{00000000-0005-0000-0000-00000F9D0000}"/>
    <cellStyle name="20% - Accent1 4 3 5 3 2 2 2" xfId="40392" xr:uid="{00000000-0005-0000-0000-0000109D0000}"/>
    <cellStyle name="20% - Accent1 4 3 5 3 2 2 2 2" xfId="40393" xr:uid="{00000000-0005-0000-0000-0000119D0000}"/>
    <cellStyle name="20% - Accent1 4 3 5 3 2 2 3" xfId="40394" xr:uid="{00000000-0005-0000-0000-0000129D0000}"/>
    <cellStyle name="20% - Accent1 4 3 5 3 2 3" xfId="40395" xr:uid="{00000000-0005-0000-0000-0000139D0000}"/>
    <cellStyle name="20% - Accent1 4 3 5 3 2 3 2" xfId="40396" xr:uid="{00000000-0005-0000-0000-0000149D0000}"/>
    <cellStyle name="20% - Accent1 4 3 5 3 2 4" xfId="40397" xr:uid="{00000000-0005-0000-0000-0000159D0000}"/>
    <cellStyle name="20% - Accent1 4 3 5 3 3" xfId="40398" xr:uid="{00000000-0005-0000-0000-0000169D0000}"/>
    <cellStyle name="20% - Accent1 4 3 5 3 3 2" xfId="40399" xr:uid="{00000000-0005-0000-0000-0000179D0000}"/>
    <cellStyle name="20% - Accent1 4 3 5 3 3 2 2" xfId="40400" xr:uid="{00000000-0005-0000-0000-0000189D0000}"/>
    <cellStyle name="20% - Accent1 4 3 5 3 3 2 2 2" xfId="40401" xr:uid="{00000000-0005-0000-0000-0000199D0000}"/>
    <cellStyle name="20% - Accent1 4 3 5 3 3 2 3" xfId="40402" xr:uid="{00000000-0005-0000-0000-00001A9D0000}"/>
    <cellStyle name="20% - Accent1 4 3 5 3 3 3" xfId="40403" xr:uid="{00000000-0005-0000-0000-00001B9D0000}"/>
    <cellStyle name="20% - Accent1 4 3 5 3 3 3 2" xfId="40404" xr:uid="{00000000-0005-0000-0000-00001C9D0000}"/>
    <cellStyle name="20% - Accent1 4 3 5 3 3 4" xfId="40405" xr:uid="{00000000-0005-0000-0000-00001D9D0000}"/>
    <cellStyle name="20% - Accent1 4 3 5 3 4" xfId="40406" xr:uid="{00000000-0005-0000-0000-00001E9D0000}"/>
    <cellStyle name="20% - Accent1 4 3 5 3 4 2" xfId="40407" xr:uid="{00000000-0005-0000-0000-00001F9D0000}"/>
    <cellStyle name="20% - Accent1 4 3 5 3 4 2 2" xfId="40408" xr:uid="{00000000-0005-0000-0000-0000209D0000}"/>
    <cellStyle name="20% - Accent1 4 3 5 3 4 2 2 2" xfId="40409" xr:uid="{00000000-0005-0000-0000-0000219D0000}"/>
    <cellStyle name="20% - Accent1 4 3 5 3 4 2 3" xfId="40410" xr:uid="{00000000-0005-0000-0000-0000229D0000}"/>
    <cellStyle name="20% - Accent1 4 3 5 3 4 3" xfId="40411" xr:uid="{00000000-0005-0000-0000-0000239D0000}"/>
    <cellStyle name="20% - Accent1 4 3 5 3 4 3 2" xfId="40412" xr:uid="{00000000-0005-0000-0000-0000249D0000}"/>
    <cellStyle name="20% - Accent1 4 3 5 3 4 4" xfId="40413" xr:uid="{00000000-0005-0000-0000-0000259D0000}"/>
    <cellStyle name="20% - Accent1 4 3 5 3 5" xfId="40414" xr:uid="{00000000-0005-0000-0000-0000269D0000}"/>
    <cellStyle name="20% - Accent1 4 3 5 3 5 2" xfId="40415" xr:uid="{00000000-0005-0000-0000-0000279D0000}"/>
    <cellStyle name="20% - Accent1 4 3 5 3 5 2 2" xfId="40416" xr:uid="{00000000-0005-0000-0000-0000289D0000}"/>
    <cellStyle name="20% - Accent1 4 3 5 3 5 3" xfId="40417" xr:uid="{00000000-0005-0000-0000-0000299D0000}"/>
    <cellStyle name="20% - Accent1 4 3 5 3 6" xfId="40418" xr:uid="{00000000-0005-0000-0000-00002A9D0000}"/>
    <cellStyle name="20% - Accent1 4 3 5 3 6 2" xfId="40419" xr:uid="{00000000-0005-0000-0000-00002B9D0000}"/>
    <cellStyle name="20% - Accent1 4 3 5 3 6 2 2" xfId="40420" xr:uid="{00000000-0005-0000-0000-00002C9D0000}"/>
    <cellStyle name="20% - Accent1 4 3 5 3 6 3" xfId="40421" xr:uid="{00000000-0005-0000-0000-00002D9D0000}"/>
    <cellStyle name="20% - Accent1 4 3 5 3 7" xfId="40422" xr:uid="{00000000-0005-0000-0000-00002E9D0000}"/>
    <cellStyle name="20% - Accent1 4 3 5 3 7 2" xfId="40423" xr:uid="{00000000-0005-0000-0000-00002F9D0000}"/>
    <cellStyle name="20% - Accent1 4 3 5 3 8" xfId="40424" xr:uid="{00000000-0005-0000-0000-0000309D0000}"/>
    <cellStyle name="20% - Accent1 4 3 5 3 8 2" xfId="40425" xr:uid="{00000000-0005-0000-0000-0000319D0000}"/>
    <cellStyle name="20% - Accent1 4 3 5 3 9" xfId="40426" xr:uid="{00000000-0005-0000-0000-0000329D0000}"/>
    <cellStyle name="20% - Accent1 4 3 5 4" xfId="40427" xr:uid="{00000000-0005-0000-0000-0000339D0000}"/>
    <cellStyle name="20% - Accent1 4 3 5 4 2" xfId="40428" xr:uid="{00000000-0005-0000-0000-0000349D0000}"/>
    <cellStyle name="20% - Accent1 4 3 5 4 2 2" xfId="40429" xr:uid="{00000000-0005-0000-0000-0000359D0000}"/>
    <cellStyle name="20% - Accent1 4 3 5 4 2 2 2" xfId="40430" xr:uid="{00000000-0005-0000-0000-0000369D0000}"/>
    <cellStyle name="20% - Accent1 4 3 5 4 2 3" xfId="40431" xr:uid="{00000000-0005-0000-0000-0000379D0000}"/>
    <cellStyle name="20% - Accent1 4 3 5 4 3" xfId="40432" xr:uid="{00000000-0005-0000-0000-0000389D0000}"/>
    <cellStyle name="20% - Accent1 4 3 5 4 3 2" xfId="40433" xr:uid="{00000000-0005-0000-0000-0000399D0000}"/>
    <cellStyle name="20% - Accent1 4 3 5 4 4" xfId="40434" xr:uid="{00000000-0005-0000-0000-00003A9D0000}"/>
    <cellStyle name="20% - Accent1 4 3 5 5" xfId="40435" xr:uid="{00000000-0005-0000-0000-00003B9D0000}"/>
    <cellStyle name="20% - Accent1 4 3 5 5 2" xfId="40436" xr:uid="{00000000-0005-0000-0000-00003C9D0000}"/>
    <cellStyle name="20% - Accent1 4 3 5 5 2 2" xfId="40437" xr:uid="{00000000-0005-0000-0000-00003D9D0000}"/>
    <cellStyle name="20% - Accent1 4 3 5 5 2 2 2" xfId="40438" xr:uid="{00000000-0005-0000-0000-00003E9D0000}"/>
    <cellStyle name="20% - Accent1 4 3 5 5 2 3" xfId="40439" xr:uid="{00000000-0005-0000-0000-00003F9D0000}"/>
    <cellStyle name="20% - Accent1 4 3 5 5 3" xfId="40440" xr:uid="{00000000-0005-0000-0000-0000409D0000}"/>
    <cellStyle name="20% - Accent1 4 3 5 5 3 2" xfId="40441" xr:uid="{00000000-0005-0000-0000-0000419D0000}"/>
    <cellStyle name="20% - Accent1 4 3 5 5 4" xfId="40442" xr:uid="{00000000-0005-0000-0000-0000429D0000}"/>
    <cellStyle name="20% - Accent1 4 3 5 6" xfId="40443" xr:uid="{00000000-0005-0000-0000-0000439D0000}"/>
    <cellStyle name="20% - Accent1 4 3 5 6 2" xfId="40444" xr:uid="{00000000-0005-0000-0000-0000449D0000}"/>
    <cellStyle name="20% - Accent1 4 3 5 6 2 2" xfId="40445" xr:uid="{00000000-0005-0000-0000-0000459D0000}"/>
    <cellStyle name="20% - Accent1 4 3 5 6 2 2 2" xfId="40446" xr:uid="{00000000-0005-0000-0000-0000469D0000}"/>
    <cellStyle name="20% - Accent1 4 3 5 6 2 3" xfId="40447" xr:uid="{00000000-0005-0000-0000-0000479D0000}"/>
    <cellStyle name="20% - Accent1 4 3 5 6 3" xfId="40448" xr:uid="{00000000-0005-0000-0000-0000489D0000}"/>
    <cellStyle name="20% - Accent1 4 3 5 6 3 2" xfId="40449" xr:uid="{00000000-0005-0000-0000-0000499D0000}"/>
    <cellStyle name="20% - Accent1 4 3 5 6 4" xfId="40450" xr:uid="{00000000-0005-0000-0000-00004A9D0000}"/>
    <cellStyle name="20% - Accent1 4 3 5 7" xfId="40451" xr:uid="{00000000-0005-0000-0000-00004B9D0000}"/>
    <cellStyle name="20% - Accent1 4 3 5 7 2" xfId="40452" xr:uid="{00000000-0005-0000-0000-00004C9D0000}"/>
    <cellStyle name="20% - Accent1 4 3 5 7 2 2" xfId="40453" xr:uid="{00000000-0005-0000-0000-00004D9D0000}"/>
    <cellStyle name="20% - Accent1 4 3 5 7 3" xfId="40454" xr:uid="{00000000-0005-0000-0000-00004E9D0000}"/>
    <cellStyle name="20% - Accent1 4 3 5 8" xfId="40455" xr:uid="{00000000-0005-0000-0000-00004F9D0000}"/>
    <cellStyle name="20% - Accent1 4 3 5 8 2" xfId="40456" xr:uid="{00000000-0005-0000-0000-0000509D0000}"/>
    <cellStyle name="20% - Accent1 4 3 5 8 2 2" xfId="40457" xr:uid="{00000000-0005-0000-0000-0000519D0000}"/>
    <cellStyle name="20% - Accent1 4 3 5 8 3" xfId="40458" xr:uid="{00000000-0005-0000-0000-0000529D0000}"/>
    <cellStyle name="20% - Accent1 4 3 5 9" xfId="40459" xr:uid="{00000000-0005-0000-0000-0000539D0000}"/>
    <cellStyle name="20% - Accent1 4 3 5 9 2" xfId="40460" xr:uid="{00000000-0005-0000-0000-0000549D0000}"/>
    <cellStyle name="20% - Accent1 4 3 6" xfId="40461" xr:uid="{00000000-0005-0000-0000-0000559D0000}"/>
    <cellStyle name="20% - Accent1 4 3 6 10" xfId="40462" xr:uid="{00000000-0005-0000-0000-0000569D0000}"/>
    <cellStyle name="20% - Accent1 4 3 6 10 2" xfId="40463" xr:uid="{00000000-0005-0000-0000-0000579D0000}"/>
    <cellStyle name="20% - Accent1 4 3 6 11" xfId="40464" xr:uid="{00000000-0005-0000-0000-0000589D0000}"/>
    <cellStyle name="20% - Accent1 4 3 6 2" xfId="40465" xr:uid="{00000000-0005-0000-0000-0000599D0000}"/>
    <cellStyle name="20% - Accent1 4 3 6 2 2" xfId="40466" xr:uid="{00000000-0005-0000-0000-00005A9D0000}"/>
    <cellStyle name="20% - Accent1 4 3 6 2 2 2" xfId="40467" xr:uid="{00000000-0005-0000-0000-00005B9D0000}"/>
    <cellStyle name="20% - Accent1 4 3 6 2 2 2 2" xfId="40468" xr:uid="{00000000-0005-0000-0000-00005C9D0000}"/>
    <cellStyle name="20% - Accent1 4 3 6 2 2 2 2 2" xfId="40469" xr:uid="{00000000-0005-0000-0000-00005D9D0000}"/>
    <cellStyle name="20% - Accent1 4 3 6 2 2 2 3" xfId="40470" xr:uid="{00000000-0005-0000-0000-00005E9D0000}"/>
    <cellStyle name="20% - Accent1 4 3 6 2 2 3" xfId="40471" xr:uid="{00000000-0005-0000-0000-00005F9D0000}"/>
    <cellStyle name="20% - Accent1 4 3 6 2 2 3 2" xfId="40472" xr:uid="{00000000-0005-0000-0000-0000609D0000}"/>
    <cellStyle name="20% - Accent1 4 3 6 2 2 4" xfId="40473" xr:uid="{00000000-0005-0000-0000-0000619D0000}"/>
    <cellStyle name="20% - Accent1 4 3 6 2 3" xfId="40474" xr:uid="{00000000-0005-0000-0000-0000629D0000}"/>
    <cellStyle name="20% - Accent1 4 3 6 2 3 2" xfId="40475" xr:uid="{00000000-0005-0000-0000-0000639D0000}"/>
    <cellStyle name="20% - Accent1 4 3 6 2 3 2 2" xfId="40476" xr:uid="{00000000-0005-0000-0000-0000649D0000}"/>
    <cellStyle name="20% - Accent1 4 3 6 2 3 2 2 2" xfId="40477" xr:uid="{00000000-0005-0000-0000-0000659D0000}"/>
    <cellStyle name="20% - Accent1 4 3 6 2 3 2 3" xfId="40478" xr:uid="{00000000-0005-0000-0000-0000669D0000}"/>
    <cellStyle name="20% - Accent1 4 3 6 2 3 3" xfId="40479" xr:uid="{00000000-0005-0000-0000-0000679D0000}"/>
    <cellStyle name="20% - Accent1 4 3 6 2 3 3 2" xfId="40480" xr:uid="{00000000-0005-0000-0000-0000689D0000}"/>
    <cellStyle name="20% - Accent1 4 3 6 2 3 4" xfId="40481" xr:uid="{00000000-0005-0000-0000-0000699D0000}"/>
    <cellStyle name="20% - Accent1 4 3 6 2 4" xfId="40482" xr:uid="{00000000-0005-0000-0000-00006A9D0000}"/>
    <cellStyle name="20% - Accent1 4 3 6 2 4 2" xfId="40483" xr:uid="{00000000-0005-0000-0000-00006B9D0000}"/>
    <cellStyle name="20% - Accent1 4 3 6 2 4 2 2" xfId="40484" xr:uid="{00000000-0005-0000-0000-00006C9D0000}"/>
    <cellStyle name="20% - Accent1 4 3 6 2 4 2 2 2" xfId="40485" xr:uid="{00000000-0005-0000-0000-00006D9D0000}"/>
    <cellStyle name="20% - Accent1 4 3 6 2 4 2 3" xfId="40486" xr:uid="{00000000-0005-0000-0000-00006E9D0000}"/>
    <cellStyle name="20% - Accent1 4 3 6 2 4 3" xfId="40487" xr:uid="{00000000-0005-0000-0000-00006F9D0000}"/>
    <cellStyle name="20% - Accent1 4 3 6 2 4 3 2" xfId="40488" xr:uid="{00000000-0005-0000-0000-0000709D0000}"/>
    <cellStyle name="20% - Accent1 4 3 6 2 4 4" xfId="40489" xr:uid="{00000000-0005-0000-0000-0000719D0000}"/>
    <cellStyle name="20% - Accent1 4 3 6 2 5" xfId="40490" xr:uid="{00000000-0005-0000-0000-0000729D0000}"/>
    <cellStyle name="20% - Accent1 4 3 6 2 5 2" xfId="40491" xr:uid="{00000000-0005-0000-0000-0000739D0000}"/>
    <cellStyle name="20% - Accent1 4 3 6 2 5 2 2" xfId="40492" xr:uid="{00000000-0005-0000-0000-0000749D0000}"/>
    <cellStyle name="20% - Accent1 4 3 6 2 5 3" xfId="40493" xr:uid="{00000000-0005-0000-0000-0000759D0000}"/>
    <cellStyle name="20% - Accent1 4 3 6 2 6" xfId="40494" xr:uid="{00000000-0005-0000-0000-0000769D0000}"/>
    <cellStyle name="20% - Accent1 4 3 6 2 6 2" xfId="40495" xr:uid="{00000000-0005-0000-0000-0000779D0000}"/>
    <cellStyle name="20% - Accent1 4 3 6 2 6 2 2" xfId="40496" xr:uid="{00000000-0005-0000-0000-0000789D0000}"/>
    <cellStyle name="20% - Accent1 4 3 6 2 6 3" xfId="40497" xr:uid="{00000000-0005-0000-0000-0000799D0000}"/>
    <cellStyle name="20% - Accent1 4 3 6 2 7" xfId="40498" xr:uid="{00000000-0005-0000-0000-00007A9D0000}"/>
    <cellStyle name="20% - Accent1 4 3 6 2 7 2" xfId="40499" xr:uid="{00000000-0005-0000-0000-00007B9D0000}"/>
    <cellStyle name="20% - Accent1 4 3 6 2 8" xfId="40500" xr:uid="{00000000-0005-0000-0000-00007C9D0000}"/>
    <cellStyle name="20% - Accent1 4 3 6 2 8 2" xfId="40501" xr:uid="{00000000-0005-0000-0000-00007D9D0000}"/>
    <cellStyle name="20% - Accent1 4 3 6 2 9" xfId="40502" xr:uid="{00000000-0005-0000-0000-00007E9D0000}"/>
    <cellStyle name="20% - Accent1 4 3 6 3" xfId="40503" xr:uid="{00000000-0005-0000-0000-00007F9D0000}"/>
    <cellStyle name="20% - Accent1 4 3 6 3 2" xfId="40504" xr:uid="{00000000-0005-0000-0000-0000809D0000}"/>
    <cellStyle name="20% - Accent1 4 3 6 3 2 2" xfId="40505" xr:uid="{00000000-0005-0000-0000-0000819D0000}"/>
    <cellStyle name="20% - Accent1 4 3 6 3 2 2 2" xfId="40506" xr:uid="{00000000-0005-0000-0000-0000829D0000}"/>
    <cellStyle name="20% - Accent1 4 3 6 3 2 2 2 2" xfId="40507" xr:uid="{00000000-0005-0000-0000-0000839D0000}"/>
    <cellStyle name="20% - Accent1 4 3 6 3 2 2 3" xfId="40508" xr:uid="{00000000-0005-0000-0000-0000849D0000}"/>
    <cellStyle name="20% - Accent1 4 3 6 3 2 3" xfId="40509" xr:uid="{00000000-0005-0000-0000-0000859D0000}"/>
    <cellStyle name="20% - Accent1 4 3 6 3 2 3 2" xfId="40510" xr:uid="{00000000-0005-0000-0000-0000869D0000}"/>
    <cellStyle name="20% - Accent1 4 3 6 3 2 4" xfId="40511" xr:uid="{00000000-0005-0000-0000-0000879D0000}"/>
    <cellStyle name="20% - Accent1 4 3 6 3 3" xfId="40512" xr:uid="{00000000-0005-0000-0000-0000889D0000}"/>
    <cellStyle name="20% - Accent1 4 3 6 3 3 2" xfId="40513" xr:uid="{00000000-0005-0000-0000-0000899D0000}"/>
    <cellStyle name="20% - Accent1 4 3 6 3 3 2 2" xfId="40514" xr:uid="{00000000-0005-0000-0000-00008A9D0000}"/>
    <cellStyle name="20% - Accent1 4 3 6 3 3 2 2 2" xfId="40515" xr:uid="{00000000-0005-0000-0000-00008B9D0000}"/>
    <cellStyle name="20% - Accent1 4 3 6 3 3 2 3" xfId="40516" xr:uid="{00000000-0005-0000-0000-00008C9D0000}"/>
    <cellStyle name="20% - Accent1 4 3 6 3 3 3" xfId="40517" xr:uid="{00000000-0005-0000-0000-00008D9D0000}"/>
    <cellStyle name="20% - Accent1 4 3 6 3 3 3 2" xfId="40518" xr:uid="{00000000-0005-0000-0000-00008E9D0000}"/>
    <cellStyle name="20% - Accent1 4 3 6 3 3 4" xfId="40519" xr:uid="{00000000-0005-0000-0000-00008F9D0000}"/>
    <cellStyle name="20% - Accent1 4 3 6 3 4" xfId="40520" xr:uid="{00000000-0005-0000-0000-0000909D0000}"/>
    <cellStyle name="20% - Accent1 4 3 6 3 4 2" xfId="40521" xr:uid="{00000000-0005-0000-0000-0000919D0000}"/>
    <cellStyle name="20% - Accent1 4 3 6 3 4 2 2" xfId="40522" xr:uid="{00000000-0005-0000-0000-0000929D0000}"/>
    <cellStyle name="20% - Accent1 4 3 6 3 4 2 2 2" xfId="40523" xr:uid="{00000000-0005-0000-0000-0000939D0000}"/>
    <cellStyle name="20% - Accent1 4 3 6 3 4 2 3" xfId="40524" xr:uid="{00000000-0005-0000-0000-0000949D0000}"/>
    <cellStyle name="20% - Accent1 4 3 6 3 4 3" xfId="40525" xr:uid="{00000000-0005-0000-0000-0000959D0000}"/>
    <cellStyle name="20% - Accent1 4 3 6 3 4 3 2" xfId="40526" xr:uid="{00000000-0005-0000-0000-0000969D0000}"/>
    <cellStyle name="20% - Accent1 4 3 6 3 4 4" xfId="40527" xr:uid="{00000000-0005-0000-0000-0000979D0000}"/>
    <cellStyle name="20% - Accent1 4 3 6 3 5" xfId="40528" xr:uid="{00000000-0005-0000-0000-0000989D0000}"/>
    <cellStyle name="20% - Accent1 4 3 6 3 5 2" xfId="40529" xr:uid="{00000000-0005-0000-0000-0000999D0000}"/>
    <cellStyle name="20% - Accent1 4 3 6 3 5 2 2" xfId="40530" xr:uid="{00000000-0005-0000-0000-00009A9D0000}"/>
    <cellStyle name="20% - Accent1 4 3 6 3 5 3" xfId="40531" xr:uid="{00000000-0005-0000-0000-00009B9D0000}"/>
    <cellStyle name="20% - Accent1 4 3 6 3 6" xfId="40532" xr:uid="{00000000-0005-0000-0000-00009C9D0000}"/>
    <cellStyle name="20% - Accent1 4 3 6 3 6 2" xfId="40533" xr:uid="{00000000-0005-0000-0000-00009D9D0000}"/>
    <cellStyle name="20% - Accent1 4 3 6 3 6 2 2" xfId="40534" xr:uid="{00000000-0005-0000-0000-00009E9D0000}"/>
    <cellStyle name="20% - Accent1 4 3 6 3 6 3" xfId="40535" xr:uid="{00000000-0005-0000-0000-00009F9D0000}"/>
    <cellStyle name="20% - Accent1 4 3 6 3 7" xfId="40536" xr:uid="{00000000-0005-0000-0000-0000A09D0000}"/>
    <cellStyle name="20% - Accent1 4 3 6 3 7 2" xfId="40537" xr:uid="{00000000-0005-0000-0000-0000A19D0000}"/>
    <cellStyle name="20% - Accent1 4 3 6 3 8" xfId="40538" xr:uid="{00000000-0005-0000-0000-0000A29D0000}"/>
    <cellStyle name="20% - Accent1 4 3 6 3 8 2" xfId="40539" xr:uid="{00000000-0005-0000-0000-0000A39D0000}"/>
    <cellStyle name="20% - Accent1 4 3 6 3 9" xfId="40540" xr:uid="{00000000-0005-0000-0000-0000A49D0000}"/>
    <cellStyle name="20% - Accent1 4 3 6 4" xfId="40541" xr:uid="{00000000-0005-0000-0000-0000A59D0000}"/>
    <cellStyle name="20% - Accent1 4 3 6 4 2" xfId="40542" xr:uid="{00000000-0005-0000-0000-0000A69D0000}"/>
    <cellStyle name="20% - Accent1 4 3 6 4 2 2" xfId="40543" xr:uid="{00000000-0005-0000-0000-0000A79D0000}"/>
    <cellStyle name="20% - Accent1 4 3 6 4 2 2 2" xfId="40544" xr:uid="{00000000-0005-0000-0000-0000A89D0000}"/>
    <cellStyle name="20% - Accent1 4 3 6 4 2 3" xfId="40545" xr:uid="{00000000-0005-0000-0000-0000A99D0000}"/>
    <cellStyle name="20% - Accent1 4 3 6 4 3" xfId="40546" xr:uid="{00000000-0005-0000-0000-0000AA9D0000}"/>
    <cellStyle name="20% - Accent1 4 3 6 4 3 2" xfId="40547" xr:uid="{00000000-0005-0000-0000-0000AB9D0000}"/>
    <cellStyle name="20% - Accent1 4 3 6 4 4" xfId="40548" xr:uid="{00000000-0005-0000-0000-0000AC9D0000}"/>
    <cellStyle name="20% - Accent1 4 3 6 5" xfId="40549" xr:uid="{00000000-0005-0000-0000-0000AD9D0000}"/>
    <cellStyle name="20% - Accent1 4 3 6 5 2" xfId="40550" xr:uid="{00000000-0005-0000-0000-0000AE9D0000}"/>
    <cellStyle name="20% - Accent1 4 3 6 5 2 2" xfId="40551" xr:uid="{00000000-0005-0000-0000-0000AF9D0000}"/>
    <cellStyle name="20% - Accent1 4 3 6 5 2 2 2" xfId="40552" xr:uid="{00000000-0005-0000-0000-0000B09D0000}"/>
    <cellStyle name="20% - Accent1 4 3 6 5 2 3" xfId="40553" xr:uid="{00000000-0005-0000-0000-0000B19D0000}"/>
    <cellStyle name="20% - Accent1 4 3 6 5 3" xfId="40554" xr:uid="{00000000-0005-0000-0000-0000B29D0000}"/>
    <cellStyle name="20% - Accent1 4 3 6 5 3 2" xfId="40555" xr:uid="{00000000-0005-0000-0000-0000B39D0000}"/>
    <cellStyle name="20% - Accent1 4 3 6 5 4" xfId="40556" xr:uid="{00000000-0005-0000-0000-0000B49D0000}"/>
    <cellStyle name="20% - Accent1 4 3 6 6" xfId="40557" xr:uid="{00000000-0005-0000-0000-0000B59D0000}"/>
    <cellStyle name="20% - Accent1 4 3 6 6 2" xfId="40558" xr:uid="{00000000-0005-0000-0000-0000B69D0000}"/>
    <cellStyle name="20% - Accent1 4 3 6 6 2 2" xfId="40559" xr:uid="{00000000-0005-0000-0000-0000B79D0000}"/>
    <cellStyle name="20% - Accent1 4 3 6 6 2 2 2" xfId="40560" xr:uid="{00000000-0005-0000-0000-0000B89D0000}"/>
    <cellStyle name="20% - Accent1 4 3 6 6 2 3" xfId="40561" xr:uid="{00000000-0005-0000-0000-0000B99D0000}"/>
    <cellStyle name="20% - Accent1 4 3 6 6 3" xfId="40562" xr:uid="{00000000-0005-0000-0000-0000BA9D0000}"/>
    <cellStyle name="20% - Accent1 4 3 6 6 3 2" xfId="40563" xr:uid="{00000000-0005-0000-0000-0000BB9D0000}"/>
    <cellStyle name="20% - Accent1 4 3 6 6 4" xfId="40564" xr:uid="{00000000-0005-0000-0000-0000BC9D0000}"/>
    <cellStyle name="20% - Accent1 4 3 6 7" xfId="40565" xr:uid="{00000000-0005-0000-0000-0000BD9D0000}"/>
    <cellStyle name="20% - Accent1 4 3 6 7 2" xfId="40566" xr:uid="{00000000-0005-0000-0000-0000BE9D0000}"/>
    <cellStyle name="20% - Accent1 4 3 6 7 2 2" xfId="40567" xr:uid="{00000000-0005-0000-0000-0000BF9D0000}"/>
    <cellStyle name="20% - Accent1 4 3 6 7 3" xfId="40568" xr:uid="{00000000-0005-0000-0000-0000C09D0000}"/>
    <cellStyle name="20% - Accent1 4 3 6 8" xfId="40569" xr:uid="{00000000-0005-0000-0000-0000C19D0000}"/>
    <cellStyle name="20% - Accent1 4 3 6 8 2" xfId="40570" xr:uid="{00000000-0005-0000-0000-0000C29D0000}"/>
    <cellStyle name="20% - Accent1 4 3 6 8 2 2" xfId="40571" xr:uid="{00000000-0005-0000-0000-0000C39D0000}"/>
    <cellStyle name="20% - Accent1 4 3 6 8 3" xfId="40572" xr:uid="{00000000-0005-0000-0000-0000C49D0000}"/>
    <cellStyle name="20% - Accent1 4 3 6 9" xfId="40573" xr:uid="{00000000-0005-0000-0000-0000C59D0000}"/>
    <cellStyle name="20% - Accent1 4 3 6 9 2" xfId="40574" xr:uid="{00000000-0005-0000-0000-0000C69D0000}"/>
    <cellStyle name="20% - Accent1 4 3 7" xfId="40575" xr:uid="{00000000-0005-0000-0000-0000C79D0000}"/>
    <cellStyle name="20% - Accent1 4 3 7 2" xfId="40576" xr:uid="{00000000-0005-0000-0000-0000C89D0000}"/>
    <cellStyle name="20% - Accent1 4 3 7 2 2" xfId="40577" xr:uid="{00000000-0005-0000-0000-0000C99D0000}"/>
    <cellStyle name="20% - Accent1 4 3 7 2 2 2" xfId="40578" xr:uid="{00000000-0005-0000-0000-0000CA9D0000}"/>
    <cellStyle name="20% - Accent1 4 3 7 2 2 2 2" xfId="40579" xr:uid="{00000000-0005-0000-0000-0000CB9D0000}"/>
    <cellStyle name="20% - Accent1 4 3 7 2 2 3" xfId="40580" xr:uid="{00000000-0005-0000-0000-0000CC9D0000}"/>
    <cellStyle name="20% - Accent1 4 3 7 2 3" xfId="40581" xr:uid="{00000000-0005-0000-0000-0000CD9D0000}"/>
    <cellStyle name="20% - Accent1 4 3 7 2 3 2" xfId="40582" xr:uid="{00000000-0005-0000-0000-0000CE9D0000}"/>
    <cellStyle name="20% - Accent1 4 3 7 2 4" xfId="40583" xr:uid="{00000000-0005-0000-0000-0000CF9D0000}"/>
    <cellStyle name="20% - Accent1 4 3 7 3" xfId="40584" xr:uid="{00000000-0005-0000-0000-0000D09D0000}"/>
    <cellStyle name="20% - Accent1 4 3 7 3 2" xfId="40585" xr:uid="{00000000-0005-0000-0000-0000D19D0000}"/>
    <cellStyle name="20% - Accent1 4 3 7 3 2 2" xfId="40586" xr:uid="{00000000-0005-0000-0000-0000D29D0000}"/>
    <cellStyle name="20% - Accent1 4 3 7 3 2 2 2" xfId="40587" xr:uid="{00000000-0005-0000-0000-0000D39D0000}"/>
    <cellStyle name="20% - Accent1 4 3 7 3 2 3" xfId="40588" xr:uid="{00000000-0005-0000-0000-0000D49D0000}"/>
    <cellStyle name="20% - Accent1 4 3 7 3 3" xfId="40589" xr:uid="{00000000-0005-0000-0000-0000D59D0000}"/>
    <cellStyle name="20% - Accent1 4 3 7 3 3 2" xfId="40590" xr:uid="{00000000-0005-0000-0000-0000D69D0000}"/>
    <cellStyle name="20% - Accent1 4 3 7 3 4" xfId="40591" xr:uid="{00000000-0005-0000-0000-0000D79D0000}"/>
    <cellStyle name="20% - Accent1 4 3 7 4" xfId="40592" xr:uid="{00000000-0005-0000-0000-0000D89D0000}"/>
    <cellStyle name="20% - Accent1 4 3 7 4 2" xfId="40593" xr:uid="{00000000-0005-0000-0000-0000D99D0000}"/>
    <cellStyle name="20% - Accent1 4 3 7 4 2 2" xfId="40594" xr:uid="{00000000-0005-0000-0000-0000DA9D0000}"/>
    <cellStyle name="20% - Accent1 4 3 7 4 2 2 2" xfId="40595" xr:uid="{00000000-0005-0000-0000-0000DB9D0000}"/>
    <cellStyle name="20% - Accent1 4 3 7 4 2 3" xfId="40596" xr:uid="{00000000-0005-0000-0000-0000DC9D0000}"/>
    <cellStyle name="20% - Accent1 4 3 7 4 3" xfId="40597" xr:uid="{00000000-0005-0000-0000-0000DD9D0000}"/>
    <cellStyle name="20% - Accent1 4 3 7 4 3 2" xfId="40598" xr:uid="{00000000-0005-0000-0000-0000DE9D0000}"/>
    <cellStyle name="20% - Accent1 4 3 7 4 4" xfId="40599" xr:uid="{00000000-0005-0000-0000-0000DF9D0000}"/>
    <cellStyle name="20% - Accent1 4 3 7 5" xfId="40600" xr:uid="{00000000-0005-0000-0000-0000E09D0000}"/>
    <cellStyle name="20% - Accent1 4 3 7 5 2" xfId="40601" xr:uid="{00000000-0005-0000-0000-0000E19D0000}"/>
    <cellStyle name="20% - Accent1 4 3 7 5 2 2" xfId="40602" xr:uid="{00000000-0005-0000-0000-0000E29D0000}"/>
    <cellStyle name="20% - Accent1 4 3 7 5 3" xfId="40603" xr:uid="{00000000-0005-0000-0000-0000E39D0000}"/>
    <cellStyle name="20% - Accent1 4 3 7 6" xfId="40604" xr:uid="{00000000-0005-0000-0000-0000E49D0000}"/>
    <cellStyle name="20% - Accent1 4 3 7 6 2" xfId="40605" xr:uid="{00000000-0005-0000-0000-0000E59D0000}"/>
    <cellStyle name="20% - Accent1 4 3 7 6 2 2" xfId="40606" xr:uid="{00000000-0005-0000-0000-0000E69D0000}"/>
    <cellStyle name="20% - Accent1 4 3 7 6 3" xfId="40607" xr:uid="{00000000-0005-0000-0000-0000E79D0000}"/>
    <cellStyle name="20% - Accent1 4 3 7 7" xfId="40608" xr:uid="{00000000-0005-0000-0000-0000E89D0000}"/>
    <cellStyle name="20% - Accent1 4 3 7 7 2" xfId="40609" xr:uid="{00000000-0005-0000-0000-0000E99D0000}"/>
    <cellStyle name="20% - Accent1 4 3 7 8" xfId="40610" xr:uid="{00000000-0005-0000-0000-0000EA9D0000}"/>
    <cellStyle name="20% - Accent1 4 3 7 8 2" xfId="40611" xr:uid="{00000000-0005-0000-0000-0000EB9D0000}"/>
    <cellStyle name="20% - Accent1 4 3 7 9" xfId="40612" xr:uid="{00000000-0005-0000-0000-0000EC9D0000}"/>
    <cellStyle name="20% - Accent1 4 3 8" xfId="40613" xr:uid="{00000000-0005-0000-0000-0000ED9D0000}"/>
    <cellStyle name="20% - Accent1 4 3 8 2" xfId="40614" xr:uid="{00000000-0005-0000-0000-0000EE9D0000}"/>
    <cellStyle name="20% - Accent1 4 3 8 2 2" xfId="40615" xr:uid="{00000000-0005-0000-0000-0000EF9D0000}"/>
    <cellStyle name="20% - Accent1 4 3 8 2 2 2" xfId="40616" xr:uid="{00000000-0005-0000-0000-0000F09D0000}"/>
    <cellStyle name="20% - Accent1 4 3 8 2 2 2 2" xfId="40617" xr:uid="{00000000-0005-0000-0000-0000F19D0000}"/>
    <cellStyle name="20% - Accent1 4 3 8 2 2 3" xfId="40618" xr:uid="{00000000-0005-0000-0000-0000F29D0000}"/>
    <cellStyle name="20% - Accent1 4 3 8 2 3" xfId="40619" xr:uid="{00000000-0005-0000-0000-0000F39D0000}"/>
    <cellStyle name="20% - Accent1 4 3 8 2 3 2" xfId="40620" xr:uid="{00000000-0005-0000-0000-0000F49D0000}"/>
    <cellStyle name="20% - Accent1 4 3 8 2 4" xfId="40621" xr:uid="{00000000-0005-0000-0000-0000F59D0000}"/>
    <cellStyle name="20% - Accent1 4 3 8 3" xfId="40622" xr:uid="{00000000-0005-0000-0000-0000F69D0000}"/>
    <cellStyle name="20% - Accent1 4 3 8 3 2" xfId="40623" xr:uid="{00000000-0005-0000-0000-0000F79D0000}"/>
    <cellStyle name="20% - Accent1 4 3 8 3 2 2" xfId="40624" xr:uid="{00000000-0005-0000-0000-0000F89D0000}"/>
    <cellStyle name="20% - Accent1 4 3 8 3 2 2 2" xfId="40625" xr:uid="{00000000-0005-0000-0000-0000F99D0000}"/>
    <cellStyle name="20% - Accent1 4 3 8 3 2 3" xfId="40626" xr:uid="{00000000-0005-0000-0000-0000FA9D0000}"/>
    <cellStyle name="20% - Accent1 4 3 8 3 3" xfId="40627" xr:uid="{00000000-0005-0000-0000-0000FB9D0000}"/>
    <cellStyle name="20% - Accent1 4 3 8 3 3 2" xfId="40628" xr:uid="{00000000-0005-0000-0000-0000FC9D0000}"/>
    <cellStyle name="20% - Accent1 4 3 8 3 4" xfId="40629" xr:uid="{00000000-0005-0000-0000-0000FD9D0000}"/>
    <cellStyle name="20% - Accent1 4 3 8 4" xfId="40630" xr:uid="{00000000-0005-0000-0000-0000FE9D0000}"/>
    <cellStyle name="20% - Accent1 4 3 8 4 2" xfId="40631" xr:uid="{00000000-0005-0000-0000-0000FF9D0000}"/>
    <cellStyle name="20% - Accent1 4 3 8 4 2 2" xfId="40632" xr:uid="{00000000-0005-0000-0000-0000009E0000}"/>
    <cellStyle name="20% - Accent1 4 3 8 4 2 2 2" xfId="40633" xr:uid="{00000000-0005-0000-0000-0000019E0000}"/>
    <cellStyle name="20% - Accent1 4 3 8 4 2 3" xfId="40634" xr:uid="{00000000-0005-0000-0000-0000029E0000}"/>
    <cellStyle name="20% - Accent1 4 3 8 4 3" xfId="40635" xr:uid="{00000000-0005-0000-0000-0000039E0000}"/>
    <cellStyle name="20% - Accent1 4 3 8 4 3 2" xfId="40636" xr:uid="{00000000-0005-0000-0000-0000049E0000}"/>
    <cellStyle name="20% - Accent1 4 3 8 4 4" xfId="40637" xr:uid="{00000000-0005-0000-0000-0000059E0000}"/>
    <cellStyle name="20% - Accent1 4 3 8 5" xfId="40638" xr:uid="{00000000-0005-0000-0000-0000069E0000}"/>
    <cellStyle name="20% - Accent1 4 3 8 5 2" xfId="40639" xr:uid="{00000000-0005-0000-0000-0000079E0000}"/>
    <cellStyle name="20% - Accent1 4 3 8 5 2 2" xfId="40640" xr:uid="{00000000-0005-0000-0000-0000089E0000}"/>
    <cellStyle name="20% - Accent1 4 3 8 5 3" xfId="40641" xr:uid="{00000000-0005-0000-0000-0000099E0000}"/>
    <cellStyle name="20% - Accent1 4 3 8 6" xfId="40642" xr:uid="{00000000-0005-0000-0000-00000A9E0000}"/>
    <cellStyle name="20% - Accent1 4 3 8 6 2" xfId="40643" xr:uid="{00000000-0005-0000-0000-00000B9E0000}"/>
    <cellStyle name="20% - Accent1 4 3 8 6 2 2" xfId="40644" xr:uid="{00000000-0005-0000-0000-00000C9E0000}"/>
    <cellStyle name="20% - Accent1 4 3 8 6 3" xfId="40645" xr:uid="{00000000-0005-0000-0000-00000D9E0000}"/>
    <cellStyle name="20% - Accent1 4 3 8 7" xfId="40646" xr:uid="{00000000-0005-0000-0000-00000E9E0000}"/>
    <cellStyle name="20% - Accent1 4 3 8 7 2" xfId="40647" xr:uid="{00000000-0005-0000-0000-00000F9E0000}"/>
    <cellStyle name="20% - Accent1 4 3 8 8" xfId="40648" xr:uid="{00000000-0005-0000-0000-0000109E0000}"/>
    <cellStyle name="20% - Accent1 4 3 8 8 2" xfId="40649" xr:uid="{00000000-0005-0000-0000-0000119E0000}"/>
    <cellStyle name="20% - Accent1 4 3 8 9" xfId="40650" xr:uid="{00000000-0005-0000-0000-0000129E0000}"/>
    <cellStyle name="20% - Accent1 4 3 9" xfId="40651" xr:uid="{00000000-0005-0000-0000-0000139E0000}"/>
    <cellStyle name="20% - Accent1 4 3 9 2" xfId="40652" xr:uid="{00000000-0005-0000-0000-0000149E0000}"/>
    <cellStyle name="20% - Accent1 4 3 9 2 2" xfId="40653" xr:uid="{00000000-0005-0000-0000-0000159E0000}"/>
    <cellStyle name="20% - Accent1 4 3 9 2 2 2" xfId="40654" xr:uid="{00000000-0005-0000-0000-0000169E0000}"/>
    <cellStyle name="20% - Accent1 4 3 9 2 3" xfId="40655" xr:uid="{00000000-0005-0000-0000-0000179E0000}"/>
    <cellStyle name="20% - Accent1 4 3 9 3" xfId="40656" xr:uid="{00000000-0005-0000-0000-0000189E0000}"/>
    <cellStyle name="20% - Accent1 4 3 9 3 2" xfId="40657" xr:uid="{00000000-0005-0000-0000-0000199E0000}"/>
    <cellStyle name="20% - Accent1 4 3 9 4" xfId="40658" xr:uid="{00000000-0005-0000-0000-00001A9E0000}"/>
    <cellStyle name="20% - Accent1 4 4" xfId="40659" xr:uid="{00000000-0005-0000-0000-00001B9E0000}"/>
    <cellStyle name="20% - Accent1 4 4 10" xfId="40660" xr:uid="{00000000-0005-0000-0000-00001C9E0000}"/>
    <cellStyle name="20% - Accent1 4 4 10 2" xfId="40661" xr:uid="{00000000-0005-0000-0000-00001D9E0000}"/>
    <cellStyle name="20% - Accent1 4 4 10 2 2" xfId="40662" xr:uid="{00000000-0005-0000-0000-00001E9E0000}"/>
    <cellStyle name="20% - Accent1 4 4 10 2 2 2" xfId="40663" xr:uid="{00000000-0005-0000-0000-00001F9E0000}"/>
    <cellStyle name="20% - Accent1 4 4 10 2 3" xfId="40664" xr:uid="{00000000-0005-0000-0000-0000209E0000}"/>
    <cellStyle name="20% - Accent1 4 4 10 3" xfId="40665" xr:uid="{00000000-0005-0000-0000-0000219E0000}"/>
    <cellStyle name="20% - Accent1 4 4 10 3 2" xfId="40666" xr:uid="{00000000-0005-0000-0000-0000229E0000}"/>
    <cellStyle name="20% - Accent1 4 4 10 4" xfId="40667" xr:uid="{00000000-0005-0000-0000-0000239E0000}"/>
    <cellStyle name="20% - Accent1 4 4 11" xfId="40668" xr:uid="{00000000-0005-0000-0000-0000249E0000}"/>
    <cellStyle name="20% - Accent1 4 4 11 2" xfId="40669" xr:uid="{00000000-0005-0000-0000-0000259E0000}"/>
    <cellStyle name="20% - Accent1 4 4 11 2 2" xfId="40670" xr:uid="{00000000-0005-0000-0000-0000269E0000}"/>
    <cellStyle name="20% - Accent1 4 4 11 2 2 2" xfId="40671" xr:uid="{00000000-0005-0000-0000-0000279E0000}"/>
    <cellStyle name="20% - Accent1 4 4 11 2 3" xfId="40672" xr:uid="{00000000-0005-0000-0000-0000289E0000}"/>
    <cellStyle name="20% - Accent1 4 4 11 3" xfId="40673" xr:uid="{00000000-0005-0000-0000-0000299E0000}"/>
    <cellStyle name="20% - Accent1 4 4 11 3 2" xfId="40674" xr:uid="{00000000-0005-0000-0000-00002A9E0000}"/>
    <cellStyle name="20% - Accent1 4 4 11 4" xfId="40675" xr:uid="{00000000-0005-0000-0000-00002B9E0000}"/>
    <cellStyle name="20% - Accent1 4 4 12" xfId="40676" xr:uid="{00000000-0005-0000-0000-00002C9E0000}"/>
    <cellStyle name="20% - Accent1 4 4 12 2" xfId="40677" xr:uid="{00000000-0005-0000-0000-00002D9E0000}"/>
    <cellStyle name="20% - Accent1 4 4 12 2 2" xfId="40678" xr:uid="{00000000-0005-0000-0000-00002E9E0000}"/>
    <cellStyle name="20% - Accent1 4 4 12 3" xfId="40679" xr:uid="{00000000-0005-0000-0000-00002F9E0000}"/>
    <cellStyle name="20% - Accent1 4 4 13" xfId="40680" xr:uid="{00000000-0005-0000-0000-0000309E0000}"/>
    <cellStyle name="20% - Accent1 4 4 13 2" xfId="40681" xr:uid="{00000000-0005-0000-0000-0000319E0000}"/>
    <cellStyle name="20% - Accent1 4 4 13 2 2" xfId="40682" xr:uid="{00000000-0005-0000-0000-0000329E0000}"/>
    <cellStyle name="20% - Accent1 4 4 13 3" xfId="40683" xr:uid="{00000000-0005-0000-0000-0000339E0000}"/>
    <cellStyle name="20% - Accent1 4 4 14" xfId="40684" xr:uid="{00000000-0005-0000-0000-0000349E0000}"/>
    <cellStyle name="20% - Accent1 4 4 14 2" xfId="40685" xr:uid="{00000000-0005-0000-0000-0000359E0000}"/>
    <cellStyle name="20% - Accent1 4 4 15" xfId="40686" xr:uid="{00000000-0005-0000-0000-0000369E0000}"/>
    <cellStyle name="20% - Accent1 4 4 15 2" xfId="40687" xr:uid="{00000000-0005-0000-0000-0000379E0000}"/>
    <cellStyle name="20% - Accent1 4 4 16" xfId="40688" xr:uid="{00000000-0005-0000-0000-0000389E0000}"/>
    <cellStyle name="20% - Accent1 4 4 2" xfId="40689" xr:uid="{00000000-0005-0000-0000-0000399E0000}"/>
    <cellStyle name="20% - Accent1 4 4 2 10" xfId="40690" xr:uid="{00000000-0005-0000-0000-00003A9E0000}"/>
    <cellStyle name="20% - Accent1 4 4 2 10 2" xfId="40691" xr:uid="{00000000-0005-0000-0000-00003B9E0000}"/>
    <cellStyle name="20% - Accent1 4 4 2 10 2 2" xfId="40692" xr:uid="{00000000-0005-0000-0000-00003C9E0000}"/>
    <cellStyle name="20% - Accent1 4 4 2 10 2 2 2" xfId="40693" xr:uid="{00000000-0005-0000-0000-00003D9E0000}"/>
    <cellStyle name="20% - Accent1 4 4 2 10 2 3" xfId="40694" xr:uid="{00000000-0005-0000-0000-00003E9E0000}"/>
    <cellStyle name="20% - Accent1 4 4 2 10 3" xfId="40695" xr:uid="{00000000-0005-0000-0000-00003F9E0000}"/>
    <cellStyle name="20% - Accent1 4 4 2 10 3 2" xfId="40696" xr:uid="{00000000-0005-0000-0000-0000409E0000}"/>
    <cellStyle name="20% - Accent1 4 4 2 10 4" xfId="40697" xr:uid="{00000000-0005-0000-0000-0000419E0000}"/>
    <cellStyle name="20% - Accent1 4 4 2 11" xfId="40698" xr:uid="{00000000-0005-0000-0000-0000429E0000}"/>
    <cellStyle name="20% - Accent1 4 4 2 11 2" xfId="40699" xr:uid="{00000000-0005-0000-0000-0000439E0000}"/>
    <cellStyle name="20% - Accent1 4 4 2 11 2 2" xfId="40700" xr:uid="{00000000-0005-0000-0000-0000449E0000}"/>
    <cellStyle name="20% - Accent1 4 4 2 11 3" xfId="40701" xr:uid="{00000000-0005-0000-0000-0000459E0000}"/>
    <cellStyle name="20% - Accent1 4 4 2 12" xfId="40702" xr:uid="{00000000-0005-0000-0000-0000469E0000}"/>
    <cellStyle name="20% - Accent1 4 4 2 12 2" xfId="40703" xr:uid="{00000000-0005-0000-0000-0000479E0000}"/>
    <cellStyle name="20% - Accent1 4 4 2 12 2 2" xfId="40704" xr:uid="{00000000-0005-0000-0000-0000489E0000}"/>
    <cellStyle name="20% - Accent1 4 4 2 12 3" xfId="40705" xr:uid="{00000000-0005-0000-0000-0000499E0000}"/>
    <cellStyle name="20% - Accent1 4 4 2 13" xfId="40706" xr:uid="{00000000-0005-0000-0000-00004A9E0000}"/>
    <cellStyle name="20% - Accent1 4 4 2 13 2" xfId="40707" xr:uid="{00000000-0005-0000-0000-00004B9E0000}"/>
    <cellStyle name="20% - Accent1 4 4 2 14" xfId="40708" xr:uid="{00000000-0005-0000-0000-00004C9E0000}"/>
    <cellStyle name="20% - Accent1 4 4 2 14 2" xfId="40709" xr:uid="{00000000-0005-0000-0000-00004D9E0000}"/>
    <cellStyle name="20% - Accent1 4 4 2 15" xfId="40710" xr:uid="{00000000-0005-0000-0000-00004E9E0000}"/>
    <cellStyle name="20% - Accent1 4 4 2 2" xfId="40711" xr:uid="{00000000-0005-0000-0000-00004F9E0000}"/>
    <cellStyle name="20% - Accent1 4 4 2 2 10" xfId="40712" xr:uid="{00000000-0005-0000-0000-0000509E0000}"/>
    <cellStyle name="20% - Accent1 4 4 2 2 10 2" xfId="40713" xr:uid="{00000000-0005-0000-0000-0000519E0000}"/>
    <cellStyle name="20% - Accent1 4 4 2 2 10 2 2" xfId="40714" xr:uid="{00000000-0005-0000-0000-0000529E0000}"/>
    <cellStyle name="20% - Accent1 4 4 2 2 10 3" xfId="40715" xr:uid="{00000000-0005-0000-0000-0000539E0000}"/>
    <cellStyle name="20% - Accent1 4 4 2 2 11" xfId="40716" xr:uid="{00000000-0005-0000-0000-0000549E0000}"/>
    <cellStyle name="20% - Accent1 4 4 2 2 11 2" xfId="40717" xr:uid="{00000000-0005-0000-0000-0000559E0000}"/>
    <cellStyle name="20% - Accent1 4 4 2 2 11 2 2" xfId="40718" xr:uid="{00000000-0005-0000-0000-0000569E0000}"/>
    <cellStyle name="20% - Accent1 4 4 2 2 11 3" xfId="40719" xr:uid="{00000000-0005-0000-0000-0000579E0000}"/>
    <cellStyle name="20% - Accent1 4 4 2 2 12" xfId="40720" xr:uid="{00000000-0005-0000-0000-0000589E0000}"/>
    <cellStyle name="20% - Accent1 4 4 2 2 12 2" xfId="40721" xr:uid="{00000000-0005-0000-0000-0000599E0000}"/>
    <cellStyle name="20% - Accent1 4 4 2 2 13" xfId="40722" xr:uid="{00000000-0005-0000-0000-00005A9E0000}"/>
    <cellStyle name="20% - Accent1 4 4 2 2 13 2" xfId="40723" xr:uid="{00000000-0005-0000-0000-00005B9E0000}"/>
    <cellStyle name="20% - Accent1 4 4 2 2 14" xfId="40724" xr:uid="{00000000-0005-0000-0000-00005C9E0000}"/>
    <cellStyle name="20% - Accent1 4 4 2 2 2" xfId="40725" xr:uid="{00000000-0005-0000-0000-00005D9E0000}"/>
    <cellStyle name="20% - Accent1 4 4 2 2 2 10" xfId="40726" xr:uid="{00000000-0005-0000-0000-00005E9E0000}"/>
    <cellStyle name="20% - Accent1 4 4 2 2 2 10 2" xfId="40727" xr:uid="{00000000-0005-0000-0000-00005F9E0000}"/>
    <cellStyle name="20% - Accent1 4 4 2 2 2 11" xfId="40728" xr:uid="{00000000-0005-0000-0000-0000609E0000}"/>
    <cellStyle name="20% - Accent1 4 4 2 2 2 2" xfId="40729" xr:uid="{00000000-0005-0000-0000-0000619E0000}"/>
    <cellStyle name="20% - Accent1 4 4 2 2 2 2 2" xfId="40730" xr:uid="{00000000-0005-0000-0000-0000629E0000}"/>
    <cellStyle name="20% - Accent1 4 4 2 2 2 2 2 2" xfId="40731" xr:uid="{00000000-0005-0000-0000-0000639E0000}"/>
    <cellStyle name="20% - Accent1 4 4 2 2 2 2 2 2 2" xfId="40732" xr:uid="{00000000-0005-0000-0000-0000649E0000}"/>
    <cellStyle name="20% - Accent1 4 4 2 2 2 2 2 2 2 2" xfId="40733" xr:uid="{00000000-0005-0000-0000-0000659E0000}"/>
    <cellStyle name="20% - Accent1 4 4 2 2 2 2 2 2 3" xfId="40734" xr:uid="{00000000-0005-0000-0000-0000669E0000}"/>
    <cellStyle name="20% - Accent1 4 4 2 2 2 2 2 3" xfId="40735" xr:uid="{00000000-0005-0000-0000-0000679E0000}"/>
    <cellStyle name="20% - Accent1 4 4 2 2 2 2 2 3 2" xfId="40736" xr:uid="{00000000-0005-0000-0000-0000689E0000}"/>
    <cellStyle name="20% - Accent1 4 4 2 2 2 2 2 4" xfId="40737" xr:uid="{00000000-0005-0000-0000-0000699E0000}"/>
    <cellStyle name="20% - Accent1 4 4 2 2 2 2 3" xfId="40738" xr:uid="{00000000-0005-0000-0000-00006A9E0000}"/>
    <cellStyle name="20% - Accent1 4 4 2 2 2 2 3 2" xfId="40739" xr:uid="{00000000-0005-0000-0000-00006B9E0000}"/>
    <cellStyle name="20% - Accent1 4 4 2 2 2 2 3 2 2" xfId="40740" xr:uid="{00000000-0005-0000-0000-00006C9E0000}"/>
    <cellStyle name="20% - Accent1 4 4 2 2 2 2 3 2 2 2" xfId="40741" xr:uid="{00000000-0005-0000-0000-00006D9E0000}"/>
    <cellStyle name="20% - Accent1 4 4 2 2 2 2 3 2 3" xfId="40742" xr:uid="{00000000-0005-0000-0000-00006E9E0000}"/>
    <cellStyle name="20% - Accent1 4 4 2 2 2 2 3 3" xfId="40743" xr:uid="{00000000-0005-0000-0000-00006F9E0000}"/>
    <cellStyle name="20% - Accent1 4 4 2 2 2 2 3 3 2" xfId="40744" xr:uid="{00000000-0005-0000-0000-0000709E0000}"/>
    <cellStyle name="20% - Accent1 4 4 2 2 2 2 3 4" xfId="40745" xr:uid="{00000000-0005-0000-0000-0000719E0000}"/>
    <cellStyle name="20% - Accent1 4 4 2 2 2 2 4" xfId="40746" xr:uid="{00000000-0005-0000-0000-0000729E0000}"/>
    <cellStyle name="20% - Accent1 4 4 2 2 2 2 4 2" xfId="40747" xr:uid="{00000000-0005-0000-0000-0000739E0000}"/>
    <cellStyle name="20% - Accent1 4 4 2 2 2 2 4 2 2" xfId="40748" xr:uid="{00000000-0005-0000-0000-0000749E0000}"/>
    <cellStyle name="20% - Accent1 4 4 2 2 2 2 4 2 2 2" xfId="40749" xr:uid="{00000000-0005-0000-0000-0000759E0000}"/>
    <cellStyle name="20% - Accent1 4 4 2 2 2 2 4 2 3" xfId="40750" xr:uid="{00000000-0005-0000-0000-0000769E0000}"/>
    <cellStyle name="20% - Accent1 4 4 2 2 2 2 4 3" xfId="40751" xr:uid="{00000000-0005-0000-0000-0000779E0000}"/>
    <cellStyle name="20% - Accent1 4 4 2 2 2 2 4 3 2" xfId="40752" xr:uid="{00000000-0005-0000-0000-0000789E0000}"/>
    <cellStyle name="20% - Accent1 4 4 2 2 2 2 4 4" xfId="40753" xr:uid="{00000000-0005-0000-0000-0000799E0000}"/>
    <cellStyle name="20% - Accent1 4 4 2 2 2 2 5" xfId="40754" xr:uid="{00000000-0005-0000-0000-00007A9E0000}"/>
    <cellStyle name="20% - Accent1 4 4 2 2 2 2 5 2" xfId="40755" xr:uid="{00000000-0005-0000-0000-00007B9E0000}"/>
    <cellStyle name="20% - Accent1 4 4 2 2 2 2 5 2 2" xfId="40756" xr:uid="{00000000-0005-0000-0000-00007C9E0000}"/>
    <cellStyle name="20% - Accent1 4 4 2 2 2 2 5 3" xfId="40757" xr:uid="{00000000-0005-0000-0000-00007D9E0000}"/>
    <cellStyle name="20% - Accent1 4 4 2 2 2 2 6" xfId="40758" xr:uid="{00000000-0005-0000-0000-00007E9E0000}"/>
    <cellStyle name="20% - Accent1 4 4 2 2 2 2 6 2" xfId="40759" xr:uid="{00000000-0005-0000-0000-00007F9E0000}"/>
    <cellStyle name="20% - Accent1 4 4 2 2 2 2 6 2 2" xfId="40760" xr:uid="{00000000-0005-0000-0000-0000809E0000}"/>
    <cellStyle name="20% - Accent1 4 4 2 2 2 2 6 3" xfId="40761" xr:uid="{00000000-0005-0000-0000-0000819E0000}"/>
    <cellStyle name="20% - Accent1 4 4 2 2 2 2 7" xfId="40762" xr:uid="{00000000-0005-0000-0000-0000829E0000}"/>
    <cellStyle name="20% - Accent1 4 4 2 2 2 2 7 2" xfId="40763" xr:uid="{00000000-0005-0000-0000-0000839E0000}"/>
    <cellStyle name="20% - Accent1 4 4 2 2 2 2 8" xfId="40764" xr:uid="{00000000-0005-0000-0000-0000849E0000}"/>
    <cellStyle name="20% - Accent1 4 4 2 2 2 2 8 2" xfId="40765" xr:uid="{00000000-0005-0000-0000-0000859E0000}"/>
    <cellStyle name="20% - Accent1 4 4 2 2 2 2 9" xfId="40766" xr:uid="{00000000-0005-0000-0000-0000869E0000}"/>
    <cellStyle name="20% - Accent1 4 4 2 2 2 3" xfId="40767" xr:uid="{00000000-0005-0000-0000-0000879E0000}"/>
    <cellStyle name="20% - Accent1 4 4 2 2 2 3 2" xfId="40768" xr:uid="{00000000-0005-0000-0000-0000889E0000}"/>
    <cellStyle name="20% - Accent1 4 4 2 2 2 3 2 2" xfId="40769" xr:uid="{00000000-0005-0000-0000-0000899E0000}"/>
    <cellStyle name="20% - Accent1 4 4 2 2 2 3 2 2 2" xfId="40770" xr:uid="{00000000-0005-0000-0000-00008A9E0000}"/>
    <cellStyle name="20% - Accent1 4 4 2 2 2 3 2 2 2 2" xfId="40771" xr:uid="{00000000-0005-0000-0000-00008B9E0000}"/>
    <cellStyle name="20% - Accent1 4 4 2 2 2 3 2 2 3" xfId="40772" xr:uid="{00000000-0005-0000-0000-00008C9E0000}"/>
    <cellStyle name="20% - Accent1 4 4 2 2 2 3 2 3" xfId="40773" xr:uid="{00000000-0005-0000-0000-00008D9E0000}"/>
    <cellStyle name="20% - Accent1 4 4 2 2 2 3 2 3 2" xfId="40774" xr:uid="{00000000-0005-0000-0000-00008E9E0000}"/>
    <cellStyle name="20% - Accent1 4 4 2 2 2 3 2 4" xfId="40775" xr:uid="{00000000-0005-0000-0000-00008F9E0000}"/>
    <cellStyle name="20% - Accent1 4 4 2 2 2 3 3" xfId="40776" xr:uid="{00000000-0005-0000-0000-0000909E0000}"/>
    <cellStyle name="20% - Accent1 4 4 2 2 2 3 3 2" xfId="40777" xr:uid="{00000000-0005-0000-0000-0000919E0000}"/>
    <cellStyle name="20% - Accent1 4 4 2 2 2 3 3 2 2" xfId="40778" xr:uid="{00000000-0005-0000-0000-0000929E0000}"/>
    <cellStyle name="20% - Accent1 4 4 2 2 2 3 3 2 2 2" xfId="40779" xr:uid="{00000000-0005-0000-0000-0000939E0000}"/>
    <cellStyle name="20% - Accent1 4 4 2 2 2 3 3 2 3" xfId="40780" xr:uid="{00000000-0005-0000-0000-0000949E0000}"/>
    <cellStyle name="20% - Accent1 4 4 2 2 2 3 3 3" xfId="40781" xr:uid="{00000000-0005-0000-0000-0000959E0000}"/>
    <cellStyle name="20% - Accent1 4 4 2 2 2 3 3 3 2" xfId="40782" xr:uid="{00000000-0005-0000-0000-0000969E0000}"/>
    <cellStyle name="20% - Accent1 4 4 2 2 2 3 3 4" xfId="40783" xr:uid="{00000000-0005-0000-0000-0000979E0000}"/>
    <cellStyle name="20% - Accent1 4 4 2 2 2 3 4" xfId="40784" xr:uid="{00000000-0005-0000-0000-0000989E0000}"/>
    <cellStyle name="20% - Accent1 4 4 2 2 2 3 4 2" xfId="40785" xr:uid="{00000000-0005-0000-0000-0000999E0000}"/>
    <cellStyle name="20% - Accent1 4 4 2 2 2 3 4 2 2" xfId="40786" xr:uid="{00000000-0005-0000-0000-00009A9E0000}"/>
    <cellStyle name="20% - Accent1 4 4 2 2 2 3 4 2 2 2" xfId="40787" xr:uid="{00000000-0005-0000-0000-00009B9E0000}"/>
    <cellStyle name="20% - Accent1 4 4 2 2 2 3 4 2 3" xfId="40788" xr:uid="{00000000-0005-0000-0000-00009C9E0000}"/>
    <cellStyle name="20% - Accent1 4 4 2 2 2 3 4 3" xfId="40789" xr:uid="{00000000-0005-0000-0000-00009D9E0000}"/>
    <cellStyle name="20% - Accent1 4 4 2 2 2 3 4 3 2" xfId="40790" xr:uid="{00000000-0005-0000-0000-00009E9E0000}"/>
    <cellStyle name="20% - Accent1 4 4 2 2 2 3 4 4" xfId="40791" xr:uid="{00000000-0005-0000-0000-00009F9E0000}"/>
    <cellStyle name="20% - Accent1 4 4 2 2 2 3 5" xfId="40792" xr:uid="{00000000-0005-0000-0000-0000A09E0000}"/>
    <cellStyle name="20% - Accent1 4 4 2 2 2 3 5 2" xfId="40793" xr:uid="{00000000-0005-0000-0000-0000A19E0000}"/>
    <cellStyle name="20% - Accent1 4 4 2 2 2 3 5 2 2" xfId="40794" xr:uid="{00000000-0005-0000-0000-0000A29E0000}"/>
    <cellStyle name="20% - Accent1 4 4 2 2 2 3 5 3" xfId="40795" xr:uid="{00000000-0005-0000-0000-0000A39E0000}"/>
    <cellStyle name="20% - Accent1 4 4 2 2 2 3 6" xfId="40796" xr:uid="{00000000-0005-0000-0000-0000A49E0000}"/>
    <cellStyle name="20% - Accent1 4 4 2 2 2 3 6 2" xfId="40797" xr:uid="{00000000-0005-0000-0000-0000A59E0000}"/>
    <cellStyle name="20% - Accent1 4 4 2 2 2 3 6 2 2" xfId="40798" xr:uid="{00000000-0005-0000-0000-0000A69E0000}"/>
    <cellStyle name="20% - Accent1 4 4 2 2 2 3 6 3" xfId="40799" xr:uid="{00000000-0005-0000-0000-0000A79E0000}"/>
    <cellStyle name="20% - Accent1 4 4 2 2 2 3 7" xfId="40800" xr:uid="{00000000-0005-0000-0000-0000A89E0000}"/>
    <cellStyle name="20% - Accent1 4 4 2 2 2 3 7 2" xfId="40801" xr:uid="{00000000-0005-0000-0000-0000A99E0000}"/>
    <cellStyle name="20% - Accent1 4 4 2 2 2 3 8" xfId="40802" xr:uid="{00000000-0005-0000-0000-0000AA9E0000}"/>
    <cellStyle name="20% - Accent1 4 4 2 2 2 3 8 2" xfId="40803" xr:uid="{00000000-0005-0000-0000-0000AB9E0000}"/>
    <cellStyle name="20% - Accent1 4 4 2 2 2 3 9" xfId="40804" xr:uid="{00000000-0005-0000-0000-0000AC9E0000}"/>
    <cellStyle name="20% - Accent1 4 4 2 2 2 4" xfId="40805" xr:uid="{00000000-0005-0000-0000-0000AD9E0000}"/>
    <cellStyle name="20% - Accent1 4 4 2 2 2 4 2" xfId="40806" xr:uid="{00000000-0005-0000-0000-0000AE9E0000}"/>
    <cellStyle name="20% - Accent1 4 4 2 2 2 4 2 2" xfId="40807" xr:uid="{00000000-0005-0000-0000-0000AF9E0000}"/>
    <cellStyle name="20% - Accent1 4 4 2 2 2 4 2 2 2" xfId="40808" xr:uid="{00000000-0005-0000-0000-0000B09E0000}"/>
    <cellStyle name="20% - Accent1 4 4 2 2 2 4 2 3" xfId="40809" xr:uid="{00000000-0005-0000-0000-0000B19E0000}"/>
    <cellStyle name="20% - Accent1 4 4 2 2 2 4 3" xfId="40810" xr:uid="{00000000-0005-0000-0000-0000B29E0000}"/>
    <cellStyle name="20% - Accent1 4 4 2 2 2 4 3 2" xfId="40811" xr:uid="{00000000-0005-0000-0000-0000B39E0000}"/>
    <cellStyle name="20% - Accent1 4 4 2 2 2 4 4" xfId="40812" xr:uid="{00000000-0005-0000-0000-0000B49E0000}"/>
    <cellStyle name="20% - Accent1 4 4 2 2 2 5" xfId="40813" xr:uid="{00000000-0005-0000-0000-0000B59E0000}"/>
    <cellStyle name="20% - Accent1 4 4 2 2 2 5 2" xfId="40814" xr:uid="{00000000-0005-0000-0000-0000B69E0000}"/>
    <cellStyle name="20% - Accent1 4 4 2 2 2 5 2 2" xfId="40815" xr:uid="{00000000-0005-0000-0000-0000B79E0000}"/>
    <cellStyle name="20% - Accent1 4 4 2 2 2 5 2 2 2" xfId="40816" xr:uid="{00000000-0005-0000-0000-0000B89E0000}"/>
    <cellStyle name="20% - Accent1 4 4 2 2 2 5 2 3" xfId="40817" xr:uid="{00000000-0005-0000-0000-0000B99E0000}"/>
    <cellStyle name="20% - Accent1 4 4 2 2 2 5 3" xfId="40818" xr:uid="{00000000-0005-0000-0000-0000BA9E0000}"/>
    <cellStyle name="20% - Accent1 4 4 2 2 2 5 3 2" xfId="40819" xr:uid="{00000000-0005-0000-0000-0000BB9E0000}"/>
    <cellStyle name="20% - Accent1 4 4 2 2 2 5 4" xfId="40820" xr:uid="{00000000-0005-0000-0000-0000BC9E0000}"/>
    <cellStyle name="20% - Accent1 4 4 2 2 2 6" xfId="40821" xr:uid="{00000000-0005-0000-0000-0000BD9E0000}"/>
    <cellStyle name="20% - Accent1 4 4 2 2 2 6 2" xfId="40822" xr:uid="{00000000-0005-0000-0000-0000BE9E0000}"/>
    <cellStyle name="20% - Accent1 4 4 2 2 2 6 2 2" xfId="40823" xr:uid="{00000000-0005-0000-0000-0000BF9E0000}"/>
    <cellStyle name="20% - Accent1 4 4 2 2 2 6 2 2 2" xfId="40824" xr:uid="{00000000-0005-0000-0000-0000C09E0000}"/>
    <cellStyle name="20% - Accent1 4 4 2 2 2 6 2 3" xfId="40825" xr:uid="{00000000-0005-0000-0000-0000C19E0000}"/>
    <cellStyle name="20% - Accent1 4 4 2 2 2 6 3" xfId="40826" xr:uid="{00000000-0005-0000-0000-0000C29E0000}"/>
    <cellStyle name="20% - Accent1 4 4 2 2 2 6 3 2" xfId="40827" xr:uid="{00000000-0005-0000-0000-0000C39E0000}"/>
    <cellStyle name="20% - Accent1 4 4 2 2 2 6 4" xfId="40828" xr:uid="{00000000-0005-0000-0000-0000C49E0000}"/>
    <cellStyle name="20% - Accent1 4 4 2 2 2 7" xfId="40829" xr:uid="{00000000-0005-0000-0000-0000C59E0000}"/>
    <cellStyle name="20% - Accent1 4 4 2 2 2 7 2" xfId="40830" xr:uid="{00000000-0005-0000-0000-0000C69E0000}"/>
    <cellStyle name="20% - Accent1 4 4 2 2 2 7 2 2" xfId="40831" xr:uid="{00000000-0005-0000-0000-0000C79E0000}"/>
    <cellStyle name="20% - Accent1 4 4 2 2 2 7 3" xfId="40832" xr:uid="{00000000-0005-0000-0000-0000C89E0000}"/>
    <cellStyle name="20% - Accent1 4 4 2 2 2 8" xfId="40833" xr:uid="{00000000-0005-0000-0000-0000C99E0000}"/>
    <cellStyle name="20% - Accent1 4 4 2 2 2 8 2" xfId="40834" xr:uid="{00000000-0005-0000-0000-0000CA9E0000}"/>
    <cellStyle name="20% - Accent1 4 4 2 2 2 8 2 2" xfId="40835" xr:uid="{00000000-0005-0000-0000-0000CB9E0000}"/>
    <cellStyle name="20% - Accent1 4 4 2 2 2 8 3" xfId="40836" xr:uid="{00000000-0005-0000-0000-0000CC9E0000}"/>
    <cellStyle name="20% - Accent1 4 4 2 2 2 9" xfId="40837" xr:uid="{00000000-0005-0000-0000-0000CD9E0000}"/>
    <cellStyle name="20% - Accent1 4 4 2 2 2 9 2" xfId="40838" xr:uid="{00000000-0005-0000-0000-0000CE9E0000}"/>
    <cellStyle name="20% - Accent1 4 4 2 2 3" xfId="40839" xr:uid="{00000000-0005-0000-0000-0000CF9E0000}"/>
    <cellStyle name="20% - Accent1 4 4 2 2 3 10" xfId="40840" xr:uid="{00000000-0005-0000-0000-0000D09E0000}"/>
    <cellStyle name="20% - Accent1 4 4 2 2 3 10 2" xfId="40841" xr:uid="{00000000-0005-0000-0000-0000D19E0000}"/>
    <cellStyle name="20% - Accent1 4 4 2 2 3 11" xfId="40842" xr:uid="{00000000-0005-0000-0000-0000D29E0000}"/>
    <cellStyle name="20% - Accent1 4 4 2 2 3 2" xfId="40843" xr:uid="{00000000-0005-0000-0000-0000D39E0000}"/>
    <cellStyle name="20% - Accent1 4 4 2 2 3 2 2" xfId="40844" xr:uid="{00000000-0005-0000-0000-0000D49E0000}"/>
    <cellStyle name="20% - Accent1 4 4 2 2 3 2 2 2" xfId="40845" xr:uid="{00000000-0005-0000-0000-0000D59E0000}"/>
    <cellStyle name="20% - Accent1 4 4 2 2 3 2 2 2 2" xfId="40846" xr:uid="{00000000-0005-0000-0000-0000D69E0000}"/>
    <cellStyle name="20% - Accent1 4 4 2 2 3 2 2 2 2 2" xfId="40847" xr:uid="{00000000-0005-0000-0000-0000D79E0000}"/>
    <cellStyle name="20% - Accent1 4 4 2 2 3 2 2 2 3" xfId="40848" xr:uid="{00000000-0005-0000-0000-0000D89E0000}"/>
    <cellStyle name="20% - Accent1 4 4 2 2 3 2 2 3" xfId="40849" xr:uid="{00000000-0005-0000-0000-0000D99E0000}"/>
    <cellStyle name="20% - Accent1 4 4 2 2 3 2 2 3 2" xfId="40850" xr:uid="{00000000-0005-0000-0000-0000DA9E0000}"/>
    <cellStyle name="20% - Accent1 4 4 2 2 3 2 2 4" xfId="40851" xr:uid="{00000000-0005-0000-0000-0000DB9E0000}"/>
    <cellStyle name="20% - Accent1 4 4 2 2 3 2 3" xfId="40852" xr:uid="{00000000-0005-0000-0000-0000DC9E0000}"/>
    <cellStyle name="20% - Accent1 4 4 2 2 3 2 3 2" xfId="40853" xr:uid="{00000000-0005-0000-0000-0000DD9E0000}"/>
    <cellStyle name="20% - Accent1 4 4 2 2 3 2 3 2 2" xfId="40854" xr:uid="{00000000-0005-0000-0000-0000DE9E0000}"/>
    <cellStyle name="20% - Accent1 4 4 2 2 3 2 3 2 2 2" xfId="40855" xr:uid="{00000000-0005-0000-0000-0000DF9E0000}"/>
    <cellStyle name="20% - Accent1 4 4 2 2 3 2 3 2 3" xfId="40856" xr:uid="{00000000-0005-0000-0000-0000E09E0000}"/>
    <cellStyle name="20% - Accent1 4 4 2 2 3 2 3 3" xfId="40857" xr:uid="{00000000-0005-0000-0000-0000E19E0000}"/>
    <cellStyle name="20% - Accent1 4 4 2 2 3 2 3 3 2" xfId="40858" xr:uid="{00000000-0005-0000-0000-0000E29E0000}"/>
    <cellStyle name="20% - Accent1 4 4 2 2 3 2 3 4" xfId="40859" xr:uid="{00000000-0005-0000-0000-0000E39E0000}"/>
    <cellStyle name="20% - Accent1 4 4 2 2 3 2 4" xfId="40860" xr:uid="{00000000-0005-0000-0000-0000E49E0000}"/>
    <cellStyle name="20% - Accent1 4 4 2 2 3 2 4 2" xfId="40861" xr:uid="{00000000-0005-0000-0000-0000E59E0000}"/>
    <cellStyle name="20% - Accent1 4 4 2 2 3 2 4 2 2" xfId="40862" xr:uid="{00000000-0005-0000-0000-0000E69E0000}"/>
    <cellStyle name="20% - Accent1 4 4 2 2 3 2 4 2 2 2" xfId="40863" xr:uid="{00000000-0005-0000-0000-0000E79E0000}"/>
    <cellStyle name="20% - Accent1 4 4 2 2 3 2 4 2 3" xfId="40864" xr:uid="{00000000-0005-0000-0000-0000E89E0000}"/>
    <cellStyle name="20% - Accent1 4 4 2 2 3 2 4 3" xfId="40865" xr:uid="{00000000-0005-0000-0000-0000E99E0000}"/>
    <cellStyle name="20% - Accent1 4 4 2 2 3 2 4 3 2" xfId="40866" xr:uid="{00000000-0005-0000-0000-0000EA9E0000}"/>
    <cellStyle name="20% - Accent1 4 4 2 2 3 2 4 4" xfId="40867" xr:uid="{00000000-0005-0000-0000-0000EB9E0000}"/>
    <cellStyle name="20% - Accent1 4 4 2 2 3 2 5" xfId="40868" xr:uid="{00000000-0005-0000-0000-0000EC9E0000}"/>
    <cellStyle name="20% - Accent1 4 4 2 2 3 2 5 2" xfId="40869" xr:uid="{00000000-0005-0000-0000-0000ED9E0000}"/>
    <cellStyle name="20% - Accent1 4 4 2 2 3 2 5 2 2" xfId="40870" xr:uid="{00000000-0005-0000-0000-0000EE9E0000}"/>
    <cellStyle name="20% - Accent1 4 4 2 2 3 2 5 3" xfId="40871" xr:uid="{00000000-0005-0000-0000-0000EF9E0000}"/>
    <cellStyle name="20% - Accent1 4 4 2 2 3 2 6" xfId="40872" xr:uid="{00000000-0005-0000-0000-0000F09E0000}"/>
    <cellStyle name="20% - Accent1 4 4 2 2 3 2 6 2" xfId="40873" xr:uid="{00000000-0005-0000-0000-0000F19E0000}"/>
    <cellStyle name="20% - Accent1 4 4 2 2 3 2 6 2 2" xfId="40874" xr:uid="{00000000-0005-0000-0000-0000F29E0000}"/>
    <cellStyle name="20% - Accent1 4 4 2 2 3 2 6 3" xfId="40875" xr:uid="{00000000-0005-0000-0000-0000F39E0000}"/>
    <cellStyle name="20% - Accent1 4 4 2 2 3 2 7" xfId="40876" xr:uid="{00000000-0005-0000-0000-0000F49E0000}"/>
    <cellStyle name="20% - Accent1 4 4 2 2 3 2 7 2" xfId="40877" xr:uid="{00000000-0005-0000-0000-0000F59E0000}"/>
    <cellStyle name="20% - Accent1 4 4 2 2 3 2 8" xfId="40878" xr:uid="{00000000-0005-0000-0000-0000F69E0000}"/>
    <cellStyle name="20% - Accent1 4 4 2 2 3 2 8 2" xfId="40879" xr:uid="{00000000-0005-0000-0000-0000F79E0000}"/>
    <cellStyle name="20% - Accent1 4 4 2 2 3 2 9" xfId="40880" xr:uid="{00000000-0005-0000-0000-0000F89E0000}"/>
    <cellStyle name="20% - Accent1 4 4 2 2 3 3" xfId="40881" xr:uid="{00000000-0005-0000-0000-0000F99E0000}"/>
    <cellStyle name="20% - Accent1 4 4 2 2 3 3 2" xfId="40882" xr:uid="{00000000-0005-0000-0000-0000FA9E0000}"/>
    <cellStyle name="20% - Accent1 4 4 2 2 3 3 2 2" xfId="40883" xr:uid="{00000000-0005-0000-0000-0000FB9E0000}"/>
    <cellStyle name="20% - Accent1 4 4 2 2 3 3 2 2 2" xfId="40884" xr:uid="{00000000-0005-0000-0000-0000FC9E0000}"/>
    <cellStyle name="20% - Accent1 4 4 2 2 3 3 2 2 2 2" xfId="40885" xr:uid="{00000000-0005-0000-0000-0000FD9E0000}"/>
    <cellStyle name="20% - Accent1 4 4 2 2 3 3 2 2 3" xfId="40886" xr:uid="{00000000-0005-0000-0000-0000FE9E0000}"/>
    <cellStyle name="20% - Accent1 4 4 2 2 3 3 2 3" xfId="40887" xr:uid="{00000000-0005-0000-0000-0000FF9E0000}"/>
    <cellStyle name="20% - Accent1 4 4 2 2 3 3 2 3 2" xfId="40888" xr:uid="{00000000-0005-0000-0000-0000009F0000}"/>
    <cellStyle name="20% - Accent1 4 4 2 2 3 3 2 4" xfId="40889" xr:uid="{00000000-0005-0000-0000-0000019F0000}"/>
    <cellStyle name="20% - Accent1 4 4 2 2 3 3 3" xfId="40890" xr:uid="{00000000-0005-0000-0000-0000029F0000}"/>
    <cellStyle name="20% - Accent1 4 4 2 2 3 3 3 2" xfId="40891" xr:uid="{00000000-0005-0000-0000-0000039F0000}"/>
    <cellStyle name="20% - Accent1 4 4 2 2 3 3 3 2 2" xfId="40892" xr:uid="{00000000-0005-0000-0000-0000049F0000}"/>
    <cellStyle name="20% - Accent1 4 4 2 2 3 3 3 2 2 2" xfId="40893" xr:uid="{00000000-0005-0000-0000-0000059F0000}"/>
    <cellStyle name="20% - Accent1 4 4 2 2 3 3 3 2 3" xfId="40894" xr:uid="{00000000-0005-0000-0000-0000069F0000}"/>
    <cellStyle name="20% - Accent1 4 4 2 2 3 3 3 3" xfId="40895" xr:uid="{00000000-0005-0000-0000-0000079F0000}"/>
    <cellStyle name="20% - Accent1 4 4 2 2 3 3 3 3 2" xfId="40896" xr:uid="{00000000-0005-0000-0000-0000089F0000}"/>
    <cellStyle name="20% - Accent1 4 4 2 2 3 3 3 4" xfId="40897" xr:uid="{00000000-0005-0000-0000-0000099F0000}"/>
    <cellStyle name="20% - Accent1 4 4 2 2 3 3 4" xfId="40898" xr:uid="{00000000-0005-0000-0000-00000A9F0000}"/>
    <cellStyle name="20% - Accent1 4 4 2 2 3 3 4 2" xfId="40899" xr:uid="{00000000-0005-0000-0000-00000B9F0000}"/>
    <cellStyle name="20% - Accent1 4 4 2 2 3 3 4 2 2" xfId="40900" xr:uid="{00000000-0005-0000-0000-00000C9F0000}"/>
    <cellStyle name="20% - Accent1 4 4 2 2 3 3 4 2 2 2" xfId="40901" xr:uid="{00000000-0005-0000-0000-00000D9F0000}"/>
    <cellStyle name="20% - Accent1 4 4 2 2 3 3 4 2 3" xfId="40902" xr:uid="{00000000-0005-0000-0000-00000E9F0000}"/>
    <cellStyle name="20% - Accent1 4 4 2 2 3 3 4 3" xfId="40903" xr:uid="{00000000-0005-0000-0000-00000F9F0000}"/>
    <cellStyle name="20% - Accent1 4 4 2 2 3 3 4 3 2" xfId="40904" xr:uid="{00000000-0005-0000-0000-0000109F0000}"/>
    <cellStyle name="20% - Accent1 4 4 2 2 3 3 4 4" xfId="40905" xr:uid="{00000000-0005-0000-0000-0000119F0000}"/>
    <cellStyle name="20% - Accent1 4 4 2 2 3 3 5" xfId="40906" xr:uid="{00000000-0005-0000-0000-0000129F0000}"/>
    <cellStyle name="20% - Accent1 4 4 2 2 3 3 5 2" xfId="40907" xr:uid="{00000000-0005-0000-0000-0000139F0000}"/>
    <cellStyle name="20% - Accent1 4 4 2 2 3 3 5 2 2" xfId="40908" xr:uid="{00000000-0005-0000-0000-0000149F0000}"/>
    <cellStyle name="20% - Accent1 4 4 2 2 3 3 5 3" xfId="40909" xr:uid="{00000000-0005-0000-0000-0000159F0000}"/>
    <cellStyle name="20% - Accent1 4 4 2 2 3 3 6" xfId="40910" xr:uid="{00000000-0005-0000-0000-0000169F0000}"/>
    <cellStyle name="20% - Accent1 4 4 2 2 3 3 6 2" xfId="40911" xr:uid="{00000000-0005-0000-0000-0000179F0000}"/>
    <cellStyle name="20% - Accent1 4 4 2 2 3 3 6 2 2" xfId="40912" xr:uid="{00000000-0005-0000-0000-0000189F0000}"/>
    <cellStyle name="20% - Accent1 4 4 2 2 3 3 6 3" xfId="40913" xr:uid="{00000000-0005-0000-0000-0000199F0000}"/>
    <cellStyle name="20% - Accent1 4 4 2 2 3 3 7" xfId="40914" xr:uid="{00000000-0005-0000-0000-00001A9F0000}"/>
    <cellStyle name="20% - Accent1 4 4 2 2 3 3 7 2" xfId="40915" xr:uid="{00000000-0005-0000-0000-00001B9F0000}"/>
    <cellStyle name="20% - Accent1 4 4 2 2 3 3 8" xfId="40916" xr:uid="{00000000-0005-0000-0000-00001C9F0000}"/>
    <cellStyle name="20% - Accent1 4 4 2 2 3 3 8 2" xfId="40917" xr:uid="{00000000-0005-0000-0000-00001D9F0000}"/>
    <cellStyle name="20% - Accent1 4 4 2 2 3 3 9" xfId="40918" xr:uid="{00000000-0005-0000-0000-00001E9F0000}"/>
    <cellStyle name="20% - Accent1 4 4 2 2 3 4" xfId="40919" xr:uid="{00000000-0005-0000-0000-00001F9F0000}"/>
    <cellStyle name="20% - Accent1 4 4 2 2 3 4 2" xfId="40920" xr:uid="{00000000-0005-0000-0000-0000209F0000}"/>
    <cellStyle name="20% - Accent1 4 4 2 2 3 4 2 2" xfId="40921" xr:uid="{00000000-0005-0000-0000-0000219F0000}"/>
    <cellStyle name="20% - Accent1 4 4 2 2 3 4 2 2 2" xfId="40922" xr:uid="{00000000-0005-0000-0000-0000229F0000}"/>
    <cellStyle name="20% - Accent1 4 4 2 2 3 4 2 3" xfId="40923" xr:uid="{00000000-0005-0000-0000-0000239F0000}"/>
    <cellStyle name="20% - Accent1 4 4 2 2 3 4 3" xfId="40924" xr:uid="{00000000-0005-0000-0000-0000249F0000}"/>
    <cellStyle name="20% - Accent1 4 4 2 2 3 4 3 2" xfId="40925" xr:uid="{00000000-0005-0000-0000-0000259F0000}"/>
    <cellStyle name="20% - Accent1 4 4 2 2 3 4 4" xfId="40926" xr:uid="{00000000-0005-0000-0000-0000269F0000}"/>
    <cellStyle name="20% - Accent1 4 4 2 2 3 5" xfId="40927" xr:uid="{00000000-0005-0000-0000-0000279F0000}"/>
    <cellStyle name="20% - Accent1 4 4 2 2 3 5 2" xfId="40928" xr:uid="{00000000-0005-0000-0000-0000289F0000}"/>
    <cellStyle name="20% - Accent1 4 4 2 2 3 5 2 2" xfId="40929" xr:uid="{00000000-0005-0000-0000-0000299F0000}"/>
    <cellStyle name="20% - Accent1 4 4 2 2 3 5 2 2 2" xfId="40930" xr:uid="{00000000-0005-0000-0000-00002A9F0000}"/>
    <cellStyle name="20% - Accent1 4 4 2 2 3 5 2 3" xfId="40931" xr:uid="{00000000-0005-0000-0000-00002B9F0000}"/>
    <cellStyle name="20% - Accent1 4 4 2 2 3 5 3" xfId="40932" xr:uid="{00000000-0005-0000-0000-00002C9F0000}"/>
    <cellStyle name="20% - Accent1 4 4 2 2 3 5 3 2" xfId="40933" xr:uid="{00000000-0005-0000-0000-00002D9F0000}"/>
    <cellStyle name="20% - Accent1 4 4 2 2 3 5 4" xfId="40934" xr:uid="{00000000-0005-0000-0000-00002E9F0000}"/>
    <cellStyle name="20% - Accent1 4 4 2 2 3 6" xfId="40935" xr:uid="{00000000-0005-0000-0000-00002F9F0000}"/>
    <cellStyle name="20% - Accent1 4 4 2 2 3 6 2" xfId="40936" xr:uid="{00000000-0005-0000-0000-0000309F0000}"/>
    <cellStyle name="20% - Accent1 4 4 2 2 3 6 2 2" xfId="40937" xr:uid="{00000000-0005-0000-0000-0000319F0000}"/>
    <cellStyle name="20% - Accent1 4 4 2 2 3 6 2 2 2" xfId="40938" xr:uid="{00000000-0005-0000-0000-0000329F0000}"/>
    <cellStyle name="20% - Accent1 4 4 2 2 3 6 2 3" xfId="40939" xr:uid="{00000000-0005-0000-0000-0000339F0000}"/>
    <cellStyle name="20% - Accent1 4 4 2 2 3 6 3" xfId="40940" xr:uid="{00000000-0005-0000-0000-0000349F0000}"/>
    <cellStyle name="20% - Accent1 4 4 2 2 3 6 3 2" xfId="40941" xr:uid="{00000000-0005-0000-0000-0000359F0000}"/>
    <cellStyle name="20% - Accent1 4 4 2 2 3 6 4" xfId="40942" xr:uid="{00000000-0005-0000-0000-0000369F0000}"/>
    <cellStyle name="20% - Accent1 4 4 2 2 3 7" xfId="40943" xr:uid="{00000000-0005-0000-0000-0000379F0000}"/>
    <cellStyle name="20% - Accent1 4 4 2 2 3 7 2" xfId="40944" xr:uid="{00000000-0005-0000-0000-0000389F0000}"/>
    <cellStyle name="20% - Accent1 4 4 2 2 3 7 2 2" xfId="40945" xr:uid="{00000000-0005-0000-0000-0000399F0000}"/>
    <cellStyle name="20% - Accent1 4 4 2 2 3 7 3" xfId="40946" xr:uid="{00000000-0005-0000-0000-00003A9F0000}"/>
    <cellStyle name="20% - Accent1 4 4 2 2 3 8" xfId="40947" xr:uid="{00000000-0005-0000-0000-00003B9F0000}"/>
    <cellStyle name="20% - Accent1 4 4 2 2 3 8 2" xfId="40948" xr:uid="{00000000-0005-0000-0000-00003C9F0000}"/>
    <cellStyle name="20% - Accent1 4 4 2 2 3 8 2 2" xfId="40949" xr:uid="{00000000-0005-0000-0000-00003D9F0000}"/>
    <cellStyle name="20% - Accent1 4 4 2 2 3 8 3" xfId="40950" xr:uid="{00000000-0005-0000-0000-00003E9F0000}"/>
    <cellStyle name="20% - Accent1 4 4 2 2 3 9" xfId="40951" xr:uid="{00000000-0005-0000-0000-00003F9F0000}"/>
    <cellStyle name="20% - Accent1 4 4 2 2 3 9 2" xfId="40952" xr:uid="{00000000-0005-0000-0000-0000409F0000}"/>
    <cellStyle name="20% - Accent1 4 4 2 2 4" xfId="40953" xr:uid="{00000000-0005-0000-0000-0000419F0000}"/>
    <cellStyle name="20% - Accent1 4 4 2 2 4 10" xfId="40954" xr:uid="{00000000-0005-0000-0000-0000429F0000}"/>
    <cellStyle name="20% - Accent1 4 4 2 2 4 10 2" xfId="40955" xr:uid="{00000000-0005-0000-0000-0000439F0000}"/>
    <cellStyle name="20% - Accent1 4 4 2 2 4 11" xfId="40956" xr:uid="{00000000-0005-0000-0000-0000449F0000}"/>
    <cellStyle name="20% - Accent1 4 4 2 2 4 2" xfId="40957" xr:uid="{00000000-0005-0000-0000-0000459F0000}"/>
    <cellStyle name="20% - Accent1 4 4 2 2 4 2 2" xfId="40958" xr:uid="{00000000-0005-0000-0000-0000469F0000}"/>
    <cellStyle name="20% - Accent1 4 4 2 2 4 2 2 2" xfId="40959" xr:uid="{00000000-0005-0000-0000-0000479F0000}"/>
    <cellStyle name="20% - Accent1 4 4 2 2 4 2 2 2 2" xfId="40960" xr:uid="{00000000-0005-0000-0000-0000489F0000}"/>
    <cellStyle name="20% - Accent1 4 4 2 2 4 2 2 2 2 2" xfId="40961" xr:uid="{00000000-0005-0000-0000-0000499F0000}"/>
    <cellStyle name="20% - Accent1 4 4 2 2 4 2 2 2 3" xfId="40962" xr:uid="{00000000-0005-0000-0000-00004A9F0000}"/>
    <cellStyle name="20% - Accent1 4 4 2 2 4 2 2 3" xfId="40963" xr:uid="{00000000-0005-0000-0000-00004B9F0000}"/>
    <cellStyle name="20% - Accent1 4 4 2 2 4 2 2 3 2" xfId="40964" xr:uid="{00000000-0005-0000-0000-00004C9F0000}"/>
    <cellStyle name="20% - Accent1 4 4 2 2 4 2 2 4" xfId="40965" xr:uid="{00000000-0005-0000-0000-00004D9F0000}"/>
    <cellStyle name="20% - Accent1 4 4 2 2 4 2 3" xfId="40966" xr:uid="{00000000-0005-0000-0000-00004E9F0000}"/>
    <cellStyle name="20% - Accent1 4 4 2 2 4 2 3 2" xfId="40967" xr:uid="{00000000-0005-0000-0000-00004F9F0000}"/>
    <cellStyle name="20% - Accent1 4 4 2 2 4 2 3 2 2" xfId="40968" xr:uid="{00000000-0005-0000-0000-0000509F0000}"/>
    <cellStyle name="20% - Accent1 4 4 2 2 4 2 3 2 2 2" xfId="40969" xr:uid="{00000000-0005-0000-0000-0000519F0000}"/>
    <cellStyle name="20% - Accent1 4 4 2 2 4 2 3 2 3" xfId="40970" xr:uid="{00000000-0005-0000-0000-0000529F0000}"/>
    <cellStyle name="20% - Accent1 4 4 2 2 4 2 3 3" xfId="40971" xr:uid="{00000000-0005-0000-0000-0000539F0000}"/>
    <cellStyle name="20% - Accent1 4 4 2 2 4 2 3 3 2" xfId="40972" xr:uid="{00000000-0005-0000-0000-0000549F0000}"/>
    <cellStyle name="20% - Accent1 4 4 2 2 4 2 3 4" xfId="40973" xr:uid="{00000000-0005-0000-0000-0000559F0000}"/>
    <cellStyle name="20% - Accent1 4 4 2 2 4 2 4" xfId="40974" xr:uid="{00000000-0005-0000-0000-0000569F0000}"/>
    <cellStyle name="20% - Accent1 4 4 2 2 4 2 4 2" xfId="40975" xr:uid="{00000000-0005-0000-0000-0000579F0000}"/>
    <cellStyle name="20% - Accent1 4 4 2 2 4 2 4 2 2" xfId="40976" xr:uid="{00000000-0005-0000-0000-0000589F0000}"/>
    <cellStyle name="20% - Accent1 4 4 2 2 4 2 4 2 2 2" xfId="40977" xr:uid="{00000000-0005-0000-0000-0000599F0000}"/>
    <cellStyle name="20% - Accent1 4 4 2 2 4 2 4 2 3" xfId="40978" xr:uid="{00000000-0005-0000-0000-00005A9F0000}"/>
    <cellStyle name="20% - Accent1 4 4 2 2 4 2 4 3" xfId="40979" xr:uid="{00000000-0005-0000-0000-00005B9F0000}"/>
    <cellStyle name="20% - Accent1 4 4 2 2 4 2 4 3 2" xfId="40980" xr:uid="{00000000-0005-0000-0000-00005C9F0000}"/>
    <cellStyle name="20% - Accent1 4 4 2 2 4 2 4 4" xfId="40981" xr:uid="{00000000-0005-0000-0000-00005D9F0000}"/>
    <cellStyle name="20% - Accent1 4 4 2 2 4 2 5" xfId="40982" xr:uid="{00000000-0005-0000-0000-00005E9F0000}"/>
    <cellStyle name="20% - Accent1 4 4 2 2 4 2 5 2" xfId="40983" xr:uid="{00000000-0005-0000-0000-00005F9F0000}"/>
    <cellStyle name="20% - Accent1 4 4 2 2 4 2 5 2 2" xfId="40984" xr:uid="{00000000-0005-0000-0000-0000609F0000}"/>
    <cellStyle name="20% - Accent1 4 4 2 2 4 2 5 3" xfId="40985" xr:uid="{00000000-0005-0000-0000-0000619F0000}"/>
    <cellStyle name="20% - Accent1 4 4 2 2 4 2 6" xfId="40986" xr:uid="{00000000-0005-0000-0000-0000629F0000}"/>
    <cellStyle name="20% - Accent1 4 4 2 2 4 2 6 2" xfId="40987" xr:uid="{00000000-0005-0000-0000-0000639F0000}"/>
    <cellStyle name="20% - Accent1 4 4 2 2 4 2 6 2 2" xfId="40988" xr:uid="{00000000-0005-0000-0000-0000649F0000}"/>
    <cellStyle name="20% - Accent1 4 4 2 2 4 2 6 3" xfId="40989" xr:uid="{00000000-0005-0000-0000-0000659F0000}"/>
    <cellStyle name="20% - Accent1 4 4 2 2 4 2 7" xfId="40990" xr:uid="{00000000-0005-0000-0000-0000669F0000}"/>
    <cellStyle name="20% - Accent1 4 4 2 2 4 2 7 2" xfId="40991" xr:uid="{00000000-0005-0000-0000-0000679F0000}"/>
    <cellStyle name="20% - Accent1 4 4 2 2 4 2 8" xfId="40992" xr:uid="{00000000-0005-0000-0000-0000689F0000}"/>
    <cellStyle name="20% - Accent1 4 4 2 2 4 2 8 2" xfId="40993" xr:uid="{00000000-0005-0000-0000-0000699F0000}"/>
    <cellStyle name="20% - Accent1 4 4 2 2 4 2 9" xfId="40994" xr:uid="{00000000-0005-0000-0000-00006A9F0000}"/>
    <cellStyle name="20% - Accent1 4 4 2 2 4 3" xfId="40995" xr:uid="{00000000-0005-0000-0000-00006B9F0000}"/>
    <cellStyle name="20% - Accent1 4 4 2 2 4 3 2" xfId="40996" xr:uid="{00000000-0005-0000-0000-00006C9F0000}"/>
    <cellStyle name="20% - Accent1 4 4 2 2 4 3 2 2" xfId="40997" xr:uid="{00000000-0005-0000-0000-00006D9F0000}"/>
    <cellStyle name="20% - Accent1 4 4 2 2 4 3 2 2 2" xfId="40998" xr:uid="{00000000-0005-0000-0000-00006E9F0000}"/>
    <cellStyle name="20% - Accent1 4 4 2 2 4 3 2 2 2 2" xfId="40999" xr:uid="{00000000-0005-0000-0000-00006F9F0000}"/>
    <cellStyle name="20% - Accent1 4 4 2 2 4 3 2 2 3" xfId="41000" xr:uid="{00000000-0005-0000-0000-0000709F0000}"/>
    <cellStyle name="20% - Accent1 4 4 2 2 4 3 2 3" xfId="41001" xr:uid="{00000000-0005-0000-0000-0000719F0000}"/>
    <cellStyle name="20% - Accent1 4 4 2 2 4 3 2 3 2" xfId="41002" xr:uid="{00000000-0005-0000-0000-0000729F0000}"/>
    <cellStyle name="20% - Accent1 4 4 2 2 4 3 2 4" xfId="41003" xr:uid="{00000000-0005-0000-0000-0000739F0000}"/>
    <cellStyle name="20% - Accent1 4 4 2 2 4 3 3" xfId="41004" xr:uid="{00000000-0005-0000-0000-0000749F0000}"/>
    <cellStyle name="20% - Accent1 4 4 2 2 4 3 3 2" xfId="41005" xr:uid="{00000000-0005-0000-0000-0000759F0000}"/>
    <cellStyle name="20% - Accent1 4 4 2 2 4 3 3 2 2" xfId="41006" xr:uid="{00000000-0005-0000-0000-0000769F0000}"/>
    <cellStyle name="20% - Accent1 4 4 2 2 4 3 3 2 2 2" xfId="41007" xr:uid="{00000000-0005-0000-0000-0000779F0000}"/>
    <cellStyle name="20% - Accent1 4 4 2 2 4 3 3 2 3" xfId="41008" xr:uid="{00000000-0005-0000-0000-0000789F0000}"/>
    <cellStyle name="20% - Accent1 4 4 2 2 4 3 3 3" xfId="41009" xr:uid="{00000000-0005-0000-0000-0000799F0000}"/>
    <cellStyle name="20% - Accent1 4 4 2 2 4 3 3 3 2" xfId="41010" xr:uid="{00000000-0005-0000-0000-00007A9F0000}"/>
    <cellStyle name="20% - Accent1 4 4 2 2 4 3 3 4" xfId="41011" xr:uid="{00000000-0005-0000-0000-00007B9F0000}"/>
    <cellStyle name="20% - Accent1 4 4 2 2 4 3 4" xfId="41012" xr:uid="{00000000-0005-0000-0000-00007C9F0000}"/>
    <cellStyle name="20% - Accent1 4 4 2 2 4 3 4 2" xfId="41013" xr:uid="{00000000-0005-0000-0000-00007D9F0000}"/>
    <cellStyle name="20% - Accent1 4 4 2 2 4 3 4 2 2" xfId="41014" xr:uid="{00000000-0005-0000-0000-00007E9F0000}"/>
    <cellStyle name="20% - Accent1 4 4 2 2 4 3 4 2 2 2" xfId="41015" xr:uid="{00000000-0005-0000-0000-00007F9F0000}"/>
    <cellStyle name="20% - Accent1 4 4 2 2 4 3 4 2 3" xfId="41016" xr:uid="{00000000-0005-0000-0000-0000809F0000}"/>
    <cellStyle name="20% - Accent1 4 4 2 2 4 3 4 3" xfId="41017" xr:uid="{00000000-0005-0000-0000-0000819F0000}"/>
    <cellStyle name="20% - Accent1 4 4 2 2 4 3 4 3 2" xfId="41018" xr:uid="{00000000-0005-0000-0000-0000829F0000}"/>
    <cellStyle name="20% - Accent1 4 4 2 2 4 3 4 4" xfId="41019" xr:uid="{00000000-0005-0000-0000-0000839F0000}"/>
    <cellStyle name="20% - Accent1 4 4 2 2 4 3 5" xfId="41020" xr:uid="{00000000-0005-0000-0000-0000849F0000}"/>
    <cellStyle name="20% - Accent1 4 4 2 2 4 3 5 2" xfId="41021" xr:uid="{00000000-0005-0000-0000-0000859F0000}"/>
    <cellStyle name="20% - Accent1 4 4 2 2 4 3 5 2 2" xfId="41022" xr:uid="{00000000-0005-0000-0000-0000869F0000}"/>
    <cellStyle name="20% - Accent1 4 4 2 2 4 3 5 3" xfId="41023" xr:uid="{00000000-0005-0000-0000-0000879F0000}"/>
    <cellStyle name="20% - Accent1 4 4 2 2 4 3 6" xfId="41024" xr:uid="{00000000-0005-0000-0000-0000889F0000}"/>
    <cellStyle name="20% - Accent1 4 4 2 2 4 3 6 2" xfId="41025" xr:uid="{00000000-0005-0000-0000-0000899F0000}"/>
    <cellStyle name="20% - Accent1 4 4 2 2 4 3 6 2 2" xfId="41026" xr:uid="{00000000-0005-0000-0000-00008A9F0000}"/>
    <cellStyle name="20% - Accent1 4 4 2 2 4 3 6 3" xfId="41027" xr:uid="{00000000-0005-0000-0000-00008B9F0000}"/>
    <cellStyle name="20% - Accent1 4 4 2 2 4 3 7" xfId="41028" xr:uid="{00000000-0005-0000-0000-00008C9F0000}"/>
    <cellStyle name="20% - Accent1 4 4 2 2 4 3 7 2" xfId="41029" xr:uid="{00000000-0005-0000-0000-00008D9F0000}"/>
    <cellStyle name="20% - Accent1 4 4 2 2 4 3 8" xfId="41030" xr:uid="{00000000-0005-0000-0000-00008E9F0000}"/>
    <cellStyle name="20% - Accent1 4 4 2 2 4 3 8 2" xfId="41031" xr:uid="{00000000-0005-0000-0000-00008F9F0000}"/>
    <cellStyle name="20% - Accent1 4 4 2 2 4 3 9" xfId="41032" xr:uid="{00000000-0005-0000-0000-0000909F0000}"/>
    <cellStyle name="20% - Accent1 4 4 2 2 4 4" xfId="41033" xr:uid="{00000000-0005-0000-0000-0000919F0000}"/>
    <cellStyle name="20% - Accent1 4 4 2 2 4 4 2" xfId="41034" xr:uid="{00000000-0005-0000-0000-0000929F0000}"/>
    <cellStyle name="20% - Accent1 4 4 2 2 4 4 2 2" xfId="41035" xr:uid="{00000000-0005-0000-0000-0000939F0000}"/>
    <cellStyle name="20% - Accent1 4 4 2 2 4 4 2 2 2" xfId="41036" xr:uid="{00000000-0005-0000-0000-0000949F0000}"/>
    <cellStyle name="20% - Accent1 4 4 2 2 4 4 2 3" xfId="41037" xr:uid="{00000000-0005-0000-0000-0000959F0000}"/>
    <cellStyle name="20% - Accent1 4 4 2 2 4 4 3" xfId="41038" xr:uid="{00000000-0005-0000-0000-0000969F0000}"/>
    <cellStyle name="20% - Accent1 4 4 2 2 4 4 3 2" xfId="41039" xr:uid="{00000000-0005-0000-0000-0000979F0000}"/>
    <cellStyle name="20% - Accent1 4 4 2 2 4 4 4" xfId="41040" xr:uid="{00000000-0005-0000-0000-0000989F0000}"/>
    <cellStyle name="20% - Accent1 4 4 2 2 4 5" xfId="41041" xr:uid="{00000000-0005-0000-0000-0000999F0000}"/>
    <cellStyle name="20% - Accent1 4 4 2 2 4 5 2" xfId="41042" xr:uid="{00000000-0005-0000-0000-00009A9F0000}"/>
    <cellStyle name="20% - Accent1 4 4 2 2 4 5 2 2" xfId="41043" xr:uid="{00000000-0005-0000-0000-00009B9F0000}"/>
    <cellStyle name="20% - Accent1 4 4 2 2 4 5 2 2 2" xfId="41044" xr:uid="{00000000-0005-0000-0000-00009C9F0000}"/>
    <cellStyle name="20% - Accent1 4 4 2 2 4 5 2 3" xfId="41045" xr:uid="{00000000-0005-0000-0000-00009D9F0000}"/>
    <cellStyle name="20% - Accent1 4 4 2 2 4 5 3" xfId="41046" xr:uid="{00000000-0005-0000-0000-00009E9F0000}"/>
    <cellStyle name="20% - Accent1 4 4 2 2 4 5 3 2" xfId="41047" xr:uid="{00000000-0005-0000-0000-00009F9F0000}"/>
    <cellStyle name="20% - Accent1 4 4 2 2 4 5 4" xfId="41048" xr:uid="{00000000-0005-0000-0000-0000A09F0000}"/>
    <cellStyle name="20% - Accent1 4 4 2 2 4 6" xfId="41049" xr:uid="{00000000-0005-0000-0000-0000A19F0000}"/>
    <cellStyle name="20% - Accent1 4 4 2 2 4 6 2" xfId="41050" xr:uid="{00000000-0005-0000-0000-0000A29F0000}"/>
    <cellStyle name="20% - Accent1 4 4 2 2 4 6 2 2" xfId="41051" xr:uid="{00000000-0005-0000-0000-0000A39F0000}"/>
    <cellStyle name="20% - Accent1 4 4 2 2 4 6 2 2 2" xfId="41052" xr:uid="{00000000-0005-0000-0000-0000A49F0000}"/>
    <cellStyle name="20% - Accent1 4 4 2 2 4 6 2 3" xfId="41053" xr:uid="{00000000-0005-0000-0000-0000A59F0000}"/>
    <cellStyle name="20% - Accent1 4 4 2 2 4 6 3" xfId="41054" xr:uid="{00000000-0005-0000-0000-0000A69F0000}"/>
    <cellStyle name="20% - Accent1 4 4 2 2 4 6 3 2" xfId="41055" xr:uid="{00000000-0005-0000-0000-0000A79F0000}"/>
    <cellStyle name="20% - Accent1 4 4 2 2 4 6 4" xfId="41056" xr:uid="{00000000-0005-0000-0000-0000A89F0000}"/>
    <cellStyle name="20% - Accent1 4 4 2 2 4 7" xfId="41057" xr:uid="{00000000-0005-0000-0000-0000A99F0000}"/>
    <cellStyle name="20% - Accent1 4 4 2 2 4 7 2" xfId="41058" xr:uid="{00000000-0005-0000-0000-0000AA9F0000}"/>
    <cellStyle name="20% - Accent1 4 4 2 2 4 7 2 2" xfId="41059" xr:uid="{00000000-0005-0000-0000-0000AB9F0000}"/>
    <cellStyle name="20% - Accent1 4 4 2 2 4 7 3" xfId="41060" xr:uid="{00000000-0005-0000-0000-0000AC9F0000}"/>
    <cellStyle name="20% - Accent1 4 4 2 2 4 8" xfId="41061" xr:uid="{00000000-0005-0000-0000-0000AD9F0000}"/>
    <cellStyle name="20% - Accent1 4 4 2 2 4 8 2" xfId="41062" xr:uid="{00000000-0005-0000-0000-0000AE9F0000}"/>
    <cellStyle name="20% - Accent1 4 4 2 2 4 8 2 2" xfId="41063" xr:uid="{00000000-0005-0000-0000-0000AF9F0000}"/>
    <cellStyle name="20% - Accent1 4 4 2 2 4 8 3" xfId="41064" xr:uid="{00000000-0005-0000-0000-0000B09F0000}"/>
    <cellStyle name="20% - Accent1 4 4 2 2 4 9" xfId="41065" xr:uid="{00000000-0005-0000-0000-0000B19F0000}"/>
    <cellStyle name="20% - Accent1 4 4 2 2 4 9 2" xfId="41066" xr:uid="{00000000-0005-0000-0000-0000B29F0000}"/>
    <cellStyle name="20% - Accent1 4 4 2 2 5" xfId="41067" xr:uid="{00000000-0005-0000-0000-0000B39F0000}"/>
    <cellStyle name="20% - Accent1 4 4 2 2 5 2" xfId="41068" xr:uid="{00000000-0005-0000-0000-0000B49F0000}"/>
    <cellStyle name="20% - Accent1 4 4 2 2 5 2 2" xfId="41069" xr:uid="{00000000-0005-0000-0000-0000B59F0000}"/>
    <cellStyle name="20% - Accent1 4 4 2 2 5 2 2 2" xfId="41070" xr:uid="{00000000-0005-0000-0000-0000B69F0000}"/>
    <cellStyle name="20% - Accent1 4 4 2 2 5 2 2 2 2" xfId="41071" xr:uid="{00000000-0005-0000-0000-0000B79F0000}"/>
    <cellStyle name="20% - Accent1 4 4 2 2 5 2 2 3" xfId="41072" xr:uid="{00000000-0005-0000-0000-0000B89F0000}"/>
    <cellStyle name="20% - Accent1 4 4 2 2 5 2 3" xfId="41073" xr:uid="{00000000-0005-0000-0000-0000B99F0000}"/>
    <cellStyle name="20% - Accent1 4 4 2 2 5 2 3 2" xfId="41074" xr:uid="{00000000-0005-0000-0000-0000BA9F0000}"/>
    <cellStyle name="20% - Accent1 4 4 2 2 5 2 4" xfId="41075" xr:uid="{00000000-0005-0000-0000-0000BB9F0000}"/>
    <cellStyle name="20% - Accent1 4 4 2 2 5 3" xfId="41076" xr:uid="{00000000-0005-0000-0000-0000BC9F0000}"/>
    <cellStyle name="20% - Accent1 4 4 2 2 5 3 2" xfId="41077" xr:uid="{00000000-0005-0000-0000-0000BD9F0000}"/>
    <cellStyle name="20% - Accent1 4 4 2 2 5 3 2 2" xfId="41078" xr:uid="{00000000-0005-0000-0000-0000BE9F0000}"/>
    <cellStyle name="20% - Accent1 4 4 2 2 5 3 2 2 2" xfId="41079" xr:uid="{00000000-0005-0000-0000-0000BF9F0000}"/>
    <cellStyle name="20% - Accent1 4 4 2 2 5 3 2 3" xfId="41080" xr:uid="{00000000-0005-0000-0000-0000C09F0000}"/>
    <cellStyle name="20% - Accent1 4 4 2 2 5 3 3" xfId="41081" xr:uid="{00000000-0005-0000-0000-0000C19F0000}"/>
    <cellStyle name="20% - Accent1 4 4 2 2 5 3 3 2" xfId="41082" xr:uid="{00000000-0005-0000-0000-0000C29F0000}"/>
    <cellStyle name="20% - Accent1 4 4 2 2 5 3 4" xfId="41083" xr:uid="{00000000-0005-0000-0000-0000C39F0000}"/>
    <cellStyle name="20% - Accent1 4 4 2 2 5 4" xfId="41084" xr:uid="{00000000-0005-0000-0000-0000C49F0000}"/>
    <cellStyle name="20% - Accent1 4 4 2 2 5 4 2" xfId="41085" xr:uid="{00000000-0005-0000-0000-0000C59F0000}"/>
    <cellStyle name="20% - Accent1 4 4 2 2 5 4 2 2" xfId="41086" xr:uid="{00000000-0005-0000-0000-0000C69F0000}"/>
    <cellStyle name="20% - Accent1 4 4 2 2 5 4 2 2 2" xfId="41087" xr:uid="{00000000-0005-0000-0000-0000C79F0000}"/>
    <cellStyle name="20% - Accent1 4 4 2 2 5 4 2 3" xfId="41088" xr:uid="{00000000-0005-0000-0000-0000C89F0000}"/>
    <cellStyle name="20% - Accent1 4 4 2 2 5 4 3" xfId="41089" xr:uid="{00000000-0005-0000-0000-0000C99F0000}"/>
    <cellStyle name="20% - Accent1 4 4 2 2 5 4 3 2" xfId="41090" xr:uid="{00000000-0005-0000-0000-0000CA9F0000}"/>
    <cellStyle name="20% - Accent1 4 4 2 2 5 4 4" xfId="41091" xr:uid="{00000000-0005-0000-0000-0000CB9F0000}"/>
    <cellStyle name="20% - Accent1 4 4 2 2 5 5" xfId="41092" xr:uid="{00000000-0005-0000-0000-0000CC9F0000}"/>
    <cellStyle name="20% - Accent1 4 4 2 2 5 5 2" xfId="41093" xr:uid="{00000000-0005-0000-0000-0000CD9F0000}"/>
    <cellStyle name="20% - Accent1 4 4 2 2 5 5 2 2" xfId="41094" xr:uid="{00000000-0005-0000-0000-0000CE9F0000}"/>
    <cellStyle name="20% - Accent1 4 4 2 2 5 5 3" xfId="41095" xr:uid="{00000000-0005-0000-0000-0000CF9F0000}"/>
    <cellStyle name="20% - Accent1 4 4 2 2 5 6" xfId="41096" xr:uid="{00000000-0005-0000-0000-0000D09F0000}"/>
    <cellStyle name="20% - Accent1 4 4 2 2 5 6 2" xfId="41097" xr:uid="{00000000-0005-0000-0000-0000D19F0000}"/>
    <cellStyle name="20% - Accent1 4 4 2 2 5 6 2 2" xfId="41098" xr:uid="{00000000-0005-0000-0000-0000D29F0000}"/>
    <cellStyle name="20% - Accent1 4 4 2 2 5 6 3" xfId="41099" xr:uid="{00000000-0005-0000-0000-0000D39F0000}"/>
    <cellStyle name="20% - Accent1 4 4 2 2 5 7" xfId="41100" xr:uid="{00000000-0005-0000-0000-0000D49F0000}"/>
    <cellStyle name="20% - Accent1 4 4 2 2 5 7 2" xfId="41101" xr:uid="{00000000-0005-0000-0000-0000D59F0000}"/>
    <cellStyle name="20% - Accent1 4 4 2 2 5 8" xfId="41102" xr:uid="{00000000-0005-0000-0000-0000D69F0000}"/>
    <cellStyle name="20% - Accent1 4 4 2 2 5 8 2" xfId="41103" xr:uid="{00000000-0005-0000-0000-0000D79F0000}"/>
    <cellStyle name="20% - Accent1 4 4 2 2 5 9" xfId="41104" xr:uid="{00000000-0005-0000-0000-0000D89F0000}"/>
    <cellStyle name="20% - Accent1 4 4 2 2 6" xfId="41105" xr:uid="{00000000-0005-0000-0000-0000D99F0000}"/>
    <cellStyle name="20% - Accent1 4 4 2 2 6 2" xfId="41106" xr:uid="{00000000-0005-0000-0000-0000DA9F0000}"/>
    <cellStyle name="20% - Accent1 4 4 2 2 6 2 2" xfId="41107" xr:uid="{00000000-0005-0000-0000-0000DB9F0000}"/>
    <cellStyle name="20% - Accent1 4 4 2 2 6 2 2 2" xfId="41108" xr:uid="{00000000-0005-0000-0000-0000DC9F0000}"/>
    <cellStyle name="20% - Accent1 4 4 2 2 6 2 2 2 2" xfId="41109" xr:uid="{00000000-0005-0000-0000-0000DD9F0000}"/>
    <cellStyle name="20% - Accent1 4 4 2 2 6 2 2 3" xfId="41110" xr:uid="{00000000-0005-0000-0000-0000DE9F0000}"/>
    <cellStyle name="20% - Accent1 4 4 2 2 6 2 3" xfId="41111" xr:uid="{00000000-0005-0000-0000-0000DF9F0000}"/>
    <cellStyle name="20% - Accent1 4 4 2 2 6 2 3 2" xfId="41112" xr:uid="{00000000-0005-0000-0000-0000E09F0000}"/>
    <cellStyle name="20% - Accent1 4 4 2 2 6 2 4" xfId="41113" xr:uid="{00000000-0005-0000-0000-0000E19F0000}"/>
    <cellStyle name="20% - Accent1 4 4 2 2 6 3" xfId="41114" xr:uid="{00000000-0005-0000-0000-0000E29F0000}"/>
    <cellStyle name="20% - Accent1 4 4 2 2 6 3 2" xfId="41115" xr:uid="{00000000-0005-0000-0000-0000E39F0000}"/>
    <cellStyle name="20% - Accent1 4 4 2 2 6 3 2 2" xfId="41116" xr:uid="{00000000-0005-0000-0000-0000E49F0000}"/>
    <cellStyle name="20% - Accent1 4 4 2 2 6 3 2 2 2" xfId="41117" xr:uid="{00000000-0005-0000-0000-0000E59F0000}"/>
    <cellStyle name="20% - Accent1 4 4 2 2 6 3 2 3" xfId="41118" xr:uid="{00000000-0005-0000-0000-0000E69F0000}"/>
    <cellStyle name="20% - Accent1 4 4 2 2 6 3 3" xfId="41119" xr:uid="{00000000-0005-0000-0000-0000E79F0000}"/>
    <cellStyle name="20% - Accent1 4 4 2 2 6 3 3 2" xfId="41120" xr:uid="{00000000-0005-0000-0000-0000E89F0000}"/>
    <cellStyle name="20% - Accent1 4 4 2 2 6 3 4" xfId="41121" xr:uid="{00000000-0005-0000-0000-0000E99F0000}"/>
    <cellStyle name="20% - Accent1 4 4 2 2 6 4" xfId="41122" xr:uid="{00000000-0005-0000-0000-0000EA9F0000}"/>
    <cellStyle name="20% - Accent1 4 4 2 2 6 4 2" xfId="41123" xr:uid="{00000000-0005-0000-0000-0000EB9F0000}"/>
    <cellStyle name="20% - Accent1 4 4 2 2 6 4 2 2" xfId="41124" xr:uid="{00000000-0005-0000-0000-0000EC9F0000}"/>
    <cellStyle name="20% - Accent1 4 4 2 2 6 4 2 2 2" xfId="41125" xr:uid="{00000000-0005-0000-0000-0000ED9F0000}"/>
    <cellStyle name="20% - Accent1 4 4 2 2 6 4 2 3" xfId="41126" xr:uid="{00000000-0005-0000-0000-0000EE9F0000}"/>
    <cellStyle name="20% - Accent1 4 4 2 2 6 4 3" xfId="41127" xr:uid="{00000000-0005-0000-0000-0000EF9F0000}"/>
    <cellStyle name="20% - Accent1 4 4 2 2 6 4 3 2" xfId="41128" xr:uid="{00000000-0005-0000-0000-0000F09F0000}"/>
    <cellStyle name="20% - Accent1 4 4 2 2 6 4 4" xfId="41129" xr:uid="{00000000-0005-0000-0000-0000F19F0000}"/>
    <cellStyle name="20% - Accent1 4 4 2 2 6 5" xfId="41130" xr:uid="{00000000-0005-0000-0000-0000F29F0000}"/>
    <cellStyle name="20% - Accent1 4 4 2 2 6 5 2" xfId="41131" xr:uid="{00000000-0005-0000-0000-0000F39F0000}"/>
    <cellStyle name="20% - Accent1 4 4 2 2 6 5 2 2" xfId="41132" xr:uid="{00000000-0005-0000-0000-0000F49F0000}"/>
    <cellStyle name="20% - Accent1 4 4 2 2 6 5 3" xfId="41133" xr:uid="{00000000-0005-0000-0000-0000F59F0000}"/>
    <cellStyle name="20% - Accent1 4 4 2 2 6 6" xfId="41134" xr:uid="{00000000-0005-0000-0000-0000F69F0000}"/>
    <cellStyle name="20% - Accent1 4 4 2 2 6 6 2" xfId="41135" xr:uid="{00000000-0005-0000-0000-0000F79F0000}"/>
    <cellStyle name="20% - Accent1 4 4 2 2 6 6 2 2" xfId="41136" xr:uid="{00000000-0005-0000-0000-0000F89F0000}"/>
    <cellStyle name="20% - Accent1 4 4 2 2 6 6 3" xfId="41137" xr:uid="{00000000-0005-0000-0000-0000F99F0000}"/>
    <cellStyle name="20% - Accent1 4 4 2 2 6 7" xfId="41138" xr:uid="{00000000-0005-0000-0000-0000FA9F0000}"/>
    <cellStyle name="20% - Accent1 4 4 2 2 6 7 2" xfId="41139" xr:uid="{00000000-0005-0000-0000-0000FB9F0000}"/>
    <cellStyle name="20% - Accent1 4 4 2 2 6 8" xfId="41140" xr:uid="{00000000-0005-0000-0000-0000FC9F0000}"/>
    <cellStyle name="20% - Accent1 4 4 2 2 6 8 2" xfId="41141" xr:uid="{00000000-0005-0000-0000-0000FD9F0000}"/>
    <cellStyle name="20% - Accent1 4 4 2 2 6 9" xfId="41142" xr:uid="{00000000-0005-0000-0000-0000FE9F0000}"/>
    <cellStyle name="20% - Accent1 4 4 2 2 7" xfId="41143" xr:uid="{00000000-0005-0000-0000-0000FF9F0000}"/>
    <cellStyle name="20% - Accent1 4 4 2 2 7 2" xfId="41144" xr:uid="{00000000-0005-0000-0000-000000A00000}"/>
    <cellStyle name="20% - Accent1 4 4 2 2 7 2 2" xfId="41145" xr:uid="{00000000-0005-0000-0000-000001A00000}"/>
    <cellStyle name="20% - Accent1 4 4 2 2 7 2 2 2" xfId="41146" xr:uid="{00000000-0005-0000-0000-000002A00000}"/>
    <cellStyle name="20% - Accent1 4 4 2 2 7 2 3" xfId="41147" xr:uid="{00000000-0005-0000-0000-000003A00000}"/>
    <cellStyle name="20% - Accent1 4 4 2 2 7 3" xfId="41148" xr:uid="{00000000-0005-0000-0000-000004A00000}"/>
    <cellStyle name="20% - Accent1 4 4 2 2 7 3 2" xfId="41149" xr:uid="{00000000-0005-0000-0000-000005A00000}"/>
    <cellStyle name="20% - Accent1 4 4 2 2 7 4" xfId="41150" xr:uid="{00000000-0005-0000-0000-000006A00000}"/>
    <cellStyle name="20% - Accent1 4 4 2 2 8" xfId="41151" xr:uid="{00000000-0005-0000-0000-000007A00000}"/>
    <cellStyle name="20% - Accent1 4 4 2 2 8 2" xfId="41152" xr:uid="{00000000-0005-0000-0000-000008A00000}"/>
    <cellStyle name="20% - Accent1 4 4 2 2 8 2 2" xfId="41153" xr:uid="{00000000-0005-0000-0000-000009A00000}"/>
    <cellStyle name="20% - Accent1 4 4 2 2 8 2 2 2" xfId="41154" xr:uid="{00000000-0005-0000-0000-00000AA00000}"/>
    <cellStyle name="20% - Accent1 4 4 2 2 8 2 3" xfId="41155" xr:uid="{00000000-0005-0000-0000-00000BA00000}"/>
    <cellStyle name="20% - Accent1 4 4 2 2 8 3" xfId="41156" xr:uid="{00000000-0005-0000-0000-00000CA00000}"/>
    <cellStyle name="20% - Accent1 4 4 2 2 8 3 2" xfId="41157" xr:uid="{00000000-0005-0000-0000-00000DA00000}"/>
    <cellStyle name="20% - Accent1 4 4 2 2 8 4" xfId="41158" xr:uid="{00000000-0005-0000-0000-00000EA00000}"/>
    <cellStyle name="20% - Accent1 4 4 2 2 9" xfId="41159" xr:uid="{00000000-0005-0000-0000-00000FA00000}"/>
    <cellStyle name="20% - Accent1 4 4 2 2 9 2" xfId="41160" xr:uid="{00000000-0005-0000-0000-000010A00000}"/>
    <cellStyle name="20% - Accent1 4 4 2 2 9 2 2" xfId="41161" xr:uid="{00000000-0005-0000-0000-000011A00000}"/>
    <cellStyle name="20% - Accent1 4 4 2 2 9 2 2 2" xfId="41162" xr:uid="{00000000-0005-0000-0000-000012A00000}"/>
    <cellStyle name="20% - Accent1 4 4 2 2 9 2 3" xfId="41163" xr:uid="{00000000-0005-0000-0000-000013A00000}"/>
    <cellStyle name="20% - Accent1 4 4 2 2 9 3" xfId="41164" xr:uid="{00000000-0005-0000-0000-000014A00000}"/>
    <cellStyle name="20% - Accent1 4 4 2 2 9 3 2" xfId="41165" xr:uid="{00000000-0005-0000-0000-000015A00000}"/>
    <cellStyle name="20% - Accent1 4 4 2 2 9 4" xfId="41166" xr:uid="{00000000-0005-0000-0000-000016A00000}"/>
    <cellStyle name="20% - Accent1 4 4 2 3" xfId="41167" xr:uid="{00000000-0005-0000-0000-000017A00000}"/>
    <cellStyle name="20% - Accent1 4 4 2 3 10" xfId="41168" xr:uid="{00000000-0005-0000-0000-000018A00000}"/>
    <cellStyle name="20% - Accent1 4 4 2 3 10 2" xfId="41169" xr:uid="{00000000-0005-0000-0000-000019A00000}"/>
    <cellStyle name="20% - Accent1 4 4 2 3 11" xfId="41170" xr:uid="{00000000-0005-0000-0000-00001AA00000}"/>
    <cellStyle name="20% - Accent1 4 4 2 3 2" xfId="41171" xr:uid="{00000000-0005-0000-0000-00001BA00000}"/>
    <cellStyle name="20% - Accent1 4 4 2 3 2 2" xfId="41172" xr:uid="{00000000-0005-0000-0000-00001CA00000}"/>
    <cellStyle name="20% - Accent1 4 4 2 3 2 2 2" xfId="41173" xr:uid="{00000000-0005-0000-0000-00001DA00000}"/>
    <cellStyle name="20% - Accent1 4 4 2 3 2 2 2 2" xfId="41174" xr:uid="{00000000-0005-0000-0000-00001EA00000}"/>
    <cellStyle name="20% - Accent1 4 4 2 3 2 2 2 2 2" xfId="41175" xr:uid="{00000000-0005-0000-0000-00001FA00000}"/>
    <cellStyle name="20% - Accent1 4 4 2 3 2 2 2 3" xfId="41176" xr:uid="{00000000-0005-0000-0000-000020A00000}"/>
    <cellStyle name="20% - Accent1 4 4 2 3 2 2 3" xfId="41177" xr:uid="{00000000-0005-0000-0000-000021A00000}"/>
    <cellStyle name="20% - Accent1 4 4 2 3 2 2 3 2" xfId="41178" xr:uid="{00000000-0005-0000-0000-000022A00000}"/>
    <cellStyle name="20% - Accent1 4 4 2 3 2 2 4" xfId="41179" xr:uid="{00000000-0005-0000-0000-000023A00000}"/>
    <cellStyle name="20% - Accent1 4 4 2 3 2 3" xfId="41180" xr:uid="{00000000-0005-0000-0000-000024A00000}"/>
    <cellStyle name="20% - Accent1 4 4 2 3 2 3 2" xfId="41181" xr:uid="{00000000-0005-0000-0000-000025A00000}"/>
    <cellStyle name="20% - Accent1 4 4 2 3 2 3 2 2" xfId="41182" xr:uid="{00000000-0005-0000-0000-000026A00000}"/>
    <cellStyle name="20% - Accent1 4 4 2 3 2 3 2 2 2" xfId="41183" xr:uid="{00000000-0005-0000-0000-000027A00000}"/>
    <cellStyle name="20% - Accent1 4 4 2 3 2 3 2 3" xfId="41184" xr:uid="{00000000-0005-0000-0000-000028A00000}"/>
    <cellStyle name="20% - Accent1 4 4 2 3 2 3 3" xfId="41185" xr:uid="{00000000-0005-0000-0000-000029A00000}"/>
    <cellStyle name="20% - Accent1 4 4 2 3 2 3 3 2" xfId="41186" xr:uid="{00000000-0005-0000-0000-00002AA00000}"/>
    <cellStyle name="20% - Accent1 4 4 2 3 2 3 4" xfId="41187" xr:uid="{00000000-0005-0000-0000-00002BA00000}"/>
    <cellStyle name="20% - Accent1 4 4 2 3 2 4" xfId="41188" xr:uid="{00000000-0005-0000-0000-00002CA00000}"/>
    <cellStyle name="20% - Accent1 4 4 2 3 2 4 2" xfId="41189" xr:uid="{00000000-0005-0000-0000-00002DA00000}"/>
    <cellStyle name="20% - Accent1 4 4 2 3 2 4 2 2" xfId="41190" xr:uid="{00000000-0005-0000-0000-00002EA00000}"/>
    <cellStyle name="20% - Accent1 4 4 2 3 2 4 2 2 2" xfId="41191" xr:uid="{00000000-0005-0000-0000-00002FA00000}"/>
    <cellStyle name="20% - Accent1 4 4 2 3 2 4 2 3" xfId="41192" xr:uid="{00000000-0005-0000-0000-000030A00000}"/>
    <cellStyle name="20% - Accent1 4 4 2 3 2 4 3" xfId="41193" xr:uid="{00000000-0005-0000-0000-000031A00000}"/>
    <cellStyle name="20% - Accent1 4 4 2 3 2 4 3 2" xfId="41194" xr:uid="{00000000-0005-0000-0000-000032A00000}"/>
    <cellStyle name="20% - Accent1 4 4 2 3 2 4 4" xfId="41195" xr:uid="{00000000-0005-0000-0000-000033A00000}"/>
    <cellStyle name="20% - Accent1 4 4 2 3 2 5" xfId="41196" xr:uid="{00000000-0005-0000-0000-000034A00000}"/>
    <cellStyle name="20% - Accent1 4 4 2 3 2 5 2" xfId="41197" xr:uid="{00000000-0005-0000-0000-000035A00000}"/>
    <cellStyle name="20% - Accent1 4 4 2 3 2 5 2 2" xfId="41198" xr:uid="{00000000-0005-0000-0000-000036A00000}"/>
    <cellStyle name="20% - Accent1 4 4 2 3 2 5 3" xfId="41199" xr:uid="{00000000-0005-0000-0000-000037A00000}"/>
    <cellStyle name="20% - Accent1 4 4 2 3 2 6" xfId="41200" xr:uid="{00000000-0005-0000-0000-000038A00000}"/>
    <cellStyle name="20% - Accent1 4 4 2 3 2 6 2" xfId="41201" xr:uid="{00000000-0005-0000-0000-000039A00000}"/>
    <cellStyle name="20% - Accent1 4 4 2 3 2 6 2 2" xfId="41202" xr:uid="{00000000-0005-0000-0000-00003AA00000}"/>
    <cellStyle name="20% - Accent1 4 4 2 3 2 6 3" xfId="41203" xr:uid="{00000000-0005-0000-0000-00003BA00000}"/>
    <cellStyle name="20% - Accent1 4 4 2 3 2 7" xfId="41204" xr:uid="{00000000-0005-0000-0000-00003CA00000}"/>
    <cellStyle name="20% - Accent1 4 4 2 3 2 7 2" xfId="41205" xr:uid="{00000000-0005-0000-0000-00003DA00000}"/>
    <cellStyle name="20% - Accent1 4 4 2 3 2 8" xfId="41206" xr:uid="{00000000-0005-0000-0000-00003EA00000}"/>
    <cellStyle name="20% - Accent1 4 4 2 3 2 8 2" xfId="41207" xr:uid="{00000000-0005-0000-0000-00003FA00000}"/>
    <cellStyle name="20% - Accent1 4 4 2 3 2 9" xfId="41208" xr:uid="{00000000-0005-0000-0000-000040A00000}"/>
    <cellStyle name="20% - Accent1 4 4 2 3 3" xfId="41209" xr:uid="{00000000-0005-0000-0000-000041A00000}"/>
    <cellStyle name="20% - Accent1 4 4 2 3 3 2" xfId="41210" xr:uid="{00000000-0005-0000-0000-000042A00000}"/>
    <cellStyle name="20% - Accent1 4 4 2 3 3 2 2" xfId="41211" xr:uid="{00000000-0005-0000-0000-000043A00000}"/>
    <cellStyle name="20% - Accent1 4 4 2 3 3 2 2 2" xfId="41212" xr:uid="{00000000-0005-0000-0000-000044A00000}"/>
    <cellStyle name="20% - Accent1 4 4 2 3 3 2 2 2 2" xfId="41213" xr:uid="{00000000-0005-0000-0000-000045A00000}"/>
    <cellStyle name="20% - Accent1 4 4 2 3 3 2 2 3" xfId="41214" xr:uid="{00000000-0005-0000-0000-000046A00000}"/>
    <cellStyle name="20% - Accent1 4 4 2 3 3 2 3" xfId="41215" xr:uid="{00000000-0005-0000-0000-000047A00000}"/>
    <cellStyle name="20% - Accent1 4 4 2 3 3 2 3 2" xfId="41216" xr:uid="{00000000-0005-0000-0000-000048A00000}"/>
    <cellStyle name="20% - Accent1 4 4 2 3 3 2 4" xfId="41217" xr:uid="{00000000-0005-0000-0000-000049A00000}"/>
    <cellStyle name="20% - Accent1 4 4 2 3 3 3" xfId="41218" xr:uid="{00000000-0005-0000-0000-00004AA00000}"/>
    <cellStyle name="20% - Accent1 4 4 2 3 3 3 2" xfId="41219" xr:uid="{00000000-0005-0000-0000-00004BA00000}"/>
    <cellStyle name="20% - Accent1 4 4 2 3 3 3 2 2" xfId="41220" xr:uid="{00000000-0005-0000-0000-00004CA00000}"/>
    <cellStyle name="20% - Accent1 4 4 2 3 3 3 2 2 2" xfId="41221" xr:uid="{00000000-0005-0000-0000-00004DA00000}"/>
    <cellStyle name="20% - Accent1 4 4 2 3 3 3 2 3" xfId="41222" xr:uid="{00000000-0005-0000-0000-00004EA00000}"/>
    <cellStyle name="20% - Accent1 4 4 2 3 3 3 3" xfId="41223" xr:uid="{00000000-0005-0000-0000-00004FA00000}"/>
    <cellStyle name="20% - Accent1 4 4 2 3 3 3 3 2" xfId="41224" xr:uid="{00000000-0005-0000-0000-000050A00000}"/>
    <cellStyle name="20% - Accent1 4 4 2 3 3 3 4" xfId="41225" xr:uid="{00000000-0005-0000-0000-000051A00000}"/>
    <cellStyle name="20% - Accent1 4 4 2 3 3 4" xfId="41226" xr:uid="{00000000-0005-0000-0000-000052A00000}"/>
    <cellStyle name="20% - Accent1 4 4 2 3 3 4 2" xfId="41227" xr:uid="{00000000-0005-0000-0000-000053A00000}"/>
    <cellStyle name="20% - Accent1 4 4 2 3 3 4 2 2" xfId="41228" xr:uid="{00000000-0005-0000-0000-000054A00000}"/>
    <cellStyle name="20% - Accent1 4 4 2 3 3 4 2 2 2" xfId="41229" xr:uid="{00000000-0005-0000-0000-000055A00000}"/>
    <cellStyle name="20% - Accent1 4 4 2 3 3 4 2 3" xfId="41230" xr:uid="{00000000-0005-0000-0000-000056A00000}"/>
    <cellStyle name="20% - Accent1 4 4 2 3 3 4 3" xfId="41231" xr:uid="{00000000-0005-0000-0000-000057A00000}"/>
    <cellStyle name="20% - Accent1 4 4 2 3 3 4 3 2" xfId="41232" xr:uid="{00000000-0005-0000-0000-000058A00000}"/>
    <cellStyle name="20% - Accent1 4 4 2 3 3 4 4" xfId="41233" xr:uid="{00000000-0005-0000-0000-000059A00000}"/>
    <cellStyle name="20% - Accent1 4 4 2 3 3 5" xfId="41234" xr:uid="{00000000-0005-0000-0000-00005AA00000}"/>
    <cellStyle name="20% - Accent1 4 4 2 3 3 5 2" xfId="41235" xr:uid="{00000000-0005-0000-0000-00005BA00000}"/>
    <cellStyle name="20% - Accent1 4 4 2 3 3 5 2 2" xfId="41236" xr:uid="{00000000-0005-0000-0000-00005CA00000}"/>
    <cellStyle name="20% - Accent1 4 4 2 3 3 5 3" xfId="41237" xr:uid="{00000000-0005-0000-0000-00005DA00000}"/>
    <cellStyle name="20% - Accent1 4 4 2 3 3 6" xfId="41238" xr:uid="{00000000-0005-0000-0000-00005EA00000}"/>
    <cellStyle name="20% - Accent1 4 4 2 3 3 6 2" xfId="41239" xr:uid="{00000000-0005-0000-0000-00005FA00000}"/>
    <cellStyle name="20% - Accent1 4 4 2 3 3 6 2 2" xfId="41240" xr:uid="{00000000-0005-0000-0000-000060A00000}"/>
    <cellStyle name="20% - Accent1 4 4 2 3 3 6 3" xfId="41241" xr:uid="{00000000-0005-0000-0000-000061A00000}"/>
    <cellStyle name="20% - Accent1 4 4 2 3 3 7" xfId="41242" xr:uid="{00000000-0005-0000-0000-000062A00000}"/>
    <cellStyle name="20% - Accent1 4 4 2 3 3 7 2" xfId="41243" xr:uid="{00000000-0005-0000-0000-000063A00000}"/>
    <cellStyle name="20% - Accent1 4 4 2 3 3 8" xfId="41244" xr:uid="{00000000-0005-0000-0000-000064A00000}"/>
    <cellStyle name="20% - Accent1 4 4 2 3 3 8 2" xfId="41245" xr:uid="{00000000-0005-0000-0000-000065A00000}"/>
    <cellStyle name="20% - Accent1 4 4 2 3 3 9" xfId="41246" xr:uid="{00000000-0005-0000-0000-000066A00000}"/>
    <cellStyle name="20% - Accent1 4 4 2 3 4" xfId="41247" xr:uid="{00000000-0005-0000-0000-000067A00000}"/>
    <cellStyle name="20% - Accent1 4 4 2 3 4 2" xfId="41248" xr:uid="{00000000-0005-0000-0000-000068A00000}"/>
    <cellStyle name="20% - Accent1 4 4 2 3 4 2 2" xfId="41249" xr:uid="{00000000-0005-0000-0000-000069A00000}"/>
    <cellStyle name="20% - Accent1 4 4 2 3 4 2 2 2" xfId="41250" xr:uid="{00000000-0005-0000-0000-00006AA00000}"/>
    <cellStyle name="20% - Accent1 4 4 2 3 4 2 3" xfId="41251" xr:uid="{00000000-0005-0000-0000-00006BA00000}"/>
    <cellStyle name="20% - Accent1 4 4 2 3 4 3" xfId="41252" xr:uid="{00000000-0005-0000-0000-00006CA00000}"/>
    <cellStyle name="20% - Accent1 4 4 2 3 4 3 2" xfId="41253" xr:uid="{00000000-0005-0000-0000-00006DA00000}"/>
    <cellStyle name="20% - Accent1 4 4 2 3 4 4" xfId="41254" xr:uid="{00000000-0005-0000-0000-00006EA00000}"/>
    <cellStyle name="20% - Accent1 4 4 2 3 5" xfId="41255" xr:uid="{00000000-0005-0000-0000-00006FA00000}"/>
    <cellStyle name="20% - Accent1 4 4 2 3 5 2" xfId="41256" xr:uid="{00000000-0005-0000-0000-000070A00000}"/>
    <cellStyle name="20% - Accent1 4 4 2 3 5 2 2" xfId="41257" xr:uid="{00000000-0005-0000-0000-000071A00000}"/>
    <cellStyle name="20% - Accent1 4 4 2 3 5 2 2 2" xfId="41258" xr:uid="{00000000-0005-0000-0000-000072A00000}"/>
    <cellStyle name="20% - Accent1 4 4 2 3 5 2 3" xfId="41259" xr:uid="{00000000-0005-0000-0000-000073A00000}"/>
    <cellStyle name="20% - Accent1 4 4 2 3 5 3" xfId="41260" xr:uid="{00000000-0005-0000-0000-000074A00000}"/>
    <cellStyle name="20% - Accent1 4 4 2 3 5 3 2" xfId="41261" xr:uid="{00000000-0005-0000-0000-000075A00000}"/>
    <cellStyle name="20% - Accent1 4 4 2 3 5 4" xfId="41262" xr:uid="{00000000-0005-0000-0000-000076A00000}"/>
    <cellStyle name="20% - Accent1 4 4 2 3 6" xfId="41263" xr:uid="{00000000-0005-0000-0000-000077A00000}"/>
    <cellStyle name="20% - Accent1 4 4 2 3 6 2" xfId="41264" xr:uid="{00000000-0005-0000-0000-000078A00000}"/>
    <cellStyle name="20% - Accent1 4 4 2 3 6 2 2" xfId="41265" xr:uid="{00000000-0005-0000-0000-000079A00000}"/>
    <cellStyle name="20% - Accent1 4 4 2 3 6 2 2 2" xfId="41266" xr:uid="{00000000-0005-0000-0000-00007AA00000}"/>
    <cellStyle name="20% - Accent1 4 4 2 3 6 2 3" xfId="41267" xr:uid="{00000000-0005-0000-0000-00007BA00000}"/>
    <cellStyle name="20% - Accent1 4 4 2 3 6 3" xfId="41268" xr:uid="{00000000-0005-0000-0000-00007CA00000}"/>
    <cellStyle name="20% - Accent1 4 4 2 3 6 3 2" xfId="41269" xr:uid="{00000000-0005-0000-0000-00007DA00000}"/>
    <cellStyle name="20% - Accent1 4 4 2 3 6 4" xfId="41270" xr:uid="{00000000-0005-0000-0000-00007EA00000}"/>
    <cellStyle name="20% - Accent1 4 4 2 3 7" xfId="41271" xr:uid="{00000000-0005-0000-0000-00007FA00000}"/>
    <cellStyle name="20% - Accent1 4 4 2 3 7 2" xfId="41272" xr:uid="{00000000-0005-0000-0000-000080A00000}"/>
    <cellStyle name="20% - Accent1 4 4 2 3 7 2 2" xfId="41273" xr:uid="{00000000-0005-0000-0000-000081A00000}"/>
    <cellStyle name="20% - Accent1 4 4 2 3 7 3" xfId="41274" xr:uid="{00000000-0005-0000-0000-000082A00000}"/>
    <cellStyle name="20% - Accent1 4 4 2 3 8" xfId="41275" xr:uid="{00000000-0005-0000-0000-000083A00000}"/>
    <cellStyle name="20% - Accent1 4 4 2 3 8 2" xfId="41276" xr:uid="{00000000-0005-0000-0000-000084A00000}"/>
    <cellStyle name="20% - Accent1 4 4 2 3 8 2 2" xfId="41277" xr:uid="{00000000-0005-0000-0000-000085A00000}"/>
    <cellStyle name="20% - Accent1 4 4 2 3 8 3" xfId="41278" xr:uid="{00000000-0005-0000-0000-000086A00000}"/>
    <cellStyle name="20% - Accent1 4 4 2 3 9" xfId="41279" xr:uid="{00000000-0005-0000-0000-000087A00000}"/>
    <cellStyle name="20% - Accent1 4 4 2 3 9 2" xfId="41280" xr:uid="{00000000-0005-0000-0000-000088A00000}"/>
    <cellStyle name="20% - Accent1 4 4 2 4" xfId="41281" xr:uid="{00000000-0005-0000-0000-000089A00000}"/>
    <cellStyle name="20% - Accent1 4 4 2 4 10" xfId="41282" xr:uid="{00000000-0005-0000-0000-00008AA00000}"/>
    <cellStyle name="20% - Accent1 4 4 2 4 10 2" xfId="41283" xr:uid="{00000000-0005-0000-0000-00008BA00000}"/>
    <cellStyle name="20% - Accent1 4 4 2 4 11" xfId="41284" xr:uid="{00000000-0005-0000-0000-00008CA00000}"/>
    <cellStyle name="20% - Accent1 4 4 2 4 2" xfId="41285" xr:uid="{00000000-0005-0000-0000-00008DA00000}"/>
    <cellStyle name="20% - Accent1 4 4 2 4 2 2" xfId="41286" xr:uid="{00000000-0005-0000-0000-00008EA00000}"/>
    <cellStyle name="20% - Accent1 4 4 2 4 2 2 2" xfId="41287" xr:uid="{00000000-0005-0000-0000-00008FA00000}"/>
    <cellStyle name="20% - Accent1 4 4 2 4 2 2 2 2" xfId="41288" xr:uid="{00000000-0005-0000-0000-000090A00000}"/>
    <cellStyle name="20% - Accent1 4 4 2 4 2 2 2 2 2" xfId="41289" xr:uid="{00000000-0005-0000-0000-000091A00000}"/>
    <cellStyle name="20% - Accent1 4 4 2 4 2 2 2 3" xfId="41290" xr:uid="{00000000-0005-0000-0000-000092A00000}"/>
    <cellStyle name="20% - Accent1 4 4 2 4 2 2 3" xfId="41291" xr:uid="{00000000-0005-0000-0000-000093A00000}"/>
    <cellStyle name="20% - Accent1 4 4 2 4 2 2 3 2" xfId="41292" xr:uid="{00000000-0005-0000-0000-000094A00000}"/>
    <cellStyle name="20% - Accent1 4 4 2 4 2 2 4" xfId="41293" xr:uid="{00000000-0005-0000-0000-000095A00000}"/>
    <cellStyle name="20% - Accent1 4 4 2 4 2 3" xfId="41294" xr:uid="{00000000-0005-0000-0000-000096A00000}"/>
    <cellStyle name="20% - Accent1 4 4 2 4 2 3 2" xfId="41295" xr:uid="{00000000-0005-0000-0000-000097A00000}"/>
    <cellStyle name="20% - Accent1 4 4 2 4 2 3 2 2" xfId="41296" xr:uid="{00000000-0005-0000-0000-000098A00000}"/>
    <cellStyle name="20% - Accent1 4 4 2 4 2 3 2 2 2" xfId="41297" xr:uid="{00000000-0005-0000-0000-000099A00000}"/>
    <cellStyle name="20% - Accent1 4 4 2 4 2 3 2 3" xfId="41298" xr:uid="{00000000-0005-0000-0000-00009AA00000}"/>
    <cellStyle name="20% - Accent1 4 4 2 4 2 3 3" xfId="41299" xr:uid="{00000000-0005-0000-0000-00009BA00000}"/>
    <cellStyle name="20% - Accent1 4 4 2 4 2 3 3 2" xfId="41300" xr:uid="{00000000-0005-0000-0000-00009CA00000}"/>
    <cellStyle name="20% - Accent1 4 4 2 4 2 3 4" xfId="41301" xr:uid="{00000000-0005-0000-0000-00009DA00000}"/>
    <cellStyle name="20% - Accent1 4 4 2 4 2 4" xfId="41302" xr:uid="{00000000-0005-0000-0000-00009EA00000}"/>
    <cellStyle name="20% - Accent1 4 4 2 4 2 4 2" xfId="41303" xr:uid="{00000000-0005-0000-0000-00009FA00000}"/>
    <cellStyle name="20% - Accent1 4 4 2 4 2 4 2 2" xfId="41304" xr:uid="{00000000-0005-0000-0000-0000A0A00000}"/>
    <cellStyle name="20% - Accent1 4 4 2 4 2 4 2 2 2" xfId="41305" xr:uid="{00000000-0005-0000-0000-0000A1A00000}"/>
    <cellStyle name="20% - Accent1 4 4 2 4 2 4 2 3" xfId="41306" xr:uid="{00000000-0005-0000-0000-0000A2A00000}"/>
    <cellStyle name="20% - Accent1 4 4 2 4 2 4 3" xfId="41307" xr:uid="{00000000-0005-0000-0000-0000A3A00000}"/>
    <cellStyle name="20% - Accent1 4 4 2 4 2 4 3 2" xfId="41308" xr:uid="{00000000-0005-0000-0000-0000A4A00000}"/>
    <cellStyle name="20% - Accent1 4 4 2 4 2 4 4" xfId="41309" xr:uid="{00000000-0005-0000-0000-0000A5A00000}"/>
    <cellStyle name="20% - Accent1 4 4 2 4 2 5" xfId="41310" xr:uid="{00000000-0005-0000-0000-0000A6A00000}"/>
    <cellStyle name="20% - Accent1 4 4 2 4 2 5 2" xfId="41311" xr:uid="{00000000-0005-0000-0000-0000A7A00000}"/>
    <cellStyle name="20% - Accent1 4 4 2 4 2 5 2 2" xfId="41312" xr:uid="{00000000-0005-0000-0000-0000A8A00000}"/>
    <cellStyle name="20% - Accent1 4 4 2 4 2 5 3" xfId="41313" xr:uid="{00000000-0005-0000-0000-0000A9A00000}"/>
    <cellStyle name="20% - Accent1 4 4 2 4 2 6" xfId="41314" xr:uid="{00000000-0005-0000-0000-0000AAA00000}"/>
    <cellStyle name="20% - Accent1 4 4 2 4 2 6 2" xfId="41315" xr:uid="{00000000-0005-0000-0000-0000ABA00000}"/>
    <cellStyle name="20% - Accent1 4 4 2 4 2 6 2 2" xfId="41316" xr:uid="{00000000-0005-0000-0000-0000ACA00000}"/>
    <cellStyle name="20% - Accent1 4 4 2 4 2 6 3" xfId="41317" xr:uid="{00000000-0005-0000-0000-0000ADA00000}"/>
    <cellStyle name="20% - Accent1 4 4 2 4 2 7" xfId="41318" xr:uid="{00000000-0005-0000-0000-0000AEA00000}"/>
    <cellStyle name="20% - Accent1 4 4 2 4 2 7 2" xfId="41319" xr:uid="{00000000-0005-0000-0000-0000AFA00000}"/>
    <cellStyle name="20% - Accent1 4 4 2 4 2 8" xfId="41320" xr:uid="{00000000-0005-0000-0000-0000B0A00000}"/>
    <cellStyle name="20% - Accent1 4 4 2 4 2 8 2" xfId="41321" xr:uid="{00000000-0005-0000-0000-0000B1A00000}"/>
    <cellStyle name="20% - Accent1 4 4 2 4 2 9" xfId="41322" xr:uid="{00000000-0005-0000-0000-0000B2A00000}"/>
    <cellStyle name="20% - Accent1 4 4 2 4 3" xfId="41323" xr:uid="{00000000-0005-0000-0000-0000B3A00000}"/>
    <cellStyle name="20% - Accent1 4 4 2 4 3 2" xfId="41324" xr:uid="{00000000-0005-0000-0000-0000B4A00000}"/>
    <cellStyle name="20% - Accent1 4 4 2 4 3 2 2" xfId="41325" xr:uid="{00000000-0005-0000-0000-0000B5A00000}"/>
    <cellStyle name="20% - Accent1 4 4 2 4 3 2 2 2" xfId="41326" xr:uid="{00000000-0005-0000-0000-0000B6A00000}"/>
    <cellStyle name="20% - Accent1 4 4 2 4 3 2 2 2 2" xfId="41327" xr:uid="{00000000-0005-0000-0000-0000B7A00000}"/>
    <cellStyle name="20% - Accent1 4 4 2 4 3 2 2 3" xfId="41328" xr:uid="{00000000-0005-0000-0000-0000B8A00000}"/>
    <cellStyle name="20% - Accent1 4 4 2 4 3 2 3" xfId="41329" xr:uid="{00000000-0005-0000-0000-0000B9A00000}"/>
    <cellStyle name="20% - Accent1 4 4 2 4 3 2 3 2" xfId="41330" xr:uid="{00000000-0005-0000-0000-0000BAA00000}"/>
    <cellStyle name="20% - Accent1 4 4 2 4 3 2 4" xfId="41331" xr:uid="{00000000-0005-0000-0000-0000BBA00000}"/>
    <cellStyle name="20% - Accent1 4 4 2 4 3 3" xfId="41332" xr:uid="{00000000-0005-0000-0000-0000BCA00000}"/>
    <cellStyle name="20% - Accent1 4 4 2 4 3 3 2" xfId="41333" xr:uid="{00000000-0005-0000-0000-0000BDA00000}"/>
    <cellStyle name="20% - Accent1 4 4 2 4 3 3 2 2" xfId="41334" xr:uid="{00000000-0005-0000-0000-0000BEA00000}"/>
    <cellStyle name="20% - Accent1 4 4 2 4 3 3 2 2 2" xfId="41335" xr:uid="{00000000-0005-0000-0000-0000BFA00000}"/>
    <cellStyle name="20% - Accent1 4 4 2 4 3 3 2 3" xfId="41336" xr:uid="{00000000-0005-0000-0000-0000C0A00000}"/>
    <cellStyle name="20% - Accent1 4 4 2 4 3 3 3" xfId="41337" xr:uid="{00000000-0005-0000-0000-0000C1A00000}"/>
    <cellStyle name="20% - Accent1 4 4 2 4 3 3 3 2" xfId="41338" xr:uid="{00000000-0005-0000-0000-0000C2A00000}"/>
    <cellStyle name="20% - Accent1 4 4 2 4 3 3 4" xfId="41339" xr:uid="{00000000-0005-0000-0000-0000C3A00000}"/>
    <cellStyle name="20% - Accent1 4 4 2 4 3 4" xfId="41340" xr:uid="{00000000-0005-0000-0000-0000C4A00000}"/>
    <cellStyle name="20% - Accent1 4 4 2 4 3 4 2" xfId="41341" xr:uid="{00000000-0005-0000-0000-0000C5A00000}"/>
    <cellStyle name="20% - Accent1 4 4 2 4 3 4 2 2" xfId="41342" xr:uid="{00000000-0005-0000-0000-0000C6A00000}"/>
    <cellStyle name="20% - Accent1 4 4 2 4 3 4 2 2 2" xfId="41343" xr:uid="{00000000-0005-0000-0000-0000C7A00000}"/>
    <cellStyle name="20% - Accent1 4 4 2 4 3 4 2 3" xfId="41344" xr:uid="{00000000-0005-0000-0000-0000C8A00000}"/>
    <cellStyle name="20% - Accent1 4 4 2 4 3 4 3" xfId="41345" xr:uid="{00000000-0005-0000-0000-0000C9A00000}"/>
    <cellStyle name="20% - Accent1 4 4 2 4 3 4 3 2" xfId="41346" xr:uid="{00000000-0005-0000-0000-0000CAA00000}"/>
    <cellStyle name="20% - Accent1 4 4 2 4 3 4 4" xfId="41347" xr:uid="{00000000-0005-0000-0000-0000CBA00000}"/>
    <cellStyle name="20% - Accent1 4 4 2 4 3 5" xfId="41348" xr:uid="{00000000-0005-0000-0000-0000CCA00000}"/>
    <cellStyle name="20% - Accent1 4 4 2 4 3 5 2" xfId="41349" xr:uid="{00000000-0005-0000-0000-0000CDA00000}"/>
    <cellStyle name="20% - Accent1 4 4 2 4 3 5 2 2" xfId="41350" xr:uid="{00000000-0005-0000-0000-0000CEA00000}"/>
    <cellStyle name="20% - Accent1 4 4 2 4 3 5 3" xfId="41351" xr:uid="{00000000-0005-0000-0000-0000CFA00000}"/>
    <cellStyle name="20% - Accent1 4 4 2 4 3 6" xfId="41352" xr:uid="{00000000-0005-0000-0000-0000D0A00000}"/>
    <cellStyle name="20% - Accent1 4 4 2 4 3 6 2" xfId="41353" xr:uid="{00000000-0005-0000-0000-0000D1A00000}"/>
    <cellStyle name="20% - Accent1 4 4 2 4 3 6 2 2" xfId="41354" xr:uid="{00000000-0005-0000-0000-0000D2A00000}"/>
    <cellStyle name="20% - Accent1 4 4 2 4 3 6 3" xfId="41355" xr:uid="{00000000-0005-0000-0000-0000D3A00000}"/>
    <cellStyle name="20% - Accent1 4 4 2 4 3 7" xfId="41356" xr:uid="{00000000-0005-0000-0000-0000D4A00000}"/>
    <cellStyle name="20% - Accent1 4 4 2 4 3 7 2" xfId="41357" xr:uid="{00000000-0005-0000-0000-0000D5A00000}"/>
    <cellStyle name="20% - Accent1 4 4 2 4 3 8" xfId="41358" xr:uid="{00000000-0005-0000-0000-0000D6A00000}"/>
    <cellStyle name="20% - Accent1 4 4 2 4 3 8 2" xfId="41359" xr:uid="{00000000-0005-0000-0000-0000D7A00000}"/>
    <cellStyle name="20% - Accent1 4 4 2 4 3 9" xfId="41360" xr:uid="{00000000-0005-0000-0000-0000D8A00000}"/>
    <cellStyle name="20% - Accent1 4 4 2 4 4" xfId="41361" xr:uid="{00000000-0005-0000-0000-0000D9A00000}"/>
    <cellStyle name="20% - Accent1 4 4 2 4 4 2" xfId="41362" xr:uid="{00000000-0005-0000-0000-0000DAA00000}"/>
    <cellStyle name="20% - Accent1 4 4 2 4 4 2 2" xfId="41363" xr:uid="{00000000-0005-0000-0000-0000DBA00000}"/>
    <cellStyle name="20% - Accent1 4 4 2 4 4 2 2 2" xfId="41364" xr:uid="{00000000-0005-0000-0000-0000DCA00000}"/>
    <cellStyle name="20% - Accent1 4 4 2 4 4 2 3" xfId="41365" xr:uid="{00000000-0005-0000-0000-0000DDA00000}"/>
    <cellStyle name="20% - Accent1 4 4 2 4 4 3" xfId="41366" xr:uid="{00000000-0005-0000-0000-0000DEA00000}"/>
    <cellStyle name="20% - Accent1 4 4 2 4 4 3 2" xfId="41367" xr:uid="{00000000-0005-0000-0000-0000DFA00000}"/>
    <cellStyle name="20% - Accent1 4 4 2 4 4 4" xfId="41368" xr:uid="{00000000-0005-0000-0000-0000E0A00000}"/>
    <cellStyle name="20% - Accent1 4 4 2 4 5" xfId="41369" xr:uid="{00000000-0005-0000-0000-0000E1A00000}"/>
    <cellStyle name="20% - Accent1 4 4 2 4 5 2" xfId="41370" xr:uid="{00000000-0005-0000-0000-0000E2A00000}"/>
    <cellStyle name="20% - Accent1 4 4 2 4 5 2 2" xfId="41371" xr:uid="{00000000-0005-0000-0000-0000E3A00000}"/>
    <cellStyle name="20% - Accent1 4 4 2 4 5 2 2 2" xfId="41372" xr:uid="{00000000-0005-0000-0000-0000E4A00000}"/>
    <cellStyle name="20% - Accent1 4 4 2 4 5 2 3" xfId="41373" xr:uid="{00000000-0005-0000-0000-0000E5A00000}"/>
    <cellStyle name="20% - Accent1 4 4 2 4 5 3" xfId="41374" xr:uid="{00000000-0005-0000-0000-0000E6A00000}"/>
    <cellStyle name="20% - Accent1 4 4 2 4 5 3 2" xfId="41375" xr:uid="{00000000-0005-0000-0000-0000E7A00000}"/>
    <cellStyle name="20% - Accent1 4 4 2 4 5 4" xfId="41376" xr:uid="{00000000-0005-0000-0000-0000E8A00000}"/>
    <cellStyle name="20% - Accent1 4 4 2 4 6" xfId="41377" xr:uid="{00000000-0005-0000-0000-0000E9A00000}"/>
    <cellStyle name="20% - Accent1 4 4 2 4 6 2" xfId="41378" xr:uid="{00000000-0005-0000-0000-0000EAA00000}"/>
    <cellStyle name="20% - Accent1 4 4 2 4 6 2 2" xfId="41379" xr:uid="{00000000-0005-0000-0000-0000EBA00000}"/>
    <cellStyle name="20% - Accent1 4 4 2 4 6 2 2 2" xfId="41380" xr:uid="{00000000-0005-0000-0000-0000ECA00000}"/>
    <cellStyle name="20% - Accent1 4 4 2 4 6 2 3" xfId="41381" xr:uid="{00000000-0005-0000-0000-0000EDA00000}"/>
    <cellStyle name="20% - Accent1 4 4 2 4 6 3" xfId="41382" xr:uid="{00000000-0005-0000-0000-0000EEA00000}"/>
    <cellStyle name="20% - Accent1 4 4 2 4 6 3 2" xfId="41383" xr:uid="{00000000-0005-0000-0000-0000EFA00000}"/>
    <cellStyle name="20% - Accent1 4 4 2 4 6 4" xfId="41384" xr:uid="{00000000-0005-0000-0000-0000F0A00000}"/>
    <cellStyle name="20% - Accent1 4 4 2 4 7" xfId="41385" xr:uid="{00000000-0005-0000-0000-0000F1A00000}"/>
    <cellStyle name="20% - Accent1 4 4 2 4 7 2" xfId="41386" xr:uid="{00000000-0005-0000-0000-0000F2A00000}"/>
    <cellStyle name="20% - Accent1 4 4 2 4 7 2 2" xfId="41387" xr:uid="{00000000-0005-0000-0000-0000F3A00000}"/>
    <cellStyle name="20% - Accent1 4 4 2 4 7 3" xfId="41388" xr:uid="{00000000-0005-0000-0000-0000F4A00000}"/>
    <cellStyle name="20% - Accent1 4 4 2 4 8" xfId="41389" xr:uid="{00000000-0005-0000-0000-0000F5A00000}"/>
    <cellStyle name="20% - Accent1 4 4 2 4 8 2" xfId="41390" xr:uid="{00000000-0005-0000-0000-0000F6A00000}"/>
    <cellStyle name="20% - Accent1 4 4 2 4 8 2 2" xfId="41391" xr:uid="{00000000-0005-0000-0000-0000F7A00000}"/>
    <cellStyle name="20% - Accent1 4 4 2 4 8 3" xfId="41392" xr:uid="{00000000-0005-0000-0000-0000F8A00000}"/>
    <cellStyle name="20% - Accent1 4 4 2 4 9" xfId="41393" xr:uid="{00000000-0005-0000-0000-0000F9A00000}"/>
    <cellStyle name="20% - Accent1 4 4 2 4 9 2" xfId="41394" xr:uid="{00000000-0005-0000-0000-0000FAA00000}"/>
    <cellStyle name="20% - Accent1 4 4 2 5" xfId="41395" xr:uid="{00000000-0005-0000-0000-0000FBA00000}"/>
    <cellStyle name="20% - Accent1 4 4 2 5 10" xfId="41396" xr:uid="{00000000-0005-0000-0000-0000FCA00000}"/>
    <cellStyle name="20% - Accent1 4 4 2 5 10 2" xfId="41397" xr:uid="{00000000-0005-0000-0000-0000FDA00000}"/>
    <cellStyle name="20% - Accent1 4 4 2 5 11" xfId="41398" xr:uid="{00000000-0005-0000-0000-0000FEA00000}"/>
    <cellStyle name="20% - Accent1 4 4 2 5 2" xfId="41399" xr:uid="{00000000-0005-0000-0000-0000FFA00000}"/>
    <cellStyle name="20% - Accent1 4 4 2 5 2 2" xfId="41400" xr:uid="{00000000-0005-0000-0000-000000A10000}"/>
    <cellStyle name="20% - Accent1 4 4 2 5 2 2 2" xfId="41401" xr:uid="{00000000-0005-0000-0000-000001A10000}"/>
    <cellStyle name="20% - Accent1 4 4 2 5 2 2 2 2" xfId="41402" xr:uid="{00000000-0005-0000-0000-000002A10000}"/>
    <cellStyle name="20% - Accent1 4 4 2 5 2 2 2 2 2" xfId="41403" xr:uid="{00000000-0005-0000-0000-000003A10000}"/>
    <cellStyle name="20% - Accent1 4 4 2 5 2 2 2 3" xfId="41404" xr:uid="{00000000-0005-0000-0000-000004A10000}"/>
    <cellStyle name="20% - Accent1 4 4 2 5 2 2 3" xfId="41405" xr:uid="{00000000-0005-0000-0000-000005A10000}"/>
    <cellStyle name="20% - Accent1 4 4 2 5 2 2 3 2" xfId="41406" xr:uid="{00000000-0005-0000-0000-000006A10000}"/>
    <cellStyle name="20% - Accent1 4 4 2 5 2 2 4" xfId="41407" xr:uid="{00000000-0005-0000-0000-000007A10000}"/>
    <cellStyle name="20% - Accent1 4 4 2 5 2 3" xfId="41408" xr:uid="{00000000-0005-0000-0000-000008A10000}"/>
    <cellStyle name="20% - Accent1 4 4 2 5 2 3 2" xfId="41409" xr:uid="{00000000-0005-0000-0000-000009A10000}"/>
    <cellStyle name="20% - Accent1 4 4 2 5 2 3 2 2" xfId="41410" xr:uid="{00000000-0005-0000-0000-00000AA10000}"/>
    <cellStyle name="20% - Accent1 4 4 2 5 2 3 2 2 2" xfId="41411" xr:uid="{00000000-0005-0000-0000-00000BA10000}"/>
    <cellStyle name="20% - Accent1 4 4 2 5 2 3 2 3" xfId="41412" xr:uid="{00000000-0005-0000-0000-00000CA10000}"/>
    <cellStyle name="20% - Accent1 4 4 2 5 2 3 3" xfId="41413" xr:uid="{00000000-0005-0000-0000-00000DA10000}"/>
    <cellStyle name="20% - Accent1 4 4 2 5 2 3 3 2" xfId="41414" xr:uid="{00000000-0005-0000-0000-00000EA10000}"/>
    <cellStyle name="20% - Accent1 4 4 2 5 2 3 4" xfId="41415" xr:uid="{00000000-0005-0000-0000-00000FA10000}"/>
    <cellStyle name="20% - Accent1 4 4 2 5 2 4" xfId="41416" xr:uid="{00000000-0005-0000-0000-000010A10000}"/>
    <cellStyle name="20% - Accent1 4 4 2 5 2 4 2" xfId="41417" xr:uid="{00000000-0005-0000-0000-000011A10000}"/>
    <cellStyle name="20% - Accent1 4 4 2 5 2 4 2 2" xfId="41418" xr:uid="{00000000-0005-0000-0000-000012A10000}"/>
    <cellStyle name="20% - Accent1 4 4 2 5 2 4 2 2 2" xfId="41419" xr:uid="{00000000-0005-0000-0000-000013A10000}"/>
    <cellStyle name="20% - Accent1 4 4 2 5 2 4 2 3" xfId="41420" xr:uid="{00000000-0005-0000-0000-000014A10000}"/>
    <cellStyle name="20% - Accent1 4 4 2 5 2 4 3" xfId="41421" xr:uid="{00000000-0005-0000-0000-000015A10000}"/>
    <cellStyle name="20% - Accent1 4 4 2 5 2 4 3 2" xfId="41422" xr:uid="{00000000-0005-0000-0000-000016A10000}"/>
    <cellStyle name="20% - Accent1 4 4 2 5 2 4 4" xfId="41423" xr:uid="{00000000-0005-0000-0000-000017A10000}"/>
    <cellStyle name="20% - Accent1 4 4 2 5 2 5" xfId="41424" xr:uid="{00000000-0005-0000-0000-000018A10000}"/>
    <cellStyle name="20% - Accent1 4 4 2 5 2 5 2" xfId="41425" xr:uid="{00000000-0005-0000-0000-000019A10000}"/>
    <cellStyle name="20% - Accent1 4 4 2 5 2 5 2 2" xfId="41426" xr:uid="{00000000-0005-0000-0000-00001AA10000}"/>
    <cellStyle name="20% - Accent1 4 4 2 5 2 5 3" xfId="41427" xr:uid="{00000000-0005-0000-0000-00001BA10000}"/>
    <cellStyle name="20% - Accent1 4 4 2 5 2 6" xfId="41428" xr:uid="{00000000-0005-0000-0000-00001CA10000}"/>
    <cellStyle name="20% - Accent1 4 4 2 5 2 6 2" xfId="41429" xr:uid="{00000000-0005-0000-0000-00001DA10000}"/>
    <cellStyle name="20% - Accent1 4 4 2 5 2 6 2 2" xfId="41430" xr:uid="{00000000-0005-0000-0000-00001EA10000}"/>
    <cellStyle name="20% - Accent1 4 4 2 5 2 6 3" xfId="41431" xr:uid="{00000000-0005-0000-0000-00001FA10000}"/>
    <cellStyle name="20% - Accent1 4 4 2 5 2 7" xfId="41432" xr:uid="{00000000-0005-0000-0000-000020A10000}"/>
    <cellStyle name="20% - Accent1 4 4 2 5 2 7 2" xfId="41433" xr:uid="{00000000-0005-0000-0000-000021A10000}"/>
    <cellStyle name="20% - Accent1 4 4 2 5 2 8" xfId="41434" xr:uid="{00000000-0005-0000-0000-000022A10000}"/>
    <cellStyle name="20% - Accent1 4 4 2 5 2 8 2" xfId="41435" xr:uid="{00000000-0005-0000-0000-000023A10000}"/>
    <cellStyle name="20% - Accent1 4 4 2 5 2 9" xfId="41436" xr:uid="{00000000-0005-0000-0000-000024A10000}"/>
    <cellStyle name="20% - Accent1 4 4 2 5 3" xfId="41437" xr:uid="{00000000-0005-0000-0000-000025A10000}"/>
    <cellStyle name="20% - Accent1 4 4 2 5 3 2" xfId="41438" xr:uid="{00000000-0005-0000-0000-000026A10000}"/>
    <cellStyle name="20% - Accent1 4 4 2 5 3 2 2" xfId="41439" xr:uid="{00000000-0005-0000-0000-000027A10000}"/>
    <cellStyle name="20% - Accent1 4 4 2 5 3 2 2 2" xfId="41440" xr:uid="{00000000-0005-0000-0000-000028A10000}"/>
    <cellStyle name="20% - Accent1 4 4 2 5 3 2 2 2 2" xfId="41441" xr:uid="{00000000-0005-0000-0000-000029A10000}"/>
    <cellStyle name="20% - Accent1 4 4 2 5 3 2 2 3" xfId="41442" xr:uid="{00000000-0005-0000-0000-00002AA10000}"/>
    <cellStyle name="20% - Accent1 4 4 2 5 3 2 3" xfId="41443" xr:uid="{00000000-0005-0000-0000-00002BA10000}"/>
    <cellStyle name="20% - Accent1 4 4 2 5 3 2 3 2" xfId="41444" xr:uid="{00000000-0005-0000-0000-00002CA10000}"/>
    <cellStyle name="20% - Accent1 4 4 2 5 3 2 4" xfId="41445" xr:uid="{00000000-0005-0000-0000-00002DA10000}"/>
    <cellStyle name="20% - Accent1 4 4 2 5 3 3" xfId="41446" xr:uid="{00000000-0005-0000-0000-00002EA10000}"/>
    <cellStyle name="20% - Accent1 4 4 2 5 3 3 2" xfId="41447" xr:uid="{00000000-0005-0000-0000-00002FA10000}"/>
    <cellStyle name="20% - Accent1 4 4 2 5 3 3 2 2" xfId="41448" xr:uid="{00000000-0005-0000-0000-000030A10000}"/>
    <cellStyle name="20% - Accent1 4 4 2 5 3 3 2 2 2" xfId="41449" xr:uid="{00000000-0005-0000-0000-000031A10000}"/>
    <cellStyle name="20% - Accent1 4 4 2 5 3 3 2 3" xfId="41450" xr:uid="{00000000-0005-0000-0000-000032A10000}"/>
    <cellStyle name="20% - Accent1 4 4 2 5 3 3 3" xfId="41451" xr:uid="{00000000-0005-0000-0000-000033A10000}"/>
    <cellStyle name="20% - Accent1 4 4 2 5 3 3 3 2" xfId="41452" xr:uid="{00000000-0005-0000-0000-000034A10000}"/>
    <cellStyle name="20% - Accent1 4 4 2 5 3 3 4" xfId="41453" xr:uid="{00000000-0005-0000-0000-000035A10000}"/>
    <cellStyle name="20% - Accent1 4 4 2 5 3 4" xfId="41454" xr:uid="{00000000-0005-0000-0000-000036A10000}"/>
    <cellStyle name="20% - Accent1 4 4 2 5 3 4 2" xfId="41455" xr:uid="{00000000-0005-0000-0000-000037A10000}"/>
    <cellStyle name="20% - Accent1 4 4 2 5 3 4 2 2" xfId="41456" xr:uid="{00000000-0005-0000-0000-000038A10000}"/>
    <cellStyle name="20% - Accent1 4 4 2 5 3 4 2 2 2" xfId="41457" xr:uid="{00000000-0005-0000-0000-000039A10000}"/>
    <cellStyle name="20% - Accent1 4 4 2 5 3 4 2 3" xfId="41458" xr:uid="{00000000-0005-0000-0000-00003AA10000}"/>
    <cellStyle name="20% - Accent1 4 4 2 5 3 4 3" xfId="41459" xr:uid="{00000000-0005-0000-0000-00003BA10000}"/>
    <cellStyle name="20% - Accent1 4 4 2 5 3 4 3 2" xfId="41460" xr:uid="{00000000-0005-0000-0000-00003CA10000}"/>
    <cellStyle name="20% - Accent1 4 4 2 5 3 4 4" xfId="41461" xr:uid="{00000000-0005-0000-0000-00003DA10000}"/>
    <cellStyle name="20% - Accent1 4 4 2 5 3 5" xfId="41462" xr:uid="{00000000-0005-0000-0000-00003EA10000}"/>
    <cellStyle name="20% - Accent1 4 4 2 5 3 5 2" xfId="41463" xr:uid="{00000000-0005-0000-0000-00003FA10000}"/>
    <cellStyle name="20% - Accent1 4 4 2 5 3 5 2 2" xfId="41464" xr:uid="{00000000-0005-0000-0000-000040A10000}"/>
    <cellStyle name="20% - Accent1 4 4 2 5 3 5 3" xfId="41465" xr:uid="{00000000-0005-0000-0000-000041A10000}"/>
    <cellStyle name="20% - Accent1 4 4 2 5 3 6" xfId="41466" xr:uid="{00000000-0005-0000-0000-000042A10000}"/>
    <cellStyle name="20% - Accent1 4 4 2 5 3 6 2" xfId="41467" xr:uid="{00000000-0005-0000-0000-000043A10000}"/>
    <cellStyle name="20% - Accent1 4 4 2 5 3 6 2 2" xfId="41468" xr:uid="{00000000-0005-0000-0000-000044A10000}"/>
    <cellStyle name="20% - Accent1 4 4 2 5 3 6 3" xfId="41469" xr:uid="{00000000-0005-0000-0000-000045A10000}"/>
    <cellStyle name="20% - Accent1 4 4 2 5 3 7" xfId="41470" xr:uid="{00000000-0005-0000-0000-000046A10000}"/>
    <cellStyle name="20% - Accent1 4 4 2 5 3 7 2" xfId="41471" xr:uid="{00000000-0005-0000-0000-000047A10000}"/>
    <cellStyle name="20% - Accent1 4 4 2 5 3 8" xfId="41472" xr:uid="{00000000-0005-0000-0000-000048A10000}"/>
    <cellStyle name="20% - Accent1 4 4 2 5 3 8 2" xfId="41473" xr:uid="{00000000-0005-0000-0000-000049A10000}"/>
    <cellStyle name="20% - Accent1 4 4 2 5 3 9" xfId="41474" xr:uid="{00000000-0005-0000-0000-00004AA10000}"/>
    <cellStyle name="20% - Accent1 4 4 2 5 4" xfId="41475" xr:uid="{00000000-0005-0000-0000-00004BA10000}"/>
    <cellStyle name="20% - Accent1 4 4 2 5 4 2" xfId="41476" xr:uid="{00000000-0005-0000-0000-00004CA10000}"/>
    <cellStyle name="20% - Accent1 4 4 2 5 4 2 2" xfId="41477" xr:uid="{00000000-0005-0000-0000-00004DA10000}"/>
    <cellStyle name="20% - Accent1 4 4 2 5 4 2 2 2" xfId="41478" xr:uid="{00000000-0005-0000-0000-00004EA10000}"/>
    <cellStyle name="20% - Accent1 4 4 2 5 4 2 3" xfId="41479" xr:uid="{00000000-0005-0000-0000-00004FA10000}"/>
    <cellStyle name="20% - Accent1 4 4 2 5 4 3" xfId="41480" xr:uid="{00000000-0005-0000-0000-000050A10000}"/>
    <cellStyle name="20% - Accent1 4 4 2 5 4 3 2" xfId="41481" xr:uid="{00000000-0005-0000-0000-000051A10000}"/>
    <cellStyle name="20% - Accent1 4 4 2 5 4 4" xfId="41482" xr:uid="{00000000-0005-0000-0000-000052A10000}"/>
    <cellStyle name="20% - Accent1 4 4 2 5 5" xfId="41483" xr:uid="{00000000-0005-0000-0000-000053A10000}"/>
    <cellStyle name="20% - Accent1 4 4 2 5 5 2" xfId="41484" xr:uid="{00000000-0005-0000-0000-000054A10000}"/>
    <cellStyle name="20% - Accent1 4 4 2 5 5 2 2" xfId="41485" xr:uid="{00000000-0005-0000-0000-000055A10000}"/>
    <cellStyle name="20% - Accent1 4 4 2 5 5 2 2 2" xfId="41486" xr:uid="{00000000-0005-0000-0000-000056A10000}"/>
    <cellStyle name="20% - Accent1 4 4 2 5 5 2 3" xfId="41487" xr:uid="{00000000-0005-0000-0000-000057A10000}"/>
    <cellStyle name="20% - Accent1 4 4 2 5 5 3" xfId="41488" xr:uid="{00000000-0005-0000-0000-000058A10000}"/>
    <cellStyle name="20% - Accent1 4 4 2 5 5 3 2" xfId="41489" xr:uid="{00000000-0005-0000-0000-000059A10000}"/>
    <cellStyle name="20% - Accent1 4 4 2 5 5 4" xfId="41490" xr:uid="{00000000-0005-0000-0000-00005AA10000}"/>
    <cellStyle name="20% - Accent1 4 4 2 5 6" xfId="41491" xr:uid="{00000000-0005-0000-0000-00005BA10000}"/>
    <cellStyle name="20% - Accent1 4 4 2 5 6 2" xfId="41492" xr:uid="{00000000-0005-0000-0000-00005CA10000}"/>
    <cellStyle name="20% - Accent1 4 4 2 5 6 2 2" xfId="41493" xr:uid="{00000000-0005-0000-0000-00005DA10000}"/>
    <cellStyle name="20% - Accent1 4 4 2 5 6 2 2 2" xfId="41494" xr:uid="{00000000-0005-0000-0000-00005EA10000}"/>
    <cellStyle name="20% - Accent1 4 4 2 5 6 2 3" xfId="41495" xr:uid="{00000000-0005-0000-0000-00005FA10000}"/>
    <cellStyle name="20% - Accent1 4 4 2 5 6 3" xfId="41496" xr:uid="{00000000-0005-0000-0000-000060A10000}"/>
    <cellStyle name="20% - Accent1 4 4 2 5 6 3 2" xfId="41497" xr:uid="{00000000-0005-0000-0000-000061A10000}"/>
    <cellStyle name="20% - Accent1 4 4 2 5 6 4" xfId="41498" xr:uid="{00000000-0005-0000-0000-000062A10000}"/>
    <cellStyle name="20% - Accent1 4 4 2 5 7" xfId="41499" xr:uid="{00000000-0005-0000-0000-000063A10000}"/>
    <cellStyle name="20% - Accent1 4 4 2 5 7 2" xfId="41500" xr:uid="{00000000-0005-0000-0000-000064A10000}"/>
    <cellStyle name="20% - Accent1 4 4 2 5 7 2 2" xfId="41501" xr:uid="{00000000-0005-0000-0000-000065A10000}"/>
    <cellStyle name="20% - Accent1 4 4 2 5 7 3" xfId="41502" xr:uid="{00000000-0005-0000-0000-000066A10000}"/>
    <cellStyle name="20% - Accent1 4 4 2 5 8" xfId="41503" xr:uid="{00000000-0005-0000-0000-000067A10000}"/>
    <cellStyle name="20% - Accent1 4 4 2 5 8 2" xfId="41504" xr:uid="{00000000-0005-0000-0000-000068A10000}"/>
    <cellStyle name="20% - Accent1 4 4 2 5 8 2 2" xfId="41505" xr:uid="{00000000-0005-0000-0000-000069A10000}"/>
    <cellStyle name="20% - Accent1 4 4 2 5 8 3" xfId="41506" xr:uid="{00000000-0005-0000-0000-00006AA10000}"/>
    <cellStyle name="20% - Accent1 4 4 2 5 9" xfId="41507" xr:uid="{00000000-0005-0000-0000-00006BA10000}"/>
    <cellStyle name="20% - Accent1 4 4 2 5 9 2" xfId="41508" xr:uid="{00000000-0005-0000-0000-00006CA10000}"/>
    <cellStyle name="20% - Accent1 4 4 2 6" xfId="41509" xr:uid="{00000000-0005-0000-0000-00006DA10000}"/>
    <cellStyle name="20% - Accent1 4 4 2 6 2" xfId="41510" xr:uid="{00000000-0005-0000-0000-00006EA10000}"/>
    <cellStyle name="20% - Accent1 4 4 2 6 2 2" xfId="41511" xr:uid="{00000000-0005-0000-0000-00006FA10000}"/>
    <cellStyle name="20% - Accent1 4 4 2 6 2 2 2" xfId="41512" xr:uid="{00000000-0005-0000-0000-000070A10000}"/>
    <cellStyle name="20% - Accent1 4 4 2 6 2 2 2 2" xfId="41513" xr:uid="{00000000-0005-0000-0000-000071A10000}"/>
    <cellStyle name="20% - Accent1 4 4 2 6 2 2 3" xfId="41514" xr:uid="{00000000-0005-0000-0000-000072A10000}"/>
    <cellStyle name="20% - Accent1 4 4 2 6 2 3" xfId="41515" xr:uid="{00000000-0005-0000-0000-000073A10000}"/>
    <cellStyle name="20% - Accent1 4 4 2 6 2 3 2" xfId="41516" xr:uid="{00000000-0005-0000-0000-000074A10000}"/>
    <cellStyle name="20% - Accent1 4 4 2 6 2 4" xfId="41517" xr:uid="{00000000-0005-0000-0000-000075A10000}"/>
    <cellStyle name="20% - Accent1 4 4 2 6 3" xfId="41518" xr:uid="{00000000-0005-0000-0000-000076A10000}"/>
    <cellStyle name="20% - Accent1 4 4 2 6 3 2" xfId="41519" xr:uid="{00000000-0005-0000-0000-000077A10000}"/>
    <cellStyle name="20% - Accent1 4 4 2 6 3 2 2" xfId="41520" xr:uid="{00000000-0005-0000-0000-000078A10000}"/>
    <cellStyle name="20% - Accent1 4 4 2 6 3 2 2 2" xfId="41521" xr:uid="{00000000-0005-0000-0000-000079A10000}"/>
    <cellStyle name="20% - Accent1 4 4 2 6 3 2 3" xfId="41522" xr:uid="{00000000-0005-0000-0000-00007AA10000}"/>
    <cellStyle name="20% - Accent1 4 4 2 6 3 3" xfId="41523" xr:uid="{00000000-0005-0000-0000-00007BA10000}"/>
    <cellStyle name="20% - Accent1 4 4 2 6 3 3 2" xfId="41524" xr:uid="{00000000-0005-0000-0000-00007CA10000}"/>
    <cellStyle name="20% - Accent1 4 4 2 6 3 4" xfId="41525" xr:uid="{00000000-0005-0000-0000-00007DA10000}"/>
    <cellStyle name="20% - Accent1 4 4 2 6 4" xfId="41526" xr:uid="{00000000-0005-0000-0000-00007EA10000}"/>
    <cellStyle name="20% - Accent1 4 4 2 6 4 2" xfId="41527" xr:uid="{00000000-0005-0000-0000-00007FA10000}"/>
    <cellStyle name="20% - Accent1 4 4 2 6 4 2 2" xfId="41528" xr:uid="{00000000-0005-0000-0000-000080A10000}"/>
    <cellStyle name="20% - Accent1 4 4 2 6 4 2 2 2" xfId="41529" xr:uid="{00000000-0005-0000-0000-000081A10000}"/>
    <cellStyle name="20% - Accent1 4 4 2 6 4 2 3" xfId="41530" xr:uid="{00000000-0005-0000-0000-000082A10000}"/>
    <cellStyle name="20% - Accent1 4 4 2 6 4 3" xfId="41531" xr:uid="{00000000-0005-0000-0000-000083A10000}"/>
    <cellStyle name="20% - Accent1 4 4 2 6 4 3 2" xfId="41532" xr:uid="{00000000-0005-0000-0000-000084A10000}"/>
    <cellStyle name="20% - Accent1 4 4 2 6 4 4" xfId="41533" xr:uid="{00000000-0005-0000-0000-000085A10000}"/>
    <cellStyle name="20% - Accent1 4 4 2 6 5" xfId="41534" xr:uid="{00000000-0005-0000-0000-000086A10000}"/>
    <cellStyle name="20% - Accent1 4 4 2 6 5 2" xfId="41535" xr:uid="{00000000-0005-0000-0000-000087A10000}"/>
    <cellStyle name="20% - Accent1 4 4 2 6 5 2 2" xfId="41536" xr:uid="{00000000-0005-0000-0000-000088A10000}"/>
    <cellStyle name="20% - Accent1 4 4 2 6 5 3" xfId="41537" xr:uid="{00000000-0005-0000-0000-000089A10000}"/>
    <cellStyle name="20% - Accent1 4 4 2 6 6" xfId="41538" xr:uid="{00000000-0005-0000-0000-00008AA10000}"/>
    <cellStyle name="20% - Accent1 4 4 2 6 6 2" xfId="41539" xr:uid="{00000000-0005-0000-0000-00008BA10000}"/>
    <cellStyle name="20% - Accent1 4 4 2 6 6 2 2" xfId="41540" xr:uid="{00000000-0005-0000-0000-00008CA10000}"/>
    <cellStyle name="20% - Accent1 4 4 2 6 6 3" xfId="41541" xr:uid="{00000000-0005-0000-0000-00008DA10000}"/>
    <cellStyle name="20% - Accent1 4 4 2 6 7" xfId="41542" xr:uid="{00000000-0005-0000-0000-00008EA10000}"/>
    <cellStyle name="20% - Accent1 4 4 2 6 7 2" xfId="41543" xr:uid="{00000000-0005-0000-0000-00008FA10000}"/>
    <cellStyle name="20% - Accent1 4 4 2 6 8" xfId="41544" xr:uid="{00000000-0005-0000-0000-000090A10000}"/>
    <cellStyle name="20% - Accent1 4 4 2 6 8 2" xfId="41545" xr:uid="{00000000-0005-0000-0000-000091A10000}"/>
    <cellStyle name="20% - Accent1 4 4 2 6 9" xfId="41546" xr:uid="{00000000-0005-0000-0000-000092A10000}"/>
    <cellStyle name="20% - Accent1 4 4 2 7" xfId="41547" xr:uid="{00000000-0005-0000-0000-000093A10000}"/>
    <cellStyle name="20% - Accent1 4 4 2 7 2" xfId="41548" xr:uid="{00000000-0005-0000-0000-000094A10000}"/>
    <cellStyle name="20% - Accent1 4 4 2 7 2 2" xfId="41549" xr:uid="{00000000-0005-0000-0000-000095A10000}"/>
    <cellStyle name="20% - Accent1 4 4 2 7 2 2 2" xfId="41550" xr:uid="{00000000-0005-0000-0000-000096A10000}"/>
    <cellStyle name="20% - Accent1 4 4 2 7 2 2 2 2" xfId="41551" xr:uid="{00000000-0005-0000-0000-000097A10000}"/>
    <cellStyle name="20% - Accent1 4 4 2 7 2 2 3" xfId="41552" xr:uid="{00000000-0005-0000-0000-000098A10000}"/>
    <cellStyle name="20% - Accent1 4 4 2 7 2 3" xfId="41553" xr:uid="{00000000-0005-0000-0000-000099A10000}"/>
    <cellStyle name="20% - Accent1 4 4 2 7 2 3 2" xfId="41554" xr:uid="{00000000-0005-0000-0000-00009AA10000}"/>
    <cellStyle name="20% - Accent1 4 4 2 7 2 4" xfId="41555" xr:uid="{00000000-0005-0000-0000-00009BA10000}"/>
    <cellStyle name="20% - Accent1 4 4 2 7 3" xfId="41556" xr:uid="{00000000-0005-0000-0000-00009CA10000}"/>
    <cellStyle name="20% - Accent1 4 4 2 7 3 2" xfId="41557" xr:uid="{00000000-0005-0000-0000-00009DA10000}"/>
    <cellStyle name="20% - Accent1 4 4 2 7 3 2 2" xfId="41558" xr:uid="{00000000-0005-0000-0000-00009EA10000}"/>
    <cellStyle name="20% - Accent1 4 4 2 7 3 2 2 2" xfId="41559" xr:uid="{00000000-0005-0000-0000-00009FA10000}"/>
    <cellStyle name="20% - Accent1 4 4 2 7 3 2 3" xfId="41560" xr:uid="{00000000-0005-0000-0000-0000A0A10000}"/>
    <cellStyle name="20% - Accent1 4 4 2 7 3 3" xfId="41561" xr:uid="{00000000-0005-0000-0000-0000A1A10000}"/>
    <cellStyle name="20% - Accent1 4 4 2 7 3 3 2" xfId="41562" xr:uid="{00000000-0005-0000-0000-0000A2A10000}"/>
    <cellStyle name="20% - Accent1 4 4 2 7 3 4" xfId="41563" xr:uid="{00000000-0005-0000-0000-0000A3A10000}"/>
    <cellStyle name="20% - Accent1 4 4 2 7 4" xfId="41564" xr:uid="{00000000-0005-0000-0000-0000A4A10000}"/>
    <cellStyle name="20% - Accent1 4 4 2 7 4 2" xfId="41565" xr:uid="{00000000-0005-0000-0000-0000A5A10000}"/>
    <cellStyle name="20% - Accent1 4 4 2 7 4 2 2" xfId="41566" xr:uid="{00000000-0005-0000-0000-0000A6A10000}"/>
    <cellStyle name="20% - Accent1 4 4 2 7 4 2 2 2" xfId="41567" xr:uid="{00000000-0005-0000-0000-0000A7A10000}"/>
    <cellStyle name="20% - Accent1 4 4 2 7 4 2 3" xfId="41568" xr:uid="{00000000-0005-0000-0000-0000A8A10000}"/>
    <cellStyle name="20% - Accent1 4 4 2 7 4 3" xfId="41569" xr:uid="{00000000-0005-0000-0000-0000A9A10000}"/>
    <cellStyle name="20% - Accent1 4 4 2 7 4 3 2" xfId="41570" xr:uid="{00000000-0005-0000-0000-0000AAA10000}"/>
    <cellStyle name="20% - Accent1 4 4 2 7 4 4" xfId="41571" xr:uid="{00000000-0005-0000-0000-0000ABA10000}"/>
    <cellStyle name="20% - Accent1 4 4 2 7 5" xfId="41572" xr:uid="{00000000-0005-0000-0000-0000ACA10000}"/>
    <cellStyle name="20% - Accent1 4 4 2 7 5 2" xfId="41573" xr:uid="{00000000-0005-0000-0000-0000ADA10000}"/>
    <cellStyle name="20% - Accent1 4 4 2 7 5 2 2" xfId="41574" xr:uid="{00000000-0005-0000-0000-0000AEA10000}"/>
    <cellStyle name="20% - Accent1 4 4 2 7 5 3" xfId="41575" xr:uid="{00000000-0005-0000-0000-0000AFA10000}"/>
    <cellStyle name="20% - Accent1 4 4 2 7 6" xfId="41576" xr:uid="{00000000-0005-0000-0000-0000B0A10000}"/>
    <cellStyle name="20% - Accent1 4 4 2 7 6 2" xfId="41577" xr:uid="{00000000-0005-0000-0000-0000B1A10000}"/>
    <cellStyle name="20% - Accent1 4 4 2 7 6 2 2" xfId="41578" xr:uid="{00000000-0005-0000-0000-0000B2A10000}"/>
    <cellStyle name="20% - Accent1 4 4 2 7 6 3" xfId="41579" xr:uid="{00000000-0005-0000-0000-0000B3A10000}"/>
    <cellStyle name="20% - Accent1 4 4 2 7 7" xfId="41580" xr:uid="{00000000-0005-0000-0000-0000B4A10000}"/>
    <cellStyle name="20% - Accent1 4 4 2 7 7 2" xfId="41581" xr:uid="{00000000-0005-0000-0000-0000B5A10000}"/>
    <cellStyle name="20% - Accent1 4 4 2 7 8" xfId="41582" xr:uid="{00000000-0005-0000-0000-0000B6A10000}"/>
    <cellStyle name="20% - Accent1 4 4 2 7 8 2" xfId="41583" xr:uid="{00000000-0005-0000-0000-0000B7A10000}"/>
    <cellStyle name="20% - Accent1 4 4 2 7 9" xfId="41584" xr:uid="{00000000-0005-0000-0000-0000B8A10000}"/>
    <cellStyle name="20% - Accent1 4 4 2 8" xfId="41585" xr:uid="{00000000-0005-0000-0000-0000B9A10000}"/>
    <cellStyle name="20% - Accent1 4 4 2 8 2" xfId="41586" xr:uid="{00000000-0005-0000-0000-0000BAA10000}"/>
    <cellStyle name="20% - Accent1 4 4 2 8 2 2" xfId="41587" xr:uid="{00000000-0005-0000-0000-0000BBA10000}"/>
    <cellStyle name="20% - Accent1 4 4 2 8 2 2 2" xfId="41588" xr:uid="{00000000-0005-0000-0000-0000BCA10000}"/>
    <cellStyle name="20% - Accent1 4 4 2 8 2 3" xfId="41589" xr:uid="{00000000-0005-0000-0000-0000BDA10000}"/>
    <cellStyle name="20% - Accent1 4 4 2 8 3" xfId="41590" xr:uid="{00000000-0005-0000-0000-0000BEA10000}"/>
    <cellStyle name="20% - Accent1 4 4 2 8 3 2" xfId="41591" xr:uid="{00000000-0005-0000-0000-0000BFA10000}"/>
    <cellStyle name="20% - Accent1 4 4 2 8 4" xfId="41592" xr:uid="{00000000-0005-0000-0000-0000C0A10000}"/>
    <cellStyle name="20% - Accent1 4 4 2 9" xfId="41593" xr:uid="{00000000-0005-0000-0000-0000C1A10000}"/>
    <cellStyle name="20% - Accent1 4 4 2 9 2" xfId="41594" xr:uid="{00000000-0005-0000-0000-0000C2A10000}"/>
    <cellStyle name="20% - Accent1 4 4 2 9 2 2" xfId="41595" xr:uid="{00000000-0005-0000-0000-0000C3A10000}"/>
    <cellStyle name="20% - Accent1 4 4 2 9 2 2 2" xfId="41596" xr:uid="{00000000-0005-0000-0000-0000C4A10000}"/>
    <cellStyle name="20% - Accent1 4 4 2 9 2 3" xfId="41597" xr:uid="{00000000-0005-0000-0000-0000C5A10000}"/>
    <cellStyle name="20% - Accent1 4 4 2 9 3" xfId="41598" xr:uid="{00000000-0005-0000-0000-0000C6A10000}"/>
    <cellStyle name="20% - Accent1 4 4 2 9 3 2" xfId="41599" xr:uid="{00000000-0005-0000-0000-0000C7A10000}"/>
    <cellStyle name="20% - Accent1 4 4 2 9 4" xfId="41600" xr:uid="{00000000-0005-0000-0000-0000C8A10000}"/>
    <cellStyle name="20% - Accent1 4 4 3" xfId="41601" xr:uid="{00000000-0005-0000-0000-0000C9A10000}"/>
    <cellStyle name="20% - Accent1 4 4 3 10" xfId="41602" xr:uid="{00000000-0005-0000-0000-0000CAA10000}"/>
    <cellStyle name="20% - Accent1 4 4 3 10 2" xfId="41603" xr:uid="{00000000-0005-0000-0000-0000CBA10000}"/>
    <cellStyle name="20% - Accent1 4 4 3 10 2 2" xfId="41604" xr:uid="{00000000-0005-0000-0000-0000CCA10000}"/>
    <cellStyle name="20% - Accent1 4 4 3 10 3" xfId="41605" xr:uid="{00000000-0005-0000-0000-0000CDA10000}"/>
    <cellStyle name="20% - Accent1 4 4 3 11" xfId="41606" xr:uid="{00000000-0005-0000-0000-0000CEA10000}"/>
    <cellStyle name="20% - Accent1 4 4 3 11 2" xfId="41607" xr:uid="{00000000-0005-0000-0000-0000CFA10000}"/>
    <cellStyle name="20% - Accent1 4 4 3 11 2 2" xfId="41608" xr:uid="{00000000-0005-0000-0000-0000D0A10000}"/>
    <cellStyle name="20% - Accent1 4 4 3 11 3" xfId="41609" xr:uid="{00000000-0005-0000-0000-0000D1A10000}"/>
    <cellStyle name="20% - Accent1 4 4 3 12" xfId="41610" xr:uid="{00000000-0005-0000-0000-0000D2A10000}"/>
    <cellStyle name="20% - Accent1 4 4 3 12 2" xfId="41611" xr:uid="{00000000-0005-0000-0000-0000D3A10000}"/>
    <cellStyle name="20% - Accent1 4 4 3 13" xfId="41612" xr:uid="{00000000-0005-0000-0000-0000D4A10000}"/>
    <cellStyle name="20% - Accent1 4 4 3 13 2" xfId="41613" xr:uid="{00000000-0005-0000-0000-0000D5A10000}"/>
    <cellStyle name="20% - Accent1 4 4 3 14" xfId="41614" xr:uid="{00000000-0005-0000-0000-0000D6A10000}"/>
    <cellStyle name="20% - Accent1 4 4 3 2" xfId="41615" xr:uid="{00000000-0005-0000-0000-0000D7A10000}"/>
    <cellStyle name="20% - Accent1 4 4 3 2 10" xfId="41616" xr:uid="{00000000-0005-0000-0000-0000D8A10000}"/>
    <cellStyle name="20% - Accent1 4 4 3 2 10 2" xfId="41617" xr:uid="{00000000-0005-0000-0000-0000D9A10000}"/>
    <cellStyle name="20% - Accent1 4 4 3 2 11" xfId="41618" xr:uid="{00000000-0005-0000-0000-0000DAA10000}"/>
    <cellStyle name="20% - Accent1 4 4 3 2 2" xfId="41619" xr:uid="{00000000-0005-0000-0000-0000DBA10000}"/>
    <cellStyle name="20% - Accent1 4 4 3 2 2 2" xfId="41620" xr:uid="{00000000-0005-0000-0000-0000DCA10000}"/>
    <cellStyle name="20% - Accent1 4 4 3 2 2 2 2" xfId="41621" xr:uid="{00000000-0005-0000-0000-0000DDA10000}"/>
    <cellStyle name="20% - Accent1 4 4 3 2 2 2 2 2" xfId="41622" xr:uid="{00000000-0005-0000-0000-0000DEA10000}"/>
    <cellStyle name="20% - Accent1 4 4 3 2 2 2 2 2 2" xfId="41623" xr:uid="{00000000-0005-0000-0000-0000DFA10000}"/>
    <cellStyle name="20% - Accent1 4 4 3 2 2 2 2 3" xfId="41624" xr:uid="{00000000-0005-0000-0000-0000E0A10000}"/>
    <cellStyle name="20% - Accent1 4 4 3 2 2 2 3" xfId="41625" xr:uid="{00000000-0005-0000-0000-0000E1A10000}"/>
    <cellStyle name="20% - Accent1 4 4 3 2 2 2 3 2" xfId="41626" xr:uid="{00000000-0005-0000-0000-0000E2A10000}"/>
    <cellStyle name="20% - Accent1 4 4 3 2 2 2 4" xfId="41627" xr:uid="{00000000-0005-0000-0000-0000E3A10000}"/>
    <cellStyle name="20% - Accent1 4 4 3 2 2 3" xfId="41628" xr:uid="{00000000-0005-0000-0000-0000E4A10000}"/>
    <cellStyle name="20% - Accent1 4 4 3 2 2 3 2" xfId="41629" xr:uid="{00000000-0005-0000-0000-0000E5A10000}"/>
    <cellStyle name="20% - Accent1 4 4 3 2 2 3 2 2" xfId="41630" xr:uid="{00000000-0005-0000-0000-0000E6A10000}"/>
    <cellStyle name="20% - Accent1 4 4 3 2 2 3 2 2 2" xfId="41631" xr:uid="{00000000-0005-0000-0000-0000E7A10000}"/>
    <cellStyle name="20% - Accent1 4 4 3 2 2 3 2 3" xfId="41632" xr:uid="{00000000-0005-0000-0000-0000E8A10000}"/>
    <cellStyle name="20% - Accent1 4 4 3 2 2 3 3" xfId="41633" xr:uid="{00000000-0005-0000-0000-0000E9A10000}"/>
    <cellStyle name="20% - Accent1 4 4 3 2 2 3 3 2" xfId="41634" xr:uid="{00000000-0005-0000-0000-0000EAA10000}"/>
    <cellStyle name="20% - Accent1 4 4 3 2 2 3 4" xfId="41635" xr:uid="{00000000-0005-0000-0000-0000EBA10000}"/>
    <cellStyle name="20% - Accent1 4 4 3 2 2 4" xfId="41636" xr:uid="{00000000-0005-0000-0000-0000ECA10000}"/>
    <cellStyle name="20% - Accent1 4 4 3 2 2 4 2" xfId="41637" xr:uid="{00000000-0005-0000-0000-0000EDA10000}"/>
    <cellStyle name="20% - Accent1 4 4 3 2 2 4 2 2" xfId="41638" xr:uid="{00000000-0005-0000-0000-0000EEA10000}"/>
    <cellStyle name="20% - Accent1 4 4 3 2 2 4 2 2 2" xfId="41639" xr:uid="{00000000-0005-0000-0000-0000EFA10000}"/>
    <cellStyle name="20% - Accent1 4 4 3 2 2 4 2 3" xfId="41640" xr:uid="{00000000-0005-0000-0000-0000F0A10000}"/>
    <cellStyle name="20% - Accent1 4 4 3 2 2 4 3" xfId="41641" xr:uid="{00000000-0005-0000-0000-0000F1A10000}"/>
    <cellStyle name="20% - Accent1 4 4 3 2 2 4 3 2" xfId="41642" xr:uid="{00000000-0005-0000-0000-0000F2A10000}"/>
    <cellStyle name="20% - Accent1 4 4 3 2 2 4 4" xfId="41643" xr:uid="{00000000-0005-0000-0000-0000F3A10000}"/>
    <cellStyle name="20% - Accent1 4 4 3 2 2 5" xfId="41644" xr:uid="{00000000-0005-0000-0000-0000F4A10000}"/>
    <cellStyle name="20% - Accent1 4 4 3 2 2 5 2" xfId="41645" xr:uid="{00000000-0005-0000-0000-0000F5A10000}"/>
    <cellStyle name="20% - Accent1 4 4 3 2 2 5 2 2" xfId="41646" xr:uid="{00000000-0005-0000-0000-0000F6A10000}"/>
    <cellStyle name="20% - Accent1 4 4 3 2 2 5 3" xfId="41647" xr:uid="{00000000-0005-0000-0000-0000F7A10000}"/>
    <cellStyle name="20% - Accent1 4 4 3 2 2 6" xfId="41648" xr:uid="{00000000-0005-0000-0000-0000F8A10000}"/>
    <cellStyle name="20% - Accent1 4 4 3 2 2 6 2" xfId="41649" xr:uid="{00000000-0005-0000-0000-0000F9A10000}"/>
    <cellStyle name="20% - Accent1 4 4 3 2 2 6 2 2" xfId="41650" xr:uid="{00000000-0005-0000-0000-0000FAA10000}"/>
    <cellStyle name="20% - Accent1 4 4 3 2 2 6 3" xfId="41651" xr:uid="{00000000-0005-0000-0000-0000FBA10000}"/>
    <cellStyle name="20% - Accent1 4 4 3 2 2 7" xfId="41652" xr:uid="{00000000-0005-0000-0000-0000FCA10000}"/>
    <cellStyle name="20% - Accent1 4 4 3 2 2 7 2" xfId="41653" xr:uid="{00000000-0005-0000-0000-0000FDA10000}"/>
    <cellStyle name="20% - Accent1 4 4 3 2 2 8" xfId="41654" xr:uid="{00000000-0005-0000-0000-0000FEA10000}"/>
    <cellStyle name="20% - Accent1 4 4 3 2 2 8 2" xfId="41655" xr:uid="{00000000-0005-0000-0000-0000FFA10000}"/>
    <cellStyle name="20% - Accent1 4 4 3 2 2 9" xfId="41656" xr:uid="{00000000-0005-0000-0000-000000A20000}"/>
    <cellStyle name="20% - Accent1 4 4 3 2 3" xfId="41657" xr:uid="{00000000-0005-0000-0000-000001A20000}"/>
    <cellStyle name="20% - Accent1 4 4 3 2 3 2" xfId="41658" xr:uid="{00000000-0005-0000-0000-000002A20000}"/>
    <cellStyle name="20% - Accent1 4 4 3 2 3 2 2" xfId="41659" xr:uid="{00000000-0005-0000-0000-000003A20000}"/>
    <cellStyle name="20% - Accent1 4 4 3 2 3 2 2 2" xfId="41660" xr:uid="{00000000-0005-0000-0000-000004A20000}"/>
    <cellStyle name="20% - Accent1 4 4 3 2 3 2 2 2 2" xfId="41661" xr:uid="{00000000-0005-0000-0000-000005A20000}"/>
    <cellStyle name="20% - Accent1 4 4 3 2 3 2 2 3" xfId="41662" xr:uid="{00000000-0005-0000-0000-000006A20000}"/>
    <cellStyle name="20% - Accent1 4 4 3 2 3 2 3" xfId="41663" xr:uid="{00000000-0005-0000-0000-000007A20000}"/>
    <cellStyle name="20% - Accent1 4 4 3 2 3 2 3 2" xfId="41664" xr:uid="{00000000-0005-0000-0000-000008A20000}"/>
    <cellStyle name="20% - Accent1 4 4 3 2 3 2 4" xfId="41665" xr:uid="{00000000-0005-0000-0000-000009A20000}"/>
    <cellStyle name="20% - Accent1 4 4 3 2 3 3" xfId="41666" xr:uid="{00000000-0005-0000-0000-00000AA20000}"/>
    <cellStyle name="20% - Accent1 4 4 3 2 3 3 2" xfId="41667" xr:uid="{00000000-0005-0000-0000-00000BA20000}"/>
    <cellStyle name="20% - Accent1 4 4 3 2 3 3 2 2" xfId="41668" xr:uid="{00000000-0005-0000-0000-00000CA20000}"/>
    <cellStyle name="20% - Accent1 4 4 3 2 3 3 2 2 2" xfId="41669" xr:uid="{00000000-0005-0000-0000-00000DA20000}"/>
    <cellStyle name="20% - Accent1 4 4 3 2 3 3 2 3" xfId="41670" xr:uid="{00000000-0005-0000-0000-00000EA20000}"/>
    <cellStyle name="20% - Accent1 4 4 3 2 3 3 3" xfId="41671" xr:uid="{00000000-0005-0000-0000-00000FA20000}"/>
    <cellStyle name="20% - Accent1 4 4 3 2 3 3 3 2" xfId="41672" xr:uid="{00000000-0005-0000-0000-000010A20000}"/>
    <cellStyle name="20% - Accent1 4 4 3 2 3 3 4" xfId="41673" xr:uid="{00000000-0005-0000-0000-000011A20000}"/>
    <cellStyle name="20% - Accent1 4 4 3 2 3 4" xfId="41674" xr:uid="{00000000-0005-0000-0000-000012A20000}"/>
    <cellStyle name="20% - Accent1 4 4 3 2 3 4 2" xfId="41675" xr:uid="{00000000-0005-0000-0000-000013A20000}"/>
    <cellStyle name="20% - Accent1 4 4 3 2 3 4 2 2" xfId="41676" xr:uid="{00000000-0005-0000-0000-000014A20000}"/>
    <cellStyle name="20% - Accent1 4 4 3 2 3 4 2 2 2" xfId="41677" xr:uid="{00000000-0005-0000-0000-000015A20000}"/>
    <cellStyle name="20% - Accent1 4 4 3 2 3 4 2 3" xfId="41678" xr:uid="{00000000-0005-0000-0000-000016A20000}"/>
    <cellStyle name="20% - Accent1 4 4 3 2 3 4 3" xfId="41679" xr:uid="{00000000-0005-0000-0000-000017A20000}"/>
    <cellStyle name="20% - Accent1 4 4 3 2 3 4 3 2" xfId="41680" xr:uid="{00000000-0005-0000-0000-000018A20000}"/>
    <cellStyle name="20% - Accent1 4 4 3 2 3 4 4" xfId="41681" xr:uid="{00000000-0005-0000-0000-000019A20000}"/>
    <cellStyle name="20% - Accent1 4 4 3 2 3 5" xfId="41682" xr:uid="{00000000-0005-0000-0000-00001AA20000}"/>
    <cellStyle name="20% - Accent1 4 4 3 2 3 5 2" xfId="41683" xr:uid="{00000000-0005-0000-0000-00001BA20000}"/>
    <cellStyle name="20% - Accent1 4 4 3 2 3 5 2 2" xfId="41684" xr:uid="{00000000-0005-0000-0000-00001CA20000}"/>
    <cellStyle name="20% - Accent1 4 4 3 2 3 5 3" xfId="41685" xr:uid="{00000000-0005-0000-0000-00001DA20000}"/>
    <cellStyle name="20% - Accent1 4 4 3 2 3 6" xfId="41686" xr:uid="{00000000-0005-0000-0000-00001EA20000}"/>
    <cellStyle name="20% - Accent1 4 4 3 2 3 6 2" xfId="41687" xr:uid="{00000000-0005-0000-0000-00001FA20000}"/>
    <cellStyle name="20% - Accent1 4 4 3 2 3 6 2 2" xfId="41688" xr:uid="{00000000-0005-0000-0000-000020A20000}"/>
    <cellStyle name="20% - Accent1 4 4 3 2 3 6 3" xfId="41689" xr:uid="{00000000-0005-0000-0000-000021A20000}"/>
    <cellStyle name="20% - Accent1 4 4 3 2 3 7" xfId="41690" xr:uid="{00000000-0005-0000-0000-000022A20000}"/>
    <cellStyle name="20% - Accent1 4 4 3 2 3 7 2" xfId="41691" xr:uid="{00000000-0005-0000-0000-000023A20000}"/>
    <cellStyle name="20% - Accent1 4 4 3 2 3 8" xfId="41692" xr:uid="{00000000-0005-0000-0000-000024A20000}"/>
    <cellStyle name="20% - Accent1 4 4 3 2 3 8 2" xfId="41693" xr:uid="{00000000-0005-0000-0000-000025A20000}"/>
    <cellStyle name="20% - Accent1 4 4 3 2 3 9" xfId="41694" xr:uid="{00000000-0005-0000-0000-000026A20000}"/>
    <cellStyle name="20% - Accent1 4 4 3 2 4" xfId="41695" xr:uid="{00000000-0005-0000-0000-000027A20000}"/>
    <cellStyle name="20% - Accent1 4 4 3 2 4 2" xfId="41696" xr:uid="{00000000-0005-0000-0000-000028A20000}"/>
    <cellStyle name="20% - Accent1 4 4 3 2 4 2 2" xfId="41697" xr:uid="{00000000-0005-0000-0000-000029A20000}"/>
    <cellStyle name="20% - Accent1 4 4 3 2 4 2 2 2" xfId="41698" xr:uid="{00000000-0005-0000-0000-00002AA20000}"/>
    <cellStyle name="20% - Accent1 4 4 3 2 4 2 3" xfId="41699" xr:uid="{00000000-0005-0000-0000-00002BA20000}"/>
    <cellStyle name="20% - Accent1 4 4 3 2 4 3" xfId="41700" xr:uid="{00000000-0005-0000-0000-00002CA20000}"/>
    <cellStyle name="20% - Accent1 4 4 3 2 4 3 2" xfId="41701" xr:uid="{00000000-0005-0000-0000-00002DA20000}"/>
    <cellStyle name="20% - Accent1 4 4 3 2 4 4" xfId="41702" xr:uid="{00000000-0005-0000-0000-00002EA20000}"/>
    <cellStyle name="20% - Accent1 4 4 3 2 5" xfId="41703" xr:uid="{00000000-0005-0000-0000-00002FA20000}"/>
    <cellStyle name="20% - Accent1 4 4 3 2 5 2" xfId="41704" xr:uid="{00000000-0005-0000-0000-000030A20000}"/>
    <cellStyle name="20% - Accent1 4 4 3 2 5 2 2" xfId="41705" xr:uid="{00000000-0005-0000-0000-000031A20000}"/>
    <cellStyle name="20% - Accent1 4 4 3 2 5 2 2 2" xfId="41706" xr:uid="{00000000-0005-0000-0000-000032A20000}"/>
    <cellStyle name="20% - Accent1 4 4 3 2 5 2 3" xfId="41707" xr:uid="{00000000-0005-0000-0000-000033A20000}"/>
    <cellStyle name="20% - Accent1 4 4 3 2 5 3" xfId="41708" xr:uid="{00000000-0005-0000-0000-000034A20000}"/>
    <cellStyle name="20% - Accent1 4 4 3 2 5 3 2" xfId="41709" xr:uid="{00000000-0005-0000-0000-000035A20000}"/>
    <cellStyle name="20% - Accent1 4 4 3 2 5 4" xfId="41710" xr:uid="{00000000-0005-0000-0000-000036A20000}"/>
    <cellStyle name="20% - Accent1 4 4 3 2 6" xfId="41711" xr:uid="{00000000-0005-0000-0000-000037A20000}"/>
    <cellStyle name="20% - Accent1 4 4 3 2 6 2" xfId="41712" xr:uid="{00000000-0005-0000-0000-000038A20000}"/>
    <cellStyle name="20% - Accent1 4 4 3 2 6 2 2" xfId="41713" xr:uid="{00000000-0005-0000-0000-000039A20000}"/>
    <cellStyle name="20% - Accent1 4 4 3 2 6 2 2 2" xfId="41714" xr:uid="{00000000-0005-0000-0000-00003AA20000}"/>
    <cellStyle name="20% - Accent1 4 4 3 2 6 2 3" xfId="41715" xr:uid="{00000000-0005-0000-0000-00003BA20000}"/>
    <cellStyle name="20% - Accent1 4 4 3 2 6 3" xfId="41716" xr:uid="{00000000-0005-0000-0000-00003CA20000}"/>
    <cellStyle name="20% - Accent1 4 4 3 2 6 3 2" xfId="41717" xr:uid="{00000000-0005-0000-0000-00003DA20000}"/>
    <cellStyle name="20% - Accent1 4 4 3 2 6 4" xfId="41718" xr:uid="{00000000-0005-0000-0000-00003EA20000}"/>
    <cellStyle name="20% - Accent1 4 4 3 2 7" xfId="41719" xr:uid="{00000000-0005-0000-0000-00003FA20000}"/>
    <cellStyle name="20% - Accent1 4 4 3 2 7 2" xfId="41720" xr:uid="{00000000-0005-0000-0000-000040A20000}"/>
    <cellStyle name="20% - Accent1 4 4 3 2 7 2 2" xfId="41721" xr:uid="{00000000-0005-0000-0000-000041A20000}"/>
    <cellStyle name="20% - Accent1 4 4 3 2 7 3" xfId="41722" xr:uid="{00000000-0005-0000-0000-000042A20000}"/>
    <cellStyle name="20% - Accent1 4 4 3 2 8" xfId="41723" xr:uid="{00000000-0005-0000-0000-000043A20000}"/>
    <cellStyle name="20% - Accent1 4 4 3 2 8 2" xfId="41724" xr:uid="{00000000-0005-0000-0000-000044A20000}"/>
    <cellStyle name="20% - Accent1 4 4 3 2 8 2 2" xfId="41725" xr:uid="{00000000-0005-0000-0000-000045A20000}"/>
    <cellStyle name="20% - Accent1 4 4 3 2 8 3" xfId="41726" xr:uid="{00000000-0005-0000-0000-000046A20000}"/>
    <cellStyle name="20% - Accent1 4 4 3 2 9" xfId="41727" xr:uid="{00000000-0005-0000-0000-000047A20000}"/>
    <cellStyle name="20% - Accent1 4 4 3 2 9 2" xfId="41728" xr:uid="{00000000-0005-0000-0000-000048A20000}"/>
    <cellStyle name="20% - Accent1 4 4 3 3" xfId="41729" xr:uid="{00000000-0005-0000-0000-000049A20000}"/>
    <cellStyle name="20% - Accent1 4 4 3 3 10" xfId="41730" xr:uid="{00000000-0005-0000-0000-00004AA20000}"/>
    <cellStyle name="20% - Accent1 4 4 3 3 10 2" xfId="41731" xr:uid="{00000000-0005-0000-0000-00004BA20000}"/>
    <cellStyle name="20% - Accent1 4 4 3 3 11" xfId="41732" xr:uid="{00000000-0005-0000-0000-00004CA20000}"/>
    <cellStyle name="20% - Accent1 4 4 3 3 2" xfId="41733" xr:uid="{00000000-0005-0000-0000-00004DA20000}"/>
    <cellStyle name="20% - Accent1 4 4 3 3 2 2" xfId="41734" xr:uid="{00000000-0005-0000-0000-00004EA20000}"/>
    <cellStyle name="20% - Accent1 4 4 3 3 2 2 2" xfId="41735" xr:uid="{00000000-0005-0000-0000-00004FA20000}"/>
    <cellStyle name="20% - Accent1 4 4 3 3 2 2 2 2" xfId="41736" xr:uid="{00000000-0005-0000-0000-000050A20000}"/>
    <cellStyle name="20% - Accent1 4 4 3 3 2 2 2 2 2" xfId="41737" xr:uid="{00000000-0005-0000-0000-000051A20000}"/>
    <cellStyle name="20% - Accent1 4 4 3 3 2 2 2 3" xfId="41738" xr:uid="{00000000-0005-0000-0000-000052A20000}"/>
    <cellStyle name="20% - Accent1 4 4 3 3 2 2 3" xfId="41739" xr:uid="{00000000-0005-0000-0000-000053A20000}"/>
    <cellStyle name="20% - Accent1 4 4 3 3 2 2 3 2" xfId="41740" xr:uid="{00000000-0005-0000-0000-000054A20000}"/>
    <cellStyle name="20% - Accent1 4 4 3 3 2 2 4" xfId="41741" xr:uid="{00000000-0005-0000-0000-000055A20000}"/>
    <cellStyle name="20% - Accent1 4 4 3 3 2 3" xfId="41742" xr:uid="{00000000-0005-0000-0000-000056A20000}"/>
    <cellStyle name="20% - Accent1 4 4 3 3 2 3 2" xfId="41743" xr:uid="{00000000-0005-0000-0000-000057A20000}"/>
    <cellStyle name="20% - Accent1 4 4 3 3 2 3 2 2" xfId="41744" xr:uid="{00000000-0005-0000-0000-000058A20000}"/>
    <cellStyle name="20% - Accent1 4 4 3 3 2 3 2 2 2" xfId="41745" xr:uid="{00000000-0005-0000-0000-000059A20000}"/>
    <cellStyle name="20% - Accent1 4 4 3 3 2 3 2 3" xfId="41746" xr:uid="{00000000-0005-0000-0000-00005AA20000}"/>
    <cellStyle name="20% - Accent1 4 4 3 3 2 3 3" xfId="41747" xr:uid="{00000000-0005-0000-0000-00005BA20000}"/>
    <cellStyle name="20% - Accent1 4 4 3 3 2 3 3 2" xfId="41748" xr:uid="{00000000-0005-0000-0000-00005CA20000}"/>
    <cellStyle name="20% - Accent1 4 4 3 3 2 3 4" xfId="41749" xr:uid="{00000000-0005-0000-0000-00005DA20000}"/>
    <cellStyle name="20% - Accent1 4 4 3 3 2 4" xfId="41750" xr:uid="{00000000-0005-0000-0000-00005EA20000}"/>
    <cellStyle name="20% - Accent1 4 4 3 3 2 4 2" xfId="41751" xr:uid="{00000000-0005-0000-0000-00005FA20000}"/>
    <cellStyle name="20% - Accent1 4 4 3 3 2 4 2 2" xfId="41752" xr:uid="{00000000-0005-0000-0000-000060A20000}"/>
    <cellStyle name="20% - Accent1 4 4 3 3 2 4 2 2 2" xfId="41753" xr:uid="{00000000-0005-0000-0000-000061A20000}"/>
    <cellStyle name="20% - Accent1 4 4 3 3 2 4 2 3" xfId="41754" xr:uid="{00000000-0005-0000-0000-000062A20000}"/>
    <cellStyle name="20% - Accent1 4 4 3 3 2 4 3" xfId="41755" xr:uid="{00000000-0005-0000-0000-000063A20000}"/>
    <cellStyle name="20% - Accent1 4 4 3 3 2 4 3 2" xfId="41756" xr:uid="{00000000-0005-0000-0000-000064A20000}"/>
    <cellStyle name="20% - Accent1 4 4 3 3 2 4 4" xfId="41757" xr:uid="{00000000-0005-0000-0000-000065A20000}"/>
    <cellStyle name="20% - Accent1 4 4 3 3 2 5" xfId="41758" xr:uid="{00000000-0005-0000-0000-000066A20000}"/>
    <cellStyle name="20% - Accent1 4 4 3 3 2 5 2" xfId="41759" xr:uid="{00000000-0005-0000-0000-000067A20000}"/>
    <cellStyle name="20% - Accent1 4 4 3 3 2 5 2 2" xfId="41760" xr:uid="{00000000-0005-0000-0000-000068A20000}"/>
    <cellStyle name="20% - Accent1 4 4 3 3 2 5 3" xfId="41761" xr:uid="{00000000-0005-0000-0000-000069A20000}"/>
    <cellStyle name="20% - Accent1 4 4 3 3 2 6" xfId="41762" xr:uid="{00000000-0005-0000-0000-00006AA20000}"/>
    <cellStyle name="20% - Accent1 4 4 3 3 2 6 2" xfId="41763" xr:uid="{00000000-0005-0000-0000-00006BA20000}"/>
    <cellStyle name="20% - Accent1 4 4 3 3 2 6 2 2" xfId="41764" xr:uid="{00000000-0005-0000-0000-00006CA20000}"/>
    <cellStyle name="20% - Accent1 4 4 3 3 2 6 3" xfId="41765" xr:uid="{00000000-0005-0000-0000-00006DA20000}"/>
    <cellStyle name="20% - Accent1 4 4 3 3 2 7" xfId="41766" xr:uid="{00000000-0005-0000-0000-00006EA20000}"/>
    <cellStyle name="20% - Accent1 4 4 3 3 2 7 2" xfId="41767" xr:uid="{00000000-0005-0000-0000-00006FA20000}"/>
    <cellStyle name="20% - Accent1 4 4 3 3 2 8" xfId="41768" xr:uid="{00000000-0005-0000-0000-000070A20000}"/>
    <cellStyle name="20% - Accent1 4 4 3 3 2 8 2" xfId="41769" xr:uid="{00000000-0005-0000-0000-000071A20000}"/>
    <cellStyle name="20% - Accent1 4 4 3 3 2 9" xfId="41770" xr:uid="{00000000-0005-0000-0000-000072A20000}"/>
    <cellStyle name="20% - Accent1 4 4 3 3 3" xfId="41771" xr:uid="{00000000-0005-0000-0000-000073A20000}"/>
    <cellStyle name="20% - Accent1 4 4 3 3 3 2" xfId="41772" xr:uid="{00000000-0005-0000-0000-000074A20000}"/>
    <cellStyle name="20% - Accent1 4 4 3 3 3 2 2" xfId="41773" xr:uid="{00000000-0005-0000-0000-000075A20000}"/>
    <cellStyle name="20% - Accent1 4 4 3 3 3 2 2 2" xfId="41774" xr:uid="{00000000-0005-0000-0000-000076A20000}"/>
    <cellStyle name="20% - Accent1 4 4 3 3 3 2 2 2 2" xfId="41775" xr:uid="{00000000-0005-0000-0000-000077A20000}"/>
    <cellStyle name="20% - Accent1 4 4 3 3 3 2 2 3" xfId="41776" xr:uid="{00000000-0005-0000-0000-000078A20000}"/>
    <cellStyle name="20% - Accent1 4 4 3 3 3 2 3" xfId="41777" xr:uid="{00000000-0005-0000-0000-000079A20000}"/>
    <cellStyle name="20% - Accent1 4 4 3 3 3 2 3 2" xfId="41778" xr:uid="{00000000-0005-0000-0000-00007AA20000}"/>
    <cellStyle name="20% - Accent1 4 4 3 3 3 2 4" xfId="41779" xr:uid="{00000000-0005-0000-0000-00007BA20000}"/>
    <cellStyle name="20% - Accent1 4 4 3 3 3 3" xfId="41780" xr:uid="{00000000-0005-0000-0000-00007CA20000}"/>
    <cellStyle name="20% - Accent1 4 4 3 3 3 3 2" xfId="41781" xr:uid="{00000000-0005-0000-0000-00007DA20000}"/>
    <cellStyle name="20% - Accent1 4 4 3 3 3 3 2 2" xfId="41782" xr:uid="{00000000-0005-0000-0000-00007EA20000}"/>
    <cellStyle name="20% - Accent1 4 4 3 3 3 3 2 2 2" xfId="41783" xr:uid="{00000000-0005-0000-0000-00007FA20000}"/>
    <cellStyle name="20% - Accent1 4 4 3 3 3 3 2 3" xfId="41784" xr:uid="{00000000-0005-0000-0000-000080A20000}"/>
    <cellStyle name="20% - Accent1 4 4 3 3 3 3 3" xfId="41785" xr:uid="{00000000-0005-0000-0000-000081A20000}"/>
    <cellStyle name="20% - Accent1 4 4 3 3 3 3 3 2" xfId="41786" xr:uid="{00000000-0005-0000-0000-000082A20000}"/>
    <cellStyle name="20% - Accent1 4 4 3 3 3 3 4" xfId="41787" xr:uid="{00000000-0005-0000-0000-000083A20000}"/>
    <cellStyle name="20% - Accent1 4 4 3 3 3 4" xfId="41788" xr:uid="{00000000-0005-0000-0000-000084A20000}"/>
    <cellStyle name="20% - Accent1 4 4 3 3 3 4 2" xfId="41789" xr:uid="{00000000-0005-0000-0000-000085A20000}"/>
    <cellStyle name="20% - Accent1 4 4 3 3 3 4 2 2" xfId="41790" xr:uid="{00000000-0005-0000-0000-000086A20000}"/>
    <cellStyle name="20% - Accent1 4 4 3 3 3 4 2 2 2" xfId="41791" xr:uid="{00000000-0005-0000-0000-000087A20000}"/>
    <cellStyle name="20% - Accent1 4 4 3 3 3 4 2 3" xfId="41792" xr:uid="{00000000-0005-0000-0000-000088A20000}"/>
    <cellStyle name="20% - Accent1 4 4 3 3 3 4 3" xfId="41793" xr:uid="{00000000-0005-0000-0000-000089A20000}"/>
    <cellStyle name="20% - Accent1 4 4 3 3 3 4 3 2" xfId="41794" xr:uid="{00000000-0005-0000-0000-00008AA20000}"/>
    <cellStyle name="20% - Accent1 4 4 3 3 3 4 4" xfId="41795" xr:uid="{00000000-0005-0000-0000-00008BA20000}"/>
    <cellStyle name="20% - Accent1 4 4 3 3 3 5" xfId="41796" xr:uid="{00000000-0005-0000-0000-00008CA20000}"/>
    <cellStyle name="20% - Accent1 4 4 3 3 3 5 2" xfId="41797" xr:uid="{00000000-0005-0000-0000-00008DA20000}"/>
    <cellStyle name="20% - Accent1 4 4 3 3 3 5 2 2" xfId="41798" xr:uid="{00000000-0005-0000-0000-00008EA20000}"/>
    <cellStyle name="20% - Accent1 4 4 3 3 3 5 3" xfId="41799" xr:uid="{00000000-0005-0000-0000-00008FA20000}"/>
    <cellStyle name="20% - Accent1 4 4 3 3 3 6" xfId="41800" xr:uid="{00000000-0005-0000-0000-000090A20000}"/>
    <cellStyle name="20% - Accent1 4 4 3 3 3 6 2" xfId="41801" xr:uid="{00000000-0005-0000-0000-000091A20000}"/>
    <cellStyle name="20% - Accent1 4 4 3 3 3 6 2 2" xfId="41802" xr:uid="{00000000-0005-0000-0000-000092A20000}"/>
    <cellStyle name="20% - Accent1 4 4 3 3 3 6 3" xfId="41803" xr:uid="{00000000-0005-0000-0000-000093A20000}"/>
    <cellStyle name="20% - Accent1 4 4 3 3 3 7" xfId="41804" xr:uid="{00000000-0005-0000-0000-000094A20000}"/>
    <cellStyle name="20% - Accent1 4 4 3 3 3 7 2" xfId="41805" xr:uid="{00000000-0005-0000-0000-000095A20000}"/>
    <cellStyle name="20% - Accent1 4 4 3 3 3 8" xfId="41806" xr:uid="{00000000-0005-0000-0000-000096A20000}"/>
    <cellStyle name="20% - Accent1 4 4 3 3 3 8 2" xfId="41807" xr:uid="{00000000-0005-0000-0000-000097A20000}"/>
    <cellStyle name="20% - Accent1 4 4 3 3 3 9" xfId="41808" xr:uid="{00000000-0005-0000-0000-000098A20000}"/>
    <cellStyle name="20% - Accent1 4 4 3 3 4" xfId="41809" xr:uid="{00000000-0005-0000-0000-000099A20000}"/>
    <cellStyle name="20% - Accent1 4 4 3 3 4 2" xfId="41810" xr:uid="{00000000-0005-0000-0000-00009AA20000}"/>
    <cellStyle name="20% - Accent1 4 4 3 3 4 2 2" xfId="41811" xr:uid="{00000000-0005-0000-0000-00009BA20000}"/>
    <cellStyle name="20% - Accent1 4 4 3 3 4 2 2 2" xfId="41812" xr:uid="{00000000-0005-0000-0000-00009CA20000}"/>
    <cellStyle name="20% - Accent1 4 4 3 3 4 2 3" xfId="41813" xr:uid="{00000000-0005-0000-0000-00009DA20000}"/>
    <cellStyle name="20% - Accent1 4 4 3 3 4 3" xfId="41814" xr:uid="{00000000-0005-0000-0000-00009EA20000}"/>
    <cellStyle name="20% - Accent1 4 4 3 3 4 3 2" xfId="41815" xr:uid="{00000000-0005-0000-0000-00009FA20000}"/>
    <cellStyle name="20% - Accent1 4 4 3 3 4 4" xfId="41816" xr:uid="{00000000-0005-0000-0000-0000A0A20000}"/>
    <cellStyle name="20% - Accent1 4 4 3 3 5" xfId="41817" xr:uid="{00000000-0005-0000-0000-0000A1A20000}"/>
    <cellStyle name="20% - Accent1 4 4 3 3 5 2" xfId="41818" xr:uid="{00000000-0005-0000-0000-0000A2A20000}"/>
    <cellStyle name="20% - Accent1 4 4 3 3 5 2 2" xfId="41819" xr:uid="{00000000-0005-0000-0000-0000A3A20000}"/>
    <cellStyle name="20% - Accent1 4 4 3 3 5 2 2 2" xfId="41820" xr:uid="{00000000-0005-0000-0000-0000A4A20000}"/>
    <cellStyle name="20% - Accent1 4 4 3 3 5 2 3" xfId="41821" xr:uid="{00000000-0005-0000-0000-0000A5A20000}"/>
    <cellStyle name="20% - Accent1 4 4 3 3 5 3" xfId="41822" xr:uid="{00000000-0005-0000-0000-0000A6A20000}"/>
    <cellStyle name="20% - Accent1 4 4 3 3 5 3 2" xfId="41823" xr:uid="{00000000-0005-0000-0000-0000A7A20000}"/>
    <cellStyle name="20% - Accent1 4 4 3 3 5 4" xfId="41824" xr:uid="{00000000-0005-0000-0000-0000A8A20000}"/>
    <cellStyle name="20% - Accent1 4 4 3 3 6" xfId="41825" xr:uid="{00000000-0005-0000-0000-0000A9A20000}"/>
    <cellStyle name="20% - Accent1 4 4 3 3 6 2" xfId="41826" xr:uid="{00000000-0005-0000-0000-0000AAA20000}"/>
    <cellStyle name="20% - Accent1 4 4 3 3 6 2 2" xfId="41827" xr:uid="{00000000-0005-0000-0000-0000ABA20000}"/>
    <cellStyle name="20% - Accent1 4 4 3 3 6 2 2 2" xfId="41828" xr:uid="{00000000-0005-0000-0000-0000ACA20000}"/>
    <cellStyle name="20% - Accent1 4 4 3 3 6 2 3" xfId="41829" xr:uid="{00000000-0005-0000-0000-0000ADA20000}"/>
    <cellStyle name="20% - Accent1 4 4 3 3 6 3" xfId="41830" xr:uid="{00000000-0005-0000-0000-0000AEA20000}"/>
    <cellStyle name="20% - Accent1 4 4 3 3 6 3 2" xfId="41831" xr:uid="{00000000-0005-0000-0000-0000AFA20000}"/>
    <cellStyle name="20% - Accent1 4 4 3 3 6 4" xfId="41832" xr:uid="{00000000-0005-0000-0000-0000B0A20000}"/>
    <cellStyle name="20% - Accent1 4 4 3 3 7" xfId="41833" xr:uid="{00000000-0005-0000-0000-0000B1A20000}"/>
    <cellStyle name="20% - Accent1 4 4 3 3 7 2" xfId="41834" xr:uid="{00000000-0005-0000-0000-0000B2A20000}"/>
    <cellStyle name="20% - Accent1 4 4 3 3 7 2 2" xfId="41835" xr:uid="{00000000-0005-0000-0000-0000B3A20000}"/>
    <cellStyle name="20% - Accent1 4 4 3 3 7 3" xfId="41836" xr:uid="{00000000-0005-0000-0000-0000B4A20000}"/>
    <cellStyle name="20% - Accent1 4 4 3 3 8" xfId="41837" xr:uid="{00000000-0005-0000-0000-0000B5A20000}"/>
    <cellStyle name="20% - Accent1 4 4 3 3 8 2" xfId="41838" xr:uid="{00000000-0005-0000-0000-0000B6A20000}"/>
    <cellStyle name="20% - Accent1 4 4 3 3 8 2 2" xfId="41839" xr:uid="{00000000-0005-0000-0000-0000B7A20000}"/>
    <cellStyle name="20% - Accent1 4 4 3 3 8 3" xfId="41840" xr:uid="{00000000-0005-0000-0000-0000B8A20000}"/>
    <cellStyle name="20% - Accent1 4 4 3 3 9" xfId="41841" xr:uid="{00000000-0005-0000-0000-0000B9A20000}"/>
    <cellStyle name="20% - Accent1 4 4 3 3 9 2" xfId="41842" xr:uid="{00000000-0005-0000-0000-0000BAA20000}"/>
    <cellStyle name="20% - Accent1 4 4 3 4" xfId="41843" xr:uid="{00000000-0005-0000-0000-0000BBA20000}"/>
    <cellStyle name="20% - Accent1 4 4 3 4 10" xfId="41844" xr:uid="{00000000-0005-0000-0000-0000BCA20000}"/>
    <cellStyle name="20% - Accent1 4 4 3 4 10 2" xfId="41845" xr:uid="{00000000-0005-0000-0000-0000BDA20000}"/>
    <cellStyle name="20% - Accent1 4 4 3 4 11" xfId="41846" xr:uid="{00000000-0005-0000-0000-0000BEA20000}"/>
    <cellStyle name="20% - Accent1 4 4 3 4 2" xfId="41847" xr:uid="{00000000-0005-0000-0000-0000BFA20000}"/>
    <cellStyle name="20% - Accent1 4 4 3 4 2 2" xfId="41848" xr:uid="{00000000-0005-0000-0000-0000C0A20000}"/>
    <cellStyle name="20% - Accent1 4 4 3 4 2 2 2" xfId="41849" xr:uid="{00000000-0005-0000-0000-0000C1A20000}"/>
    <cellStyle name="20% - Accent1 4 4 3 4 2 2 2 2" xfId="41850" xr:uid="{00000000-0005-0000-0000-0000C2A20000}"/>
    <cellStyle name="20% - Accent1 4 4 3 4 2 2 2 2 2" xfId="41851" xr:uid="{00000000-0005-0000-0000-0000C3A20000}"/>
    <cellStyle name="20% - Accent1 4 4 3 4 2 2 2 3" xfId="41852" xr:uid="{00000000-0005-0000-0000-0000C4A20000}"/>
    <cellStyle name="20% - Accent1 4 4 3 4 2 2 3" xfId="41853" xr:uid="{00000000-0005-0000-0000-0000C5A20000}"/>
    <cellStyle name="20% - Accent1 4 4 3 4 2 2 3 2" xfId="41854" xr:uid="{00000000-0005-0000-0000-0000C6A20000}"/>
    <cellStyle name="20% - Accent1 4 4 3 4 2 2 4" xfId="41855" xr:uid="{00000000-0005-0000-0000-0000C7A20000}"/>
    <cellStyle name="20% - Accent1 4 4 3 4 2 3" xfId="41856" xr:uid="{00000000-0005-0000-0000-0000C8A20000}"/>
    <cellStyle name="20% - Accent1 4 4 3 4 2 3 2" xfId="41857" xr:uid="{00000000-0005-0000-0000-0000C9A20000}"/>
    <cellStyle name="20% - Accent1 4 4 3 4 2 3 2 2" xfId="41858" xr:uid="{00000000-0005-0000-0000-0000CAA20000}"/>
    <cellStyle name="20% - Accent1 4 4 3 4 2 3 2 2 2" xfId="41859" xr:uid="{00000000-0005-0000-0000-0000CBA20000}"/>
    <cellStyle name="20% - Accent1 4 4 3 4 2 3 2 3" xfId="41860" xr:uid="{00000000-0005-0000-0000-0000CCA20000}"/>
    <cellStyle name="20% - Accent1 4 4 3 4 2 3 3" xfId="41861" xr:uid="{00000000-0005-0000-0000-0000CDA20000}"/>
    <cellStyle name="20% - Accent1 4 4 3 4 2 3 3 2" xfId="41862" xr:uid="{00000000-0005-0000-0000-0000CEA20000}"/>
    <cellStyle name="20% - Accent1 4 4 3 4 2 3 4" xfId="41863" xr:uid="{00000000-0005-0000-0000-0000CFA20000}"/>
    <cellStyle name="20% - Accent1 4 4 3 4 2 4" xfId="41864" xr:uid="{00000000-0005-0000-0000-0000D0A20000}"/>
    <cellStyle name="20% - Accent1 4 4 3 4 2 4 2" xfId="41865" xr:uid="{00000000-0005-0000-0000-0000D1A20000}"/>
    <cellStyle name="20% - Accent1 4 4 3 4 2 4 2 2" xfId="41866" xr:uid="{00000000-0005-0000-0000-0000D2A20000}"/>
    <cellStyle name="20% - Accent1 4 4 3 4 2 4 2 2 2" xfId="41867" xr:uid="{00000000-0005-0000-0000-0000D3A20000}"/>
    <cellStyle name="20% - Accent1 4 4 3 4 2 4 2 3" xfId="41868" xr:uid="{00000000-0005-0000-0000-0000D4A20000}"/>
    <cellStyle name="20% - Accent1 4 4 3 4 2 4 3" xfId="41869" xr:uid="{00000000-0005-0000-0000-0000D5A20000}"/>
    <cellStyle name="20% - Accent1 4 4 3 4 2 4 3 2" xfId="41870" xr:uid="{00000000-0005-0000-0000-0000D6A20000}"/>
    <cellStyle name="20% - Accent1 4 4 3 4 2 4 4" xfId="41871" xr:uid="{00000000-0005-0000-0000-0000D7A20000}"/>
    <cellStyle name="20% - Accent1 4 4 3 4 2 5" xfId="41872" xr:uid="{00000000-0005-0000-0000-0000D8A20000}"/>
    <cellStyle name="20% - Accent1 4 4 3 4 2 5 2" xfId="41873" xr:uid="{00000000-0005-0000-0000-0000D9A20000}"/>
    <cellStyle name="20% - Accent1 4 4 3 4 2 5 2 2" xfId="41874" xr:uid="{00000000-0005-0000-0000-0000DAA20000}"/>
    <cellStyle name="20% - Accent1 4 4 3 4 2 5 3" xfId="41875" xr:uid="{00000000-0005-0000-0000-0000DBA20000}"/>
    <cellStyle name="20% - Accent1 4 4 3 4 2 6" xfId="41876" xr:uid="{00000000-0005-0000-0000-0000DCA20000}"/>
    <cellStyle name="20% - Accent1 4 4 3 4 2 6 2" xfId="41877" xr:uid="{00000000-0005-0000-0000-0000DDA20000}"/>
    <cellStyle name="20% - Accent1 4 4 3 4 2 6 2 2" xfId="41878" xr:uid="{00000000-0005-0000-0000-0000DEA20000}"/>
    <cellStyle name="20% - Accent1 4 4 3 4 2 6 3" xfId="41879" xr:uid="{00000000-0005-0000-0000-0000DFA20000}"/>
    <cellStyle name="20% - Accent1 4 4 3 4 2 7" xfId="41880" xr:uid="{00000000-0005-0000-0000-0000E0A20000}"/>
    <cellStyle name="20% - Accent1 4 4 3 4 2 7 2" xfId="41881" xr:uid="{00000000-0005-0000-0000-0000E1A20000}"/>
    <cellStyle name="20% - Accent1 4 4 3 4 2 8" xfId="41882" xr:uid="{00000000-0005-0000-0000-0000E2A20000}"/>
    <cellStyle name="20% - Accent1 4 4 3 4 2 8 2" xfId="41883" xr:uid="{00000000-0005-0000-0000-0000E3A20000}"/>
    <cellStyle name="20% - Accent1 4 4 3 4 2 9" xfId="41884" xr:uid="{00000000-0005-0000-0000-0000E4A20000}"/>
    <cellStyle name="20% - Accent1 4 4 3 4 3" xfId="41885" xr:uid="{00000000-0005-0000-0000-0000E5A20000}"/>
    <cellStyle name="20% - Accent1 4 4 3 4 3 2" xfId="41886" xr:uid="{00000000-0005-0000-0000-0000E6A20000}"/>
    <cellStyle name="20% - Accent1 4 4 3 4 3 2 2" xfId="41887" xr:uid="{00000000-0005-0000-0000-0000E7A20000}"/>
    <cellStyle name="20% - Accent1 4 4 3 4 3 2 2 2" xfId="41888" xr:uid="{00000000-0005-0000-0000-0000E8A20000}"/>
    <cellStyle name="20% - Accent1 4 4 3 4 3 2 2 2 2" xfId="41889" xr:uid="{00000000-0005-0000-0000-0000E9A20000}"/>
    <cellStyle name="20% - Accent1 4 4 3 4 3 2 2 3" xfId="41890" xr:uid="{00000000-0005-0000-0000-0000EAA20000}"/>
    <cellStyle name="20% - Accent1 4 4 3 4 3 2 3" xfId="41891" xr:uid="{00000000-0005-0000-0000-0000EBA20000}"/>
    <cellStyle name="20% - Accent1 4 4 3 4 3 2 3 2" xfId="41892" xr:uid="{00000000-0005-0000-0000-0000ECA20000}"/>
    <cellStyle name="20% - Accent1 4 4 3 4 3 2 4" xfId="41893" xr:uid="{00000000-0005-0000-0000-0000EDA20000}"/>
    <cellStyle name="20% - Accent1 4 4 3 4 3 3" xfId="41894" xr:uid="{00000000-0005-0000-0000-0000EEA20000}"/>
    <cellStyle name="20% - Accent1 4 4 3 4 3 3 2" xfId="41895" xr:uid="{00000000-0005-0000-0000-0000EFA20000}"/>
    <cellStyle name="20% - Accent1 4 4 3 4 3 3 2 2" xfId="41896" xr:uid="{00000000-0005-0000-0000-0000F0A20000}"/>
    <cellStyle name="20% - Accent1 4 4 3 4 3 3 2 2 2" xfId="41897" xr:uid="{00000000-0005-0000-0000-0000F1A20000}"/>
    <cellStyle name="20% - Accent1 4 4 3 4 3 3 2 3" xfId="41898" xr:uid="{00000000-0005-0000-0000-0000F2A20000}"/>
    <cellStyle name="20% - Accent1 4 4 3 4 3 3 3" xfId="41899" xr:uid="{00000000-0005-0000-0000-0000F3A20000}"/>
    <cellStyle name="20% - Accent1 4 4 3 4 3 3 3 2" xfId="41900" xr:uid="{00000000-0005-0000-0000-0000F4A20000}"/>
    <cellStyle name="20% - Accent1 4 4 3 4 3 3 4" xfId="41901" xr:uid="{00000000-0005-0000-0000-0000F5A20000}"/>
    <cellStyle name="20% - Accent1 4 4 3 4 3 4" xfId="41902" xr:uid="{00000000-0005-0000-0000-0000F6A20000}"/>
    <cellStyle name="20% - Accent1 4 4 3 4 3 4 2" xfId="41903" xr:uid="{00000000-0005-0000-0000-0000F7A20000}"/>
    <cellStyle name="20% - Accent1 4 4 3 4 3 4 2 2" xfId="41904" xr:uid="{00000000-0005-0000-0000-0000F8A20000}"/>
    <cellStyle name="20% - Accent1 4 4 3 4 3 4 2 2 2" xfId="41905" xr:uid="{00000000-0005-0000-0000-0000F9A20000}"/>
    <cellStyle name="20% - Accent1 4 4 3 4 3 4 2 3" xfId="41906" xr:uid="{00000000-0005-0000-0000-0000FAA20000}"/>
    <cellStyle name="20% - Accent1 4 4 3 4 3 4 3" xfId="41907" xr:uid="{00000000-0005-0000-0000-0000FBA20000}"/>
    <cellStyle name="20% - Accent1 4 4 3 4 3 4 3 2" xfId="41908" xr:uid="{00000000-0005-0000-0000-0000FCA20000}"/>
    <cellStyle name="20% - Accent1 4 4 3 4 3 4 4" xfId="41909" xr:uid="{00000000-0005-0000-0000-0000FDA20000}"/>
    <cellStyle name="20% - Accent1 4 4 3 4 3 5" xfId="41910" xr:uid="{00000000-0005-0000-0000-0000FEA20000}"/>
    <cellStyle name="20% - Accent1 4 4 3 4 3 5 2" xfId="41911" xr:uid="{00000000-0005-0000-0000-0000FFA20000}"/>
    <cellStyle name="20% - Accent1 4 4 3 4 3 5 2 2" xfId="41912" xr:uid="{00000000-0005-0000-0000-000000A30000}"/>
    <cellStyle name="20% - Accent1 4 4 3 4 3 5 3" xfId="41913" xr:uid="{00000000-0005-0000-0000-000001A30000}"/>
    <cellStyle name="20% - Accent1 4 4 3 4 3 6" xfId="41914" xr:uid="{00000000-0005-0000-0000-000002A30000}"/>
    <cellStyle name="20% - Accent1 4 4 3 4 3 6 2" xfId="41915" xr:uid="{00000000-0005-0000-0000-000003A30000}"/>
    <cellStyle name="20% - Accent1 4 4 3 4 3 6 2 2" xfId="41916" xr:uid="{00000000-0005-0000-0000-000004A30000}"/>
    <cellStyle name="20% - Accent1 4 4 3 4 3 6 3" xfId="41917" xr:uid="{00000000-0005-0000-0000-000005A30000}"/>
    <cellStyle name="20% - Accent1 4 4 3 4 3 7" xfId="41918" xr:uid="{00000000-0005-0000-0000-000006A30000}"/>
    <cellStyle name="20% - Accent1 4 4 3 4 3 7 2" xfId="41919" xr:uid="{00000000-0005-0000-0000-000007A30000}"/>
    <cellStyle name="20% - Accent1 4 4 3 4 3 8" xfId="41920" xr:uid="{00000000-0005-0000-0000-000008A30000}"/>
    <cellStyle name="20% - Accent1 4 4 3 4 3 8 2" xfId="41921" xr:uid="{00000000-0005-0000-0000-000009A30000}"/>
    <cellStyle name="20% - Accent1 4 4 3 4 3 9" xfId="41922" xr:uid="{00000000-0005-0000-0000-00000AA30000}"/>
    <cellStyle name="20% - Accent1 4 4 3 4 4" xfId="41923" xr:uid="{00000000-0005-0000-0000-00000BA30000}"/>
    <cellStyle name="20% - Accent1 4 4 3 4 4 2" xfId="41924" xr:uid="{00000000-0005-0000-0000-00000CA30000}"/>
    <cellStyle name="20% - Accent1 4 4 3 4 4 2 2" xfId="41925" xr:uid="{00000000-0005-0000-0000-00000DA30000}"/>
    <cellStyle name="20% - Accent1 4 4 3 4 4 2 2 2" xfId="41926" xr:uid="{00000000-0005-0000-0000-00000EA30000}"/>
    <cellStyle name="20% - Accent1 4 4 3 4 4 2 3" xfId="41927" xr:uid="{00000000-0005-0000-0000-00000FA30000}"/>
    <cellStyle name="20% - Accent1 4 4 3 4 4 3" xfId="41928" xr:uid="{00000000-0005-0000-0000-000010A30000}"/>
    <cellStyle name="20% - Accent1 4 4 3 4 4 3 2" xfId="41929" xr:uid="{00000000-0005-0000-0000-000011A30000}"/>
    <cellStyle name="20% - Accent1 4 4 3 4 4 4" xfId="41930" xr:uid="{00000000-0005-0000-0000-000012A30000}"/>
    <cellStyle name="20% - Accent1 4 4 3 4 5" xfId="41931" xr:uid="{00000000-0005-0000-0000-000013A30000}"/>
    <cellStyle name="20% - Accent1 4 4 3 4 5 2" xfId="41932" xr:uid="{00000000-0005-0000-0000-000014A30000}"/>
    <cellStyle name="20% - Accent1 4 4 3 4 5 2 2" xfId="41933" xr:uid="{00000000-0005-0000-0000-000015A30000}"/>
    <cellStyle name="20% - Accent1 4 4 3 4 5 2 2 2" xfId="41934" xr:uid="{00000000-0005-0000-0000-000016A30000}"/>
    <cellStyle name="20% - Accent1 4 4 3 4 5 2 3" xfId="41935" xr:uid="{00000000-0005-0000-0000-000017A30000}"/>
    <cellStyle name="20% - Accent1 4 4 3 4 5 3" xfId="41936" xr:uid="{00000000-0005-0000-0000-000018A30000}"/>
    <cellStyle name="20% - Accent1 4 4 3 4 5 3 2" xfId="41937" xr:uid="{00000000-0005-0000-0000-000019A30000}"/>
    <cellStyle name="20% - Accent1 4 4 3 4 5 4" xfId="41938" xr:uid="{00000000-0005-0000-0000-00001AA30000}"/>
    <cellStyle name="20% - Accent1 4 4 3 4 6" xfId="41939" xr:uid="{00000000-0005-0000-0000-00001BA30000}"/>
    <cellStyle name="20% - Accent1 4 4 3 4 6 2" xfId="41940" xr:uid="{00000000-0005-0000-0000-00001CA30000}"/>
    <cellStyle name="20% - Accent1 4 4 3 4 6 2 2" xfId="41941" xr:uid="{00000000-0005-0000-0000-00001DA30000}"/>
    <cellStyle name="20% - Accent1 4 4 3 4 6 2 2 2" xfId="41942" xr:uid="{00000000-0005-0000-0000-00001EA30000}"/>
    <cellStyle name="20% - Accent1 4 4 3 4 6 2 3" xfId="41943" xr:uid="{00000000-0005-0000-0000-00001FA30000}"/>
    <cellStyle name="20% - Accent1 4 4 3 4 6 3" xfId="41944" xr:uid="{00000000-0005-0000-0000-000020A30000}"/>
    <cellStyle name="20% - Accent1 4 4 3 4 6 3 2" xfId="41945" xr:uid="{00000000-0005-0000-0000-000021A30000}"/>
    <cellStyle name="20% - Accent1 4 4 3 4 6 4" xfId="41946" xr:uid="{00000000-0005-0000-0000-000022A30000}"/>
    <cellStyle name="20% - Accent1 4 4 3 4 7" xfId="41947" xr:uid="{00000000-0005-0000-0000-000023A30000}"/>
    <cellStyle name="20% - Accent1 4 4 3 4 7 2" xfId="41948" xr:uid="{00000000-0005-0000-0000-000024A30000}"/>
    <cellStyle name="20% - Accent1 4 4 3 4 7 2 2" xfId="41949" xr:uid="{00000000-0005-0000-0000-000025A30000}"/>
    <cellStyle name="20% - Accent1 4 4 3 4 7 3" xfId="41950" xr:uid="{00000000-0005-0000-0000-000026A30000}"/>
    <cellStyle name="20% - Accent1 4 4 3 4 8" xfId="41951" xr:uid="{00000000-0005-0000-0000-000027A30000}"/>
    <cellStyle name="20% - Accent1 4 4 3 4 8 2" xfId="41952" xr:uid="{00000000-0005-0000-0000-000028A30000}"/>
    <cellStyle name="20% - Accent1 4 4 3 4 8 2 2" xfId="41953" xr:uid="{00000000-0005-0000-0000-000029A30000}"/>
    <cellStyle name="20% - Accent1 4 4 3 4 8 3" xfId="41954" xr:uid="{00000000-0005-0000-0000-00002AA30000}"/>
    <cellStyle name="20% - Accent1 4 4 3 4 9" xfId="41955" xr:uid="{00000000-0005-0000-0000-00002BA30000}"/>
    <cellStyle name="20% - Accent1 4 4 3 4 9 2" xfId="41956" xr:uid="{00000000-0005-0000-0000-00002CA30000}"/>
    <cellStyle name="20% - Accent1 4 4 3 5" xfId="41957" xr:uid="{00000000-0005-0000-0000-00002DA30000}"/>
    <cellStyle name="20% - Accent1 4 4 3 5 2" xfId="41958" xr:uid="{00000000-0005-0000-0000-00002EA30000}"/>
    <cellStyle name="20% - Accent1 4 4 3 5 2 2" xfId="41959" xr:uid="{00000000-0005-0000-0000-00002FA30000}"/>
    <cellStyle name="20% - Accent1 4 4 3 5 2 2 2" xfId="41960" xr:uid="{00000000-0005-0000-0000-000030A30000}"/>
    <cellStyle name="20% - Accent1 4 4 3 5 2 2 2 2" xfId="41961" xr:uid="{00000000-0005-0000-0000-000031A30000}"/>
    <cellStyle name="20% - Accent1 4 4 3 5 2 2 3" xfId="41962" xr:uid="{00000000-0005-0000-0000-000032A30000}"/>
    <cellStyle name="20% - Accent1 4 4 3 5 2 3" xfId="41963" xr:uid="{00000000-0005-0000-0000-000033A30000}"/>
    <cellStyle name="20% - Accent1 4 4 3 5 2 3 2" xfId="41964" xr:uid="{00000000-0005-0000-0000-000034A30000}"/>
    <cellStyle name="20% - Accent1 4 4 3 5 2 4" xfId="41965" xr:uid="{00000000-0005-0000-0000-000035A30000}"/>
    <cellStyle name="20% - Accent1 4 4 3 5 3" xfId="41966" xr:uid="{00000000-0005-0000-0000-000036A30000}"/>
    <cellStyle name="20% - Accent1 4 4 3 5 3 2" xfId="41967" xr:uid="{00000000-0005-0000-0000-000037A30000}"/>
    <cellStyle name="20% - Accent1 4 4 3 5 3 2 2" xfId="41968" xr:uid="{00000000-0005-0000-0000-000038A30000}"/>
    <cellStyle name="20% - Accent1 4 4 3 5 3 2 2 2" xfId="41969" xr:uid="{00000000-0005-0000-0000-000039A30000}"/>
    <cellStyle name="20% - Accent1 4 4 3 5 3 2 3" xfId="41970" xr:uid="{00000000-0005-0000-0000-00003AA30000}"/>
    <cellStyle name="20% - Accent1 4 4 3 5 3 3" xfId="41971" xr:uid="{00000000-0005-0000-0000-00003BA30000}"/>
    <cellStyle name="20% - Accent1 4 4 3 5 3 3 2" xfId="41972" xr:uid="{00000000-0005-0000-0000-00003CA30000}"/>
    <cellStyle name="20% - Accent1 4 4 3 5 3 4" xfId="41973" xr:uid="{00000000-0005-0000-0000-00003DA30000}"/>
    <cellStyle name="20% - Accent1 4 4 3 5 4" xfId="41974" xr:uid="{00000000-0005-0000-0000-00003EA30000}"/>
    <cellStyle name="20% - Accent1 4 4 3 5 4 2" xfId="41975" xr:uid="{00000000-0005-0000-0000-00003FA30000}"/>
    <cellStyle name="20% - Accent1 4 4 3 5 4 2 2" xfId="41976" xr:uid="{00000000-0005-0000-0000-000040A30000}"/>
    <cellStyle name="20% - Accent1 4 4 3 5 4 2 2 2" xfId="41977" xr:uid="{00000000-0005-0000-0000-000041A30000}"/>
    <cellStyle name="20% - Accent1 4 4 3 5 4 2 3" xfId="41978" xr:uid="{00000000-0005-0000-0000-000042A30000}"/>
    <cellStyle name="20% - Accent1 4 4 3 5 4 3" xfId="41979" xr:uid="{00000000-0005-0000-0000-000043A30000}"/>
    <cellStyle name="20% - Accent1 4 4 3 5 4 3 2" xfId="41980" xr:uid="{00000000-0005-0000-0000-000044A30000}"/>
    <cellStyle name="20% - Accent1 4 4 3 5 4 4" xfId="41981" xr:uid="{00000000-0005-0000-0000-000045A30000}"/>
    <cellStyle name="20% - Accent1 4 4 3 5 5" xfId="41982" xr:uid="{00000000-0005-0000-0000-000046A30000}"/>
    <cellStyle name="20% - Accent1 4 4 3 5 5 2" xfId="41983" xr:uid="{00000000-0005-0000-0000-000047A30000}"/>
    <cellStyle name="20% - Accent1 4 4 3 5 5 2 2" xfId="41984" xr:uid="{00000000-0005-0000-0000-000048A30000}"/>
    <cellStyle name="20% - Accent1 4 4 3 5 5 3" xfId="41985" xr:uid="{00000000-0005-0000-0000-000049A30000}"/>
    <cellStyle name="20% - Accent1 4 4 3 5 6" xfId="41986" xr:uid="{00000000-0005-0000-0000-00004AA30000}"/>
    <cellStyle name="20% - Accent1 4 4 3 5 6 2" xfId="41987" xr:uid="{00000000-0005-0000-0000-00004BA30000}"/>
    <cellStyle name="20% - Accent1 4 4 3 5 6 2 2" xfId="41988" xr:uid="{00000000-0005-0000-0000-00004CA30000}"/>
    <cellStyle name="20% - Accent1 4 4 3 5 6 3" xfId="41989" xr:uid="{00000000-0005-0000-0000-00004DA30000}"/>
    <cellStyle name="20% - Accent1 4 4 3 5 7" xfId="41990" xr:uid="{00000000-0005-0000-0000-00004EA30000}"/>
    <cellStyle name="20% - Accent1 4 4 3 5 7 2" xfId="41991" xr:uid="{00000000-0005-0000-0000-00004FA30000}"/>
    <cellStyle name="20% - Accent1 4 4 3 5 8" xfId="41992" xr:uid="{00000000-0005-0000-0000-000050A30000}"/>
    <cellStyle name="20% - Accent1 4 4 3 5 8 2" xfId="41993" xr:uid="{00000000-0005-0000-0000-000051A30000}"/>
    <cellStyle name="20% - Accent1 4 4 3 5 9" xfId="41994" xr:uid="{00000000-0005-0000-0000-000052A30000}"/>
    <cellStyle name="20% - Accent1 4 4 3 6" xfId="41995" xr:uid="{00000000-0005-0000-0000-000053A30000}"/>
    <cellStyle name="20% - Accent1 4 4 3 6 2" xfId="41996" xr:uid="{00000000-0005-0000-0000-000054A30000}"/>
    <cellStyle name="20% - Accent1 4 4 3 6 2 2" xfId="41997" xr:uid="{00000000-0005-0000-0000-000055A30000}"/>
    <cellStyle name="20% - Accent1 4 4 3 6 2 2 2" xfId="41998" xr:uid="{00000000-0005-0000-0000-000056A30000}"/>
    <cellStyle name="20% - Accent1 4 4 3 6 2 2 2 2" xfId="41999" xr:uid="{00000000-0005-0000-0000-000057A30000}"/>
    <cellStyle name="20% - Accent1 4 4 3 6 2 2 3" xfId="42000" xr:uid="{00000000-0005-0000-0000-000058A30000}"/>
    <cellStyle name="20% - Accent1 4 4 3 6 2 3" xfId="42001" xr:uid="{00000000-0005-0000-0000-000059A30000}"/>
    <cellStyle name="20% - Accent1 4 4 3 6 2 3 2" xfId="42002" xr:uid="{00000000-0005-0000-0000-00005AA30000}"/>
    <cellStyle name="20% - Accent1 4 4 3 6 2 4" xfId="42003" xr:uid="{00000000-0005-0000-0000-00005BA30000}"/>
    <cellStyle name="20% - Accent1 4 4 3 6 3" xfId="42004" xr:uid="{00000000-0005-0000-0000-00005CA30000}"/>
    <cellStyle name="20% - Accent1 4 4 3 6 3 2" xfId="42005" xr:uid="{00000000-0005-0000-0000-00005DA30000}"/>
    <cellStyle name="20% - Accent1 4 4 3 6 3 2 2" xfId="42006" xr:uid="{00000000-0005-0000-0000-00005EA30000}"/>
    <cellStyle name="20% - Accent1 4 4 3 6 3 2 2 2" xfId="42007" xr:uid="{00000000-0005-0000-0000-00005FA30000}"/>
    <cellStyle name="20% - Accent1 4 4 3 6 3 2 3" xfId="42008" xr:uid="{00000000-0005-0000-0000-000060A30000}"/>
    <cellStyle name="20% - Accent1 4 4 3 6 3 3" xfId="42009" xr:uid="{00000000-0005-0000-0000-000061A30000}"/>
    <cellStyle name="20% - Accent1 4 4 3 6 3 3 2" xfId="42010" xr:uid="{00000000-0005-0000-0000-000062A30000}"/>
    <cellStyle name="20% - Accent1 4 4 3 6 3 4" xfId="42011" xr:uid="{00000000-0005-0000-0000-000063A30000}"/>
    <cellStyle name="20% - Accent1 4 4 3 6 4" xfId="42012" xr:uid="{00000000-0005-0000-0000-000064A30000}"/>
    <cellStyle name="20% - Accent1 4 4 3 6 4 2" xfId="42013" xr:uid="{00000000-0005-0000-0000-000065A30000}"/>
    <cellStyle name="20% - Accent1 4 4 3 6 4 2 2" xfId="42014" xr:uid="{00000000-0005-0000-0000-000066A30000}"/>
    <cellStyle name="20% - Accent1 4 4 3 6 4 2 2 2" xfId="42015" xr:uid="{00000000-0005-0000-0000-000067A30000}"/>
    <cellStyle name="20% - Accent1 4 4 3 6 4 2 3" xfId="42016" xr:uid="{00000000-0005-0000-0000-000068A30000}"/>
    <cellStyle name="20% - Accent1 4 4 3 6 4 3" xfId="42017" xr:uid="{00000000-0005-0000-0000-000069A30000}"/>
    <cellStyle name="20% - Accent1 4 4 3 6 4 3 2" xfId="42018" xr:uid="{00000000-0005-0000-0000-00006AA30000}"/>
    <cellStyle name="20% - Accent1 4 4 3 6 4 4" xfId="42019" xr:uid="{00000000-0005-0000-0000-00006BA30000}"/>
    <cellStyle name="20% - Accent1 4 4 3 6 5" xfId="42020" xr:uid="{00000000-0005-0000-0000-00006CA30000}"/>
    <cellStyle name="20% - Accent1 4 4 3 6 5 2" xfId="42021" xr:uid="{00000000-0005-0000-0000-00006DA30000}"/>
    <cellStyle name="20% - Accent1 4 4 3 6 5 2 2" xfId="42022" xr:uid="{00000000-0005-0000-0000-00006EA30000}"/>
    <cellStyle name="20% - Accent1 4 4 3 6 5 3" xfId="42023" xr:uid="{00000000-0005-0000-0000-00006FA30000}"/>
    <cellStyle name="20% - Accent1 4 4 3 6 6" xfId="42024" xr:uid="{00000000-0005-0000-0000-000070A30000}"/>
    <cellStyle name="20% - Accent1 4 4 3 6 6 2" xfId="42025" xr:uid="{00000000-0005-0000-0000-000071A30000}"/>
    <cellStyle name="20% - Accent1 4 4 3 6 6 2 2" xfId="42026" xr:uid="{00000000-0005-0000-0000-000072A30000}"/>
    <cellStyle name="20% - Accent1 4 4 3 6 6 3" xfId="42027" xr:uid="{00000000-0005-0000-0000-000073A30000}"/>
    <cellStyle name="20% - Accent1 4 4 3 6 7" xfId="42028" xr:uid="{00000000-0005-0000-0000-000074A30000}"/>
    <cellStyle name="20% - Accent1 4 4 3 6 7 2" xfId="42029" xr:uid="{00000000-0005-0000-0000-000075A30000}"/>
    <cellStyle name="20% - Accent1 4 4 3 6 8" xfId="42030" xr:uid="{00000000-0005-0000-0000-000076A30000}"/>
    <cellStyle name="20% - Accent1 4 4 3 6 8 2" xfId="42031" xr:uid="{00000000-0005-0000-0000-000077A30000}"/>
    <cellStyle name="20% - Accent1 4 4 3 6 9" xfId="42032" xr:uid="{00000000-0005-0000-0000-000078A30000}"/>
    <cellStyle name="20% - Accent1 4 4 3 7" xfId="42033" xr:uid="{00000000-0005-0000-0000-000079A30000}"/>
    <cellStyle name="20% - Accent1 4 4 3 7 2" xfId="42034" xr:uid="{00000000-0005-0000-0000-00007AA30000}"/>
    <cellStyle name="20% - Accent1 4 4 3 7 2 2" xfId="42035" xr:uid="{00000000-0005-0000-0000-00007BA30000}"/>
    <cellStyle name="20% - Accent1 4 4 3 7 2 2 2" xfId="42036" xr:uid="{00000000-0005-0000-0000-00007CA30000}"/>
    <cellStyle name="20% - Accent1 4 4 3 7 2 3" xfId="42037" xr:uid="{00000000-0005-0000-0000-00007DA30000}"/>
    <cellStyle name="20% - Accent1 4 4 3 7 3" xfId="42038" xr:uid="{00000000-0005-0000-0000-00007EA30000}"/>
    <cellStyle name="20% - Accent1 4 4 3 7 3 2" xfId="42039" xr:uid="{00000000-0005-0000-0000-00007FA30000}"/>
    <cellStyle name="20% - Accent1 4 4 3 7 4" xfId="42040" xr:uid="{00000000-0005-0000-0000-000080A30000}"/>
    <cellStyle name="20% - Accent1 4 4 3 8" xfId="42041" xr:uid="{00000000-0005-0000-0000-000081A30000}"/>
    <cellStyle name="20% - Accent1 4 4 3 8 2" xfId="42042" xr:uid="{00000000-0005-0000-0000-000082A30000}"/>
    <cellStyle name="20% - Accent1 4 4 3 8 2 2" xfId="42043" xr:uid="{00000000-0005-0000-0000-000083A30000}"/>
    <cellStyle name="20% - Accent1 4 4 3 8 2 2 2" xfId="42044" xr:uid="{00000000-0005-0000-0000-000084A30000}"/>
    <cellStyle name="20% - Accent1 4 4 3 8 2 3" xfId="42045" xr:uid="{00000000-0005-0000-0000-000085A30000}"/>
    <cellStyle name="20% - Accent1 4 4 3 8 3" xfId="42046" xr:uid="{00000000-0005-0000-0000-000086A30000}"/>
    <cellStyle name="20% - Accent1 4 4 3 8 3 2" xfId="42047" xr:uid="{00000000-0005-0000-0000-000087A30000}"/>
    <cellStyle name="20% - Accent1 4 4 3 8 4" xfId="42048" xr:uid="{00000000-0005-0000-0000-000088A30000}"/>
    <cellStyle name="20% - Accent1 4 4 3 9" xfId="42049" xr:uid="{00000000-0005-0000-0000-000089A30000}"/>
    <cellStyle name="20% - Accent1 4 4 3 9 2" xfId="42050" xr:uid="{00000000-0005-0000-0000-00008AA30000}"/>
    <cellStyle name="20% - Accent1 4 4 3 9 2 2" xfId="42051" xr:uid="{00000000-0005-0000-0000-00008BA30000}"/>
    <cellStyle name="20% - Accent1 4 4 3 9 2 2 2" xfId="42052" xr:uid="{00000000-0005-0000-0000-00008CA30000}"/>
    <cellStyle name="20% - Accent1 4 4 3 9 2 3" xfId="42053" xr:uid="{00000000-0005-0000-0000-00008DA30000}"/>
    <cellStyle name="20% - Accent1 4 4 3 9 3" xfId="42054" xr:uid="{00000000-0005-0000-0000-00008EA30000}"/>
    <cellStyle name="20% - Accent1 4 4 3 9 3 2" xfId="42055" xr:uid="{00000000-0005-0000-0000-00008FA30000}"/>
    <cellStyle name="20% - Accent1 4 4 3 9 4" xfId="42056" xr:uid="{00000000-0005-0000-0000-000090A30000}"/>
    <cellStyle name="20% - Accent1 4 4 4" xfId="42057" xr:uid="{00000000-0005-0000-0000-000091A30000}"/>
    <cellStyle name="20% - Accent1 4 4 4 10" xfId="42058" xr:uid="{00000000-0005-0000-0000-000092A30000}"/>
    <cellStyle name="20% - Accent1 4 4 4 10 2" xfId="42059" xr:uid="{00000000-0005-0000-0000-000093A30000}"/>
    <cellStyle name="20% - Accent1 4 4 4 11" xfId="42060" xr:uid="{00000000-0005-0000-0000-000094A30000}"/>
    <cellStyle name="20% - Accent1 4 4 4 2" xfId="42061" xr:uid="{00000000-0005-0000-0000-000095A30000}"/>
    <cellStyle name="20% - Accent1 4 4 4 2 2" xfId="42062" xr:uid="{00000000-0005-0000-0000-000096A30000}"/>
    <cellStyle name="20% - Accent1 4 4 4 2 2 2" xfId="42063" xr:uid="{00000000-0005-0000-0000-000097A30000}"/>
    <cellStyle name="20% - Accent1 4 4 4 2 2 2 2" xfId="42064" xr:uid="{00000000-0005-0000-0000-000098A30000}"/>
    <cellStyle name="20% - Accent1 4 4 4 2 2 2 2 2" xfId="42065" xr:uid="{00000000-0005-0000-0000-000099A30000}"/>
    <cellStyle name="20% - Accent1 4 4 4 2 2 2 3" xfId="42066" xr:uid="{00000000-0005-0000-0000-00009AA30000}"/>
    <cellStyle name="20% - Accent1 4 4 4 2 2 3" xfId="42067" xr:uid="{00000000-0005-0000-0000-00009BA30000}"/>
    <cellStyle name="20% - Accent1 4 4 4 2 2 3 2" xfId="42068" xr:uid="{00000000-0005-0000-0000-00009CA30000}"/>
    <cellStyle name="20% - Accent1 4 4 4 2 2 4" xfId="42069" xr:uid="{00000000-0005-0000-0000-00009DA30000}"/>
    <cellStyle name="20% - Accent1 4 4 4 2 3" xfId="42070" xr:uid="{00000000-0005-0000-0000-00009EA30000}"/>
    <cellStyle name="20% - Accent1 4 4 4 2 3 2" xfId="42071" xr:uid="{00000000-0005-0000-0000-00009FA30000}"/>
    <cellStyle name="20% - Accent1 4 4 4 2 3 2 2" xfId="42072" xr:uid="{00000000-0005-0000-0000-0000A0A30000}"/>
    <cellStyle name="20% - Accent1 4 4 4 2 3 2 2 2" xfId="42073" xr:uid="{00000000-0005-0000-0000-0000A1A30000}"/>
    <cellStyle name="20% - Accent1 4 4 4 2 3 2 3" xfId="42074" xr:uid="{00000000-0005-0000-0000-0000A2A30000}"/>
    <cellStyle name="20% - Accent1 4 4 4 2 3 3" xfId="42075" xr:uid="{00000000-0005-0000-0000-0000A3A30000}"/>
    <cellStyle name="20% - Accent1 4 4 4 2 3 3 2" xfId="42076" xr:uid="{00000000-0005-0000-0000-0000A4A30000}"/>
    <cellStyle name="20% - Accent1 4 4 4 2 3 4" xfId="42077" xr:uid="{00000000-0005-0000-0000-0000A5A30000}"/>
    <cellStyle name="20% - Accent1 4 4 4 2 4" xfId="42078" xr:uid="{00000000-0005-0000-0000-0000A6A30000}"/>
    <cellStyle name="20% - Accent1 4 4 4 2 4 2" xfId="42079" xr:uid="{00000000-0005-0000-0000-0000A7A30000}"/>
    <cellStyle name="20% - Accent1 4 4 4 2 4 2 2" xfId="42080" xr:uid="{00000000-0005-0000-0000-0000A8A30000}"/>
    <cellStyle name="20% - Accent1 4 4 4 2 4 2 2 2" xfId="42081" xr:uid="{00000000-0005-0000-0000-0000A9A30000}"/>
    <cellStyle name="20% - Accent1 4 4 4 2 4 2 3" xfId="42082" xr:uid="{00000000-0005-0000-0000-0000AAA30000}"/>
    <cellStyle name="20% - Accent1 4 4 4 2 4 3" xfId="42083" xr:uid="{00000000-0005-0000-0000-0000ABA30000}"/>
    <cellStyle name="20% - Accent1 4 4 4 2 4 3 2" xfId="42084" xr:uid="{00000000-0005-0000-0000-0000ACA30000}"/>
    <cellStyle name="20% - Accent1 4 4 4 2 4 4" xfId="42085" xr:uid="{00000000-0005-0000-0000-0000ADA30000}"/>
    <cellStyle name="20% - Accent1 4 4 4 2 5" xfId="42086" xr:uid="{00000000-0005-0000-0000-0000AEA30000}"/>
    <cellStyle name="20% - Accent1 4 4 4 2 5 2" xfId="42087" xr:uid="{00000000-0005-0000-0000-0000AFA30000}"/>
    <cellStyle name="20% - Accent1 4 4 4 2 5 2 2" xfId="42088" xr:uid="{00000000-0005-0000-0000-0000B0A30000}"/>
    <cellStyle name="20% - Accent1 4 4 4 2 5 3" xfId="42089" xr:uid="{00000000-0005-0000-0000-0000B1A30000}"/>
    <cellStyle name="20% - Accent1 4 4 4 2 6" xfId="42090" xr:uid="{00000000-0005-0000-0000-0000B2A30000}"/>
    <cellStyle name="20% - Accent1 4 4 4 2 6 2" xfId="42091" xr:uid="{00000000-0005-0000-0000-0000B3A30000}"/>
    <cellStyle name="20% - Accent1 4 4 4 2 6 2 2" xfId="42092" xr:uid="{00000000-0005-0000-0000-0000B4A30000}"/>
    <cellStyle name="20% - Accent1 4 4 4 2 6 3" xfId="42093" xr:uid="{00000000-0005-0000-0000-0000B5A30000}"/>
    <cellStyle name="20% - Accent1 4 4 4 2 7" xfId="42094" xr:uid="{00000000-0005-0000-0000-0000B6A30000}"/>
    <cellStyle name="20% - Accent1 4 4 4 2 7 2" xfId="42095" xr:uid="{00000000-0005-0000-0000-0000B7A30000}"/>
    <cellStyle name="20% - Accent1 4 4 4 2 8" xfId="42096" xr:uid="{00000000-0005-0000-0000-0000B8A30000}"/>
    <cellStyle name="20% - Accent1 4 4 4 2 8 2" xfId="42097" xr:uid="{00000000-0005-0000-0000-0000B9A30000}"/>
    <cellStyle name="20% - Accent1 4 4 4 2 9" xfId="42098" xr:uid="{00000000-0005-0000-0000-0000BAA30000}"/>
    <cellStyle name="20% - Accent1 4 4 4 3" xfId="42099" xr:uid="{00000000-0005-0000-0000-0000BBA30000}"/>
    <cellStyle name="20% - Accent1 4 4 4 3 2" xfId="42100" xr:uid="{00000000-0005-0000-0000-0000BCA30000}"/>
    <cellStyle name="20% - Accent1 4 4 4 3 2 2" xfId="42101" xr:uid="{00000000-0005-0000-0000-0000BDA30000}"/>
    <cellStyle name="20% - Accent1 4 4 4 3 2 2 2" xfId="42102" xr:uid="{00000000-0005-0000-0000-0000BEA30000}"/>
    <cellStyle name="20% - Accent1 4 4 4 3 2 2 2 2" xfId="42103" xr:uid="{00000000-0005-0000-0000-0000BFA30000}"/>
    <cellStyle name="20% - Accent1 4 4 4 3 2 2 3" xfId="42104" xr:uid="{00000000-0005-0000-0000-0000C0A30000}"/>
    <cellStyle name="20% - Accent1 4 4 4 3 2 3" xfId="42105" xr:uid="{00000000-0005-0000-0000-0000C1A30000}"/>
    <cellStyle name="20% - Accent1 4 4 4 3 2 3 2" xfId="42106" xr:uid="{00000000-0005-0000-0000-0000C2A30000}"/>
    <cellStyle name="20% - Accent1 4 4 4 3 2 4" xfId="42107" xr:uid="{00000000-0005-0000-0000-0000C3A30000}"/>
    <cellStyle name="20% - Accent1 4 4 4 3 3" xfId="42108" xr:uid="{00000000-0005-0000-0000-0000C4A30000}"/>
    <cellStyle name="20% - Accent1 4 4 4 3 3 2" xfId="42109" xr:uid="{00000000-0005-0000-0000-0000C5A30000}"/>
    <cellStyle name="20% - Accent1 4 4 4 3 3 2 2" xfId="42110" xr:uid="{00000000-0005-0000-0000-0000C6A30000}"/>
    <cellStyle name="20% - Accent1 4 4 4 3 3 2 2 2" xfId="42111" xr:uid="{00000000-0005-0000-0000-0000C7A30000}"/>
    <cellStyle name="20% - Accent1 4 4 4 3 3 2 3" xfId="42112" xr:uid="{00000000-0005-0000-0000-0000C8A30000}"/>
    <cellStyle name="20% - Accent1 4 4 4 3 3 3" xfId="42113" xr:uid="{00000000-0005-0000-0000-0000C9A30000}"/>
    <cellStyle name="20% - Accent1 4 4 4 3 3 3 2" xfId="42114" xr:uid="{00000000-0005-0000-0000-0000CAA30000}"/>
    <cellStyle name="20% - Accent1 4 4 4 3 3 4" xfId="42115" xr:uid="{00000000-0005-0000-0000-0000CBA30000}"/>
    <cellStyle name="20% - Accent1 4 4 4 3 4" xfId="42116" xr:uid="{00000000-0005-0000-0000-0000CCA30000}"/>
    <cellStyle name="20% - Accent1 4 4 4 3 4 2" xfId="42117" xr:uid="{00000000-0005-0000-0000-0000CDA30000}"/>
    <cellStyle name="20% - Accent1 4 4 4 3 4 2 2" xfId="42118" xr:uid="{00000000-0005-0000-0000-0000CEA30000}"/>
    <cellStyle name="20% - Accent1 4 4 4 3 4 2 2 2" xfId="42119" xr:uid="{00000000-0005-0000-0000-0000CFA30000}"/>
    <cellStyle name="20% - Accent1 4 4 4 3 4 2 3" xfId="42120" xr:uid="{00000000-0005-0000-0000-0000D0A30000}"/>
    <cellStyle name="20% - Accent1 4 4 4 3 4 3" xfId="42121" xr:uid="{00000000-0005-0000-0000-0000D1A30000}"/>
    <cellStyle name="20% - Accent1 4 4 4 3 4 3 2" xfId="42122" xr:uid="{00000000-0005-0000-0000-0000D2A30000}"/>
    <cellStyle name="20% - Accent1 4 4 4 3 4 4" xfId="42123" xr:uid="{00000000-0005-0000-0000-0000D3A30000}"/>
    <cellStyle name="20% - Accent1 4 4 4 3 5" xfId="42124" xr:uid="{00000000-0005-0000-0000-0000D4A30000}"/>
    <cellStyle name="20% - Accent1 4 4 4 3 5 2" xfId="42125" xr:uid="{00000000-0005-0000-0000-0000D5A30000}"/>
    <cellStyle name="20% - Accent1 4 4 4 3 5 2 2" xfId="42126" xr:uid="{00000000-0005-0000-0000-0000D6A30000}"/>
    <cellStyle name="20% - Accent1 4 4 4 3 5 3" xfId="42127" xr:uid="{00000000-0005-0000-0000-0000D7A30000}"/>
    <cellStyle name="20% - Accent1 4 4 4 3 6" xfId="42128" xr:uid="{00000000-0005-0000-0000-0000D8A30000}"/>
    <cellStyle name="20% - Accent1 4 4 4 3 6 2" xfId="42129" xr:uid="{00000000-0005-0000-0000-0000D9A30000}"/>
    <cellStyle name="20% - Accent1 4 4 4 3 6 2 2" xfId="42130" xr:uid="{00000000-0005-0000-0000-0000DAA30000}"/>
    <cellStyle name="20% - Accent1 4 4 4 3 6 3" xfId="42131" xr:uid="{00000000-0005-0000-0000-0000DBA30000}"/>
    <cellStyle name="20% - Accent1 4 4 4 3 7" xfId="42132" xr:uid="{00000000-0005-0000-0000-0000DCA30000}"/>
    <cellStyle name="20% - Accent1 4 4 4 3 7 2" xfId="42133" xr:uid="{00000000-0005-0000-0000-0000DDA30000}"/>
    <cellStyle name="20% - Accent1 4 4 4 3 8" xfId="42134" xr:uid="{00000000-0005-0000-0000-0000DEA30000}"/>
    <cellStyle name="20% - Accent1 4 4 4 3 8 2" xfId="42135" xr:uid="{00000000-0005-0000-0000-0000DFA30000}"/>
    <cellStyle name="20% - Accent1 4 4 4 3 9" xfId="42136" xr:uid="{00000000-0005-0000-0000-0000E0A30000}"/>
    <cellStyle name="20% - Accent1 4 4 4 4" xfId="42137" xr:uid="{00000000-0005-0000-0000-0000E1A30000}"/>
    <cellStyle name="20% - Accent1 4 4 4 4 2" xfId="42138" xr:uid="{00000000-0005-0000-0000-0000E2A30000}"/>
    <cellStyle name="20% - Accent1 4 4 4 4 2 2" xfId="42139" xr:uid="{00000000-0005-0000-0000-0000E3A30000}"/>
    <cellStyle name="20% - Accent1 4 4 4 4 2 2 2" xfId="42140" xr:uid="{00000000-0005-0000-0000-0000E4A30000}"/>
    <cellStyle name="20% - Accent1 4 4 4 4 2 3" xfId="42141" xr:uid="{00000000-0005-0000-0000-0000E5A30000}"/>
    <cellStyle name="20% - Accent1 4 4 4 4 3" xfId="42142" xr:uid="{00000000-0005-0000-0000-0000E6A30000}"/>
    <cellStyle name="20% - Accent1 4 4 4 4 3 2" xfId="42143" xr:uid="{00000000-0005-0000-0000-0000E7A30000}"/>
    <cellStyle name="20% - Accent1 4 4 4 4 4" xfId="42144" xr:uid="{00000000-0005-0000-0000-0000E8A30000}"/>
    <cellStyle name="20% - Accent1 4 4 4 5" xfId="42145" xr:uid="{00000000-0005-0000-0000-0000E9A30000}"/>
    <cellStyle name="20% - Accent1 4 4 4 5 2" xfId="42146" xr:uid="{00000000-0005-0000-0000-0000EAA30000}"/>
    <cellStyle name="20% - Accent1 4 4 4 5 2 2" xfId="42147" xr:uid="{00000000-0005-0000-0000-0000EBA30000}"/>
    <cellStyle name="20% - Accent1 4 4 4 5 2 2 2" xfId="42148" xr:uid="{00000000-0005-0000-0000-0000ECA30000}"/>
    <cellStyle name="20% - Accent1 4 4 4 5 2 3" xfId="42149" xr:uid="{00000000-0005-0000-0000-0000EDA30000}"/>
    <cellStyle name="20% - Accent1 4 4 4 5 3" xfId="42150" xr:uid="{00000000-0005-0000-0000-0000EEA30000}"/>
    <cellStyle name="20% - Accent1 4 4 4 5 3 2" xfId="42151" xr:uid="{00000000-0005-0000-0000-0000EFA30000}"/>
    <cellStyle name="20% - Accent1 4 4 4 5 4" xfId="42152" xr:uid="{00000000-0005-0000-0000-0000F0A30000}"/>
    <cellStyle name="20% - Accent1 4 4 4 6" xfId="42153" xr:uid="{00000000-0005-0000-0000-0000F1A30000}"/>
    <cellStyle name="20% - Accent1 4 4 4 6 2" xfId="42154" xr:uid="{00000000-0005-0000-0000-0000F2A30000}"/>
    <cellStyle name="20% - Accent1 4 4 4 6 2 2" xfId="42155" xr:uid="{00000000-0005-0000-0000-0000F3A30000}"/>
    <cellStyle name="20% - Accent1 4 4 4 6 2 2 2" xfId="42156" xr:uid="{00000000-0005-0000-0000-0000F4A30000}"/>
    <cellStyle name="20% - Accent1 4 4 4 6 2 3" xfId="42157" xr:uid="{00000000-0005-0000-0000-0000F5A30000}"/>
    <cellStyle name="20% - Accent1 4 4 4 6 3" xfId="42158" xr:uid="{00000000-0005-0000-0000-0000F6A30000}"/>
    <cellStyle name="20% - Accent1 4 4 4 6 3 2" xfId="42159" xr:uid="{00000000-0005-0000-0000-0000F7A30000}"/>
    <cellStyle name="20% - Accent1 4 4 4 6 4" xfId="42160" xr:uid="{00000000-0005-0000-0000-0000F8A30000}"/>
    <cellStyle name="20% - Accent1 4 4 4 7" xfId="42161" xr:uid="{00000000-0005-0000-0000-0000F9A30000}"/>
    <cellStyle name="20% - Accent1 4 4 4 7 2" xfId="42162" xr:uid="{00000000-0005-0000-0000-0000FAA30000}"/>
    <cellStyle name="20% - Accent1 4 4 4 7 2 2" xfId="42163" xr:uid="{00000000-0005-0000-0000-0000FBA30000}"/>
    <cellStyle name="20% - Accent1 4 4 4 7 3" xfId="42164" xr:uid="{00000000-0005-0000-0000-0000FCA30000}"/>
    <cellStyle name="20% - Accent1 4 4 4 8" xfId="42165" xr:uid="{00000000-0005-0000-0000-0000FDA30000}"/>
    <cellStyle name="20% - Accent1 4 4 4 8 2" xfId="42166" xr:uid="{00000000-0005-0000-0000-0000FEA30000}"/>
    <cellStyle name="20% - Accent1 4 4 4 8 2 2" xfId="42167" xr:uid="{00000000-0005-0000-0000-0000FFA30000}"/>
    <cellStyle name="20% - Accent1 4 4 4 8 3" xfId="42168" xr:uid="{00000000-0005-0000-0000-000000A40000}"/>
    <cellStyle name="20% - Accent1 4 4 4 9" xfId="42169" xr:uid="{00000000-0005-0000-0000-000001A40000}"/>
    <cellStyle name="20% - Accent1 4 4 4 9 2" xfId="42170" xr:uid="{00000000-0005-0000-0000-000002A40000}"/>
    <cellStyle name="20% - Accent1 4 4 5" xfId="42171" xr:uid="{00000000-0005-0000-0000-000003A40000}"/>
    <cellStyle name="20% - Accent1 4 4 5 10" xfId="42172" xr:uid="{00000000-0005-0000-0000-000004A40000}"/>
    <cellStyle name="20% - Accent1 4 4 5 10 2" xfId="42173" xr:uid="{00000000-0005-0000-0000-000005A40000}"/>
    <cellStyle name="20% - Accent1 4 4 5 11" xfId="42174" xr:uid="{00000000-0005-0000-0000-000006A40000}"/>
    <cellStyle name="20% - Accent1 4 4 5 2" xfId="42175" xr:uid="{00000000-0005-0000-0000-000007A40000}"/>
    <cellStyle name="20% - Accent1 4 4 5 2 2" xfId="42176" xr:uid="{00000000-0005-0000-0000-000008A40000}"/>
    <cellStyle name="20% - Accent1 4 4 5 2 2 2" xfId="42177" xr:uid="{00000000-0005-0000-0000-000009A40000}"/>
    <cellStyle name="20% - Accent1 4 4 5 2 2 2 2" xfId="42178" xr:uid="{00000000-0005-0000-0000-00000AA40000}"/>
    <cellStyle name="20% - Accent1 4 4 5 2 2 2 2 2" xfId="42179" xr:uid="{00000000-0005-0000-0000-00000BA40000}"/>
    <cellStyle name="20% - Accent1 4 4 5 2 2 2 3" xfId="42180" xr:uid="{00000000-0005-0000-0000-00000CA40000}"/>
    <cellStyle name="20% - Accent1 4 4 5 2 2 3" xfId="42181" xr:uid="{00000000-0005-0000-0000-00000DA40000}"/>
    <cellStyle name="20% - Accent1 4 4 5 2 2 3 2" xfId="42182" xr:uid="{00000000-0005-0000-0000-00000EA40000}"/>
    <cellStyle name="20% - Accent1 4 4 5 2 2 4" xfId="42183" xr:uid="{00000000-0005-0000-0000-00000FA40000}"/>
    <cellStyle name="20% - Accent1 4 4 5 2 3" xfId="42184" xr:uid="{00000000-0005-0000-0000-000010A40000}"/>
    <cellStyle name="20% - Accent1 4 4 5 2 3 2" xfId="42185" xr:uid="{00000000-0005-0000-0000-000011A40000}"/>
    <cellStyle name="20% - Accent1 4 4 5 2 3 2 2" xfId="42186" xr:uid="{00000000-0005-0000-0000-000012A40000}"/>
    <cellStyle name="20% - Accent1 4 4 5 2 3 2 2 2" xfId="42187" xr:uid="{00000000-0005-0000-0000-000013A40000}"/>
    <cellStyle name="20% - Accent1 4 4 5 2 3 2 3" xfId="42188" xr:uid="{00000000-0005-0000-0000-000014A40000}"/>
    <cellStyle name="20% - Accent1 4 4 5 2 3 3" xfId="42189" xr:uid="{00000000-0005-0000-0000-000015A40000}"/>
    <cellStyle name="20% - Accent1 4 4 5 2 3 3 2" xfId="42190" xr:uid="{00000000-0005-0000-0000-000016A40000}"/>
    <cellStyle name="20% - Accent1 4 4 5 2 3 4" xfId="42191" xr:uid="{00000000-0005-0000-0000-000017A40000}"/>
    <cellStyle name="20% - Accent1 4 4 5 2 4" xfId="42192" xr:uid="{00000000-0005-0000-0000-000018A40000}"/>
    <cellStyle name="20% - Accent1 4 4 5 2 4 2" xfId="42193" xr:uid="{00000000-0005-0000-0000-000019A40000}"/>
    <cellStyle name="20% - Accent1 4 4 5 2 4 2 2" xfId="42194" xr:uid="{00000000-0005-0000-0000-00001AA40000}"/>
    <cellStyle name="20% - Accent1 4 4 5 2 4 2 2 2" xfId="42195" xr:uid="{00000000-0005-0000-0000-00001BA40000}"/>
    <cellStyle name="20% - Accent1 4 4 5 2 4 2 3" xfId="42196" xr:uid="{00000000-0005-0000-0000-00001CA40000}"/>
    <cellStyle name="20% - Accent1 4 4 5 2 4 3" xfId="42197" xr:uid="{00000000-0005-0000-0000-00001DA40000}"/>
    <cellStyle name="20% - Accent1 4 4 5 2 4 3 2" xfId="42198" xr:uid="{00000000-0005-0000-0000-00001EA40000}"/>
    <cellStyle name="20% - Accent1 4 4 5 2 4 4" xfId="42199" xr:uid="{00000000-0005-0000-0000-00001FA40000}"/>
    <cellStyle name="20% - Accent1 4 4 5 2 5" xfId="42200" xr:uid="{00000000-0005-0000-0000-000020A40000}"/>
    <cellStyle name="20% - Accent1 4 4 5 2 5 2" xfId="42201" xr:uid="{00000000-0005-0000-0000-000021A40000}"/>
    <cellStyle name="20% - Accent1 4 4 5 2 5 2 2" xfId="42202" xr:uid="{00000000-0005-0000-0000-000022A40000}"/>
    <cellStyle name="20% - Accent1 4 4 5 2 5 3" xfId="42203" xr:uid="{00000000-0005-0000-0000-000023A40000}"/>
    <cellStyle name="20% - Accent1 4 4 5 2 6" xfId="42204" xr:uid="{00000000-0005-0000-0000-000024A40000}"/>
    <cellStyle name="20% - Accent1 4 4 5 2 6 2" xfId="42205" xr:uid="{00000000-0005-0000-0000-000025A40000}"/>
    <cellStyle name="20% - Accent1 4 4 5 2 6 2 2" xfId="42206" xr:uid="{00000000-0005-0000-0000-000026A40000}"/>
    <cellStyle name="20% - Accent1 4 4 5 2 6 3" xfId="42207" xr:uid="{00000000-0005-0000-0000-000027A40000}"/>
    <cellStyle name="20% - Accent1 4 4 5 2 7" xfId="42208" xr:uid="{00000000-0005-0000-0000-000028A40000}"/>
    <cellStyle name="20% - Accent1 4 4 5 2 7 2" xfId="42209" xr:uid="{00000000-0005-0000-0000-000029A40000}"/>
    <cellStyle name="20% - Accent1 4 4 5 2 8" xfId="42210" xr:uid="{00000000-0005-0000-0000-00002AA40000}"/>
    <cellStyle name="20% - Accent1 4 4 5 2 8 2" xfId="42211" xr:uid="{00000000-0005-0000-0000-00002BA40000}"/>
    <cellStyle name="20% - Accent1 4 4 5 2 9" xfId="42212" xr:uid="{00000000-0005-0000-0000-00002CA40000}"/>
    <cellStyle name="20% - Accent1 4 4 5 3" xfId="42213" xr:uid="{00000000-0005-0000-0000-00002DA40000}"/>
    <cellStyle name="20% - Accent1 4 4 5 3 2" xfId="42214" xr:uid="{00000000-0005-0000-0000-00002EA40000}"/>
    <cellStyle name="20% - Accent1 4 4 5 3 2 2" xfId="42215" xr:uid="{00000000-0005-0000-0000-00002FA40000}"/>
    <cellStyle name="20% - Accent1 4 4 5 3 2 2 2" xfId="42216" xr:uid="{00000000-0005-0000-0000-000030A40000}"/>
    <cellStyle name="20% - Accent1 4 4 5 3 2 2 2 2" xfId="42217" xr:uid="{00000000-0005-0000-0000-000031A40000}"/>
    <cellStyle name="20% - Accent1 4 4 5 3 2 2 3" xfId="42218" xr:uid="{00000000-0005-0000-0000-000032A40000}"/>
    <cellStyle name="20% - Accent1 4 4 5 3 2 3" xfId="42219" xr:uid="{00000000-0005-0000-0000-000033A40000}"/>
    <cellStyle name="20% - Accent1 4 4 5 3 2 3 2" xfId="42220" xr:uid="{00000000-0005-0000-0000-000034A40000}"/>
    <cellStyle name="20% - Accent1 4 4 5 3 2 4" xfId="42221" xr:uid="{00000000-0005-0000-0000-000035A40000}"/>
    <cellStyle name="20% - Accent1 4 4 5 3 3" xfId="42222" xr:uid="{00000000-0005-0000-0000-000036A40000}"/>
    <cellStyle name="20% - Accent1 4 4 5 3 3 2" xfId="42223" xr:uid="{00000000-0005-0000-0000-000037A40000}"/>
    <cellStyle name="20% - Accent1 4 4 5 3 3 2 2" xfId="42224" xr:uid="{00000000-0005-0000-0000-000038A40000}"/>
    <cellStyle name="20% - Accent1 4 4 5 3 3 2 2 2" xfId="42225" xr:uid="{00000000-0005-0000-0000-000039A40000}"/>
    <cellStyle name="20% - Accent1 4 4 5 3 3 2 3" xfId="42226" xr:uid="{00000000-0005-0000-0000-00003AA40000}"/>
    <cellStyle name="20% - Accent1 4 4 5 3 3 3" xfId="42227" xr:uid="{00000000-0005-0000-0000-00003BA40000}"/>
    <cellStyle name="20% - Accent1 4 4 5 3 3 3 2" xfId="42228" xr:uid="{00000000-0005-0000-0000-00003CA40000}"/>
    <cellStyle name="20% - Accent1 4 4 5 3 3 4" xfId="42229" xr:uid="{00000000-0005-0000-0000-00003DA40000}"/>
    <cellStyle name="20% - Accent1 4 4 5 3 4" xfId="42230" xr:uid="{00000000-0005-0000-0000-00003EA40000}"/>
    <cellStyle name="20% - Accent1 4 4 5 3 4 2" xfId="42231" xr:uid="{00000000-0005-0000-0000-00003FA40000}"/>
    <cellStyle name="20% - Accent1 4 4 5 3 4 2 2" xfId="42232" xr:uid="{00000000-0005-0000-0000-000040A40000}"/>
    <cellStyle name="20% - Accent1 4 4 5 3 4 2 2 2" xfId="42233" xr:uid="{00000000-0005-0000-0000-000041A40000}"/>
    <cellStyle name="20% - Accent1 4 4 5 3 4 2 3" xfId="42234" xr:uid="{00000000-0005-0000-0000-000042A40000}"/>
    <cellStyle name="20% - Accent1 4 4 5 3 4 3" xfId="42235" xr:uid="{00000000-0005-0000-0000-000043A40000}"/>
    <cellStyle name="20% - Accent1 4 4 5 3 4 3 2" xfId="42236" xr:uid="{00000000-0005-0000-0000-000044A40000}"/>
    <cellStyle name="20% - Accent1 4 4 5 3 4 4" xfId="42237" xr:uid="{00000000-0005-0000-0000-000045A40000}"/>
    <cellStyle name="20% - Accent1 4 4 5 3 5" xfId="42238" xr:uid="{00000000-0005-0000-0000-000046A40000}"/>
    <cellStyle name="20% - Accent1 4 4 5 3 5 2" xfId="42239" xr:uid="{00000000-0005-0000-0000-000047A40000}"/>
    <cellStyle name="20% - Accent1 4 4 5 3 5 2 2" xfId="42240" xr:uid="{00000000-0005-0000-0000-000048A40000}"/>
    <cellStyle name="20% - Accent1 4 4 5 3 5 3" xfId="42241" xr:uid="{00000000-0005-0000-0000-000049A40000}"/>
    <cellStyle name="20% - Accent1 4 4 5 3 6" xfId="42242" xr:uid="{00000000-0005-0000-0000-00004AA40000}"/>
    <cellStyle name="20% - Accent1 4 4 5 3 6 2" xfId="42243" xr:uid="{00000000-0005-0000-0000-00004BA40000}"/>
    <cellStyle name="20% - Accent1 4 4 5 3 6 2 2" xfId="42244" xr:uid="{00000000-0005-0000-0000-00004CA40000}"/>
    <cellStyle name="20% - Accent1 4 4 5 3 6 3" xfId="42245" xr:uid="{00000000-0005-0000-0000-00004DA40000}"/>
    <cellStyle name="20% - Accent1 4 4 5 3 7" xfId="42246" xr:uid="{00000000-0005-0000-0000-00004EA40000}"/>
    <cellStyle name="20% - Accent1 4 4 5 3 7 2" xfId="42247" xr:uid="{00000000-0005-0000-0000-00004FA40000}"/>
    <cellStyle name="20% - Accent1 4 4 5 3 8" xfId="42248" xr:uid="{00000000-0005-0000-0000-000050A40000}"/>
    <cellStyle name="20% - Accent1 4 4 5 3 8 2" xfId="42249" xr:uid="{00000000-0005-0000-0000-000051A40000}"/>
    <cellStyle name="20% - Accent1 4 4 5 3 9" xfId="42250" xr:uid="{00000000-0005-0000-0000-000052A40000}"/>
    <cellStyle name="20% - Accent1 4 4 5 4" xfId="42251" xr:uid="{00000000-0005-0000-0000-000053A40000}"/>
    <cellStyle name="20% - Accent1 4 4 5 4 2" xfId="42252" xr:uid="{00000000-0005-0000-0000-000054A40000}"/>
    <cellStyle name="20% - Accent1 4 4 5 4 2 2" xfId="42253" xr:uid="{00000000-0005-0000-0000-000055A40000}"/>
    <cellStyle name="20% - Accent1 4 4 5 4 2 2 2" xfId="42254" xr:uid="{00000000-0005-0000-0000-000056A40000}"/>
    <cellStyle name="20% - Accent1 4 4 5 4 2 3" xfId="42255" xr:uid="{00000000-0005-0000-0000-000057A40000}"/>
    <cellStyle name="20% - Accent1 4 4 5 4 3" xfId="42256" xr:uid="{00000000-0005-0000-0000-000058A40000}"/>
    <cellStyle name="20% - Accent1 4 4 5 4 3 2" xfId="42257" xr:uid="{00000000-0005-0000-0000-000059A40000}"/>
    <cellStyle name="20% - Accent1 4 4 5 4 4" xfId="42258" xr:uid="{00000000-0005-0000-0000-00005AA40000}"/>
    <cellStyle name="20% - Accent1 4 4 5 5" xfId="42259" xr:uid="{00000000-0005-0000-0000-00005BA40000}"/>
    <cellStyle name="20% - Accent1 4 4 5 5 2" xfId="42260" xr:uid="{00000000-0005-0000-0000-00005CA40000}"/>
    <cellStyle name="20% - Accent1 4 4 5 5 2 2" xfId="42261" xr:uid="{00000000-0005-0000-0000-00005DA40000}"/>
    <cellStyle name="20% - Accent1 4 4 5 5 2 2 2" xfId="42262" xr:uid="{00000000-0005-0000-0000-00005EA40000}"/>
    <cellStyle name="20% - Accent1 4 4 5 5 2 3" xfId="42263" xr:uid="{00000000-0005-0000-0000-00005FA40000}"/>
    <cellStyle name="20% - Accent1 4 4 5 5 3" xfId="42264" xr:uid="{00000000-0005-0000-0000-000060A40000}"/>
    <cellStyle name="20% - Accent1 4 4 5 5 3 2" xfId="42265" xr:uid="{00000000-0005-0000-0000-000061A40000}"/>
    <cellStyle name="20% - Accent1 4 4 5 5 4" xfId="42266" xr:uid="{00000000-0005-0000-0000-000062A40000}"/>
    <cellStyle name="20% - Accent1 4 4 5 6" xfId="42267" xr:uid="{00000000-0005-0000-0000-000063A40000}"/>
    <cellStyle name="20% - Accent1 4 4 5 6 2" xfId="42268" xr:uid="{00000000-0005-0000-0000-000064A40000}"/>
    <cellStyle name="20% - Accent1 4 4 5 6 2 2" xfId="42269" xr:uid="{00000000-0005-0000-0000-000065A40000}"/>
    <cellStyle name="20% - Accent1 4 4 5 6 2 2 2" xfId="42270" xr:uid="{00000000-0005-0000-0000-000066A40000}"/>
    <cellStyle name="20% - Accent1 4 4 5 6 2 3" xfId="42271" xr:uid="{00000000-0005-0000-0000-000067A40000}"/>
    <cellStyle name="20% - Accent1 4 4 5 6 3" xfId="42272" xr:uid="{00000000-0005-0000-0000-000068A40000}"/>
    <cellStyle name="20% - Accent1 4 4 5 6 3 2" xfId="42273" xr:uid="{00000000-0005-0000-0000-000069A40000}"/>
    <cellStyle name="20% - Accent1 4 4 5 6 4" xfId="42274" xr:uid="{00000000-0005-0000-0000-00006AA40000}"/>
    <cellStyle name="20% - Accent1 4 4 5 7" xfId="42275" xr:uid="{00000000-0005-0000-0000-00006BA40000}"/>
    <cellStyle name="20% - Accent1 4 4 5 7 2" xfId="42276" xr:uid="{00000000-0005-0000-0000-00006CA40000}"/>
    <cellStyle name="20% - Accent1 4 4 5 7 2 2" xfId="42277" xr:uid="{00000000-0005-0000-0000-00006DA40000}"/>
    <cellStyle name="20% - Accent1 4 4 5 7 3" xfId="42278" xr:uid="{00000000-0005-0000-0000-00006EA40000}"/>
    <cellStyle name="20% - Accent1 4 4 5 8" xfId="42279" xr:uid="{00000000-0005-0000-0000-00006FA40000}"/>
    <cellStyle name="20% - Accent1 4 4 5 8 2" xfId="42280" xr:uid="{00000000-0005-0000-0000-000070A40000}"/>
    <cellStyle name="20% - Accent1 4 4 5 8 2 2" xfId="42281" xr:uid="{00000000-0005-0000-0000-000071A40000}"/>
    <cellStyle name="20% - Accent1 4 4 5 8 3" xfId="42282" xr:uid="{00000000-0005-0000-0000-000072A40000}"/>
    <cellStyle name="20% - Accent1 4 4 5 9" xfId="42283" xr:uid="{00000000-0005-0000-0000-000073A40000}"/>
    <cellStyle name="20% - Accent1 4 4 5 9 2" xfId="42284" xr:uid="{00000000-0005-0000-0000-000074A40000}"/>
    <cellStyle name="20% - Accent1 4 4 6" xfId="42285" xr:uid="{00000000-0005-0000-0000-000075A40000}"/>
    <cellStyle name="20% - Accent1 4 4 6 10" xfId="42286" xr:uid="{00000000-0005-0000-0000-000076A40000}"/>
    <cellStyle name="20% - Accent1 4 4 6 10 2" xfId="42287" xr:uid="{00000000-0005-0000-0000-000077A40000}"/>
    <cellStyle name="20% - Accent1 4 4 6 11" xfId="42288" xr:uid="{00000000-0005-0000-0000-000078A40000}"/>
    <cellStyle name="20% - Accent1 4 4 6 2" xfId="42289" xr:uid="{00000000-0005-0000-0000-000079A40000}"/>
    <cellStyle name="20% - Accent1 4 4 6 2 2" xfId="42290" xr:uid="{00000000-0005-0000-0000-00007AA40000}"/>
    <cellStyle name="20% - Accent1 4 4 6 2 2 2" xfId="42291" xr:uid="{00000000-0005-0000-0000-00007BA40000}"/>
    <cellStyle name="20% - Accent1 4 4 6 2 2 2 2" xfId="42292" xr:uid="{00000000-0005-0000-0000-00007CA40000}"/>
    <cellStyle name="20% - Accent1 4 4 6 2 2 2 2 2" xfId="42293" xr:uid="{00000000-0005-0000-0000-00007DA40000}"/>
    <cellStyle name="20% - Accent1 4 4 6 2 2 2 3" xfId="42294" xr:uid="{00000000-0005-0000-0000-00007EA40000}"/>
    <cellStyle name="20% - Accent1 4 4 6 2 2 3" xfId="42295" xr:uid="{00000000-0005-0000-0000-00007FA40000}"/>
    <cellStyle name="20% - Accent1 4 4 6 2 2 3 2" xfId="42296" xr:uid="{00000000-0005-0000-0000-000080A40000}"/>
    <cellStyle name="20% - Accent1 4 4 6 2 2 4" xfId="42297" xr:uid="{00000000-0005-0000-0000-000081A40000}"/>
    <cellStyle name="20% - Accent1 4 4 6 2 3" xfId="42298" xr:uid="{00000000-0005-0000-0000-000082A40000}"/>
    <cellStyle name="20% - Accent1 4 4 6 2 3 2" xfId="42299" xr:uid="{00000000-0005-0000-0000-000083A40000}"/>
    <cellStyle name="20% - Accent1 4 4 6 2 3 2 2" xfId="42300" xr:uid="{00000000-0005-0000-0000-000084A40000}"/>
    <cellStyle name="20% - Accent1 4 4 6 2 3 2 2 2" xfId="42301" xr:uid="{00000000-0005-0000-0000-000085A40000}"/>
    <cellStyle name="20% - Accent1 4 4 6 2 3 2 3" xfId="42302" xr:uid="{00000000-0005-0000-0000-000086A40000}"/>
    <cellStyle name="20% - Accent1 4 4 6 2 3 3" xfId="42303" xr:uid="{00000000-0005-0000-0000-000087A40000}"/>
    <cellStyle name="20% - Accent1 4 4 6 2 3 3 2" xfId="42304" xr:uid="{00000000-0005-0000-0000-000088A40000}"/>
    <cellStyle name="20% - Accent1 4 4 6 2 3 4" xfId="42305" xr:uid="{00000000-0005-0000-0000-000089A40000}"/>
    <cellStyle name="20% - Accent1 4 4 6 2 4" xfId="42306" xr:uid="{00000000-0005-0000-0000-00008AA40000}"/>
    <cellStyle name="20% - Accent1 4 4 6 2 4 2" xfId="42307" xr:uid="{00000000-0005-0000-0000-00008BA40000}"/>
    <cellStyle name="20% - Accent1 4 4 6 2 4 2 2" xfId="42308" xr:uid="{00000000-0005-0000-0000-00008CA40000}"/>
    <cellStyle name="20% - Accent1 4 4 6 2 4 2 2 2" xfId="42309" xr:uid="{00000000-0005-0000-0000-00008DA40000}"/>
    <cellStyle name="20% - Accent1 4 4 6 2 4 2 3" xfId="42310" xr:uid="{00000000-0005-0000-0000-00008EA40000}"/>
    <cellStyle name="20% - Accent1 4 4 6 2 4 3" xfId="42311" xr:uid="{00000000-0005-0000-0000-00008FA40000}"/>
    <cellStyle name="20% - Accent1 4 4 6 2 4 3 2" xfId="42312" xr:uid="{00000000-0005-0000-0000-000090A40000}"/>
    <cellStyle name="20% - Accent1 4 4 6 2 4 4" xfId="42313" xr:uid="{00000000-0005-0000-0000-000091A40000}"/>
    <cellStyle name="20% - Accent1 4 4 6 2 5" xfId="42314" xr:uid="{00000000-0005-0000-0000-000092A40000}"/>
    <cellStyle name="20% - Accent1 4 4 6 2 5 2" xfId="42315" xr:uid="{00000000-0005-0000-0000-000093A40000}"/>
    <cellStyle name="20% - Accent1 4 4 6 2 5 2 2" xfId="42316" xr:uid="{00000000-0005-0000-0000-000094A40000}"/>
    <cellStyle name="20% - Accent1 4 4 6 2 5 3" xfId="42317" xr:uid="{00000000-0005-0000-0000-000095A40000}"/>
    <cellStyle name="20% - Accent1 4 4 6 2 6" xfId="42318" xr:uid="{00000000-0005-0000-0000-000096A40000}"/>
    <cellStyle name="20% - Accent1 4 4 6 2 6 2" xfId="42319" xr:uid="{00000000-0005-0000-0000-000097A40000}"/>
    <cellStyle name="20% - Accent1 4 4 6 2 6 2 2" xfId="42320" xr:uid="{00000000-0005-0000-0000-000098A40000}"/>
    <cellStyle name="20% - Accent1 4 4 6 2 6 3" xfId="42321" xr:uid="{00000000-0005-0000-0000-000099A40000}"/>
    <cellStyle name="20% - Accent1 4 4 6 2 7" xfId="42322" xr:uid="{00000000-0005-0000-0000-00009AA40000}"/>
    <cellStyle name="20% - Accent1 4 4 6 2 7 2" xfId="42323" xr:uid="{00000000-0005-0000-0000-00009BA40000}"/>
    <cellStyle name="20% - Accent1 4 4 6 2 8" xfId="42324" xr:uid="{00000000-0005-0000-0000-00009CA40000}"/>
    <cellStyle name="20% - Accent1 4 4 6 2 8 2" xfId="42325" xr:uid="{00000000-0005-0000-0000-00009DA40000}"/>
    <cellStyle name="20% - Accent1 4 4 6 2 9" xfId="42326" xr:uid="{00000000-0005-0000-0000-00009EA40000}"/>
    <cellStyle name="20% - Accent1 4 4 6 3" xfId="42327" xr:uid="{00000000-0005-0000-0000-00009FA40000}"/>
    <cellStyle name="20% - Accent1 4 4 6 3 2" xfId="42328" xr:uid="{00000000-0005-0000-0000-0000A0A40000}"/>
    <cellStyle name="20% - Accent1 4 4 6 3 2 2" xfId="42329" xr:uid="{00000000-0005-0000-0000-0000A1A40000}"/>
    <cellStyle name="20% - Accent1 4 4 6 3 2 2 2" xfId="42330" xr:uid="{00000000-0005-0000-0000-0000A2A40000}"/>
    <cellStyle name="20% - Accent1 4 4 6 3 2 2 2 2" xfId="42331" xr:uid="{00000000-0005-0000-0000-0000A3A40000}"/>
    <cellStyle name="20% - Accent1 4 4 6 3 2 2 3" xfId="42332" xr:uid="{00000000-0005-0000-0000-0000A4A40000}"/>
    <cellStyle name="20% - Accent1 4 4 6 3 2 3" xfId="42333" xr:uid="{00000000-0005-0000-0000-0000A5A40000}"/>
    <cellStyle name="20% - Accent1 4 4 6 3 2 3 2" xfId="42334" xr:uid="{00000000-0005-0000-0000-0000A6A40000}"/>
    <cellStyle name="20% - Accent1 4 4 6 3 2 4" xfId="42335" xr:uid="{00000000-0005-0000-0000-0000A7A40000}"/>
    <cellStyle name="20% - Accent1 4 4 6 3 3" xfId="42336" xr:uid="{00000000-0005-0000-0000-0000A8A40000}"/>
    <cellStyle name="20% - Accent1 4 4 6 3 3 2" xfId="42337" xr:uid="{00000000-0005-0000-0000-0000A9A40000}"/>
    <cellStyle name="20% - Accent1 4 4 6 3 3 2 2" xfId="42338" xr:uid="{00000000-0005-0000-0000-0000AAA40000}"/>
    <cellStyle name="20% - Accent1 4 4 6 3 3 2 2 2" xfId="42339" xr:uid="{00000000-0005-0000-0000-0000ABA40000}"/>
    <cellStyle name="20% - Accent1 4 4 6 3 3 2 3" xfId="42340" xr:uid="{00000000-0005-0000-0000-0000ACA40000}"/>
    <cellStyle name="20% - Accent1 4 4 6 3 3 3" xfId="42341" xr:uid="{00000000-0005-0000-0000-0000ADA40000}"/>
    <cellStyle name="20% - Accent1 4 4 6 3 3 3 2" xfId="42342" xr:uid="{00000000-0005-0000-0000-0000AEA40000}"/>
    <cellStyle name="20% - Accent1 4 4 6 3 3 4" xfId="42343" xr:uid="{00000000-0005-0000-0000-0000AFA40000}"/>
    <cellStyle name="20% - Accent1 4 4 6 3 4" xfId="42344" xr:uid="{00000000-0005-0000-0000-0000B0A40000}"/>
    <cellStyle name="20% - Accent1 4 4 6 3 4 2" xfId="42345" xr:uid="{00000000-0005-0000-0000-0000B1A40000}"/>
    <cellStyle name="20% - Accent1 4 4 6 3 4 2 2" xfId="42346" xr:uid="{00000000-0005-0000-0000-0000B2A40000}"/>
    <cellStyle name="20% - Accent1 4 4 6 3 4 2 2 2" xfId="42347" xr:uid="{00000000-0005-0000-0000-0000B3A40000}"/>
    <cellStyle name="20% - Accent1 4 4 6 3 4 2 3" xfId="42348" xr:uid="{00000000-0005-0000-0000-0000B4A40000}"/>
    <cellStyle name="20% - Accent1 4 4 6 3 4 3" xfId="42349" xr:uid="{00000000-0005-0000-0000-0000B5A40000}"/>
    <cellStyle name="20% - Accent1 4 4 6 3 4 3 2" xfId="42350" xr:uid="{00000000-0005-0000-0000-0000B6A40000}"/>
    <cellStyle name="20% - Accent1 4 4 6 3 4 4" xfId="42351" xr:uid="{00000000-0005-0000-0000-0000B7A40000}"/>
    <cellStyle name="20% - Accent1 4 4 6 3 5" xfId="42352" xr:uid="{00000000-0005-0000-0000-0000B8A40000}"/>
    <cellStyle name="20% - Accent1 4 4 6 3 5 2" xfId="42353" xr:uid="{00000000-0005-0000-0000-0000B9A40000}"/>
    <cellStyle name="20% - Accent1 4 4 6 3 5 2 2" xfId="42354" xr:uid="{00000000-0005-0000-0000-0000BAA40000}"/>
    <cellStyle name="20% - Accent1 4 4 6 3 5 3" xfId="42355" xr:uid="{00000000-0005-0000-0000-0000BBA40000}"/>
    <cellStyle name="20% - Accent1 4 4 6 3 6" xfId="42356" xr:uid="{00000000-0005-0000-0000-0000BCA40000}"/>
    <cellStyle name="20% - Accent1 4 4 6 3 6 2" xfId="42357" xr:uid="{00000000-0005-0000-0000-0000BDA40000}"/>
    <cellStyle name="20% - Accent1 4 4 6 3 6 2 2" xfId="42358" xr:uid="{00000000-0005-0000-0000-0000BEA40000}"/>
    <cellStyle name="20% - Accent1 4 4 6 3 6 3" xfId="42359" xr:uid="{00000000-0005-0000-0000-0000BFA40000}"/>
    <cellStyle name="20% - Accent1 4 4 6 3 7" xfId="42360" xr:uid="{00000000-0005-0000-0000-0000C0A40000}"/>
    <cellStyle name="20% - Accent1 4 4 6 3 7 2" xfId="42361" xr:uid="{00000000-0005-0000-0000-0000C1A40000}"/>
    <cellStyle name="20% - Accent1 4 4 6 3 8" xfId="42362" xr:uid="{00000000-0005-0000-0000-0000C2A40000}"/>
    <cellStyle name="20% - Accent1 4 4 6 3 8 2" xfId="42363" xr:uid="{00000000-0005-0000-0000-0000C3A40000}"/>
    <cellStyle name="20% - Accent1 4 4 6 3 9" xfId="42364" xr:uid="{00000000-0005-0000-0000-0000C4A40000}"/>
    <cellStyle name="20% - Accent1 4 4 6 4" xfId="42365" xr:uid="{00000000-0005-0000-0000-0000C5A40000}"/>
    <cellStyle name="20% - Accent1 4 4 6 4 2" xfId="42366" xr:uid="{00000000-0005-0000-0000-0000C6A40000}"/>
    <cellStyle name="20% - Accent1 4 4 6 4 2 2" xfId="42367" xr:uid="{00000000-0005-0000-0000-0000C7A40000}"/>
    <cellStyle name="20% - Accent1 4 4 6 4 2 2 2" xfId="42368" xr:uid="{00000000-0005-0000-0000-0000C8A40000}"/>
    <cellStyle name="20% - Accent1 4 4 6 4 2 3" xfId="42369" xr:uid="{00000000-0005-0000-0000-0000C9A40000}"/>
    <cellStyle name="20% - Accent1 4 4 6 4 3" xfId="42370" xr:uid="{00000000-0005-0000-0000-0000CAA40000}"/>
    <cellStyle name="20% - Accent1 4 4 6 4 3 2" xfId="42371" xr:uid="{00000000-0005-0000-0000-0000CBA40000}"/>
    <cellStyle name="20% - Accent1 4 4 6 4 4" xfId="42372" xr:uid="{00000000-0005-0000-0000-0000CCA40000}"/>
    <cellStyle name="20% - Accent1 4 4 6 5" xfId="42373" xr:uid="{00000000-0005-0000-0000-0000CDA40000}"/>
    <cellStyle name="20% - Accent1 4 4 6 5 2" xfId="42374" xr:uid="{00000000-0005-0000-0000-0000CEA40000}"/>
    <cellStyle name="20% - Accent1 4 4 6 5 2 2" xfId="42375" xr:uid="{00000000-0005-0000-0000-0000CFA40000}"/>
    <cellStyle name="20% - Accent1 4 4 6 5 2 2 2" xfId="42376" xr:uid="{00000000-0005-0000-0000-0000D0A40000}"/>
    <cellStyle name="20% - Accent1 4 4 6 5 2 3" xfId="42377" xr:uid="{00000000-0005-0000-0000-0000D1A40000}"/>
    <cellStyle name="20% - Accent1 4 4 6 5 3" xfId="42378" xr:uid="{00000000-0005-0000-0000-0000D2A40000}"/>
    <cellStyle name="20% - Accent1 4 4 6 5 3 2" xfId="42379" xr:uid="{00000000-0005-0000-0000-0000D3A40000}"/>
    <cellStyle name="20% - Accent1 4 4 6 5 4" xfId="42380" xr:uid="{00000000-0005-0000-0000-0000D4A40000}"/>
    <cellStyle name="20% - Accent1 4 4 6 6" xfId="42381" xr:uid="{00000000-0005-0000-0000-0000D5A40000}"/>
    <cellStyle name="20% - Accent1 4 4 6 6 2" xfId="42382" xr:uid="{00000000-0005-0000-0000-0000D6A40000}"/>
    <cellStyle name="20% - Accent1 4 4 6 6 2 2" xfId="42383" xr:uid="{00000000-0005-0000-0000-0000D7A40000}"/>
    <cellStyle name="20% - Accent1 4 4 6 6 2 2 2" xfId="42384" xr:uid="{00000000-0005-0000-0000-0000D8A40000}"/>
    <cellStyle name="20% - Accent1 4 4 6 6 2 3" xfId="42385" xr:uid="{00000000-0005-0000-0000-0000D9A40000}"/>
    <cellStyle name="20% - Accent1 4 4 6 6 3" xfId="42386" xr:uid="{00000000-0005-0000-0000-0000DAA40000}"/>
    <cellStyle name="20% - Accent1 4 4 6 6 3 2" xfId="42387" xr:uid="{00000000-0005-0000-0000-0000DBA40000}"/>
    <cellStyle name="20% - Accent1 4 4 6 6 4" xfId="42388" xr:uid="{00000000-0005-0000-0000-0000DCA40000}"/>
    <cellStyle name="20% - Accent1 4 4 6 7" xfId="42389" xr:uid="{00000000-0005-0000-0000-0000DDA40000}"/>
    <cellStyle name="20% - Accent1 4 4 6 7 2" xfId="42390" xr:uid="{00000000-0005-0000-0000-0000DEA40000}"/>
    <cellStyle name="20% - Accent1 4 4 6 7 2 2" xfId="42391" xr:uid="{00000000-0005-0000-0000-0000DFA40000}"/>
    <cellStyle name="20% - Accent1 4 4 6 7 3" xfId="42392" xr:uid="{00000000-0005-0000-0000-0000E0A40000}"/>
    <cellStyle name="20% - Accent1 4 4 6 8" xfId="42393" xr:uid="{00000000-0005-0000-0000-0000E1A40000}"/>
    <cellStyle name="20% - Accent1 4 4 6 8 2" xfId="42394" xr:uid="{00000000-0005-0000-0000-0000E2A40000}"/>
    <cellStyle name="20% - Accent1 4 4 6 8 2 2" xfId="42395" xr:uid="{00000000-0005-0000-0000-0000E3A40000}"/>
    <cellStyle name="20% - Accent1 4 4 6 8 3" xfId="42396" xr:uid="{00000000-0005-0000-0000-0000E4A40000}"/>
    <cellStyle name="20% - Accent1 4 4 6 9" xfId="42397" xr:uid="{00000000-0005-0000-0000-0000E5A40000}"/>
    <cellStyle name="20% - Accent1 4 4 6 9 2" xfId="42398" xr:uid="{00000000-0005-0000-0000-0000E6A40000}"/>
    <cellStyle name="20% - Accent1 4 4 7" xfId="42399" xr:uid="{00000000-0005-0000-0000-0000E7A40000}"/>
    <cellStyle name="20% - Accent1 4 4 7 2" xfId="42400" xr:uid="{00000000-0005-0000-0000-0000E8A40000}"/>
    <cellStyle name="20% - Accent1 4 4 7 2 2" xfId="42401" xr:uid="{00000000-0005-0000-0000-0000E9A40000}"/>
    <cellStyle name="20% - Accent1 4 4 7 2 2 2" xfId="42402" xr:uid="{00000000-0005-0000-0000-0000EAA40000}"/>
    <cellStyle name="20% - Accent1 4 4 7 2 2 2 2" xfId="42403" xr:uid="{00000000-0005-0000-0000-0000EBA40000}"/>
    <cellStyle name="20% - Accent1 4 4 7 2 2 3" xfId="42404" xr:uid="{00000000-0005-0000-0000-0000ECA40000}"/>
    <cellStyle name="20% - Accent1 4 4 7 2 3" xfId="42405" xr:uid="{00000000-0005-0000-0000-0000EDA40000}"/>
    <cellStyle name="20% - Accent1 4 4 7 2 3 2" xfId="42406" xr:uid="{00000000-0005-0000-0000-0000EEA40000}"/>
    <cellStyle name="20% - Accent1 4 4 7 2 4" xfId="42407" xr:uid="{00000000-0005-0000-0000-0000EFA40000}"/>
    <cellStyle name="20% - Accent1 4 4 7 3" xfId="42408" xr:uid="{00000000-0005-0000-0000-0000F0A40000}"/>
    <cellStyle name="20% - Accent1 4 4 7 3 2" xfId="42409" xr:uid="{00000000-0005-0000-0000-0000F1A40000}"/>
    <cellStyle name="20% - Accent1 4 4 7 3 2 2" xfId="42410" xr:uid="{00000000-0005-0000-0000-0000F2A40000}"/>
    <cellStyle name="20% - Accent1 4 4 7 3 2 2 2" xfId="42411" xr:uid="{00000000-0005-0000-0000-0000F3A40000}"/>
    <cellStyle name="20% - Accent1 4 4 7 3 2 3" xfId="42412" xr:uid="{00000000-0005-0000-0000-0000F4A40000}"/>
    <cellStyle name="20% - Accent1 4 4 7 3 3" xfId="42413" xr:uid="{00000000-0005-0000-0000-0000F5A40000}"/>
    <cellStyle name="20% - Accent1 4 4 7 3 3 2" xfId="42414" xr:uid="{00000000-0005-0000-0000-0000F6A40000}"/>
    <cellStyle name="20% - Accent1 4 4 7 3 4" xfId="42415" xr:uid="{00000000-0005-0000-0000-0000F7A40000}"/>
    <cellStyle name="20% - Accent1 4 4 7 4" xfId="42416" xr:uid="{00000000-0005-0000-0000-0000F8A40000}"/>
    <cellStyle name="20% - Accent1 4 4 7 4 2" xfId="42417" xr:uid="{00000000-0005-0000-0000-0000F9A40000}"/>
    <cellStyle name="20% - Accent1 4 4 7 4 2 2" xfId="42418" xr:uid="{00000000-0005-0000-0000-0000FAA40000}"/>
    <cellStyle name="20% - Accent1 4 4 7 4 2 2 2" xfId="42419" xr:uid="{00000000-0005-0000-0000-0000FBA40000}"/>
    <cellStyle name="20% - Accent1 4 4 7 4 2 3" xfId="42420" xr:uid="{00000000-0005-0000-0000-0000FCA40000}"/>
    <cellStyle name="20% - Accent1 4 4 7 4 3" xfId="42421" xr:uid="{00000000-0005-0000-0000-0000FDA40000}"/>
    <cellStyle name="20% - Accent1 4 4 7 4 3 2" xfId="42422" xr:uid="{00000000-0005-0000-0000-0000FEA40000}"/>
    <cellStyle name="20% - Accent1 4 4 7 4 4" xfId="42423" xr:uid="{00000000-0005-0000-0000-0000FFA40000}"/>
    <cellStyle name="20% - Accent1 4 4 7 5" xfId="42424" xr:uid="{00000000-0005-0000-0000-000000A50000}"/>
    <cellStyle name="20% - Accent1 4 4 7 5 2" xfId="42425" xr:uid="{00000000-0005-0000-0000-000001A50000}"/>
    <cellStyle name="20% - Accent1 4 4 7 5 2 2" xfId="42426" xr:uid="{00000000-0005-0000-0000-000002A50000}"/>
    <cellStyle name="20% - Accent1 4 4 7 5 3" xfId="42427" xr:uid="{00000000-0005-0000-0000-000003A50000}"/>
    <cellStyle name="20% - Accent1 4 4 7 6" xfId="42428" xr:uid="{00000000-0005-0000-0000-000004A50000}"/>
    <cellStyle name="20% - Accent1 4 4 7 6 2" xfId="42429" xr:uid="{00000000-0005-0000-0000-000005A50000}"/>
    <cellStyle name="20% - Accent1 4 4 7 6 2 2" xfId="42430" xr:uid="{00000000-0005-0000-0000-000006A50000}"/>
    <cellStyle name="20% - Accent1 4 4 7 6 3" xfId="42431" xr:uid="{00000000-0005-0000-0000-000007A50000}"/>
    <cellStyle name="20% - Accent1 4 4 7 7" xfId="42432" xr:uid="{00000000-0005-0000-0000-000008A50000}"/>
    <cellStyle name="20% - Accent1 4 4 7 7 2" xfId="42433" xr:uid="{00000000-0005-0000-0000-000009A50000}"/>
    <cellStyle name="20% - Accent1 4 4 7 8" xfId="42434" xr:uid="{00000000-0005-0000-0000-00000AA50000}"/>
    <cellStyle name="20% - Accent1 4 4 7 8 2" xfId="42435" xr:uid="{00000000-0005-0000-0000-00000BA50000}"/>
    <cellStyle name="20% - Accent1 4 4 7 9" xfId="42436" xr:uid="{00000000-0005-0000-0000-00000CA50000}"/>
    <cellStyle name="20% - Accent1 4 4 8" xfId="42437" xr:uid="{00000000-0005-0000-0000-00000DA50000}"/>
    <cellStyle name="20% - Accent1 4 4 8 2" xfId="42438" xr:uid="{00000000-0005-0000-0000-00000EA50000}"/>
    <cellStyle name="20% - Accent1 4 4 8 2 2" xfId="42439" xr:uid="{00000000-0005-0000-0000-00000FA50000}"/>
    <cellStyle name="20% - Accent1 4 4 8 2 2 2" xfId="42440" xr:uid="{00000000-0005-0000-0000-000010A50000}"/>
    <cellStyle name="20% - Accent1 4 4 8 2 2 2 2" xfId="42441" xr:uid="{00000000-0005-0000-0000-000011A50000}"/>
    <cellStyle name="20% - Accent1 4 4 8 2 2 3" xfId="42442" xr:uid="{00000000-0005-0000-0000-000012A50000}"/>
    <cellStyle name="20% - Accent1 4 4 8 2 3" xfId="42443" xr:uid="{00000000-0005-0000-0000-000013A50000}"/>
    <cellStyle name="20% - Accent1 4 4 8 2 3 2" xfId="42444" xr:uid="{00000000-0005-0000-0000-000014A50000}"/>
    <cellStyle name="20% - Accent1 4 4 8 2 4" xfId="42445" xr:uid="{00000000-0005-0000-0000-000015A50000}"/>
    <cellStyle name="20% - Accent1 4 4 8 3" xfId="42446" xr:uid="{00000000-0005-0000-0000-000016A50000}"/>
    <cellStyle name="20% - Accent1 4 4 8 3 2" xfId="42447" xr:uid="{00000000-0005-0000-0000-000017A50000}"/>
    <cellStyle name="20% - Accent1 4 4 8 3 2 2" xfId="42448" xr:uid="{00000000-0005-0000-0000-000018A50000}"/>
    <cellStyle name="20% - Accent1 4 4 8 3 2 2 2" xfId="42449" xr:uid="{00000000-0005-0000-0000-000019A50000}"/>
    <cellStyle name="20% - Accent1 4 4 8 3 2 3" xfId="42450" xr:uid="{00000000-0005-0000-0000-00001AA50000}"/>
    <cellStyle name="20% - Accent1 4 4 8 3 3" xfId="42451" xr:uid="{00000000-0005-0000-0000-00001BA50000}"/>
    <cellStyle name="20% - Accent1 4 4 8 3 3 2" xfId="42452" xr:uid="{00000000-0005-0000-0000-00001CA50000}"/>
    <cellStyle name="20% - Accent1 4 4 8 3 4" xfId="42453" xr:uid="{00000000-0005-0000-0000-00001DA50000}"/>
    <cellStyle name="20% - Accent1 4 4 8 4" xfId="42454" xr:uid="{00000000-0005-0000-0000-00001EA50000}"/>
    <cellStyle name="20% - Accent1 4 4 8 4 2" xfId="42455" xr:uid="{00000000-0005-0000-0000-00001FA50000}"/>
    <cellStyle name="20% - Accent1 4 4 8 4 2 2" xfId="42456" xr:uid="{00000000-0005-0000-0000-000020A50000}"/>
    <cellStyle name="20% - Accent1 4 4 8 4 2 2 2" xfId="42457" xr:uid="{00000000-0005-0000-0000-000021A50000}"/>
    <cellStyle name="20% - Accent1 4 4 8 4 2 3" xfId="42458" xr:uid="{00000000-0005-0000-0000-000022A50000}"/>
    <cellStyle name="20% - Accent1 4 4 8 4 3" xfId="42459" xr:uid="{00000000-0005-0000-0000-000023A50000}"/>
    <cellStyle name="20% - Accent1 4 4 8 4 3 2" xfId="42460" xr:uid="{00000000-0005-0000-0000-000024A50000}"/>
    <cellStyle name="20% - Accent1 4 4 8 4 4" xfId="42461" xr:uid="{00000000-0005-0000-0000-000025A50000}"/>
    <cellStyle name="20% - Accent1 4 4 8 5" xfId="42462" xr:uid="{00000000-0005-0000-0000-000026A50000}"/>
    <cellStyle name="20% - Accent1 4 4 8 5 2" xfId="42463" xr:uid="{00000000-0005-0000-0000-000027A50000}"/>
    <cellStyle name="20% - Accent1 4 4 8 5 2 2" xfId="42464" xr:uid="{00000000-0005-0000-0000-000028A50000}"/>
    <cellStyle name="20% - Accent1 4 4 8 5 3" xfId="42465" xr:uid="{00000000-0005-0000-0000-000029A50000}"/>
    <cellStyle name="20% - Accent1 4 4 8 6" xfId="42466" xr:uid="{00000000-0005-0000-0000-00002AA50000}"/>
    <cellStyle name="20% - Accent1 4 4 8 6 2" xfId="42467" xr:uid="{00000000-0005-0000-0000-00002BA50000}"/>
    <cellStyle name="20% - Accent1 4 4 8 6 2 2" xfId="42468" xr:uid="{00000000-0005-0000-0000-00002CA50000}"/>
    <cellStyle name="20% - Accent1 4 4 8 6 3" xfId="42469" xr:uid="{00000000-0005-0000-0000-00002DA50000}"/>
    <cellStyle name="20% - Accent1 4 4 8 7" xfId="42470" xr:uid="{00000000-0005-0000-0000-00002EA50000}"/>
    <cellStyle name="20% - Accent1 4 4 8 7 2" xfId="42471" xr:uid="{00000000-0005-0000-0000-00002FA50000}"/>
    <cellStyle name="20% - Accent1 4 4 8 8" xfId="42472" xr:uid="{00000000-0005-0000-0000-000030A50000}"/>
    <cellStyle name="20% - Accent1 4 4 8 8 2" xfId="42473" xr:uid="{00000000-0005-0000-0000-000031A50000}"/>
    <cellStyle name="20% - Accent1 4 4 8 9" xfId="42474" xr:uid="{00000000-0005-0000-0000-000032A50000}"/>
    <cellStyle name="20% - Accent1 4 4 9" xfId="42475" xr:uid="{00000000-0005-0000-0000-000033A50000}"/>
    <cellStyle name="20% - Accent1 4 4 9 2" xfId="42476" xr:uid="{00000000-0005-0000-0000-000034A50000}"/>
    <cellStyle name="20% - Accent1 4 4 9 2 2" xfId="42477" xr:uid="{00000000-0005-0000-0000-000035A50000}"/>
    <cellStyle name="20% - Accent1 4 4 9 2 2 2" xfId="42478" xr:uid="{00000000-0005-0000-0000-000036A50000}"/>
    <cellStyle name="20% - Accent1 4 4 9 2 3" xfId="42479" xr:uid="{00000000-0005-0000-0000-000037A50000}"/>
    <cellStyle name="20% - Accent1 4 4 9 3" xfId="42480" xr:uid="{00000000-0005-0000-0000-000038A50000}"/>
    <cellStyle name="20% - Accent1 4 4 9 3 2" xfId="42481" xr:uid="{00000000-0005-0000-0000-000039A50000}"/>
    <cellStyle name="20% - Accent1 4 4 9 4" xfId="42482" xr:uid="{00000000-0005-0000-0000-00003AA50000}"/>
    <cellStyle name="20% - Accent1 4 5" xfId="42483" xr:uid="{00000000-0005-0000-0000-00003BA50000}"/>
    <cellStyle name="20% - Accent1 4 5 10" xfId="42484" xr:uid="{00000000-0005-0000-0000-00003CA50000}"/>
    <cellStyle name="20% - Accent1 4 5 10 2" xfId="42485" xr:uid="{00000000-0005-0000-0000-00003DA50000}"/>
    <cellStyle name="20% - Accent1 4 5 10 2 2" xfId="42486" xr:uid="{00000000-0005-0000-0000-00003EA50000}"/>
    <cellStyle name="20% - Accent1 4 5 10 2 2 2" xfId="42487" xr:uid="{00000000-0005-0000-0000-00003FA50000}"/>
    <cellStyle name="20% - Accent1 4 5 10 2 3" xfId="42488" xr:uid="{00000000-0005-0000-0000-000040A50000}"/>
    <cellStyle name="20% - Accent1 4 5 10 3" xfId="42489" xr:uid="{00000000-0005-0000-0000-000041A50000}"/>
    <cellStyle name="20% - Accent1 4 5 10 3 2" xfId="42490" xr:uid="{00000000-0005-0000-0000-000042A50000}"/>
    <cellStyle name="20% - Accent1 4 5 10 4" xfId="42491" xr:uid="{00000000-0005-0000-0000-000043A50000}"/>
    <cellStyle name="20% - Accent1 4 5 11" xfId="42492" xr:uid="{00000000-0005-0000-0000-000044A50000}"/>
    <cellStyle name="20% - Accent1 4 5 11 2" xfId="42493" xr:uid="{00000000-0005-0000-0000-000045A50000}"/>
    <cellStyle name="20% - Accent1 4 5 11 2 2" xfId="42494" xr:uid="{00000000-0005-0000-0000-000046A50000}"/>
    <cellStyle name="20% - Accent1 4 5 11 2 2 2" xfId="42495" xr:uid="{00000000-0005-0000-0000-000047A50000}"/>
    <cellStyle name="20% - Accent1 4 5 11 2 3" xfId="42496" xr:uid="{00000000-0005-0000-0000-000048A50000}"/>
    <cellStyle name="20% - Accent1 4 5 11 3" xfId="42497" xr:uid="{00000000-0005-0000-0000-000049A50000}"/>
    <cellStyle name="20% - Accent1 4 5 11 3 2" xfId="42498" xr:uid="{00000000-0005-0000-0000-00004AA50000}"/>
    <cellStyle name="20% - Accent1 4 5 11 4" xfId="42499" xr:uid="{00000000-0005-0000-0000-00004BA50000}"/>
    <cellStyle name="20% - Accent1 4 5 12" xfId="42500" xr:uid="{00000000-0005-0000-0000-00004CA50000}"/>
    <cellStyle name="20% - Accent1 4 5 12 2" xfId="42501" xr:uid="{00000000-0005-0000-0000-00004DA50000}"/>
    <cellStyle name="20% - Accent1 4 5 12 2 2" xfId="42502" xr:uid="{00000000-0005-0000-0000-00004EA50000}"/>
    <cellStyle name="20% - Accent1 4 5 12 3" xfId="42503" xr:uid="{00000000-0005-0000-0000-00004FA50000}"/>
    <cellStyle name="20% - Accent1 4 5 13" xfId="42504" xr:uid="{00000000-0005-0000-0000-000050A50000}"/>
    <cellStyle name="20% - Accent1 4 5 13 2" xfId="42505" xr:uid="{00000000-0005-0000-0000-000051A50000}"/>
    <cellStyle name="20% - Accent1 4 5 13 2 2" xfId="42506" xr:uid="{00000000-0005-0000-0000-000052A50000}"/>
    <cellStyle name="20% - Accent1 4 5 13 3" xfId="42507" xr:uid="{00000000-0005-0000-0000-000053A50000}"/>
    <cellStyle name="20% - Accent1 4 5 14" xfId="42508" xr:uid="{00000000-0005-0000-0000-000054A50000}"/>
    <cellStyle name="20% - Accent1 4 5 14 2" xfId="42509" xr:uid="{00000000-0005-0000-0000-000055A50000}"/>
    <cellStyle name="20% - Accent1 4 5 15" xfId="42510" xr:uid="{00000000-0005-0000-0000-000056A50000}"/>
    <cellStyle name="20% - Accent1 4 5 15 2" xfId="42511" xr:uid="{00000000-0005-0000-0000-000057A50000}"/>
    <cellStyle name="20% - Accent1 4 5 16" xfId="42512" xr:uid="{00000000-0005-0000-0000-000058A50000}"/>
    <cellStyle name="20% - Accent1 4 5 2" xfId="42513" xr:uid="{00000000-0005-0000-0000-000059A50000}"/>
    <cellStyle name="20% - Accent1 4 5 2 10" xfId="42514" xr:uid="{00000000-0005-0000-0000-00005AA50000}"/>
    <cellStyle name="20% - Accent1 4 5 2 10 2" xfId="42515" xr:uid="{00000000-0005-0000-0000-00005BA50000}"/>
    <cellStyle name="20% - Accent1 4 5 2 10 2 2" xfId="42516" xr:uid="{00000000-0005-0000-0000-00005CA50000}"/>
    <cellStyle name="20% - Accent1 4 5 2 10 2 2 2" xfId="42517" xr:uid="{00000000-0005-0000-0000-00005DA50000}"/>
    <cellStyle name="20% - Accent1 4 5 2 10 2 3" xfId="42518" xr:uid="{00000000-0005-0000-0000-00005EA50000}"/>
    <cellStyle name="20% - Accent1 4 5 2 10 3" xfId="42519" xr:uid="{00000000-0005-0000-0000-00005FA50000}"/>
    <cellStyle name="20% - Accent1 4 5 2 10 3 2" xfId="42520" xr:uid="{00000000-0005-0000-0000-000060A50000}"/>
    <cellStyle name="20% - Accent1 4 5 2 10 4" xfId="42521" xr:uid="{00000000-0005-0000-0000-000061A50000}"/>
    <cellStyle name="20% - Accent1 4 5 2 11" xfId="42522" xr:uid="{00000000-0005-0000-0000-000062A50000}"/>
    <cellStyle name="20% - Accent1 4 5 2 11 2" xfId="42523" xr:uid="{00000000-0005-0000-0000-000063A50000}"/>
    <cellStyle name="20% - Accent1 4 5 2 11 2 2" xfId="42524" xr:uid="{00000000-0005-0000-0000-000064A50000}"/>
    <cellStyle name="20% - Accent1 4 5 2 11 3" xfId="42525" xr:uid="{00000000-0005-0000-0000-000065A50000}"/>
    <cellStyle name="20% - Accent1 4 5 2 12" xfId="42526" xr:uid="{00000000-0005-0000-0000-000066A50000}"/>
    <cellStyle name="20% - Accent1 4 5 2 12 2" xfId="42527" xr:uid="{00000000-0005-0000-0000-000067A50000}"/>
    <cellStyle name="20% - Accent1 4 5 2 12 2 2" xfId="42528" xr:uid="{00000000-0005-0000-0000-000068A50000}"/>
    <cellStyle name="20% - Accent1 4 5 2 12 3" xfId="42529" xr:uid="{00000000-0005-0000-0000-000069A50000}"/>
    <cellStyle name="20% - Accent1 4 5 2 13" xfId="42530" xr:uid="{00000000-0005-0000-0000-00006AA50000}"/>
    <cellStyle name="20% - Accent1 4 5 2 13 2" xfId="42531" xr:uid="{00000000-0005-0000-0000-00006BA50000}"/>
    <cellStyle name="20% - Accent1 4 5 2 14" xfId="42532" xr:uid="{00000000-0005-0000-0000-00006CA50000}"/>
    <cellStyle name="20% - Accent1 4 5 2 14 2" xfId="42533" xr:uid="{00000000-0005-0000-0000-00006DA50000}"/>
    <cellStyle name="20% - Accent1 4 5 2 15" xfId="42534" xr:uid="{00000000-0005-0000-0000-00006EA50000}"/>
    <cellStyle name="20% - Accent1 4 5 2 2" xfId="42535" xr:uid="{00000000-0005-0000-0000-00006FA50000}"/>
    <cellStyle name="20% - Accent1 4 5 2 2 10" xfId="42536" xr:uid="{00000000-0005-0000-0000-000070A50000}"/>
    <cellStyle name="20% - Accent1 4 5 2 2 10 2" xfId="42537" xr:uid="{00000000-0005-0000-0000-000071A50000}"/>
    <cellStyle name="20% - Accent1 4 5 2 2 10 2 2" xfId="42538" xr:uid="{00000000-0005-0000-0000-000072A50000}"/>
    <cellStyle name="20% - Accent1 4 5 2 2 10 3" xfId="42539" xr:uid="{00000000-0005-0000-0000-000073A50000}"/>
    <cellStyle name="20% - Accent1 4 5 2 2 11" xfId="42540" xr:uid="{00000000-0005-0000-0000-000074A50000}"/>
    <cellStyle name="20% - Accent1 4 5 2 2 11 2" xfId="42541" xr:uid="{00000000-0005-0000-0000-000075A50000}"/>
    <cellStyle name="20% - Accent1 4 5 2 2 11 2 2" xfId="42542" xr:uid="{00000000-0005-0000-0000-000076A50000}"/>
    <cellStyle name="20% - Accent1 4 5 2 2 11 3" xfId="42543" xr:uid="{00000000-0005-0000-0000-000077A50000}"/>
    <cellStyle name="20% - Accent1 4 5 2 2 12" xfId="42544" xr:uid="{00000000-0005-0000-0000-000078A50000}"/>
    <cellStyle name="20% - Accent1 4 5 2 2 12 2" xfId="42545" xr:uid="{00000000-0005-0000-0000-000079A50000}"/>
    <cellStyle name="20% - Accent1 4 5 2 2 13" xfId="42546" xr:uid="{00000000-0005-0000-0000-00007AA50000}"/>
    <cellStyle name="20% - Accent1 4 5 2 2 13 2" xfId="42547" xr:uid="{00000000-0005-0000-0000-00007BA50000}"/>
    <cellStyle name="20% - Accent1 4 5 2 2 14" xfId="42548" xr:uid="{00000000-0005-0000-0000-00007CA50000}"/>
    <cellStyle name="20% - Accent1 4 5 2 2 2" xfId="42549" xr:uid="{00000000-0005-0000-0000-00007DA50000}"/>
    <cellStyle name="20% - Accent1 4 5 2 2 2 10" xfId="42550" xr:uid="{00000000-0005-0000-0000-00007EA50000}"/>
    <cellStyle name="20% - Accent1 4 5 2 2 2 10 2" xfId="42551" xr:uid="{00000000-0005-0000-0000-00007FA50000}"/>
    <cellStyle name="20% - Accent1 4 5 2 2 2 11" xfId="42552" xr:uid="{00000000-0005-0000-0000-000080A50000}"/>
    <cellStyle name="20% - Accent1 4 5 2 2 2 2" xfId="42553" xr:uid="{00000000-0005-0000-0000-000081A50000}"/>
    <cellStyle name="20% - Accent1 4 5 2 2 2 2 2" xfId="42554" xr:uid="{00000000-0005-0000-0000-000082A50000}"/>
    <cellStyle name="20% - Accent1 4 5 2 2 2 2 2 2" xfId="42555" xr:uid="{00000000-0005-0000-0000-000083A50000}"/>
    <cellStyle name="20% - Accent1 4 5 2 2 2 2 2 2 2" xfId="42556" xr:uid="{00000000-0005-0000-0000-000084A50000}"/>
    <cellStyle name="20% - Accent1 4 5 2 2 2 2 2 2 2 2" xfId="42557" xr:uid="{00000000-0005-0000-0000-000085A50000}"/>
    <cellStyle name="20% - Accent1 4 5 2 2 2 2 2 2 3" xfId="42558" xr:uid="{00000000-0005-0000-0000-000086A50000}"/>
    <cellStyle name="20% - Accent1 4 5 2 2 2 2 2 3" xfId="42559" xr:uid="{00000000-0005-0000-0000-000087A50000}"/>
    <cellStyle name="20% - Accent1 4 5 2 2 2 2 2 3 2" xfId="42560" xr:uid="{00000000-0005-0000-0000-000088A50000}"/>
    <cellStyle name="20% - Accent1 4 5 2 2 2 2 2 4" xfId="42561" xr:uid="{00000000-0005-0000-0000-000089A50000}"/>
    <cellStyle name="20% - Accent1 4 5 2 2 2 2 3" xfId="42562" xr:uid="{00000000-0005-0000-0000-00008AA50000}"/>
    <cellStyle name="20% - Accent1 4 5 2 2 2 2 3 2" xfId="42563" xr:uid="{00000000-0005-0000-0000-00008BA50000}"/>
    <cellStyle name="20% - Accent1 4 5 2 2 2 2 3 2 2" xfId="42564" xr:uid="{00000000-0005-0000-0000-00008CA50000}"/>
    <cellStyle name="20% - Accent1 4 5 2 2 2 2 3 2 2 2" xfId="42565" xr:uid="{00000000-0005-0000-0000-00008DA50000}"/>
    <cellStyle name="20% - Accent1 4 5 2 2 2 2 3 2 3" xfId="42566" xr:uid="{00000000-0005-0000-0000-00008EA50000}"/>
    <cellStyle name="20% - Accent1 4 5 2 2 2 2 3 3" xfId="42567" xr:uid="{00000000-0005-0000-0000-00008FA50000}"/>
    <cellStyle name="20% - Accent1 4 5 2 2 2 2 3 3 2" xfId="42568" xr:uid="{00000000-0005-0000-0000-000090A50000}"/>
    <cellStyle name="20% - Accent1 4 5 2 2 2 2 3 4" xfId="42569" xr:uid="{00000000-0005-0000-0000-000091A50000}"/>
    <cellStyle name="20% - Accent1 4 5 2 2 2 2 4" xfId="42570" xr:uid="{00000000-0005-0000-0000-000092A50000}"/>
    <cellStyle name="20% - Accent1 4 5 2 2 2 2 4 2" xfId="42571" xr:uid="{00000000-0005-0000-0000-000093A50000}"/>
    <cellStyle name="20% - Accent1 4 5 2 2 2 2 4 2 2" xfId="42572" xr:uid="{00000000-0005-0000-0000-000094A50000}"/>
    <cellStyle name="20% - Accent1 4 5 2 2 2 2 4 2 2 2" xfId="42573" xr:uid="{00000000-0005-0000-0000-000095A50000}"/>
    <cellStyle name="20% - Accent1 4 5 2 2 2 2 4 2 3" xfId="42574" xr:uid="{00000000-0005-0000-0000-000096A50000}"/>
    <cellStyle name="20% - Accent1 4 5 2 2 2 2 4 3" xfId="42575" xr:uid="{00000000-0005-0000-0000-000097A50000}"/>
    <cellStyle name="20% - Accent1 4 5 2 2 2 2 4 3 2" xfId="42576" xr:uid="{00000000-0005-0000-0000-000098A50000}"/>
    <cellStyle name="20% - Accent1 4 5 2 2 2 2 4 4" xfId="42577" xr:uid="{00000000-0005-0000-0000-000099A50000}"/>
    <cellStyle name="20% - Accent1 4 5 2 2 2 2 5" xfId="42578" xr:uid="{00000000-0005-0000-0000-00009AA50000}"/>
    <cellStyle name="20% - Accent1 4 5 2 2 2 2 5 2" xfId="42579" xr:uid="{00000000-0005-0000-0000-00009BA50000}"/>
    <cellStyle name="20% - Accent1 4 5 2 2 2 2 5 2 2" xfId="42580" xr:uid="{00000000-0005-0000-0000-00009CA50000}"/>
    <cellStyle name="20% - Accent1 4 5 2 2 2 2 5 3" xfId="42581" xr:uid="{00000000-0005-0000-0000-00009DA50000}"/>
    <cellStyle name="20% - Accent1 4 5 2 2 2 2 6" xfId="42582" xr:uid="{00000000-0005-0000-0000-00009EA50000}"/>
    <cellStyle name="20% - Accent1 4 5 2 2 2 2 6 2" xfId="42583" xr:uid="{00000000-0005-0000-0000-00009FA50000}"/>
    <cellStyle name="20% - Accent1 4 5 2 2 2 2 6 2 2" xfId="42584" xr:uid="{00000000-0005-0000-0000-0000A0A50000}"/>
    <cellStyle name="20% - Accent1 4 5 2 2 2 2 6 3" xfId="42585" xr:uid="{00000000-0005-0000-0000-0000A1A50000}"/>
    <cellStyle name="20% - Accent1 4 5 2 2 2 2 7" xfId="42586" xr:uid="{00000000-0005-0000-0000-0000A2A50000}"/>
    <cellStyle name="20% - Accent1 4 5 2 2 2 2 7 2" xfId="42587" xr:uid="{00000000-0005-0000-0000-0000A3A50000}"/>
    <cellStyle name="20% - Accent1 4 5 2 2 2 2 8" xfId="42588" xr:uid="{00000000-0005-0000-0000-0000A4A50000}"/>
    <cellStyle name="20% - Accent1 4 5 2 2 2 2 8 2" xfId="42589" xr:uid="{00000000-0005-0000-0000-0000A5A50000}"/>
    <cellStyle name="20% - Accent1 4 5 2 2 2 2 9" xfId="42590" xr:uid="{00000000-0005-0000-0000-0000A6A50000}"/>
    <cellStyle name="20% - Accent1 4 5 2 2 2 3" xfId="42591" xr:uid="{00000000-0005-0000-0000-0000A7A50000}"/>
    <cellStyle name="20% - Accent1 4 5 2 2 2 3 2" xfId="42592" xr:uid="{00000000-0005-0000-0000-0000A8A50000}"/>
    <cellStyle name="20% - Accent1 4 5 2 2 2 3 2 2" xfId="42593" xr:uid="{00000000-0005-0000-0000-0000A9A50000}"/>
    <cellStyle name="20% - Accent1 4 5 2 2 2 3 2 2 2" xfId="42594" xr:uid="{00000000-0005-0000-0000-0000AAA50000}"/>
    <cellStyle name="20% - Accent1 4 5 2 2 2 3 2 2 2 2" xfId="42595" xr:uid="{00000000-0005-0000-0000-0000ABA50000}"/>
    <cellStyle name="20% - Accent1 4 5 2 2 2 3 2 2 3" xfId="42596" xr:uid="{00000000-0005-0000-0000-0000ACA50000}"/>
    <cellStyle name="20% - Accent1 4 5 2 2 2 3 2 3" xfId="42597" xr:uid="{00000000-0005-0000-0000-0000ADA50000}"/>
    <cellStyle name="20% - Accent1 4 5 2 2 2 3 2 3 2" xfId="42598" xr:uid="{00000000-0005-0000-0000-0000AEA50000}"/>
    <cellStyle name="20% - Accent1 4 5 2 2 2 3 2 4" xfId="42599" xr:uid="{00000000-0005-0000-0000-0000AFA50000}"/>
    <cellStyle name="20% - Accent1 4 5 2 2 2 3 3" xfId="42600" xr:uid="{00000000-0005-0000-0000-0000B0A50000}"/>
    <cellStyle name="20% - Accent1 4 5 2 2 2 3 3 2" xfId="42601" xr:uid="{00000000-0005-0000-0000-0000B1A50000}"/>
    <cellStyle name="20% - Accent1 4 5 2 2 2 3 3 2 2" xfId="42602" xr:uid="{00000000-0005-0000-0000-0000B2A50000}"/>
    <cellStyle name="20% - Accent1 4 5 2 2 2 3 3 2 2 2" xfId="42603" xr:uid="{00000000-0005-0000-0000-0000B3A50000}"/>
    <cellStyle name="20% - Accent1 4 5 2 2 2 3 3 2 3" xfId="42604" xr:uid="{00000000-0005-0000-0000-0000B4A50000}"/>
    <cellStyle name="20% - Accent1 4 5 2 2 2 3 3 3" xfId="42605" xr:uid="{00000000-0005-0000-0000-0000B5A50000}"/>
    <cellStyle name="20% - Accent1 4 5 2 2 2 3 3 3 2" xfId="42606" xr:uid="{00000000-0005-0000-0000-0000B6A50000}"/>
    <cellStyle name="20% - Accent1 4 5 2 2 2 3 3 4" xfId="42607" xr:uid="{00000000-0005-0000-0000-0000B7A50000}"/>
    <cellStyle name="20% - Accent1 4 5 2 2 2 3 4" xfId="42608" xr:uid="{00000000-0005-0000-0000-0000B8A50000}"/>
    <cellStyle name="20% - Accent1 4 5 2 2 2 3 4 2" xfId="42609" xr:uid="{00000000-0005-0000-0000-0000B9A50000}"/>
    <cellStyle name="20% - Accent1 4 5 2 2 2 3 4 2 2" xfId="42610" xr:uid="{00000000-0005-0000-0000-0000BAA50000}"/>
    <cellStyle name="20% - Accent1 4 5 2 2 2 3 4 2 2 2" xfId="42611" xr:uid="{00000000-0005-0000-0000-0000BBA50000}"/>
    <cellStyle name="20% - Accent1 4 5 2 2 2 3 4 2 3" xfId="42612" xr:uid="{00000000-0005-0000-0000-0000BCA50000}"/>
    <cellStyle name="20% - Accent1 4 5 2 2 2 3 4 3" xfId="42613" xr:uid="{00000000-0005-0000-0000-0000BDA50000}"/>
    <cellStyle name="20% - Accent1 4 5 2 2 2 3 4 3 2" xfId="42614" xr:uid="{00000000-0005-0000-0000-0000BEA50000}"/>
    <cellStyle name="20% - Accent1 4 5 2 2 2 3 4 4" xfId="42615" xr:uid="{00000000-0005-0000-0000-0000BFA50000}"/>
    <cellStyle name="20% - Accent1 4 5 2 2 2 3 5" xfId="42616" xr:uid="{00000000-0005-0000-0000-0000C0A50000}"/>
    <cellStyle name="20% - Accent1 4 5 2 2 2 3 5 2" xfId="42617" xr:uid="{00000000-0005-0000-0000-0000C1A50000}"/>
    <cellStyle name="20% - Accent1 4 5 2 2 2 3 5 2 2" xfId="42618" xr:uid="{00000000-0005-0000-0000-0000C2A50000}"/>
    <cellStyle name="20% - Accent1 4 5 2 2 2 3 5 3" xfId="42619" xr:uid="{00000000-0005-0000-0000-0000C3A50000}"/>
    <cellStyle name="20% - Accent1 4 5 2 2 2 3 6" xfId="42620" xr:uid="{00000000-0005-0000-0000-0000C4A50000}"/>
    <cellStyle name="20% - Accent1 4 5 2 2 2 3 6 2" xfId="42621" xr:uid="{00000000-0005-0000-0000-0000C5A50000}"/>
    <cellStyle name="20% - Accent1 4 5 2 2 2 3 6 2 2" xfId="42622" xr:uid="{00000000-0005-0000-0000-0000C6A50000}"/>
    <cellStyle name="20% - Accent1 4 5 2 2 2 3 6 3" xfId="42623" xr:uid="{00000000-0005-0000-0000-0000C7A50000}"/>
    <cellStyle name="20% - Accent1 4 5 2 2 2 3 7" xfId="42624" xr:uid="{00000000-0005-0000-0000-0000C8A50000}"/>
    <cellStyle name="20% - Accent1 4 5 2 2 2 3 7 2" xfId="42625" xr:uid="{00000000-0005-0000-0000-0000C9A50000}"/>
    <cellStyle name="20% - Accent1 4 5 2 2 2 3 8" xfId="42626" xr:uid="{00000000-0005-0000-0000-0000CAA50000}"/>
    <cellStyle name="20% - Accent1 4 5 2 2 2 3 8 2" xfId="42627" xr:uid="{00000000-0005-0000-0000-0000CBA50000}"/>
    <cellStyle name="20% - Accent1 4 5 2 2 2 3 9" xfId="42628" xr:uid="{00000000-0005-0000-0000-0000CCA50000}"/>
    <cellStyle name="20% - Accent1 4 5 2 2 2 4" xfId="42629" xr:uid="{00000000-0005-0000-0000-0000CDA50000}"/>
    <cellStyle name="20% - Accent1 4 5 2 2 2 4 2" xfId="42630" xr:uid="{00000000-0005-0000-0000-0000CEA50000}"/>
    <cellStyle name="20% - Accent1 4 5 2 2 2 4 2 2" xfId="42631" xr:uid="{00000000-0005-0000-0000-0000CFA50000}"/>
    <cellStyle name="20% - Accent1 4 5 2 2 2 4 2 2 2" xfId="42632" xr:uid="{00000000-0005-0000-0000-0000D0A50000}"/>
    <cellStyle name="20% - Accent1 4 5 2 2 2 4 2 3" xfId="42633" xr:uid="{00000000-0005-0000-0000-0000D1A50000}"/>
    <cellStyle name="20% - Accent1 4 5 2 2 2 4 3" xfId="42634" xr:uid="{00000000-0005-0000-0000-0000D2A50000}"/>
    <cellStyle name="20% - Accent1 4 5 2 2 2 4 3 2" xfId="42635" xr:uid="{00000000-0005-0000-0000-0000D3A50000}"/>
    <cellStyle name="20% - Accent1 4 5 2 2 2 4 4" xfId="42636" xr:uid="{00000000-0005-0000-0000-0000D4A50000}"/>
    <cellStyle name="20% - Accent1 4 5 2 2 2 5" xfId="42637" xr:uid="{00000000-0005-0000-0000-0000D5A50000}"/>
    <cellStyle name="20% - Accent1 4 5 2 2 2 5 2" xfId="42638" xr:uid="{00000000-0005-0000-0000-0000D6A50000}"/>
    <cellStyle name="20% - Accent1 4 5 2 2 2 5 2 2" xfId="42639" xr:uid="{00000000-0005-0000-0000-0000D7A50000}"/>
    <cellStyle name="20% - Accent1 4 5 2 2 2 5 2 2 2" xfId="42640" xr:uid="{00000000-0005-0000-0000-0000D8A50000}"/>
    <cellStyle name="20% - Accent1 4 5 2 2 2 5 2 3" xfId="42641" xr:uid="{00000000-0005-0000-0000-0000D9A50000}"/>
    <cellStyle name="20% - Accent1 4 5 2 2 2 5 3" xfId="42642" xr:uid="{00000000-0005-0000-0000-0000DAA50000}"/>
    <cellStyle name="20% - Accent1 4 5 2 2 2 5 3 2" xfId="42643" xr:uid="{00000000-0005-0000-0000-0000DBA50000}"/>
    <cellStyle name="20% - Accent1 4 5 2 2 2 5 4" xfId="42644" xr:uid="{00000000-0005-0000-0000-0000DCA50000}"/>
    <cellStyle name="20% - Accent1 4 5 2 2 2 6" xfId="42645" xr:uid="{00000000-0005-0000-0000-0000DDA50000}"/>
    <cellStyle name="20% - Accent1 4 5 2 2 2 6 2" xfId="42646" xr:uid="{00000000-0005-0000-0000-0000DEA50000}"/>
    <cellStyle name="20% - Accent1 4 5 2 2 2 6 2 2" xfId="42647" xr:uid="{00000000-0005-0000-0000-0000DFA50000}"/>
    <cellStyle name="20% - Accent1 4 5 2 2 2 6 2 2 2" xfId="42648" xr:uid="{00000000-0005-0000-0000-0000E0A50000}"/>
    <cellStyle name="20% - Accent1 4 5 2 2 2 6 2 3" xfId="42649" xr:uid="{00000000-0005-0000-0000-0000E1A50000}"/>
    <cellStyle name="20% - Accent1 4 5 2 2 2 6 3" xfId="42650" xr:uid="{00000000-0005-0000-0000-0000E2A50000}"/>
    <cellStyle name="20% - Accent1 4 5 2 2 2 6 3 2" xfId="42651" xr:uid="{00000000-0005-0000-0000-0000E3A50000}"/>
    <cellStyle name="20% - Accent1 4 5 2 2 2 6 4" xfId="42652" xr:uid="{00000000-0005-0000-0000-0000E4A50000}"/>
    <cellStyle name="20% - Accent1 4 5 2 2 2 7" xfId="42653" xr:uid="{00000000-0005-0000-0000-0000E5A50000}"/>
    <cellStyle name="20% - Accent1 4 5 2 2 2 7 2" xfId="42654" xr:uid="{00000000-0005-0000-0000-0000E6A50000}"/>
    <cellStyle name="20% - Accent1 4 5 2 2 2 7 2 2" xfId="42655" xr:uid="{00000000-0005-0000-0000-0000E7A50000}"/>
    <cellStyle name="20% - Accent1 4 5 2 2 2 7 3" xfId="42656" xr:uid="{00000000-0005-0000-0000-0000E8A50000}"/>
    <cellStyle name="20% - Accent1 4 5 2 2 2 8" xfId="42657" xr:uid="{00000000-0005-0000-0000-0000E9A50000}"/>
    <cellStyle name="20% - Accent1 4 5 2 2 2 8 2" xfId="42658" xr:uid="{00000000-0005-0000-0000-0000EAA50000}"/>
    <cellStyle name="20% - Accent1 4 5 2 2 2 8 2 2" xfId="42659" xr:uid="{00000000-0005-0000-0000-0000EBA50000}"/>
    <cellStyle name="20% - Accent1 4 5 2 2 2 8 3" xfId="42660" xr:uid="{00000000-0005-0000-0000-0000ECA50000}"/>
    <cellStyle name="20% - Accent1 4 5 2 2 2 9" xfId="42661" xr:uid="{00000000-0005-0000-0000-0000EDA50000}"/>
    <cellStyle name="20% - Accent1 4 5 2 2 2 9 2" xfId="42662" xr:uid="{00000000-0005-0000-0000-0000EEA50000}"/>
    <cellStyle name="20% - Accent1 4 5 2 2 3" xfId="42663" xr:uid="{00000000-0005-0000-0000-0000EFA50000}"/>
    <cellStyle name="20% - Accent1 4 5 2 2 3 10" xfId="42664" xr:uid="{00000000-0005-0000-0000-0000F0A50000}"/>
    <cellStyle name="20% - Accent1 4 5 2 2 3 10 2" xfId="42665" xr:uid="{00000000-0005-0000-0000-0000F1A50000}"/>
    <cellStyle name="20% - Accent1 4 5 2 2 3 11" xfId="42666" xr:uid="{00000000-0005-0000-0000-0000F2A50000}"/>
    <cellStyle name="20% - Accent1 4 5 2 2 3 2" xfId="42667" xr:uid="{00000000-0005-0000-0000-0000F3A50000}"/>
    <cellStyle name="20% - Accent1 4 5 2 2 3 2 2" xfId="42668" xr:uid="{00000000-0005-0000-0000-0000F4A50000}"/>
    <cellStyle name="20% - Accent1 4 5 2 2 3 2 2 2" xfId="42669" xr:uid="{00000000-0005-0000-0000-0000F5A50000}"/>
    <cellStyle name="20% - Accent1 4 5 2 2 3 2 2 2 2" xfId="42670" xr:uid="{00000000-0005-0000-0000-0000F6A50000}"/>
    <cellStyle name="20% - Accent1 4 5 2 2 3 2 2 2 2 2" xfId="42671" xr:uid="{00000000-0005-0000-0000-0000F7A50000}"/>
    <cellStyle name="20% - Accent1 4 5 2 2 3 2 2 2 3" xfId="42672" xr:uid="{00000000-0005-0000-0000-0000F8A50000}"/>
    <cellStyle name="20% - Accent1 4 5 2 2 3 2 2 3" xfId="42673" xr:uid="{00000000-0005-0000-0000-0000F9A50000}"/>
    <cellStyle name="20% - Accent1 4 5 2 2 3 2 2 3 2" xfId="42674" xr:uid="{00000000-0005-0000-0000-0000FAA50000}"/>
    <cellStyle name="20% - Accent1 4 5 2 2 3 2 2 4" xfId="42675" xr:uid="{00000000-0005-0000-0000-0000FBA50000}"/>
    <cellStyle name="20% - Accent1 4 5 2 2 3 2 3" xfId="42676" xr:uid="{00000000-0005-0000-0000-0000FCA50000}"/>
    <cellStyle name="20% - Accent1 4 5 2 2 3 2 3 2" xfId="42677" xr:uid="{00000000-0005-0000-0000-0000FDA50000}"/>
    <cellStyle name="20% - Accent1 4 5 2 2 3 2 3 2 2" xfId="42678" xr:uid="{00000000-0005-0000-0000-0000FEA50000}"/>
    <cellStyle name="20% - Accent1 4 5 2 2 3 2 3 2 2 2" xfId="42679" xr:uid="{00000000-0005-0000-0000-0000FFA50000}"/>
    <cellStyle name="20% - Accent1 4 5 2 2 3 2 3 2 3" xfId="42680" xr:uid="{00000000-0005-0000-0000-000000A60000}"/>
    <cellStyle name="20% - Accent1 4 5 2 2 3 2 3 3" xfId="42681" xr:uid="{00000000-0005-0000-0000-000001A60000}"/>
    <cellStyle name="20% - Accent1 4 5 2 2 3 2 3 3 2" xfId="42682" xr:uid="{00000000-0005-0000-0000-000002A60000}"/>
    <cellStyle name="20% - Accent1 4 5 2 2 3 2 3 4" xfId="42683" xr:uid="{00000000-0005-0000-0000-000003A60000}"/>
    <cellStyle name="20% - Accent1 4 5 2 2 3 2 4" xfId="42684" xr:uid="{00000000-0005-0000-0000-000004A60000}"/>
    <cellStyle name="20% - Accent1 4 5 2 2 3 2 4 2" xfId="42685" xr:uid="{00000000-0005-0000-0000-000005A60000}"/>
    <cellStyle name="20% - Accent1 4 5 2 2 3 2 4 2 2" xfId="42686" xr:uid="{00000000-0005-0000-0000-000006A60000}"/>
    <cellStyle name="20% - Accent1 4 5 2 2 3 2 4 2 2 2" xfId="42687" xr:uid="{00000000-0005-0000-0000-000007A60000}"/>
    <cellStyle name="20% - Accent1 4 5 2 2 3 2 4 2 3" xfId="42688" xr:uid="{00000000-0005-0000-0000-000008A60000}"/>
    <cellStyle name="20% - Accent1 4 5 2 2 3 2 4 3" xfId="42689" xr:uid="{00000000-0005-0000-0000-000009A60000}"/>
    <cellStyle name="20% - Accent1 4 5 2 2 3 2 4 3 2" xfId="42690" xr:uid="{00000000-0005-0000-0000-00000AA60000}"/>
    <cellStyle name="20% - Accent1 4 5 2 2 3 2 4 4" xfId="42691" xr:uid="{00000000-0005-0000-0000-00000BA60000}"/>
    <cellStyle name="20% - Accent1 4 5 2 2 3 2 5" xfId="42692" xr:uid="{00000000-0005-0000-0000-00000CA60000}"/>
    <cellStyle name="20% - Accent1 4 5 2 2 3 2 5 2" xfId="42693" xr:uid="{00000000-0005-0000-0000-00000DA60000}"/>
    <cellStyle name="20% - Accent1 4 5 2 2 3 2 5 2 2" xfId="42694" xr:uid="{00000000-0005-0000-0000-00000EA60000}"/>
    <cellStyle name="20% - Accent1 4 5 2 2 3 2 5 3" xfId="42695" xr:uid="{00000000-0005-0000-0000-00000FA60000}"/>
    <cellStyle name="20% - Accent1 4 5 2 2 3 2 6" xfId="42696" xr:uid="{00000000-0005-0000-0000-000010A60000}"/>
    <cellStyle name="20% - Accent1 4 5 2 2 3 2 6 2" xfId="42697" xr:uid="{00000000-0005-0000-0000-000011A60000}"/>
    <cellStyle name="20% - Accent1 4 5 2 2 3 2 6 2 2" xfId="42698" xr:uid="{00000000-0005-0000-0000-000012A60000}"/>
    <cellStyle name="20% - Accent1 4 5 2 2 3 2 6 3" xfId="42699" xr:uid="{00000000-0005-0000-0000-000013A60000}"/>
    <cellStyle name="20% - Accent1 4 5 2 2 3 2 7" xfId="42700" xr:uid="{00000000-0005-0000-0000-000014A60000}"/>
    <cellStyle name="20% - Accent1 4 5 2 2 3 2 7 2" xfId="42701" xr:uid="{00000000-0005-0000-0000-000015A60000}"/>
    <cellStyle name="20% - Accent1 4 5 2 2 3 2 8" xfId="42702" xr:uid="{00000000-0005-0000-0000-000016A60000}"/>
    <cellStyle name="20% - Accent1 4 5 2 2 3 2 8 2" xfId="42703" xr:uid="{00000000-0005-0000-0000-000017A60000}"/>
    <cellStyle name="20% - Accent1 4 5 2 2 3 2 9" xfId="42704" xr:uid="{00000000-0005-0000-0000-000018A60000}"/>
    <cellStyle name="20% - Accent1 4 5 2 2 3 3" xfId="42705" xr:uid="{00000000-0005-0000-0000-000019A60000}"/>
    <cellStyle name="20% - Accent1 4 5 2 2 3 3 2" xfId="42706" xr:uid="{00000000-0005-0000-0000-00001AA60000}"/>
    <cellStyle name="20% - Accent1 4 5 2 2 3 3 2 2" xfId="42707" xr:uid="{00000000-0005-0000-0000-00001BA60000}"/>
    <cellStyle name="20% - Accent1 4 5 2 2 3 3 2 2 2" xfId="42708" xr:uid="{00000000-0005-0000-0000-00001CA60000}"/>
    <cellStyle name="20% - Accent1 4 5 2 2 3 3 2 2 2 2" xfId="42709" xr:uid="{00000000-0005-0000-0000-00001DA60000}"/>
    <cellStyle name="20% - Accent1 4 5 2 2 3 3 2 2 3" xfId="42710" xr:uid="{00000000-0005-0000-0000-00001EA60000}"/>
    <cellStyle name="20% - Accent1 4 5 2 2 3 3 2 3" xfId="42711" xr:uid="{00000000-0005-0000-0000-00001FA60000}"/>
    <cellStyle name="20% - Accent1 4 5 2 2 3 3 2 3 2" xfId="42712" xr:uid="{00000000-0005-0000-0000-000020A60000}"/>
    <cellStyle name="20% - Accent1 4 5 2 2 3 3 2 4" xfId="42713" xr:uid="{00000000-0005-0000-0000-000021A60000}"/>
    <cellStyle name="20% - Accent1 4 5 2 2 3 3 3" xfId="42714" xr:uid="{00000000-0005-0000-0000-000022A60000}"/>
    <cellStyle name="20% - Accent1 4 5 2 2 3 3 3 2" xfId="42715" xr:uid="{00000000-0005-0000-0000-000023A60000}"/>
    <cellStyle name="20% - Accent1 4 5 2 2 3 3 3 2 2" xfId="42716" xr:uid="{00000000-0005-0000-0000-000024A60000}"/>
    <cellStyle name="20% - Accent1 4 5 2 2 3 3 3 2 2 2" xfId="42717" xr:uid="{00000000-0005-0000-0000-000025A60000}"/>
    <cellStyle name="20% - Accent1 4 5 2 2 3 3 3 2 3" xfId="42718" xr:uid="{00000000-0005-0000-0000-000026A60000}"/>
    <cellStyle name="20% - Accent1 4 5 2 2 3 3 3 3" xfId="42719" xr:uid="{00000000-0005-0000-0000-000027A60000}"/>
    <cellStyle name="20% - Accent1 4 5 2 2 3 3 3 3 2" xfId="42720" xr:uid="{00000000-0005-0000-0000-000028A60000}"/>
    <cellStyle name="20% - Accent1 4 5 2 2 3 3 3 4" xfId="42721" xr:uid="{00000000-0005-0000-0000-000029A60000}"/>
    <cellStyle name="20% - Accent1 4 5 2 2 3 3 4" xfId="42722" xr:uid="{00000000-0005-0000-0000-00002AA60000}"/>
    <cellStyle name="20% - Accent1 4 5 2 2 3 3 4 2" xfId="42723" xr:uid="{00000000-0005-0000-0000-00002BA60000}"/>
    <cellStyle name="20% - Accent1 4 5 2 2 3 3 4 2 2" xfId="42724" xr:uid="{00000000-0005-0000-0000-00002CA60000}"/>
    <cellStyle name="20% - Accent1 4 5 2 2 3 3 4 2 2 2" xfId="42725" xr:uid="{00000000-0005-0000-0000-00002DA60000}"/>
    <cellStyle name="20% - Accent1 4 5 2 2 3 3 4 2 3" xfId="42726" xr:uid="{00000000-0005-0000-0000-00002EA60000}"/>
    <cellStyle name="20% - Accent1 4 5 2 2 3 3 4 3" xfId="42727" xr:uid="{00000000-0005-0000-0000-00002FA60000}"/>
    <cellStyle name="20% - Accent1 4 5 2 2 3 3 4 3 2" xfId="42728" xr:uid="{00000000-0005-0000-0000-000030A60000}"/>
    <cellStyle name="20% - Accent1 4 5 2 2 3 3 4 4" xfId="42729" xr:uid="{00000000-0005-0000-0000-000031A60000}"/>
    <cellStyle name="20% - Accent1 4 5 2 2 3 3 5" xfId="42730" xr:uid="{00000000-0005-0000-0000-000032A60000}"/>
    <cellStyle name="20% - Accent1 4 5 2 2 3 3 5 2" xfId="42731" xr:uid="{00000000-0005-0000-0000-000033A60000}"/>
    <cellStyle name="20% - Accent1 4 5 2 2 3 3 5 2 2" xfId="42732" xr:uid="{00000000-0005-0000-0000-000034A60000}"/>
    <cellStyle name="20% - Accent1 4 5 2 2 3 3 5 3" xfId="42733" xr:uid="{00000000-0005-0000-0000-000035A60000}"/>
    <cellStyle name="20% - Accent1 4 5 2 2 3 3 6" xfId="42734" xr:uid="{00000000-0005-0000-0000-000036A60000}"/>
    <cellStyle name="20% - Accent1 4 5 2 2 3 3 6 2" xfId="42735" xr:uid="{00000000-0005-0000-0000-000037A60000}"/>
    <cellStyle name="20% - Accent1 4 5 2 2 3 3 6 2 2" xfId="42736" xr:uid="{00000000-0005-0000-0000-000038A60000}"/>
    <cellStyle name="20% - Accent1 4 5 2 2 3 3 6 3" xfId="42737" xr:uid="{00000000-0005-0000-0000-000039A60000}"/>
    <cellStyle name="20% - Accent1 4 5 2 2 3 3 7" xfId="42738" xr:uid="{00000000-0005-0000-0000-00003AA60000}"/>
    <cellStyle name="20% - Accent1 4 5 2 2 3 3 7 2" xfId="42739" xr:uid="{00000000-0005-0000-0000-00003BA60000}"/>
    <cellStyle name="20% - Accent1 4 5 2 2 3 3 8" xfId="42740" xr:uid="{00000000-0005-0000-0000-00003CA60000}"/>
    <cellStyle name="20% - Accent1 4 5 2 2 3 3 8 2" xfId="42741" xr:uid="{00000000-0005-0000-0000-00003DA60000}"/>
    <cellStyle name="20% - Accent1 4 5 2 2 3 3 9" xfId="42742" xr:uid="{00000000-0005-0000-0000-00003EA60000}"/>
    <cellStyle name="20% - Accent1 4 5 2 2 3 4" xfId="42743" xr:uid="{00000000-0005-0000-0000-00003FA60000}"/>
    <cellStyle name="20% - Accent1 4 5 2 2 3 4 2" xfId="42744" xr:uid="{00000000-0005-0000-0000-000040A60000}"/>
    <cellStyle name="20% - Accent1 4 5 2 2 3 4 2 2" xfId="42745" xr:uid="{00000000-0005-0000-0000-000041A60000}"/>
    <cellStyle name="20% - Accent1 4 5 2 2 3 4 2 2 2" xfId="42746" xr:uid="{00000000-0005-0000-0000-000042A60000}"/>
    <cellStyle name="20% - Accent1 4 5 2 2 3 4 2 3" xfId="42747" xr:uid="{00000000-0005-0000-0000-000043A60000}"/>
    <cellStyle name="20% - Accent1 4 5 2 2 3 4 3" xfId="42748" xr:uid="{00000000-0005-0000-0000-000044A60000}"/>
    <cellStyle name="20% - Accent1 4 5 2 2 3 4 3 2" xfId="42749" xr:uid="{00000000-0005-0000-0000-000045A60000}"/>
    <cellStyle name="20% - Accent1 4 5 2 2 3 4 4" xfId="42750" xr:uid="{00000000-0005-0000-0000-000046A60000}"/>
    <cellStyle name="20% - Accent1 4 5 2 2 3 5" xfId="42751" xr:uid="{00000000-0005-0000-0000-000047A60000}"/>
    <cellStyle name="20% - Accent1 4 5 2 2 3 5 2" xfId="42752" xr:uid="{00000000-0005-0000-0000-000048A60000}"/>
    <cellStyle name="20% - Accent1 4 5 2 2 3 5 2 2" xfId="42753" xr:uid="{00000000-0005-0000-0000-000049A60000}"/>
    <cellStyle name="20% - Accent1 4 5 2 2 3 5 2 2 2" xfId="42754" xr:uid="{00000000-0005-0000-0000-00004AA60000}"/>
    <cellStyle name="20% - Accent1 4 5 2 2 3 5 2 3" xfId="42755" xr:uid="{00000000-0005-0000-0000-00004BA60000}"/>
    <cellStyle name="20% - Accent1 4 5 2 2 3 5 3" xfId="42756" xr:uid="{00000000-0005-0000-0000-00004CA60000}"/>
    <cellStyle name="20% - Accent1 4 5 2 2 3 5 3 2" xfId="42757" xr:uid="{00000000-0005-0000-0000-00004DA60000}"/>
    <cellStyle name="20% - Accent1 4 5 2 2 3 5 4" xfId="42758" xr:uid="{00000000-0005-0000-0000-00004EA60000}"/>
    <cellStyle name="20% - Accent1 4 5 2 2 3 6" xfId="42759" xr:uid="{00000000-0005-0000-0000-00004FA60000}"/>
    <cellStyle name="20% - Accent1 4 5 2 2 3 6 2" xfId="42760" xr:uid="{00000000-0005-0000-0000-000050A60000}"/>
    <cellStyle name="20% - Accent1 4 5 2 2 3 6 2 2" xfId="42761" xr:uid="{00000000-0005-0000-0000-000051A60000}"/>
    <cellStyle name="20% - Accent1 4 5 2 2 3 6 2 2 2" xfId="42762" xr:uid="{00000000-0005-0000-0000-000052A60000}"/>
    <cellStyle name="20% - Accent1 4 5 2 2 3 6 2 3" xfId="42763" xr:uid="{00000000-0005-0000-0000-000053A60000}"/>
    <cellStyle name="20% - Accent1 4 5 2 2 3 6 3" xfId="42764" xr:uid="{00000000-0005-0000-0000-000054A60000}"/>
    <cellStyle name="20% - Accent1 4 5 2 2 3 6 3 2" xfId="42765" xr:uid="{00000000-0005-0000-0000-000055A60000}"/>
    <cellStyle name="20% - Accent1 4 5 2 2 3 6 4" xfId="42766" xr:uid="{00000000-0005-0000-0000-000056A60000}"/>
    <cellStyle name="20% - Accent1 4 5 2 2 3 7" xfId="42767" xr:uid="{00000000-0005-0000-0000-000057A60000}"/>
    <cellStyle name="20% - Accent1 4 5 2 2 3 7 2" xfId="42768" xr:uid="{00000000-0005-0000-0000-000058A60000}"/>
    <cellStyle name="20% - Accent1 4 5 2 2 3 7 2 2" xfId="42769" xr:uid="{00000000-0005-0000-0000-000059A60000}"/>
    <cellStyle name="20% - Accent1 4 5 2 2 3 7 3" xfId="42770" xr:uid="{00000000-0005-0000-0000-00005AA60000}"/>
    <cellStyle name="20% - Accent1 4 5 2 2 3 8" xfId="42771" xr:uid="{00000000-0005-0000-0000-00005BA60000}"/>
    <cellStyle name="20% - Accent1 4 5 2 2 3 8 2" xfId="42772" xr:uid="{00000000-0005-0000-0000-00005CA60000}"/>
    <cellStyle name="20% - Accent1 4 5 2 2 3 8 2 2" xfId="42773" xr:uid="{00000000-0005-0000-0000-00005DA60000}"/>
    <cellStyle name="20% - Accent1 4 5 2 2 3 8 3" xfId="42774" xr:uid="{00000000-0005-0000-0000-00005EA60000}"/>
    <cellStyle name="20% - Accent1 4 5 2 2 3 9" xfId="42775" xr:uid="{00000000-0005-0000-0000-00005FA60000}"/>
    <cellStyle name="20% - Accent1 4 5 2 2 3 9 2" xfId="42776" xr:uid="{00000000-0005-0000-0000-000060A60000}"/>
    <cellStyle name="20% - Accent1 4 5 2 2 4" xfId="42777" xr:uid="{00000000-0005-0000-0000-000061A60000}"/>
    <cellStyle name="20% - Accent1 4 5 2 2 4 10" xfId="42778" xr:uid="{00000000-0005-0000-0000-000062A60000}"/>
    <cellStyle name="20% - Accent1 4 5 2 2 4 10 2" xfId="42779" xr:uid="{00000000-0005-0000-0000-000063A60000}"/>
    <cellStyle name="20% - Accent1 4 5 2 2 4 11" xfId="42780" xr:uid="{00000000-0005-0000-0000-000064A60000}"/>
    <cellStyle name="20% - Accent1 4 5 2 2 4 2" xfId="42781" xr:uid="{00000000-0005-0000-0000-000065A60000}"/>
    <cellStyle name="20% - Accent1 4 5 2 2 4 2 2" xfId="42782" xr:uid="{00000000-0005-0000-0000-000066A60000}"/>
    <cellStyle name="20% - Accent1 4 5 2 2 4 2 2 2" xfId="42783" xr:uid="{00000000-0005-0000-0000-000067A60000}"/>
    <cellStyle name="20% - Accent1 4 5 2 2 4 2 2 2 2" xfId="42784" xr:uid="{00000000-0005-0000-0000-000068A60000}"/>
    <cellStyle name="20% - Accent1 4 5 2 2 4 2 2 2 2 2" xfId="42785" xr:uid="{00000000-0005-0000-0000-000069A60000}"/>
    <cellStyle name="20% - Accent1 4 5 2 2 4 2 2 2 3" xfId="42786" xr:uid="{00000000-0005-0000-0000-00006AA60000}"/>
    <cellStyle name="20% - Accent1 4 5 2 2 4 2 2 3" xfId="42787" xr:uid="{00000000-0005-0000-0000-00006BA60000}"/>
    <cellStyle name="20% - Accent1 4 5 2 2 4 2 2 3 2" xfId="42788" xr:uid="{00000000-0005-0000-0000-00006CA60000}"/>
    <cellStyle name="20% - Accent1 4 5 2 2 4 2 2 4" xfId="42789" xr:uid="{00000000-0005-0000-0000-00006DA60000}"/>
    <cellStyle name="20% - Accent1 4 5 2 2 4 2 3" xfId="42790" xr:uid="{00000000-0005-0000-0000-00006EA60000}"/>
    <cellStyle name="20% - Accent1 4 5 2 2 4 2 3 2" xfId="42791" xr:uid="{00000000-0005-0000-0000-00006FA60000}"/>
    <cellStyle name="20% - Accent1 4 5 2 2 4 2 3 2 2" xfId="42792" xr:uid="{00000000-0005-0000-0000-000070A60000}"/>
    <cellStyle name="20% - Accent1 4 5 2 2 4 2 3 2 2 2" xfId="42793" xr:uid="{00000000-0005-0000-0000-000071A60000}"/>
    <cellStyle name="20% - Accent1 4 5 2 2 4 2 3 2 3" xfId="42794" xr:uid="{00000000-0005-0000-0000-000072A60000}"/>
    <cellStyle name="20% - Accent1 4 5 2 2 4 2 3 3" xfId="42795" xr:uid="{00000000-0005-0000-0000-000073A60000}"/>
    <cellStyle name="20% - Accent1 4 5 2 2 4 2 3 3 2" xfId="42796" xr:uid="{00000000-0005-0000-0000-000074A60000}"/>
    <cellStyle name="20% - Accent1 4 5 2 2 4 2 3 4" xfId="42797" xr:uid="{00000000-0005-0000-0000-000075A60000}"/>
    <cellStyle name="20% - Accent1 4 5 2 2 4 2 4" xfId="42798" xr:uid="{00000000-0005-0000-0000-000076A60000}"/>
    <cellStyle name="20% - Accent1 4 5 2 2 4 2 4 2" xfId="42799" xr:uid="{00000000-0005-0000-0000-000077A60000}"/>
    <cellStyle name="20% - Accent1 4 5 2 2 4 2 4 2 2" xfId="42800" xr:uid="{00000000-0005-0000-0000-000078A60000}"/>
    <cellStyle name="20% - Accent1 4 5 2 2 4 2 4 2 2 2" xfId="42801" xr:uid="{00000000-0005-0000-0000-000079A60000}"/>
    <cellStyle name="20% - Accent1 4 5 2 2 4 2 4 2 3" xfId="42802" xr:uid="{00000000-0005-0000-0000-00007AA60000}"/>
    <cellStyle name="20% - Accent1 4 5 2 2 4 2 4 3" xfId="42803" xr:uid="{00000000-0005-0000-0000-00007BA60000}"/>
    <cellStyle name="20% - Accent1 4 5 2 2 4 2 4 3 2" xfId="42804" xr:uid="{00000000-0005-0000-0000-00007CA60000}"/>
    <cellStyle name="20% - Accent1 4 5 2 2 4 2 4 4" xfId="42805" xr:uid="{00000000-0005-0000-0000-00007DA60000}"/>
    <cellStyle name="20% - Accent1 4 5 2 2 4 2 5" xfId="42806" xr:uid="{00000000-0005-0000-0000-00007EA60000}"/>
    <cellStyle name="20% - Accent1 4 5 2 2 4 2 5 2" xfId="42807" xr:uid="{00000000-0005-0000-0000-00007FA60000}"/>
    <cellStyle name="20% - Accent1 4 5 2 2 4 2 5 2 2" xfId="42808" xr:uid="{00000000-0005-0000-0000-000080A60000}"/>
    <cellStyle name="20% - Accent1 4 5 2 2 4 2 5 3" xfId="42809" xr:uid="{00000000-0005-0000-0000-000081A60000}"/>
    <cellStyle name="20% - Accent1 4 5 2 2 4 2 6" xfId="42810" xr:uid="{00000000-0005-0000-0000-000082A60000}"/>
    <cellStyle name="20% - Accent1 4 5 2 2 4 2 6 2" xfId="42811" xr:uid="{00000000-0005-0000-0000-000083A60000}"/>
    <cellStyle name="20% - Accent1 4 5 2 2 4 2 6 2 2" xfId="42812" xr:uid="{00000000-0005-0000-0000-000084A60000}"/>
    <cellStyle name="20% - Accent1 4 5 2 2 4 2 6 3" xfId="42813" xr:uid="{00000000-0005-0000-0000-000085A60000}"/>
    <cellStyle name="20% - Accent1 4 5 2 2 4 2 7" xfId="42814" xr:uid="{00000000-0005-0000-0000-000086A60000}"/>
    <cellStyle name="20% - Accent1 4 5 2 2 4 2 7 2" xfId="42815" xr:uid="{00000000-0005-0000-0000-000087A60000}"/>
    <cellStyle name="20% - Accent1 4 5 2 2 4 2 8" xfId="42816" xr:uid="{00000000-0005-0000-0000-000088A60000}"/>
    <cellStyle name="20% - Accent1 4 5 2 2 4 2 8 2" xfId="42817" xr:uid="{00000000-0005-0000-0000-000089A60000}"/>
    <cellStyle name="20% - Accent1 4 5 2 2 4 2 9" xfId="42818" xr:uid="{00000000-0005-0000-0000-00008AA60000}"/>
    <cellStyle name="20% - Accent1 4 5 2 2 4 3" xfId="42819" xr:uid="{00000000-0005-0000-0000-00008BA60000}"/>
    <cellStyle name="20% - Accent1 4 5 2 2 4 3 2" xfId="42820" xr:uid="{00000000-0005-0000-0000-00008CA60000}"/>
    <cellStyle name="20% - Accent1 4 5 2 2 4 3 2 2" xfId="42821" xr:uid="{00000000-0005-0000-0000-00008DA60000}"/>
    <cellStyle name="20% - Accent1 4 5 2 2 4 3 2 2 2" xfId="42822" xr:uid="{00000000-0005-0000-0000-00008EA60000}"/>
    <cellStyle name="20% - Accent1 4 5 2 2 4 3 2 2 2 2" xfId="42823" xr:uid="{00000000-0005-0000-0000-00008FA60000}"/>
    <cellStyle name="20% - Accent1 4 5 2 2 4 3 2 2 3" xfId="42824" xr:uid="{00000000-0005-0000-0000-000090A60000}"/>
    <cellStyle name="20% - Accent1 4 5 2 2 4 3 2 3" xfId="42825" xr:uid="{00000000-0005-0000-0000-000091A60000}"/>
    <cellStyle name="20% - Accent1 4 5 2 2 4 3 2 3 2" xfId="42826" xr:uid="{00000000-0005-0000-0000-000092A60000}"/>
    <cellStyle name="20% - Accent1 4 5 2 2 4 3 2 4" xfId="42827" xr:uid="{00000000-0005-0000-0000-000093A60000}"/>
    <cellStyle name="20% - Accent1 4 5 2 2 4 3 3" xfId="42828" xr:uid="{00000000-0005-0000-0000-000094A60000}"/>
    <cellStyle name="20% - Accent1 4 5 2 2 4 3 3 2" xfId="42829" xr:uid="{00000000-0005-0000-0000-000095A60000}"/>
    <cellStyle name="20% - Accent1 4 5 2 2 4 3 3 2 2" xfId="42830" xr:uid="{00000000-0005-0000-0000-000096A60000}"/>
    <cellStyle name="20% - Accent1 4 5 2 2 4 3 3 2 2 2" xfId="42831" xr:uid="{00000000-0005-0000-0000-000097A60000}"/>
    <cellStyle name="20% - Accent1 4 5 2 2 4 3 3 2 3" xfId="42832" xr:uid="{00000000-0005-0000-0000-000098A60000}"/>
    <cellStyle name="20% - Accent1 4 5 2 2 4 3 3 3" xfId="42833" xr:uid="{00000000-0005-0000-0000-000099A60000}"/>
    <cellStyle name="20% - Accent1 4 5 2 2 4 3 3 3 2" xfId="42834" xr:uid="{00000000-0005-0000-0000-00009AA60000}"/>
    <cellStyle name="20% - Accent1 4 5 2 2 4 3 3 4" xfId="42835" xr:uid="{00000000-0005-0000-0000-00009BA60000}"/>
    <cellStyle name="20% - Accent1 4 5 2 2 4 3 4" xfId="42836" xr:uid="{00000000-0005-0000-0000-00009CA60000}"/>
    <cellStyle name="20% - Accent1 4 5 2 2 4 3 4 2" xfId="42837" xr:uid="{00000000-0005-0000-0000-00009DA60000}"/>
    <cellStyle name="20% - Accent1 4 5 2 2 4 3 4 2 2" xfId="42838" xr:uid="{00000000-0005-0000-0000-00009EA60000}"/>
    <cellStyle name="20% - Accent1 4 5 2 2 4 3 4 2 2 2" xfId="42839" xr:uid="{00000000-0005-0000-0000-00009FA60000}"/>
    <cellStyle name="20% - Accent1 4 5 2 2 4 3 4 2 3" xfId="42840" xr:uid="{00000000-0005-0000-0000-0000A0A60000}"/>
    <cellStyle name="20% - Accent1 4 5 2 2 4 3 4 3" xfId="42841" xr:uid="{00000000-0005-0000-0000-0000A1A60000}"/>
    <cellStyle name="20% - Accent1 4 5 2 2 4 3 4 3 2" xfId="42842" xr:uid="{00000000-0005-0000-0000-0000A2A60000}"/>
    <cellStyle name="20% - Accent1 4 5 2 2 4 3 4 4" xfId="42843" xr:uid="{00000000-0005-0000-0000-0000A3A60000}"/>
    <cellStyle name="20% - Accent1 4 5 2 2 4 3 5" xfId="42844" xr:uid="{00000000-0005-0000-0000-0000A4A60000}"/>
    <cellStyle name="20% - Accent1 4 5 2 2 4 3 5 2" xfId="42845" xr:uid="{00000000-0005-0000-0000-0000A5A60000}"/>
    <cellStyle name="20% - Accent1 4 5 2 2 4 3 5 2 2" xfId="42846" xr:uid="{00000000-0005-0000-0000-0000A6A60000}"/>
    <cellStyle name="20% - Accent1 4 5 2 2 4 3 5 3" xfId="42847" xr:uid="{00000000-0005-0000-0000-0000A7A60000}"/>
    <cellStyle name="20% - Accent1 4 5 2 2 4 3 6" xfId="42848" xr:uid="{00000000-0005-0000-0000-0000A8A60000}"/>
    <cellStyle name="20% - Accent1 4 5 2 2 4 3 6 2" xfId="42849" xr:uid="{00000000-0005-0000-0000-0000A9A60000}"/>
    <cellStyle name="20% - Accent1 4 5 2 2 4 3 6 2 2" xfId="42850" xr:uid="{00000000-0005-0000-0000-0000AAA60000}"/>
    <cellStyle name="20% - Accent1 4 5 2 2 4 3 6 3" xfId="42851" xr:uid="{00000000-0005-0000-0000-0000ABA60000}"/>
    <cellStyle name="20% - Accent1 4 5 2 2 4 3 7" xfId="42852" xr:uid="{00000000-0005-0000-0000-0000ACA60000}"/>
    <cellStyle name="20% - Accent1 4 5 2 2 4 3 7 2" xfId="42853" xr:uid="{00000000-0005-0000-0000-0000ADA60000}"/>
    <cellStyle name="20% - Accent1 4 5 2 2 4 3 8" xfId="42854" xr:uid="{00000000-0005-0000-0000-0000AEA60000}"/>
    <cellStyle name="20% - Accent1 4 5 2 2 4 3 8 2" xfId="42855" xr:uid="{00000000-0005-0000-0000-0000AFA60000}"/>
    <cellStyle name="20% - Accent1 4 5 2 2 4 3 9" xfId="42856" xr:uid="{00000000-0005-0000-0000-0000B0A60000}"/>
    <cellStyle name="20% - Accent1 4 5 2 2 4 4" xfId="42857" xr:uid="{00000000-0005-0000-0000-0000B1A60000}"/>
    <cellStyle name="20% - Accent1 4 5 2 2 4 4 2" xfId="42858" xr:uid="{00000000-0005-0000-0000-0000B2A60000}"/>
    <cellStyle name="20% - Accent1 4 5 2 2 4 4 2 2" xfId="42859" xr:uid="{00000000-0005-0000-0000-0000B3A60000}"/>
    <cellStyle name="20% - Accent1 4 5 2 2 4 4 2 2 2" xfId="42860" xr:uid="{00000000-0005-0000-0000-0000B4A60000}"/>
    <cellStyle name="20% - Accent1 4 5 2 2 4 4 2 3" xfId="42861" xr:uid="{00000000-0005-0000-0000-0000B5A60000}"/>
    <cellStyle name="20% - Accent1 4 5 2 2 4 4 3" xfId="42862" xr:uid="{00000000-0005-0000-0000-0000B6A60000}"/>
    <cellStyle name="20% - Accent1 4 5 2 2 4 4 3 2" xfId="42863" xr:uid="{00000000-0005-0000-0000-0000B7A60000}"/>
    <cellStyle name="20% - Accent1 4 5 2 2 4 4 4" xfId="42864" xr:uid="{00000000-0005-0000-0000-0000B8A60000}"/>
    <cellStyle name="20% - Accent1 4 5 2 2 4 5" xfId="42865" xr:uid="{00000000-0005-0000-0000-0000B9A60000}"/>
    <cellStyle name="20% - Accent1 4 5 2 2 4 5 2" xfId="42866" xr:uid="{00000000-0005-0000-0000-0000BAA60000}"/>
    <cellStyle name="20% - Accent1 4 5 2 2 4 5 2 2" xfId="42867" xr:uid="{00000000-0005-0000-0000-0000BBA60000}"/>
    <cellStyle name="20% - Accent1 4 5 2 2 4 5 2 2 2" xfId="42868" xr:uid="{00000000-0005-0000-0000-0000BCA60000}"/>
    <cellStyle name="20% - Accent1 4 5 2 2 4 5 2 3" xfId="42869" xr:uid="{00000000-0005-0000-0000-0000BDA60000}"/>
    <cellStyle name="20% - Accent1 4 5 2 2 4 5 3" xfId="42870" xr:uid="{00000000-0005-0000-0000-0000BEA60000}"/>
    <cellStyle name="20% - Accent1 4 5 2 2 4 5 3 2" xfId="42871" xr:uid="{00000000-0005-0000-0000-0000BFA60000}"/>
    <cellStyle name="20% - Accent1 4 5 2 2 4 5 4" xfId="42872" xr:uid="{00000000-0005-0000-0000-0000C0A60000}"/>
    <cellStyle name="20% - Accent1 4 5 2 2 4 6" xfId="42873" xr:uid="{00000000-0005-0000-0000-0000C1A60000}"/>
    <cellStyle name="20% - Accent1 4 5 2 2 4 6 2" xfId="42874" xr:uid="{00000000-0005-0000-0000-0000C2A60000}"/>
    <cellStyle name="20% - Accent1 4 5 2 2 4 6 2 2" xfId="42875" xr:uid="{00000000-0005-0000-0000-0000C3A60000}"/>
    <cellStyle name="20% - Accent1 4 5 2 2 4 6 2 2 2" xfId="42876" xr:uid="{00000000-0005-0000-0000-0000C4A60000}"/>
    <cellStyle name="20% - Accent1 4 5 2 2 4 6 2 3" xfId="42877" xr:uid="{00000000-0005-0000-0000-0000C5A60000}"/>
    <cellStyle name="20% - Accent1 4 5 2 2 4 6 3" xfId="42878" xr:uid="{00000000-0005-0000-0000-0000C6A60000}"/>
    <cellStyle name="20% - Accent1 4 5 2 2 4 6 3 2" xfId="42879" xr:uid="{00000000-0005-0000-0000-0000C7A60000}"/>
    <cellStyle name="20% - Accent1 4 5 2 2 4 6 4" xfId="42880" xr:uid="{00000000-0005-0000-0000-0000C8A60000}"/>
    <cellStyle name="20% - Accent1 4 5 2 2 4 7" xfId="42881" xr:uid="{00000000-0005-0000-0000-0000C9A60000}"/>
    <cellStyle name="20% - Accent1 4 5 2 2 4 7 2" xfId="42882" xr:uid="{00000000-0005-0000-0000-0000CAA60000}"/>
    <cellStyle name="20% - Accent1 4 5 2 2 4 7 2 2" xfId="42883" xr:uid="{00000000-0005-0000-0000-0000CBA60000}"/>
    <cellStyle name="20% - Accent1 4 5 2 2 4 7 3" xfId="42884" xr:uid="{00000000-0005-0000-0000-0000CCA60000}"/>
    <cellStyle name="20% - Accent1 4 5 2 2 4 8" xfId="42885" xr:uid="{00000000-0005-0000-0000-0000CDA60000}"/>
    <cellStyle name="20% - Accent1 4 5 2 2 4 8 2" xfId="42886" xr:uid="{00000000-0005-0000-0000-0000CEA60000}"/>
    <cellStyle name="20% - Accent1 4 5 2 2 4 8 2 2" xfId="42887" xr:uid="{00000000-0005-0000-0000-0000CFA60000}"/>
    <cellStyle name="20% - Accent1 4 5 2 2 4 8 3" xfId="42888" xr:uid="{00000000-0005-0000-0000-0000D0A60000}"/>
    <cellStyle name="20% - Accent1 4 5 2 2 4 9" xfId="42889" xr:uid="{00000000-0005-0000-0000-0000D1A60000}"/>
    <cellStyle name="20% - Accent1 4 5 2 2 4 9 2" xfId="42890" xr:uid="{00000000-0005-0000-0000-0000D2A60000}"/>
    <cellStyle name="20% - Accent1 4 5 2 2 5" xfId="42891" xr:uid="{00000000-0005-0000-0000-0000D3A60000}"/>
    <cellStyle name="20% - Accent1 4 5 2 2 5 2" xfId="42892" xr:uid="{00000000-0005-0000-0000-0000D4A60000}"/>
    <cellStyle name="20% - Accent1 4 5 2 2 5 2 2" xfId="42893" xr:uid="{00000000-0005-0000-0000-0000D5A60000}"/>
    <cellStyle name="20% - Accent1 4 5 2 2 5 2 2 2" xfId="42894" xr:uid="{00000000-0005-0000-0000-0000D6A60000}"/>
    <cellStyle name="20% - Accent1 4 5 2 2 5 2 2 2 2" xfId="42895" xr:uid="{00000000-0005-0000-0000-0000D7A60000}"/>
    <cellStyle name="20% - Accent1 4 5 2 2 5 2 2 3" xfId="42896" xr:uid="{00000000-0005-0000-0000-0000D8A60000}"/>
    <cellStyle name="20% - Accent1 4 5 2 2 5 2 3" xfId="42897" xr:uid="{00000000-0005-0000-0000-0000D9A60000}"/>
    <cellStyle name="20% - Accent1 4 5 2 2 5 2 3 2" xfId="42898" xr:uid="{00000000-0005-0000-0000-0000DAA60000}"/>
    <cellStyle name="20% - Accent1 4 5 2 2 5 2 4" xfId="42899" xr:uid="{00000000-0005-0000-0000-0000DBA60000}"/>
    <cellStyle name="20% - Accent1 4 5 2 2 5 3" xfId="42900" xr:uid="{00000000-0005-0000-0000-0000DCA60000}"/>
    <cellStyle name="20% - Accent1 4 5 2 2 5 3 2" xfId="42901" xr:uid="{00000000-0005-0000-0000-0000DDA60000}"/>
    <cellStyle name="20% - Accent1 4 5 2 2 5 3 2 2" xfId="42902" xr:uid="{00000000-0005-0000-0000-0000DEA60000}"/>
    <cellStyle name="20% - Accent1 4 5 2 2 5 3 2 2 2" xfId="42903" xr:uid="{00000000-0005-0000-0000-0000DFA60000}"/>
    <cellStyle name="20% - Accent1 4 5 2 2 5 3 2 3" xfId="42904" xr:uid="{00000000-0005-0000-0000-0000E0A60000}"/>
    <cellStyle name="20% - Accent1 4 5 2 2 5 3 3" xfId="42905" xr:uid="{00000000-0005-0000-0000-0000E1A60000}"/>
    <cellStyle name="20% - Accent1 4 5 2 2 5 3 3 2" xfId="42906" xr:uid="{00000000-0005-0000-0000-0000E2A60000}"/>
    <cellStyle name="20% - Accent1 4 5 2 2 5 3 4" xfId="42907" xr:uid="{00000000-0005-0000-0000-0000E3A60000}"/>
    <cellStyle name="20% - Accent1 4 5 2 2 5 4" xfId="42908" xr:uid="{00000000-0005-0000-0000-0000E4A60000}"/>
    <cellStyle name="20% - Accent1 4 5 2 2 5 4 2" xfId="42909" xr:uid="{00000000-0005-0000-0000-0000E5A60000}"/>
    <cellStyle name="20% - Accent1 4 5 2 2 5 4 2 2" xfId="42910" xr:uid="{00000000-0005-0000-0000-0000E6A60000}"/>
    <cellStyle name="20% - Accent1 4 5 2 2 5 4 2 2 2" xfId="42911" xr:uid="{00000000-0005-0000-0000-0000E7A60000}"/>
    <cellStyle name="20% - Accent1 4 5 2 2 5 4 2 3" xfId="42912" xr:uid="{00000000-0005-0000-0000-0000E8A60000}"/>
    <cellStyle name="20% - Accent1 4 5 2 2 5 4 3" xfId="42913" xr:uid="{00000000-0005-0000-0000-0000E9A60000}"/>
    <cellStyle name="20% - Accent1 4 5 2 2 5 4 3 2" xfId="42914" xr:uid="{00000000-0005-0000-0000-0000EAA60000}"/>
    <cellStyle name="20% - Accent1 4 5 2 2 5 4 4" xfId="42915" xr:uid="{00000000-0005-0000-0000-0000EBA60000}"/>
    <cellStyle name="20% - Accent1 4 5 2 2 5 5" xfId="42916" xr:uid="{00000000-0005-0000-0000-0000ECA60000}"/>
    <cellStyle name="20% - Accent1 4 5 2 2 5 5 2" xfId="42917" xr:uid="{00000000-0005-0000-0000-0000EDA60000}"/>
    <cellStyle name="20% - Accent1 4 5 2 2 5 5 2 2" xfId="42918" xr:uid="{00000000-0005-0000-0000-0000EEA60000}"/>
    <cellStyle name="20% - Accent1 4 5 2 2 5 5 3" xfId="42919" xr:uid="{00000000-0005-0000-0000-0000EFA60000}"/>
    <cellStyle name="20% - Accent1 4 5 2 2 5 6" xfId="42920" xr:uid="{00000000-0005-0000-0000-0000F0A60000}"/>
    <cellStyle name="20% - Accent1 4 5 2 2 5 6 2" xfId="42921" xr:uid="{00000000-0005-0000-0000-0000F1A60000}"/>
    <cellStyle name="20% - Accent1 4 5 2 2 5 6 2 2" xfId="42922" xr:uid="{00000000-0005-0000-0000-0000F2A60000}"/>
    <cellStyle name="20% - Accent1 4 5 2 2 5 6 3" xfId="42923" xr:uid="{00000000-0005-0000-0000-0000F3A60000}"/>
    <cellStyle name="20% - Accent1 4 5 2 2 5 7" xfId="42924" xr:uid="{00000000-0005-0000-0000-0000F4A60000}"/>
    <cellStyle name="20% - Accent1 4 5 2 2 5 7 2" xfId="42925" xr:uid="{00000000-0005-0000-0000-0000F5A60000}"/>
    <cellStyle name="20% - Accent1 4 5 2 2 5 8" xfId="42926" xr:uid="{00000000-0005-0000-0000-0000F6A60000}"/>
    <cellStyle name="20% - Accent1 4 5 2 2 5 8 2" xfId="42927" xr:uid="{00000000-0005-0000-0000-0000F7A60000}"/>
    <cellStyle name="20% - Accent1 4 5 2 2 5 9" xfId="42928" xr:uid="{00000000-0005-0000-0000-0000F8A60000}"/>
    <cellStyle name="20% - Accent1 4 5 2 2 6" xfId="42929" xr:uid="{00000000-0005-0000-0000-0000F9A60000}"/>
    <cellStyle name="20% - Accent1 4 5 2 2 6 2" xfId="42930" xr:uid="{00000000-0005-0000-0000-0000FAA60000}"/>
    <cellStyle name="20% - Accent1 4 5 2 2 6 2 2" xfId="42931" xr:uid="{00000000-0005-0000-0000-0000FBA60000}"/>
    <cellStyle name="20% - Accent1 4 5 2 2 6 2 2 2" xfId="42932" xr:uid="{00000000-0005-0000-0000-0000FCA60000}"/>
    <cellStyle name="20% - Accent1 4 5 2 2 6 2 2 2 2" xfId="42933" xr:uid="{00000000-0005-0000-0000-0000FDA60000}"/>
    <cellStyle name="20% - Accent1 4 5 2 2 6 2 2 3" xfId="42934" xr:uid="{00000000-0005-0000-0000-0000FEA60000}"/>
    <cellStyle name="20% - Accent1 4 5 2 2 6 2 3" xfId="42935" xr:uid="{00000000-0005-0000-0000-0000FFA60000}"/>
    <cellStyle name="20% - Accent1 4 5 2 2 6 2 3 2" xfId="42936" xr:uid="{00000000-0005-0000-0000-000000A70000}"/>
    <cellStyle name="20% - Accent1 4 5 2 2 6 2 4" xfId="42937" xr:uid="{00000000-0005-0000-0000-000001A70000}"/>
    <cellStyle name="20% - Accent1 4 5 2 2 6 3" xfId="42938" xr:uid="{00000000-0005-0000-0000-000002A70000}"/>
    <cellStyle name="20% - Accent1 4 5 2 2 6 3 2" xfId="42939" xr:uid="{00000000-0005-0000-0000-000003A70000}"/>
    <cellStyle name="20% - Accent1 4 5 2 2 6 3 2 2" xfId="42940" xr:uid="{00000000-0005-0000-0000-000004A70000}"/>
    <cellStyle name="20% - Accent1 4 5 2 2 6 3 2 2 2" xfId="42941" xr:uid="{00000000-0005-0000-0000-000005A70000}"/>
    <cellStyle name="20% - Accent1 4 5 2 2 6 3 2 3" xfId="42942" xr:uid="{00000000-0005-0000-0000-000006A70000}"/>
    <cellStyle name="20% - Accent1 4 5 2 2 6 3 3" xfId="42943" xr:uid="{00000000-0005-0000-0000-000007A70000}"/>
    <cellStyle name="20% - Accent1 4 5 2 2 6 3 3 2" xfId="42944" xr:uid="{00000000-0005-0000-0000-000008A70000}"/>
    <cellStyle name="20% - Accent1 4 5 2 2 6 3 4" xfId="42945" xr:uid="{00000000-0005-0000-0000-000009A70000}"/>
    <cellStyle name="20% - Accent1 4 5 2 2 6 4" xfId="42946" xr:uid="{00000000-0005-0000-0000-00000AA70000}"/>
    <cellStyle name="20% - Accent1 4 5 2 2 6 4 2" xfId="42947" xr:uid="{00000000-0005-0000-0000-00000BA70000}"/>
    <cellStyle name="20% - Accent1 4 5 2 2 6 4 2 2" xfId="42948" xr:uid="{00000000-0005-0000-0000-00000CA70000}"/>
    <cellStyle name="20% - Accent1 4 5 2 2 6 4 2 2 2" xfId="42949" xr:uid="{00000000-0005-0000-0000-00000DA70000}"/>
    <cellStyle name="20% - Accent1 4 5 2 2 6 4 2 3" xfId="42950" xr:uid="{00000000-0005-0000-0000-00000EA70000}"/>
    <cellStyle name="20% - Accent1 4 5 2 2 6 4 3" xfId="42951" xr:uid="{00000000-0005-0000-0000-00000FA70000}"/>
    <cellStyle name="20% - Accent1 4 5 2 2 6 4 3 2" xfId="42952" xr:uid="{00000000-0005-0000-0000-000010A70000}"/>
    <cellStyle name="20% - Accent1 4 5 2 2 6 4 4" xfId="42953" xr:uid="{00000000-0005-0000-0000-000011A70000}"/>
    <cellStyle name="20% - Accent1 4 5 2 2 6 5" xfId="42954" xr:uid="{00000000-0005-0000-0000-000012A70000}"/>
    <cellStyle name="20% - Accent1 4 5 2 2 6 5 2" xfId="42955" xr:uid="{00000000-0005-0000-0000-000013A70000}"/>
    <cellStyle name="20% - Accent1 4 5 2 2 6 5 2 2" xfId="42956" xr:uid="{00000000-0005-0000-0000-000014A70000}"/>
    <cellStyle name="20% - Accent1 4 5 2 2 6 5 3" xfId="42957" xr:uid="{00000000-0005-0000-0000-000015A70000}"/>
    <cellStyle name="20% - Accent1 4 5 2 2 6 6" xfId="42958" xr:uid="{00000000-0005-0000-0000-000016A70000}"/>
    <cellStyle name="20% - Accent1 4 5 2 2 6 6 2" xfId="42959" xr:uid="{00000000-0005-0000-0000-000017A70000}"/>
    <cellStyle name="20% - Accent1 4 5 2 2 6 6 2 2" xfId="42960" xr:uid="{00000000-0005-0000-0000-000018A70000}"/>
    <cellStyle name="20% - Accent1 4 5 2 2 6 6 3" xfId="42961" xr:uid="{00000000-0005-0000-0000-000019A70000}"/>
    <cellStyle name="20% - Accent1 4 5 2 2 6 7" xfId="42962" xr:uid="{00000000-0005-0000-0000-00001AA70000}"/>
    <cellStyle name="20% - Accent1 4 5 2 2 6 7 2" xfId="42963" xr:uid="{00000000-0005-0000-0000-00001BA70000}"/>
    <cellStyle name="20% - Accent1 4 5 2 2 6 8" xfId="42964" xr:uid="{00000000-0005-0000-0000-00001CA70000}"/>
    <cellStyle name="20% - Accent1 4 5 2 2 6 8 2" xfId="42965" xr:uid="{00000000-0005-0000-0000-00001DA70000}"/>
    <cellStyle name="20% - Accent1 4 5 2 2 6 9" xfId="42966" xr:uid="{00000000-0005-0000-0000-00001EA70000}"/>
    <cellStyle name="20% - Accent1 4 5 2 2 7" xfId="42967" xr:uid="{00000000-0005-0000-0000-00001FA70000}"/>
    <cellStyle name="20% - Accent1 4 5 2 2 7 2" xfId="42968" xr:uid="{00000000-0005-0000-0000-000020A70000}"/>
    <cellStyle name="20% - Accent1 4 5 2 2 7 2 2" xfId="42969" xr:uid="{00000000-0005-0000-0000-000021A70000}"/>
    <cellStyle name="20% - Accent1 4 5 2 2 7 2 2 2" xfId="42970" xr:uid="{00000000-0005-0000-0000-000022A70000}"/>
    <cellStyle name="20% - Accent1 4 5 2 2 7 2 3" xfId="42971" xr:uid="{00000000-0005-0000-0000-000023A70000}"/>
    <cellStyle name="20% - Accent1 4 5 2 2 7 3" xfId="42972" xr:uid="{00000000-0005-0000-0000-000024A70000}"/>
    <cellStyle name="20% - Accent1 4 5 2 2 7 3 2" xfId="42973" xr:uid="{00000000-0005-0000-0000-000025A70000}"/>
    <cellStyle name="20% - Accent1 4 5 2 2 7 4" xfId="42974" xr:uid="{00000000-0005-0000-0000-000026A70000}"/>
    <cellStyle name="20% - Accent1 4 5 2 2 8" xfId="42975" xr:uid="{00000000-0005-0000-0000-000027A70000}"/>
    <cellStyle name="20% - Accent1 4 5 2 2 8 2" xfId="42976" xr:uid="{00000000-0005-0000-0000-000028A70000}"/>
    <cellStyle name="20% - Accent1 4 5 2 2 8 2 2" xfId="42977" xr:uid="{00000000-0005-0000-0000-000029A70000}"/>
    <cellStyle name="20% - Accent1 4 5 2 2 8 2 2 2" xfId="42978" xr:uid="{00000000-0005-0000-0000-00002AA70000}"/>
    <cellStyle name="20% - Accent1 4 5 2 2 8 2 3" xfId="42979" xr:uid="{00000000-0005-0000-0000-00002BA70000}"/>
    <cellStyle name="20% - Accent1 4 5 2 2 8 3" xfId="42980" xr:uid="{00000000-0005-0000-0000-00002CA70000}"/>
    <cellStyle name="20% - Accent1 4 5 2 2 8 3 2" xfId="42981" xr:uid="{00000000-0005-0000-0000-00002DA70000}"/>
    <cellStyle name="20% - Accent1 4 5 2 2 8 4" xfId="42982" xr:uid="{00000000-0005-0000-0000-00002EA70000}"/>
    <cellStyle name="20% - Accent1 4 5 2 2 9" xfId="42983" xr:uid="{00000000-0005-0000-0000-00002FA70000}"/>
    <cellStyle name="20% - Accent1 4 5 2 2 9 2" xfId="42984" xr:uid="{00000000-0005-0000-0000-000030A70000}"/>
    <cellStyle name="20% - Accent1 4 5 2 2 9 2 2" xfId="42985" xr:uid="{00000000-0005-0000-0000-000031A70000}"/>
    <cellStyle name="20% - Accent1 4 5 2 2 9 2 2 2" xfId="42986" xr:uid="{00000000-0005-0000-0000-000032A70000}"/>
    <cellStyle name="20% - Accent1 4 5 2 2 9 2 3" xfId="42987" xr:uid="{00000000-0005-0000-0000-000033A70000}"/>
    <cellStyle name="20% - Accent1 4 5 2 2 9 3" xfId="42988" xr:uid="{00000000-0005-0000-0000-000034A70000}"/>
    <cellStyle name="20% - Accent1 4 5 2 2 9 3 2" xfId="42989" xr:uid="{00000000-0005-0000-0000-000035A70000}"/>
    <cellStyle name="20% - Accent1 4 5 2 2 9 4" xfId="42990" xr:uid="{00000000-0005-0000-0000-000036A70000}"/>
    <cellStyle name="20% - Accent1 4 5 2 3" xfId="42991" xr:uid="{00000000-0005-0000-0000-000037A70000}"/>
    <cellStyle name="20% - Accent1 4 5 2 3 10" xfId="42992" xr:uid="{00000000-0005-0000-0000-000038A70000}"/>
    <cellStyle name="20% - Accent1 4 5 2 3 10 2" xfId="42993" xr:uid="{00000000-0005-0000-0000-000039A70000}"/>
    <cellStyle name="20% - Accent1 4 5 2 3 11" xfId="42994" xr:uid="{00000000-0005-0000-0000-00003AA70000}"/>
    <cellStyle name="20% - Accent1 4 5 2 3 2" xfId="42995" xr:uid="{00000000-0005-0000-0000-00003BA70000}"/>
    <cellStyle name="20% - Accent1 4 5 2 3 2 2" xfId="42996" xr:uid="{00000000-0005-0000-0000-00003CA70000}"/>
    <cellStyle name="20% - Accent1 4 5 2 3 2 2 2" xfId="42997" xr:uid="{00000000-0005-0000-0000-00003DA70000}"/>
    <cellStyle name="20% - Accent1 4 5 2 3 2 2 2 2" xfId="42998" xr:uid="{00000000-0005-0000-0000-00003EA70000}"/>
    <cellStyle name="20% - Accent1 4 5 2 3 2 2 2 2 2" xfId="42999" xr:uid="{00000000-0005-0000-0000-00003FA70000}"/>
    <cellStyle name="20% - Accent1 4 5 2 3 2 2 2 3" xfId="43000" xr:uid="{00000000-0005-0000-0000-000040A70000}"/>
    <cellStyle name="20% - Accent1 4 5 2 3 2 2 3" xfId="43001" xr:uid="{00000000-0005-0000-0000-000041A70000}"/>
    <cellStyle name="20% - Accent1 4 5 2 3 2 2 3 2" xfId="43002" xr:uid="{00000000-0005-0000-0000-000042A70000}"/>
    <cellStyle name="20% - Accent1 4 5 2 3 2 2 4" xfId="43003" xr:uid="{00000000-0005-0000-0000-000043A70000}"/>
    <cellStyle name="20% - Accent1 4 5 2 3 2 3" xfId="43004" xr:uid="{00000000-0005-0000-0000-000044A70000}"/>
    <cellStyle name="20% - Accent1 4 5 2 3 2 3 2" xfId="43005" xr:uid="{00000000-0005-0000-0000-000045A70000}"/>
    <cellStyle name="20% - Accent1 4 5 2 3 2 3 2 2" xfId="43006" xr:uid="{00000000-0005-0000-0000-000046A70000}"/>
    <cellStyle name="20% - Accent1 4 5 2 3 2 3 2 2 2" xfId="43007" xr:uid="{00000000-0005-0000-0000-000047A70000}"/>
    <cellStyle name="20% - Accent1 4 5 2 3 2 3 2 3" xfId="43008" xr:uid="{00000000-0005-0000-0000-000048A70000}"/>
    <cellStyle name="20% - Accent1 4 5 2 3 2 3 3" xfId="43009" xr:uid="{00000000-0005-0000-0000-000049A70000}"/>
    <cellStyle name="20% - Accent1 4 5 2 3 2 3 3 2" xfId="43010" xr:uid="{00000000-0005-0000-0000-00004AA70000}"/>
    <cellStyle name="20% - Accent1 4 5 2 3 2 3 4" xfId="43011" xr:uid="{00000000-0005-0000-0000-00004BA70000}"/>
    <cellStyle name="20% - Accent1 4 5 2 3 2 4" xfId="43012" xr:uid="{00000000-0005-0000-0000-00004CA70000}"/>
    <cellStyle name="20% - Accent1 4 5 2 3 2 4 2" xfId="43013" xr:uid="{00000000-0005-0000-0000-00004DA70000}"/>
    <cellStyle name="20% - Accent1 4 5 2 3 2 4 2 2" xfId="43014" xr:uid="{00000000-0005-0000-0000-00004EA70000}"/>
    <cellStyle name="20% - Accent1 4 5 2 3 2 4 2 2 2" xfId="43015" xr:uid="{00000000-0005-0000-0000-00004FA70000}"/>
    <cellStyle name="20% - Accent1 4 5 2 3 2 4 2 3" xfId="43016" xr:uid="{00000000-0005-0000-0000-000050A70000}"/>
    <cellStyle name="20% - Accent1 4 5 2 3 2 4 3" xfId="43017" xr:uid="{00000000-0005-0000-0000-000051A70000}"/>
    <cellStyle name="20% - Accent1 4 5 2 3 2 4 3 2" xfId="43018" xr:uid="{00000000-0005-0000-0000-000052A70000}"/>
    <cellStyle name="20% - Accent1 4 5 2 3 2 4 4" xfId="43019" xr:uid="{00000000-0005-0000-0000-000053A70000}"/>
    <cellStyle name="20% - Accent1 4 5 2 3 2 5" xfId="43020" xr:uid="{00000000-0005-0000-0000-000054A70000}"/>
    <cellStyle name="20% - Accent1 4 5 2 3 2 5 2" xfId="43021" xr:uid="{00000000-0005-0000-0000-000055A70000}"/>
    <cellStyle name="20% - Accent1 4 5 2 3 2 5 2 2" xfId="43022" xr:uid="{00000000-0005-0000-0000-000056A70000}"/>
    <cellStyle name="20% - Accent1 4 5 2 3 2 5 3" xfId="43023" xr:uid="{00000000-0005-0000-0000-000057A70000}"/>
    <cellStyle name="20% - Accent1 4 5 2 3 2 6" xfId="43024" xr:uid="{00000000-0005-0000-0000-000058A70000}"/>
    <cellStyle name="20% - Accent1 4 5 2 3 2 6 2" xfId="43025" xr:uid="{00000000-0005-0000-0000-000059A70000}"/>
    <cellStyle name="20% - Accent1 4 5 2 3 2 6 2 2" xfId="43026" xr:uid="{00000000-0005-0000-0000-00005AA70000}"/>
    <cellStyle name="20% - Accent1 4 5 2 3 2 6 3" xfId="43027" xr:uid="{00000000-0005-0000-0000-00005BA70000}"/>
    <cellStyle name="20% - Accent1 4 5 2 3 2 7" xfId="43028" xr:uid="{00000000-0005-0000-0000-00005CA70000}"/>
    <cellStyle name="20% - Accent1 4 5 2 3 2 7 2" xfId="43029" xr:uid="{00000000-0005-0000-0000-00005DA70000}"/>
    <cellStyle name="20% - Accent1 4 5 2 3 2 8" xfId="43030" xr:uid="{00000000-0005-0000-0000-00005EA70000}"/>
    <cellStyle name="20% - Accent1 4 5 2 3 2 8 2" xfId="43031" xr:uid="{00000000-0005-0000-0000-00005FA70000}"/>
    <cellStyle name="20% - Accent1 4 5 2 3 2 9" xfId="43032" xr:uid="{00000000-0005-0000-0000-000060A70000}"/>
    <cellStyle name="20% - Accent1 4 5 2 3 3" xfId="43033" xr:uid="{00000000-0005-0000-0000-000061A70000}"/>
    <cellStyle name="20% - Accent1 4 5 2 3 3 2" xfId="43034" xr:uid="{00000000-0005-0000-0000-000062A70000}"/>
    <cellStyle name="20% - Accent1 4 5 2 3 3 2 2" xfId="43035" xr:uid="{00000000-0005-0000-0000-000063A70000}"/>
    <cellStyle name="20% - Accent1 4 5 2 3 3 2 2 2" xfId="43036" xr:uid="{00000000-0005-0000-0000-000064A70000}"/>
    <cellStyle name="20% - Accent1 4 5 2 3 3 2 2 2 2" xfId="43037" xr:uid="{00000000-0005-0000-0000-000065A70000}"/>
    <cellStyle name="20% - Accent1 4 5 2 3 3 2 2 3" xfId="43038" xr:uid="{00000000-0005-0000-0000-000066A70000}"/>
    <cellStyle name="20% - Accent1 4 5 2 3 3 2 3" xfId="43039" xr:uid="{00000000-0005-0000-0000-000067A70000}"/>
    <cellStyle name="20% - Accent1 4 5 2 3 3 2 3 2" xfId="43040" xr:uid="{00000000-0005-0000-0000-000068A70000}"/>
    <cellStyle name="20% - Accent1 4 5 2 3 3 2 4" xfId="43041" xr:uid="{00000000-0005-0000-0000-000069A70000}"/>
    <cellStyle name="20% - Accent1 4 5 2 3 3 3" xfId="43042" xr:uid="{00000000-0005-0000-0000-00006AA70000}"/>
    <cellStyle name="20% - Accent1 4 5 2 3 3 3 2" xfId="43043" xr:uid="{00000000-0005-0000-0000-00006BA70000}"/>
    <cellStyle name="20% - Accent1 4 5 2 3 3 3 2 2" xfId="43044" xr:uid="{00000000-0005-0000-0000-00006CA70000}"/>
    <cellStyle name="20% - Accent1 4 5 2 3 3 3 2 2 2" xfId="43045" xr:uid="{00000000-0005-0000-0000-00006DA70000}"/>
    <cellStyle name="20% - Accent1 4 5 2 3 3 3 2 3" xfId="43046" xr:uid="{00000000-0005-0000-0000-00006EA70000}"/>
    <cellStyle name="20% - Accent1 4 5 2 3 3 3 3" xfId="43047" xr:uid="{00000000-0005-0000-0000-00006FA70000}"/>
    <cellStyle name="20% - Accent1 4 5 2 3 3 3 3 2" xfId="43048" xr:uid="{00000000-0005-0000-0000-000070A70000}"/>
    <cellStyle name="20% - Accent1 4 5 2 3 3 3 4" xfId="43049" xr:uid="{00000000-0005-0000-0000-000071A70000}"/>
    <cellStyle name="20% - Accent1 4 5 2 3 3 4" xfId="43050" xr:uid="{00000000-0005-0000-0000-000072A70000}"/>
    <cellStyle name="20% - Accent1 4 5 2 3 3 4 2" xfId="43051" xr:uid="{00000000-0005-0000-0000-000073A70000}"/>
    <cellStyle name="20% - Accent1 4 5 2 3 3 4 2 2" xfId="43052" xr:uid="{00000000-0005-0000-0000-000074A70000}"/>
    <cellStyle name="20% - Accent1 4 5 2 3 3 4 2 2 2" xfId="43053" xr:uid="{00000000-0005-0000-0000-000075A70000}"/>
    <cellStyle name="20% - Accent1 4 5 2 3 3 4 2 3" xfId="43054" xr:uid="{00000000-0005-0000-0000-000076A70000}"/>
    <cellStyle name="20% - Accent1 4 5 2 3 3 4 3" xfId="43055" xr:uid="{00000000-0005-0000-0000-000077A70000}"/>
    <cellStyle name="20% - Accent1 4 5 2 3 3 4 3 2" xfId="43056" xr:uid="{00000000-0005-0000-0000-000078A70000}"/>
    <cellStyle name="20% - Accent1 4 5 2 3 3 4 4" xfId="43057" xr:uid="{00000000-0005-0000-0000-000079A70000}"/>
    <cellStyle name="20% - Accent1 4 5 2 3 3 5" xfId="43058" xr:uid="{00000000-0005-0000-0000-00007AA70000}"/>
    <cellStyle name="20% - Accent1 4 5 2 3 3 5 2" xfId="43059" xr:uid="{00000000-0005-0000-0000-00007BA70000}"/>
    <cellStyle name="20% - Accent1 4 5 2 3 3 5 2 2" xfId="43060" xr:uid="{00000000-0005-0000-0000-00007CA70000}"/>
    <cellStyle name="20% - Accent1 4 5 2 3 3 5 3" xfId="43061" xr:uid="{00000000-0005-0000-0000-00007DA70000}"/>
    <cellStyle name="20% - Accent1 4 5 2 3 3 6" xfId="43062" xr:uid="{00000000-0005-0000-0000-00007EA70000}"/>
    <cellStyle name="20% - Accent1 4 5 2 3 3 6 2" xfId="43063" xr:uid="{00000000-0005-0000-0000-00007FA70000}"/>
    <cellStyle name="20% - Accent1 4 5 2 3 3 6 2 2" xfId="43064" xr:uid="{00000000-0005-0000-0000-000080A70000}"/>
    <cellStyle name="20% - Accent1 4 5 2 3 3 6 3" xfId="43065" xr:uid="{00000000-0005-0000-0000-000081A70000}"/>
    <cellStyle name="20% - Accent1 4 5 2 3 3 7" xfId="43066" xr:uid="{00000000-0005-0000-0000-000082A70000}"/>
    <cellStyle name="20% - Accent1 4 5 2 3 3 7 2" xfId="43067" xr:uid="{00000000-0005-0000-0000-000083A70000}"/>
    <cellStyle name="20% - Accent1 4 5 2 3 3 8" xfId="43068" xr:uid="{00000000-0005-0000-0000-000084A70000}"/>
    <cellStyle name="20% - Accent1 4 5 2 3 3 8 2" xfId="43069" xr:uid="{00000000-0005-0000-0000-000085A70000}"/>
    <cellStyle name="20% - Accent1 4 5 2 3 3 9" xfId="43070" xr:uid="{00000000-0005-0000-0000-000086A70000}"/>
    <cellStyle name="20% - Accent1 4 5 2 3 4" xfId="43071" xr:uid="{00000000-0005-0000-0000-000087A70000}"/>
    <cellStyle name="20% - Accent1 4 5 2 3 4 2" xfId="43072" xr:uid="{00000000-0005-0000-0000-000088A70000}"/>
    <cellStyle name="20% - Accent1 4 5 2 3 4 2 2" xfId="43073" xr:uid="{00000000-0005-0000-0000-000089A70000}"/>
    <cellStyle name="20% - Accent1 4 5 2 3 4 2 2 2" xfId="43074" xr:uid="{00000000-0005-0000-0000-00008AA70000}"/>
    <cellStyle name="20% - Accent1 4 5 2 3 4 2 3" xfId="43075" xr:uid="{00000000-0005-0000-0000-00008BA70000}"/>
    <cellStyle name="20% - Accent1 4 5 2 3 4 3" xfId="43076" xr:uid="{00000000-0005-0000-0000-00008CA70000}"/>
    <cellStyle name="20% - Accent1 4 5 2 3 4 3 2" xfId="43077" xr:uid="{00000000-0005-0000-0000-00008DA70000}"/>
    <cellStyle name="20% - Accent1 4 5 2 3 4 4" xfId="43078" xr:uid="{00000000-0005-0000-0000-00008EA70000}"/>
    <cellStyle name="20% - Accent1 4 5 2 3 5" xfId="43079" xr:uid="{00000000-0005-0000-0000-00008FA70000}"/>
    <cellStyle name="20% - Accent1 4 5 2 3 5 2" xfId="43080" xr:uid="{00000000-0005-0000-0000-000090A70000}"/>
    <cellStyle name="20% - Accent1 4 5 2 3 5 2 2" xfId="43081" xr:uid="{00000000-0005-0000-0000-000091A70000}"/>
    <cellStyle name="20% - Accent1 4 5 2 3 5 2 2 2" xfId="43082" xr:uid="{00000000-0005-0000-0000-000092A70000}"/>
    <cellStyle name="20% - Accent1 4 5 2 3 5 2 3" xfId="43083" xr:uid="{00000000-0005-0000-0000-000093A70000}"/>
    <cellStyle name="20% - Accent1 4 5 2 3 5 3" xfId="43084" xr:uid="{00000000-0005-0000-0000-000094A70000}"/>
    <cellStyle name="20% - Accent1 4 5 2 3 5 3 2" xfId="43085" xr:uid="{00000000-0005-0000-0000-000095A70000}"/>
    <cellStyle name="20% - Accent1 4 5 2 3 5 4" xfId="43086" xr:uid="{00000000-0005-0000-0000-000096A70000}"/>
    <cellStyle name="20% - Accent1 4 5 2 3 6" xfId="43087" xr:uid="{00000000-0005-0000-0000-000097A70000}"/>
    <cellStyle name="20% - Accent1 4 5 2 3 6 2" xfId="43088" xr:uid="{00000000-0005-0000-0000-000098A70000}"/>
    <cellStyle name="20% - Accent1 4 5 2 3 6 2 2" xfId="43089" xr:uid="{00000000-0005-0000-0000-000099A70000}"/>
    <cellStyle name="20% - Accent1 4 5 2 3 6 2 2 2" xfId="43090" xr:uid="{00000000-0005-0000-0000-00009AA70000}"/>
    <cellStyle name="20% - Accent1 4 5 2 3 6 2 3" xfId="43091" xr:uid="{00000000-0005-0000-0000-00009BA70000}"/>
    <cellStyle name="20% - Accent1 4 5 2 3 6 3" xfId="43092" xr:uid="{00000000-0005-0000-0000-00009CA70000}"/>
    <cellStyle name="20% - Accent1 4 5 2 3 6 3 2" xfId="43093" xr:uid="{00000000-0005-0000-0000-00009DA70000}"/>
    <cellStyle name="20% - Accent1 4 5 2 3 6 4" xfId="43094" xr:uid="{00000000-0005-0000-0000-00009EA70000}"/>
    <cellStyle name="20% - Accent1 4 5 2 3 7" xfId="43095" xr:uid="{00000000-0005-0000-0000-00009FA70000}"/>
    <cellStyle name="20% - Accent1 4 5 2 3 7 2" xfId="43096" xr:uid="{00000000-0005-0000-0000-0000A0A70000}"/>
    <cellStyle name="20% - Accent1 4 5 2 3 7 2 2" xfId="43097" xr:uid="{00000000-0005-0000-0000-0000A1A70000}"/>
    <cellStyle name="20% - Accent1 4 5 2 3 7 3" xfId="43098" xr:uid="{00000000-0005-0000-0000-0000A2A70000}"/>
    <cellStyle name="20% - Accent1 4 5 2 3 8" xfId="43099" xr:uid="{00000000-0005-0000-0000-0000A3A70000}"/>
    <cellStyle name="20% - Accent1 4 5 2 3 8 2" xfId="43100" xr:uid="{00000000-0005-0000-0000-0000A4A70000}"/>
    <cellStyle name="20% - Accent1 4 5 2 3 8 2 2" xfId="43101" xr:uid="{00000000-0005-0000-0000-0000A5A70000}"/>
    <cellStyle name="20% - Accent1 4 5 2 3 8 3" xfId="43102" xr:uid="{00000000-0005-0000-0000-0000A6A70000}"/>
    <cellStyle name="20% - Accent1 4 5 2 3 9" xfId="43103" xr:uid="{00000000-0005-0000-0000-0000A7A70000}"/>
    <cellStyle name="20% - Accent1 4 5 2 3 9 2" xfId="43104" xr:uid="{00000000-0005-0000-0000-0000A8A70000}"/>
    <cellStyle name="20% - Accent1 4 5 2 4" xfId="43105" xr:uid="{00000000-0005-0000-0000-0000A9A70000}"/>
    <cellStyle name="20% - Accent1 4 5 2 4 10" xfId="43106" xr:uid="{00000000-0005-0000-0000-0000AAA70000}"/>
    <cellStyle name="20% - Accent1 4 5 2 4 10 2" xfId="43107" xr:uid="{00000000-0005-0000-0000-0000ABA70000}"/>
    <cellStyle name="20% - Accent1 4 5 2 4 11" xfId="43108" xr:uid="{00000000-0005-0000-0000-0000ACA70000}"/>
    <cellStyle name="20% - Accent1 4 5 2 4 2" xfId="43109" xr:uid="{00000000-0005-0000-0000-0000ADA70000}"/>
    <cellStyle name="20% - Accent1 4 5 2 4 2 2" xfId="43110" xr:uid="{00000000-0005-0000-0000-0000AEA70000}"/>
    <cellStyle name="20% - Accent1 4 5 2 4 2 2 2" xfId="43111" xr:uid="{00000000-0005-0000-0000-0000AFA70000}"/>
    <cellStyle name="20% - Accent1 4 5 2 4 2 2 2 2" xfId="43112" xr:uid="{00000000-0005-0000-0000-0000B0A70000}"/>
    <cellStyle name="20% - Accent1 4 5 2 4 2 2 2 2 2" xfId="43113" xr:uid="{00000000-0005-0000-0000-0000B1A70000}"/>
    <cellStyle name="20% - Accent1 4 5 2 4 2 2 2 3" xfId="43114" xr:uid="{00000000-0005-0000-0000-0000B2A70000}"/>
    <cellStyle name="20% - Accent1 4 5 2 4 2 2 3" xfId="43115" xr:uid="{00000000-0005-0000-0000-0000B3A70000}"/>
    <cellStyle name="20% - Accent1 4 5 2 4 2 2 3 2" xfId="43116" xr:uid="{00000000-0005-0000-0000-0000B4A70000}"/>
    <cellStyle name="20% - Accent1 4 5 2 4 2 2 4" xfId="43117" xr:uid="{00000000-0005-0000-0000-0000B5A70000}"/>
    <cellStyle name="20% - Accent1 4 5 2 4 2 3" xfId="43118" xr:uid="{00000000-0005-0000-0000-0000B6A70000}"/>
    <cellStyle name="20% - Accent1 4 5 2 4 2 3 2" xfId="43119" xr:uid="{00000000-0005-0000-0000-0000B7A70000}"/>
    <cellStyle name="20% - Accent1 4 5 2 4 2 3 2 2" xfId="43120" xr:uid="{00000000-0005-0000-0000-0000B8A70000}"/>
    <cellStyle name="20% - Accent1 4 5 2 4 2 3 2 2 2" xfId="43121" xr:uid="{00000000-0005-0000-0000-0000B9A70000}"/>
    <cellStyle name="20% - Accent1 4 5 2 4 2 3 2 3" xfId="43122" xr:uid="{00000000-0005-0000-0000-0000BAA70000}"/>
    <cellStyle name="20% - Accent1 4 5 2 4 2 3 3" xfId="43123" xr:uid="{00000000-0005-0000-0000-0000BBA70000}"/>
    <cellStyle name="20% - Accent1 4 5 2 4 2 3 3 2" xfId="43124" xr:uid="{00000000-0005-0000-0000-0000BCA70000}"/>
    <cellStyle name="20% - Accent1 4 5 2 4 2 3 4" xfId="43125" xr:uid="{00000000-0005-0000-0000-0000BDA70000}"/>
    <cellStyle name="20% - Accent1 4 5 2 4 2 4" xfId="43126" xr:uid="{00000000-0005-0000-0000-0000BEA70000}"/>
    <cellStyle name="20% - Accent1 4 5 2 4 2 4 2" xfId="43127" xr:uid="{00000000-0005-0000-0000-0000BFA70000}"/>
    <cellStyle name="20% - Accent1 4 5 2 4 2 4 2 2" xfId="43128" xr:uid="{00000000-0005-0000-0000-0000C0A70000}"/>
    <cellStyle name="20% - Accent1 4 5 2 4 2 4 2 2 2" xfId="43129" xr:uid="{00000000-0005-0000-0000-0000C1A70000}"/>
    <cellStyle name="20% - Accent1 4 5 2 4 2 4 2 3" xfId="43130" xr:uid="{00000000-0005-0000-0000-0000C2A70000}"/>
    <cellStyle name="20% - Accent1 4 5 2 4 2 4 3" xfId="43131" xr:uid="{00000000-0005-0000-0000-0000C3A70000}"/>
    <cellStyle name="20% - Accent1 4 5 2 4 2 4 3 2" xfId="43132" xr:uid="{00000000-0005-0000-0000-0000C4A70000}"/>
    <cellStyle name="20% - Accent1 4 5 2 4 2 4 4" xfId="43133" xr:uid="{00000000-0005-0000-0000-0000C5A70000}"/>
    <cellStyle name="20% - Accent1 4 5 2 4 2 5" xfId="43134" xr:uid="{00000000-0005-0000-0000-0000C6A70000}"/>
    <cellStyle name="20% - Accent1 4 5 2 4 2 5 2" xfId="43135" xr:uid="{00000000-0005-0000-0000-0000C7A70000}"/>
    <cellStyle name="20% - Accent1 4 5 2 4 2 5 2 2" xfId="43136" xr:uid="{00000000-0005-0000-0000-0000C8A70000}"/>
    <cellStyle name="20% - Accent1 4 5 2 4 2 5 3" xfId="43137" xr:uid="{00000000-0005-0000-0000-0000C9A70000}"/>
    <cellStyle name="20% - Accent1 4 5 2 4 2 6" xfId="43138" xr:uid="{00000000-0005-0000-0000-0000CAA70000}"/>
    <cellStyle name="20% - Accent1 4 5 2 4 2 6 2" xfId="43139" xr:uid="{00000000-0005-0000-0000-0000CBA70000}"/>
    <cellStyle name="20% - Accent1 4 5 2 4 2 6 2 2" xfId="43140" xr:uid="{00000000-0005-0000-0000-0000CCA70000}"/>
    <cellStyle name="20% - Accent1 4 5 2 4 2 6 3" xfId="43141" xr:uid="{00000000-0005-0000-0000-0000CDA70000}"/>
    <cellStyle name="20% - Accent1 4 5 2 4 2 7" xfId="43142" xr:uid="{00000000-0005-0000-0000-0000CEA70000}"/>
    <cellStyle name="20% - Accent1 4 5 2 4 2 7 2" xfId="43143" xr:uid="{00000000-0005-0000-0000-0000CFA70000}"/>
    <cellStyle name="20% - Accent1 4 5 2 4 2 8" xfId="43144" xr:uid="{00000000-0005-0000-0000-0000D0A70000}"/>
    <cellStyle name="20% - Accent1 4 5 2 4 2 8 2" xfId="43145" xr:uid="{00000000-0005-0000-0000-0000D1A70000}"/>
    <cellStyle name="20% - Accent1 4 5 2 4 2 9" xfId="43146" xr:uid="{00000000-0005-0000-0000-0000D2A70000}"/>
    <cellStyle name="20% - Accent1 4 5 2 4 3" xfId="43147" xr:uid="{00000000-0005-0000-0000-0000D3A70000}"/>
    <cellStyle name="20% - Accent1 4 5 2 4 3 2" xfId="43148" xr:uid="{00000000-0005-0000-0000-0000D4A70000}"/>
    <cellStyle name="20% - Accent1 4 5 2 4 3 2 2" xfId="43149" xr:uid="{00000000-0005-0000-0000-0000D5A70000}"/>
    <cellStyle name="20% - Accent1 4 5 2 4 3 2 2 2" xfId="43150" xr:uid="{00000000-0005-0000-0000-0000D6A70000}"/>
    <cellStyle name="20% - Accent1 4 5 2 4 3 2 2 2 2" xfId="43151" xr:uid="{00000000-0005-0000-0000-0000D7A70000}"/>
    <cellStyle name="20% - Accent1 4 5 2 4 3 2 2 3" xfId="43152" xr:uid="{00000000-0005-0000-0000-0000D8A70000}"/>
    <cellStyle name="20% - Accent1 4 5 2 4 3 2 3" xfId="43153" xr:uid="{00000000-0005-0000-0000-0000D9A70000}"/>
    <cellStyle name="20% - Accent1 4 5 2 4 3 2 3 2" xfId="43154" xr:uid="{00000000-0005-0000-0000-0000DAA70000}"/>
    <cellStyle name="20% - Accent1 4 5 2 4 3 2 4" xfId="43155" xr:uid="{00000000-0005-0000-0000-0000DBA70000}"/>
    <cellStyle name="20% - Accent1 4 5 2 4 3 3" xfId="43156" xr:uid="{00000000-0005-0000-0000-0000DCA70000}"/>
    <cellStyle name="20% - Accent1 4 5 2 4 3 3 2" xfId="43157" xr:uid="{00000000-0005-0000-0000-0000DDA70000}"/>
    <cellStyle name="20% - Accent1 4 5 2 4 3 3 2 2" xfId="43158" xr:uid="{00000000-0005-0000-0000-0000DEA70000}"/>
    <cellStyle name="20% - Accent1 4 5 2 4 3 3 2 2 2" xfId="43159" xr:uid="{00000000-0005-0000-0000-0000DFA70000}"/>
    <cellStyle name="20% - Accent1 4 5 2 4 3 3 2 3" xfId="43160" xr:uid="{00000000-0005-0000-0000-0000E0A70000}"/>
    <cellStyle name="20% - Accent1 4 5 2 4 3 3 3" xfId="43161" xr:uid="{00000000-0005-0000-0000-0000E1A70000}"/>
    <cellStyle name="20% - Accent1 4 5 2 4 3 3 3 2" xfId="43162" xr:uid="{00000000-0005-0000-0000-0000E2A70000}"/>
    <cellStyle name="20% - Accent1 4 5 2 4 3 3 4" xfId="43163" xr:uid="{00000000-0005-0000-0000-0000E3A70000}"/>
    <cellStyle name="20% - Accent1 4 5 2 4 3 4" xfId="43164" xr:uid="{00000000-0005-0000-0000-0000E4A70000}"/>
    <cellStyle name="20% - Accent1 4 5 2 4 3 4 2" xfId="43165" xr:uid="{00000000-0005-0000-0000-0000E5A70000}"/>
    <cellStyle name="20% - Accent1 4 5 2 4 3 4 2 2" xfId="43166" xr:uid="{00000000-0005-0000-0000-0000E6A70000}"/>
    <cellStyle name="20% - Accent1 4 5 2 4 3 4 2 2 2" xfId="43167" xr:uid="{00000000-0005-0000-0000-0000E7A70000}"/>
    <cellStyle name="20% - Accent1 4 5 2 4 3 4 2 3" xfId="43168" xr:uid="{00000000-0005-0000-0000-0000E8A70000}"/>
    <cellStyle name="20% - Accent1 4 5 2 4 3 4 3" xfId="43169" xr:uid="{00000000-0005-0000-0000-0000E9A70000}"/>
    <cellStyle name="20% - Accent1 4 5 2 4 3 4 3 2" xfId="43170" xr:uid="{00000000-0005-0000-0000-0000EAA70000}"/>
    <cellStyle name="20% - Accent1 4 5 2 4 3 4 4" xfId="43171" xr:uid="{00000000-0005-0000-0000-0000EBA70000}"/>
    <cellStyle name="20% - Accent1 4 5 2 4 3 5" xfId="43172" xr:uid="{00000000-0005-0000-0000-0000ECA70000}"/>
    <cellStyle name="20% - Accent1 4 5 2 4 3 5 2" xfId="43173" xr:uid="{00000000-0005-0000-0000-0000EDA70000}"/>
    <cellStyle name="20% - Accent1 4 5 2 4 3 5 2 2" xfId="43174" xr:uid="{00000000-0005-0000-0000-0000EEA70000}"/>
    <cellStyle name="20% - Accent1 4 5 2 4 3 5 3" xfId="43175" xr:uid="{00000000-0005-0000-0000-0000EFA70000}"/>
    <cellStyle name="20% - Accent1 4 5 2 4 3 6" xfId="43176" xr:uid="{00000000-0005-0000-0000-0000F0A70000}"/>
    <cellStyle name="20% - Accent1 4 5 2 4 3 6 2" xfId="43177" xr:uid="{00000000-0005-0000-0000-0000F1A70000}"/>
    <cellStyle name="20% - Accent1 4 5 2 4 3 6 2 2" xfId="43178" xr:uid="{00000000-0005-0000-0000-0000F2A70000}"/>
    <cellStyle name="20% - Accent1 4 5 2 4 3 6 3" xfId="43179" xr:uid="{00000000-0005-0000-0000-0000F3A70000}"/>
    <cellStyle name="20% - Accent1 4 5 2 4 3 7" xfId="43180" xr:uid="{00000000-0005-0000-0000-0000F4A70000}"/>
    <cellStyle name="20% - Accent1 4 5 2 4 3 7 2" xfId="43181" xr:uid="{00000000-0005-0000-0000-0000F5A70000}"/>
    <cellStyle name="20% - Accent1 4 5 2 4 3 8" xfId="43182" xr:uid="{00000000-0005-0000-0000-0000F6A70000}"/>
    <cellStyle name="20% - Accent1 4 5 2 4 3 8 2" xfId="43183" xr:uid="{00000000-0005-0000-0000-0000F7A70000}"/>
    <cellStyle name="20% - Accent1 4 5 2 4 3 9" xfId="43184" xr:uid="{00000000-0005-0000-0000-0000F8A70000}"/>
    <cellStyle name="20% - Accent1 4 5 2 4 4" xfId="43185" xr:uid="{00000000-0005-0000-0000-0000F9A70000}"/>
    <cellStyle name="20% - Accent1 4 5 2 4 4 2" xfId="43186" xr:uid="{00000000-0005-0000-0000-0000FAA70000}"/>
    <cellStyle name="20% - Accent1 4 5 2 4 4 2 2" xfId="43187" xr:uid="{00000000-0005-0000-0000-0000FBA70000}"/>
    <cellStyle name="20% - Accent1 4 5 2 4 4 2 2 2" xfId="43188" xr:uid="{00000000-0005-0000-0000-0000FCA70000}"/>
    <cellStyle name="20% - Accent1 4 5 2 4 4 2 3" xfId="43189" xr:uid="{00000000-0005-0000-0000-0000FDA70000}"/>
    <cellStyle name="20% - Accent1 4 5 2 4 4 3" xfId="43190" xr:uid="{00000000-0005-0000-0000-0000FEA70000}"/>
    <cellStyle name="20% - Accent1 4 5 2 4 4 3 2" xfId="43191" xr:uid="{00000000-0005-0000-0000-0000FFA70000}"/>
    <cellStyle name="20% - Accent1 4 5 2 4 4 4" xfId="43192" xr:uid="{00000000-0005-0000-0000-000000A80000}"/>
    <cellStyle name="20% - Accent1 4 5 2 4 5" xfId="43193" xr:uid="{00000000-0005-0000-0000-000001A80000}"/>
    <cellStyle name="20% - Accent1 4 5 2 4 5 2" xfId="43194" xr:uid="{00000000-0005-0000-0000-000002A80000}"/>
    <cellStyle name="20% - Accent1 4 5 2 4 5 2 2" xfId="43195" xr:uid="{00000000-0005-0000-0000-000003A80000}"/>
    <cellStyle name="20% - Accent1 4 5 2 4 5 2 2 2" xfId="43196" xr:uid="{00000000-0005-0000-0000-000004A80000}"/>
    <cellStyle name="20% - Accent1 4 5 2 4 5 2 3" xfId="43197" xr:uid="{00000000-0005-0000-0000-000005A80000}"/>
    <cellStyle name="20% - Accent1 4 5 2 4 5 3" xfId="43198" xr:uid="{00000000-0005-0000-0000-000006A80000}"/>
    <cellStyle name="20% - Accent1 4 5 2 4 5 3 2" xfId="43199" xr:uid="{00000000-0005-0000-0000-000007A80000}"/>
    <cellStyle name="20% - Accent1 4 5 2 4 5 4" xfId="43200" xr:uid="{00000000-0005-0000-0000-000008A80000}"/>
    <cellStyle name="20% - Accent1 4 5 2 4 6" xfId="43201" xr:uid="{00000000-0005-0000-0000-000009A80000}"/>
    <cellStyle name="20% - Accent1 4 5 2 4 6 2" xfId="43202" xr:uid="{00000000-0005-0000-0000-00000AA80000}"/>
    <cellStyle name="20% - Accent1 4 5 2 4 6 2 2" xfId="43203" xr:uid="{00000000-0005-0000-0000-00000BA80000}"/>
    <cellStyle name="20% - Accent1 4 5 2 4 6 2 2 2" xfId="43204" xr:uid="{00000000-0005-0000-0000-00000CA80000}"/>
    <cellStyle name="20% - Accent1 4 5 2 4 6 2 3" xfId="43205" xr:uid="{00000000-0005-0000-0000-00000DA80000}"/>
    <cellStyle name="20% - Accent1 4 5 2 4 6 3" xfId="43206" xr:uid="{00000000-0005-0000-0000-00000EA80000}"/>
    <cellStyle name="20% - Accent1 4 5 2 4 6 3 2" xfId="43207" xr:uid="{00000000-0005-0000-0000-00000FA80000}"/>
    <cellStyle name="20% - Accent1 4 5 2 4 6 4" xfId="43208" xr:uid="{00000000-0005-0000-0000-000010A80000}"/>
    <cellStyle name="20% - Accent1 4 5 2 4 7" xfId="43209" xr:uid="{00000000-0005-0000-0000-000011A80000}"/>
    <cellStyle name="20% - Accent1 4 5 2 4 7 2" xfId="43210" xr:uid="{00000000-0005-0000-0000-000012A80000}"/>
    <cellStyle name="20% - Accent1 4 5 2 4 7 2 2" xfId="43211" xr:uid="{00000000-0005-0000-0000-000013A80000}"/>
    <cellStyle name="20% - Accent1 4 5 2 4 7 3" xfId="43212" xr:uid="{00000000-0005-0000-0000-000014A80000}"/>
    <cellStyle name="20% - Accent1 4 5 2 4 8" xfId="43213" xr:uid="{00000000-0005-0000-0000-000015A80000}"/>
    <cellStyle name="20% - Accent1 4 5 2 4 8 2" xfId="43214" xr:uid="{00000000-0005-0000-0000-000016A80000}"/>
    <cellStyle name="20% - Accent1 4 5 2 4 8 2 2" xfId="43215" xr:uid="{00000000-0005-0000-0000-000017A80000}"/>
    <cellStyle name="20% - Accent1 4 5 2 4 8 3" xfId="43216" xr:uid="{00000000-0005-0000-0000-000018A80000}"/>
    <cellStyle name="20% - Accent1 4 5 2 4 9" xfId="43217" xr:uid="{00000000-0005-0000-0000-000019A80000}"/>
    <cellStyle name="20% - Accent1 4 5 2 4 9 2" xfId="43218" xr:uid="{00000000-0005-0000-0000-00001AA80000}"/>
    <cellStyle name="20% - Accent1 4 5 2 5" xfId="43219" xr:uid="{00000000-0005-0000-0000-00001BA80000}"/>
    <cellStyle name="20% - Accent1 4 5 2 5 10" xfId="43220" xr:uid="{00000000-0005-0000-0000-00001CA80000}"/>
    <cellStyle name="20% - Accent1 4 5 2 5 10 2" xfId="43221" xr:uid="{00000000-0005-0000-0000-00001DA80000}"/>
    <cellStyle name="20% - Accent1 4 5 2 5 11" xfId="43222" xr:uid="{00000000-0005-0000-0000-00001EA80000}"/>
    <cellStyle name="20% - Accent1 4 5 2 5 2" xfId="43223" xr:uid="{00000000-0005-0000-0000-00001FA80000}"/>
    <cellStyle name="20% - Accent1 4 5 2 5 2 2" xfId="43224" xr:uid="{00000000-0005-0000-0000-000020A80000}"/>
    <cellStyle name="20% - Accent1 4 5 2 5 2 2 2" xfId="43225" xr:uid="{00000000-0005-0000-0000-000021A80000}"/>
    <cellStyle name="20% - Accent1 4 5 2 5 2 2 2 2" xfId="43226" xr:uid="{00000000-0005-0000-0000-000022A80000}"/>
    <cellStyle name="20% - Accent1 4 5 2 5 2 2 2 2 2" xfId="43227" xr:uid="{00000000-0005-0000-0000-000023A80000}"/>
    <cellStyle name="20% - Accent1 4 5 2 5 2 2 2 3" xfId="43228" xr:uid="{00000000-0005-0000-0000-000024A80000}"/>
    <cellStyle name="20% - Accent1 4 5 2 5 2 2 3" xfId="43229" xr:uid="{00000000-0005-0000-0000-000025A80000}"/>
    <cellStyle name="20% - Accent1 4 5 2 5 2 2 3 2" xfId="43230" xr:uid="{00000000-0005-0000-0000-000026A80000}"/>
    <cellStyle name="20% - Accent1 4 5 2 5 2 2 4" xfId="43231" xr:uid="{00000000-0005-0000-0000-000027A80000}"/>
    <cellStyle name="20% - Accent1 4 5 2 5 2 3" xfId="43232" xr:uid="{00000000-0005-0000-0000-000028A80000}"/>
    <cellStyle name="20% - Accent1 4 5 2 5 2 3 2" xfId="43233" xr:uid="{00000000-0005-0000-0000-000029A80000}"/>
    <cellStyle name="20% - Accent1 4 5 2 5 2 3 2 2" xfId="43234" xr:uid="{00000000-0005-0000-0000-00002AA80000}"/>
    <cellStyle name="20% - Accent1 4 5 2 5 2 3 2 2 2" xfId="43235" xr:uid="{00000000-0005-0000-0000-00002BA80000}"/>
    <cellStyle name="20% - Accent1 4 5 2 5 2 3 2 3" xfId="43236" xr:uid="{00000000-0005-0000-0000-00002CA80000}"/>
    <cellStyle name="20% - Accent1 4 5 2 5 2 3 3" xfId="43237" xr:uid="{00000000-0005-0000-0000-00002DA80000}"/>
    <cellStyle name="20% - Accent1 4 5 2 5 2 3 3 2" xfId="43238" xr:uid="{00000000-0005-0000-0000-00002EA80000}"/>
    <cellStyle name="20% - Accent1 4 5 2 5 2 3 4" xfId="43239" xr:uid="{00000000-0005-0000-0000-00002FA80000}"/>
    <cellStyle name="20% - Accent1 4 5 2 5 2 4" xfId="43240" xr:uid="{00000000-0005-0000-0000-000030A80000}"/>
    <cellStyle name="20% - Accent1 4 5 2 5 2 4 2" xfId="43241" xr:uid="{00000000-0005-0000-0000-000031A80000}"/>
    <cellStyle name="20% - Accent1 4 5 2 5 2 4 2 2" xfId="43242" xr:uid="{00000000-0005-0000-0000-000032A80000}"/>
    <cellStyle name="20% - Accent1 4 5 2 5 2 4 2 2 2" xfId="43243" xr:uid="{00000000-0005-0000-0000-000033A80000}"/>
    <cellStyle name="20% - Accent1 4 5 2 5 2 4 2 3" xfId="43244" xr:uid="{00000000-0005-0000-0000-000034A80000}"/>
    <cellStyle name="20% - Accent1 4 5 2 5 2 4 3" xfId="43245" xr:uid="{00000000-0005-0000-0000-000035A80000}"/>
    <cellStyle name="20% - Accent1 4 5 2 5 2 4 3 2" xfId="43246" xr:uid="{00000000-0005-0000-0000-000036A80000}"/>
    <cellStyle name="20% - Accent1 4 5 2 5 2 4 4" xfId="43247" xr:uid="{00000000-0005-0000-0000-000037A80000}"/>
    <cellStyle name="20% - Accent1 4 5 2 5 2 5" xfId="43248" xr:uid="{00000000-0005-0000-0000-000038A80000}"/>
    <cellStyle name="20% - Accent1 4 5 2 5 2 5 2" xfId="43249" xr:uid="{00000000-0005-0000-0000-000039A80000}"/>
    <cellStyle name="20% - Accent1 4 5 2 5 2 5 2 2" xfId="43250" xr:uid="{00000000-0005-0000-0000-00003AA80000}"/>
    <cellStyle name="20% - Accent1 4 5 2 5 2 5 3" xfId="43251" xr:uid="{00000000-0005-0000-0000-00003BA80000}"/>
    <cellStyle name="20% - Accent1 4 5 2 5 2 6" xfId="43252" xr:uid="{00000000-0005-0000-0000-00003CA80000}"/>
    <cellStyle name="20% - Accent1 4 5 2 5 2 6 2" xfId="43253" xr:uid="{00000000-0005-0000-0000-00003DA80000}"/>
    <cellStyle name="20% - Accent1 4 5 2 5 2 6 2 2" xfId="43254" xr:uid="{00000000-0005-0000-0000-00003EA80000}"/>
    <cellStyle name="20% - Accent1 4 5 2 5 2 6 3" xfId="43255" xr:uid="{00000000-0005-0000-0000-00003FA80000}"/>
    <cellStyle name="20% - Accent1 4 5 2 5 2 7" xfId="43256" xr:uid="{00000000-0005-0000-0000-000040A80000}"/>
    <cellStyle name="20% - Accent1 4 5 2 5 2 7 2" xfId="43257" xr:uid="{00000000-0005-0000-0000-000041A80000}"/>
    <cellStyle name="20% - Accent1 4 5 2 5 2 8" xfId="43258" xr:uid="{00000000-0005-0000-0000-000042A80000}"/>
    <cellStyle name="20% - Accent1 4 5 2 5 2 8 2" xfId="43259" xr:uid="{00000000-0005-0000-0000-000043A80000}"/>
    <cellStyle name="20% - Accent1 4 5 2 5 2 9" xfId="43260" xr:uid="{00000000-0005-0000-0000-000044A80000}"/>
    <cellStyle name="20% - Accent1 4 5 2 5 3" xfId="43261" xr:uid="{00000000-0005-0000-0000-000045A80000}"/>
    <cellStyle name="20% - Accent1 4 5 2 5 3 2" xfId="43262" xr:uid="{00000000-0005-0000-0000-000046A80000}"/>
    <cellStyle name="20% - Accent1 4 5 2 5 3 2 2" xfId="43263" xr:uid="{00000000-0005-0000-0000-000047A80000}"/>
    <cellStyle name="20% - Accent1 4 5 2 5 3 2 2 2" xfId="43264" xr:uid="{00000000-0005-0000-0000-000048A80000}"/>
    <cellStyle name="20% - Accent1 4 5 2 5 3 2 2 2 2" xfId="43265" xr:uid="{00000000-0005-0000-0000-000049A80000}"/>
    <cellStyle name="20% - Accent1 4 5 2 5 3 2 2 3" xfId="43266" xr:uid="{00000000-0005-0000-0000-00004AA80000}"/>
    <cellStyle name="20% - Accent1 4 5 2 5 3 2 3" xfId="43267" xr:uid="{00000000-0005-0000-0000-00004BA80000}"/>
    <cellStyle name="20% - Accent1 4 5 2 5 3 2 3 2" xfId="43268" xr:uid="{00000000-0005-0000-0000-00004CA80000}"/>
    <cellStyle name="20% - Accent1 4 5 2 5 3 2 4" xfId="43269" xr:uid="{00000000-0005-0000-0000-00004DA80000}"/>
    <cellStyle name="20% - Accent1 4 5 2 5 3 3" xfId="43270" xr:uid="{00000000-0005-0000-0000-00004EA80000}"/>
    <cellStyle name="20% - Accent1 4 5 2 5 3 3 2" xfId="43271" xr:uid="{00000000-0005-0000-0000-00004FA80000}"/>
    <cellStyle name="20% - Accent1 4 5 2 5 3 3 2 2" xfId="43272" xr:uid="{00000000-0005-0000-0000-000050A80000}"/>
    <cellStyle name="20% - Accent1 4 5 2 5 3 3 2 2 2" xfId="43273" xr:uid="{00000000-0005-0000-0000-000051A80000}"/>
    <cellStyle name="20% - Accent1 4 5 2 5 3 3 2 3" xfId="43274" xr:uid="{00000000-0005-0000-0000-000052A80000}"/>
    <cellStyle name="20% - Accent1 4 5 2 5 3 3 3" xfId="43275" xr:uid="{00000000-0005-0000-0000-000053A80000}"/>
    <cellStyle name="20% - Accent1 4 5 2 5 3 3 3 2" xfId="43276" xr:uid="{00000000-0005-0000-0000-000054A80000}"/>
    <cellStyle name="20% - Accent1 4 5 2 5 3 3 4" xfId="43277" xr:uid="{00000000-0005-0000-0000-000055A80000}"/>
    <cellStyle name="20% - Accent1 4 5 2 5 3 4" xfId="43278" xr:uid="{00000000-0005-0000-0000-000056A80000}"/>
    <cellStyle name="20% - Accent1 4 5 2 5 3 4 2" xfId="43279" xr:uid="{00000000-0005-0000-0000-000057A80000}"/>
    <cellStyle name="20% - Accent1 4 5 2 5 3 4 2 2" xfId="43280" xr:uid="{00000000-0005-0000-0000-000058A80000}"/>
    <cellStyle name="20% - Accent1 4 5 2 5 3 4 2 2 2" xfId="43281" xr:uid="{00000000-0005-0000-0000-000059A80000}"/>
    <cellStyle name="20% - Accent1 4 5 2 5 3 4 2 3" xfId="43282" xr:uid="{00000000-0005-0000-0000-00005AA80000}"/>
    <cellStyle name="20% - Accent1 4 5 2 5 3 4 3" xfId="43283" xr:uid="{00000000-0005-0000-0000-00005BA80000}"/>
    <cellStyle name="20% - Accent1 4 5 2 5 3 4 3 2" xfId="43284" xr:uid="{00000000-0005-0000-0000-00005CA80000}"/>
    <cellStyle name="20% - Accent1 4 5 2 5 3 4 4" xfId="43285" xr:uid="{00000000-0005-0000-0000-00005DA80000}"/>
    <cellStyle name="20% - Accent1 4 5 2 5 3 5" xfId="43286" xr:uid="{00000000-0005-0000-0000-00005EA80000}"/>
    <cellStyle name="20% - Accent1 4 5 2 5 3 5 2" xfId="43287" xr:uid="{00000000-0005-0000-0000-00005FA80000}"/>
    <cellStyle name="20% - Accent1 4 5 2 5 3 5 2 2" xfId="43288" xr:uid="{00000000-0005-0000-0000-000060A80000}"/>
    <cellStyle name="20% - Accent1 4 5 2 5 3 5 3" xfId="43289" xr:uid="{00000000-0005-0000-0000-000061A80000}"/>
    <cellStyle name="20% - Accent1 4 5 2 5 3 6" xfId="43290" xr:uid="{00000000-0005-0000-0000-000062A80000}"/>
    <cellStyle name="20% - Accent1 4 5 2 5 3 6 2" xfId="43291" xr:uid="{00000000-0005-0000-0000-000063A80000}"/>
    <cellStyle name="20% - Accent1 4 5 2 5 3 6 2 2" xfId="43292" xr:uid="{00000000-0005-0000-0000-000064A80000}"/>
    <cellStyle name="20% - Accent1 4 5 2 5 3 6 3" xfId="43293" xr:uid="{00000000-0005-0000-0000-000065A80000}"/>
    <cellStyle name="20% - Accent1 4 5 2 5 3 7" xfId="43294" xr:uid="{00000000-0005-0000-0000-000066A80000}"/>
    <cellStyle name="20% - Accent1 4 5 2 5 3 7 2" xfId="43295" xr:uid="{00000000-0005-0000-0000-000067A80000}"/>
    <cellStyle name="20% - Accent1 4 5 2 5 3 8" xfId="43296" xr:uid="{00000000-0005-0000-0000-000068A80000}"/>
    <cellStyle name="20% - Accent1 4 5 2 5 3 8 2" xfId="43297" xr:uid="{00000000-0005-0000-0000-000069A80000}"/>
    <cellStyle name="20% - Accent1 4 5 2 5 3 9" xfId="43298" xr:uid="{00000000-0005-0000-0000-00006AA80000}"/>
    <cellStyle name="20% - Accent1 4 5 2 5 4" xfId="43299" xr:uid="{00000000-0005-0000-0000-00006BA80000}"/>
    <cellStyle name="20% - Accent1 4 5 2 5 4 2" xfId="43300" xr:uid="{00000000-0005-0000-0000-00006CA80000}"/>
    <cellStyle name="20% - Accent1 4 5 2 5 4 2 2" xfId="43301" xr:uid="{00000000-0005-0000-0000-00006DA80000}"/>
    <cellStyle name="20% - Accent1 4 5 2 5 4 2 2 2" xfId="43302" xr:uid="{00000000-0005-0000-0000-00006EA80000}"/>
    <cellStyle name="20% - Accent1 4 5 2 5 4 2 3" xfId="43303" xr:uid="{00000000-0005-0000-0000-00006FA80000}"/>
    <cellStyle name="20% - Accent1 4 5 2 5 4 3" xfId="43304" xr:uid="{00000000-0005-0000-0000-000070A80000}"/>
    <cellStyle name="20% - Accent1 4 5 2 5 4 3 2" xfId="43305" xr:uid="{00000000-0005-0000-0000-000071A80000}"/>
    <cellStyle name="20% - Accent1 4 5 2 5 4 4" xfId="43306" xr:uid="{00000000-0005-0000-0000-000072A80000}"/>
    <cellStyle name="20% - Accent1 4 5 2 5 5" xfId="43307" xr:uid="{00000000-0005-0000-0000-000073A80000}"/>
    <cellStyle name="20% - Accent1 4 5 2 5 5 2" xfId="43308" xr:uid="{00000000-0005-0000-0000-000074A80000}"/>
    <cellStyle name="20% - Accent1 4 5 2 5 5 2 2" xfId="43309" xr:uid="{00000000-0005-0000-0000-000075A80000}"/>
    <cellStyle name="20% - Accent1 4 5 2 5 5 2 2 2" xfId="43310" xr:uid="{00000000-0005-0000-0000-000076A80000}"/>
    <cellStyle name="20% - Accent1 4 5 2 5 5 2 3" xfId="43311" xr:uid="{00000000-0005-0000-0000-000077A80000}"/>
    <cellStyle name="20% - Accent1 4 5 2 5 5 3" xfId="43312" xr:uid="{00000000-0005-0000-0000-000078A80000}"/>
    <cellStyle name="20% - Accent1 4 5 2 5 5 3 2" xfId="43313" xr:uid="{00000000-0005-0000-0000-000079A80000}"/>
    <cellStyle name="20% - Accent1 4 5 2 5 5 4" xfId="43314" xr:uid="{00000000-0005-0000-0000-00007AA80000}"/>
    <cellStyle name="20% - Accent1 4 5 2 5 6" xfId="43315" xr:uid="{00000000-0005-0000-0000-00007BA80000}"/>
    <cellStyle name="20% - Accent1 4 5 2 5 6 2" xfId="43316" xr:uid="{00000000-0005-0000-0000-00007CA80000}"/>
    <cellStyle name="20% - Accent1 4 5 2 5 6 2 2" xfId="43317" xr:uid="{00000000-0005-0000-0000-00007DA80000}"/>
    <cellStyle name="20% - Accent1 4 5 2 5 6 2 2 2" xfId="43318" xr:uid="{00000000-0005-0000-0000-00007EA80000}"/>
    <cellStyle name="20% - Accent1 4 5 2 5 6 2 3" xfId="43319" xr:uid="{00000000-0005-0000-0000-00007FA80000}"/>
    <cellStyle name="20% - Accent1 4 5 2 5 6 3" xfId="43320" xr:uid="{00000000-0005-0000-0000-000080A80000}"/>
    <cellStyle name="20% - Accent1 4 5 2 5 6 3 2" xfId="43321" xr:uid="{00000000-0005-0000-0000-000081A80000}"/>
    <cellStyle name="20% - Accent1 4 5 2 5 6 4" xfId="43322" xr:uid="{00000000-0005-0000-0000-000082A80000}"/>
    <cellStyle name="20% - Accent1 4 5 2 5 7" xfId="43323" xr:uid="{00000000-0005-0000-0000-000083A80000}"/>
    <cellStyle name="20% - Accent1 4 5 2 5 7 2" xfId="43324" xr:uid="{00000000-0005-0000-0000-000084A80000}"/>
    <cellStyle name="20% - Accent1 4 5 2 5 7 2 2" xfId="43325" xr:uid="{00000000-0005-0000-0000-000085A80000}"/>
    <cellStyle name="20% - Accent1 4 5 2 5 7 3" xfId="43326" xr:uid="{00000000-0005-0000-0000-000086A80000}"/>
    <cellStyle name="20% - Accent1 4 5 2 5 8" xfId="43327" xr:uid="{00000000-0005-0000-0000-000087A80000}"/>
    <cellStyle name="20% - Accent1 4 5 2 5 8 2" xfId="43328" xr:uid="{00000000-0005-0000-0000-000088A80000}"/>
    <cellStyle name="20% - Accent1 4 5 2 5 8 2 2" xfId="43329" xr:uid="{00000000-0005-0000-0000-000089A80000}"/>
    <cellStyle name="20% - Accent1 4 5 2 5 8 3" xfId="43330" xr:uid="{00000000-0005-0000-0000-00008AA80000}"/>
    <cellStyle name="20% - Accent1 4 5 2 5 9" xfId="43331" xr:uid="{00000000-0005-0000-0000-00008BA80000}"/>
    <cellStyle name="20% - Accent1 4 5 2 5 9 2" xfId="43332" xr:uid="{00000000-0005-0000-0000-00008CA80000}"/>
    <cellStyle name="20% - Accent1 4 5 2 6" xfId="43333" xr:uid="{00000000-0005-0000-0000-00008DA80000}"/>
    <cellStyle name="20% - Accent1 4 5 2 6 2" xfId="43334" xr:uid="{00000000-0005-0000-0000-00008EA80000}"/>
    <cellStyle name="20% - Accent1 4 5 2 6 2 2" xfId="43335" xr:uid="{00000000-0005-0000-0000-00008FA80000}"/>
    <cellStyle name="20% - Accent1 4 5 2 6 2 2 2" xfId="43336" xr:uid="{00000000-0005-0000-0000-000090A80000}"/>
    <cellStyle name="20% - Accent1 4 5 2 6 2 2 2 2" xfId="43337" xr:uid="{00000000-0005-0000-0000-000091A80000}"/>
    <cellStyle name="20% - Accent1 4 5 2 6 2 2 3" xfId="43338" xr:uid="{00000000-0005-0000-0000-000092A80000}"/>
    <cellStyle name="20% - Accent1 4 5 2 6 2 3" xfId="43339" xr:uid="{00000000-0005-0000-0000-000093A80000}"/>
    <cellStyle name="20% - Accent1 4 5 2 6 2 3 2" xfId="43340" xr:uid="{00000000-0005-0000-0000-000094A80000}"/>
    <cellStyle name="20% - Accent1 4 5 2 6 2 4" xfId="43341" xr:uid="{00000000-0005-0000-0000-000095A80000}"/>
    <cellStyle name="20% - Accent1 4 5 2 6 3" xfId="43342" xr:uid="{00000000-0005-0000-0000-000096A80000}"/>
    <cellStyle name="20% - Accent1 4 5 2 6 3 2" xfId="43343" xr:uid="{00000000-0005-0000-0000-000097A80000}"/>
    <cellStyle name="20% - Accent1 4 5 2 6 3 2 2" xfId="43344" xr:uid="{00000000-0005-0000-0000-000098A80000}"/>
    <cellStyle name="20% - Accent1 4 5 2 6 3 2 2 2" xfId="43345" xr:uid="{00000000-0005-0000-0000-000099A80000}"/>
    <cellStyle name="20% - Accent1 4 5 2 6 3 2 3" xfId="43346" xr:uid="{00000000-0005-0000-0000-00009AA80000}"/>
    <cellStyle name="20% - Accent1 4 5 2 6 3 3" xfId="43347" xr:uid="{00000000-0005-0000-0000-00009BA80000}"/>
    <cellStyle name="20% - Accent1 4 5 2 6 3 3 2" xfId="43348" xr:uid="{00000000-0005-0000-0000-00009CA80000}"/>
    <cellStyle name="20% - Accent1 4 5 2 6 3 4" xfId="43349" xr:uid="{00000000-0005-0000-0000-00009DA80000}"/>
    <cellStyle name="20% - Accent1 4 5 2 6 4" xfId="43350" xr:uid="{00000000-0005-0000-0000-00009EA80000}"/>
    <cellStyle name="20% - Accent1 4 5 2 6 4 2" xfId="43351" xr:uid="{00000000-0005-0000-0000-00009FA80000}"/>
    <cellStyle name="20% - Accent1 4 5 2 6 4 2 2" xfId="43352" xr:uid="{00000000-0005-0000-0000-0000A0A80000}"/>
    <cellStyle name="20% - Accent1 4 5 2 6 4 2 2 2" xfId="43353" xr:uid="{00000000-0005-0000-0000-0000A1A80000}"/>
    <cellStyle name="20% - Accent1 4 5 2 6 4 2 3" xfId="43354" xr:uid="{00000000-0005-0000-0000-0000A2A80000}"/>
    <cellStyle name="20% - Accent1 4 5 2 6 4 3" xfId="43355" xr:uid="{00000000-0005-0000-0000-0000A3A80000}"/>
    <cellStyle name="20% - Accent1 4 5 2 6 4 3 2" xfId="43356" xr:uid="{00000000-0005-0000-0000-0000A4A80000}"/>
    <cellStyle name="20% - Accent1 4 5 2 6 4 4" xfId="43357" xr:uid="{00000000-0005-0000-0000-0000A5A80000}"/>
    <cellStyle name="20% - Accent1 4 5 2 6 5" xfId="43358" xr:uid="{00000000-0005-0000-0000-0000A6A80000}"/>
    <cellStyle name="20% - Accent1 4 5 2 6 5 2" xfId="43359" xr:uid="{00000000-0005-0000-0000-0000A7A80000}"/>
    <cellStyle name="20% - Accent1 4 5 2 6 5 2 2" xfId="43360" xr:uid="{00000000-0005-0000-0000-0000A8A80000}"/>
    <cellStyle name="20% - Accent1 4 5 2 6 5 3" xfId="43361" xr:uid="{00000000-0005-0000-0000-0000A9A80000}"/>
    <cellStyle name="20% - Accent1 4 5 2 6 6" xfId="43362" xr:uid="{00000000-0005-0000-0000-0000AAA80000}"/>
    <cellStyle name="20% - Accent1 4 5 2 6 6 2" xfId="43363" xr:uid="{00000000-0005-0000-0000-0000ABA80000}"/>
    <cellStyle name="20% - Accent1 4 5 2 6 6 2 2" xfId="43364" xr:uid="{00000000-0005-0000-0000-0000ACA80000}"/>
    <cellStyle name="20% - Accent1 4 5 2 6 6 3" xfId="43365" xr:uid="{00000000-0005-0000-0000-0000ADA80000}"/>
    <cellStyle name="20% - Accent1 4 5 2 6 7" xfId="43366" xr:uid="{00000000-0005-0000-0000-0000AEA80000}"/>
    <cellStyle name="20% - Accent1 4 5 2 6 7 2" xfId="43367" xr:uid="{00000000-0005-0000-0000-0000AFA80000}"/>
    <cellStyle name="20% - Accent1 4 5 2 6 8" xfId="43368" xr:uid="{00000000-0005-0000-0000-0000B0A80000}"/>
    <cellStyle name="20% - Accent1 4 5 2 6 8 2" xfId="43369" xr:uid="{00000000-0005-0000-0000-0000B1A80000}"/>
    <cellStyle name="20% - Accent1 4 5 2 6 9" xfId="43370" xr:uid="{00000000-0005-0000-0000-0000B2A80000}"/>
    <cellStyle name="20% - Accent1 4 5 2 7" xfId="43371" xr:uid="{00000000-0005-0000-0000-0000B3A80000}"/>
    <cellStyle name="20% - Accent1 4 5 2 7 2" xfId="43372" xr:uid="{00000000-0005-0000-0000-0000B4A80000}"/>
    <cellStyle name="20% - Accent1 4 5 2 7 2 2" xfId="43373" xr:uid="{00000000-0005-0000-0000-0000B5A80000}"/>
    <cellStyle name="20% - Accent1 4 5 2 7 2 2 2" xfId="43374" xr:uid="{00000000-0005-0000-0000-0000B6A80000}"/>
    <cellStyle name="20% - Accent1 4 5 2 7 2 2 2 2" xfId="43375" xr:uid="{00000000-0005-0000-0000-0000B7A80000}"/>
    <cellStyle name="20% - Accent1 4 5 2 7 2 2 3" xfId="43376" xr:uid="{00000000-0005-0000-0000-0000B8A80000}"/>
    <cellStyle name="20% - Accent1 4 5 2 7 2 3" xfId="43377" xr:uid="{00000000-0005-0000-0000-0000B9A80000}"/>
    <cellStyle name="20% - Accent1 4 5 2 7 2 3 2" xfId="43378" xr:uid="{00000000-0005-0000-0000-0000BAA80000}"/>
    <cellStyle name="20% - Accent1 4 5 2 7 2 4" xfId="43379" xr:uid="{00000000-0005-0000-0000-0000BBA80000}"/>
    <cellStyle name="20% - Accent1 4 5 2 7 3" xfId="43380" xr:uid="{00000000-0005-0000-0000-0000BCA80000}"/>
    <cellStyle name="20% - Accent1 4 5 2 7 3 2" xfId="43381" xr:uid="{00000000-0005-0000-0000-0000BDA80000}"/>
    <cellStyle name="20% - Accent1 4 5 2 7 3 2 2" xfId="43382" xr:uid="{00000000-0005-0000-0000-0000BEA80000}"/>
    <cellStyle name="20% - Accent1 4 5 2 7 3 2 2 2" xfId="43383" xr:uid="{00000000-0005-0000-0000-0000BFA80000}"/>
    <cellStyle name="20% - Accent1 4 5 2 7 3 2 3" xfId="43384" xr:uid="{00000000-0005-0000-0000-0000C0A80000}"/>
    <cellStyle name="20% - Accent1 4 5 2 7 3 3" xfId="43385" xr:uid="{00000000-0005-0000-0000-0000C1A80000}"/>
    <cellStyle name="20% - Accent1 4 5 2 7 3 3 2" xfId="43386" xr:uid="{00000000-0005-0000-0000-0000C2A80000}"/>
    <cellStyle name="20% - Accent1 4 5 2 7 3 4" xfId="43387" xr:uid="{00000000-0005-0000-0000-0000C3A80000}"/>
    <cellStyle name="20% - Accent1 4 5 2 7 4" xfId="43388" xr:uid="{00000000-0005-0000-0000-0000C4A80000}"/>
    <cellStyle name="20% - Accent1 4 5 2 7 4 2" xfId="43389" xr:uid="{00000000-0005-0000-0000-0000C5A80000}"/>
    <cellStyle name="20% - Accent1 4 5 2 7 4 2 2" xfId="43390" xr:uid="{00000000-0005-0000-0000-0000C6A80000}"/>
    <cellStyle name="20% - Accent1 4 5 2 7 4 2 2 2" xfId="43391" xr:uid="{00000000-0005-0000-0000-0000C7A80000}"/>
    <cellStyle name="20% - Accent1 4 5 2 7 4 2 3" xfId="43392" xr:uid="{00000000-0005-0000-0000-0000C8A80000}"/>
    <cellStyle name="20% - Accent1 4 5 2 7 4 3" xfId="43393" xr:uid="{00000000-0005-0000-0000-0000C9A80000}"/>
    <cellStyle name="20% - Accent1 4 5 2 7 4 3 2" xfId="43394" xr:uid="{00000000-0005-0000-0000-0000CAA80000}"/>
    <cellStyle name="20% - Accent1 4 5 2 7 4 4" xfId="43395" xr:uid="{00000000-0005-0000-0000-0000CBA80000}"/>
    <cellStyle name="20% - Accent1 4 5 2 7 5" xfId="43396" xr:uid="{00000000-0005-0000-0000-0000CCA80000}"/>
    <cellStyle name="20% - Accent1 4 5 2 7 5 2" xfId="43397" xr:uid="{00000000-0005-0000-0000-0000CDA80000}"/>
    <cellStyle name="20% - Accent1 4 5 2 7 5 2 2" xfId="43398" xr:uid="{00000000-0005-0000-0000-0000CEA80000}"/>
    <cellStyle name="20% - Accent1 4 5 2 7 5 3" xfId="43399" xr:uid="{00000000-0005-0000-0000-0000CFA80000}"/>
    <cellStyle name="20% - Accent1 4 5 2 7 6" xfId="43400" xr:uid="{00000000-0005-0000-0000-0000D0A80000}"/>
    <cellStyle name="20% - Accent1 4 5 2 7 6 2" xfId="43401" xr:uid="{00000000-0005-0000-0000-0000D1A80000}"/>
    <cellStyle name="20% - Accent1 4 5 2 7 6 2 2" xfId="43402" xr:uid="{00000000-0005-0000-0000-0000D2A80000}"/>
    <cellStyle name="20% - Accent1 4 5 2 7 6 3" xfId="43403" xr:uid="{00000000-0005-0000-0000-0000D3A80000}"/>
    <cellStyle name="20% - Accent1 4 5 2 7 7" xfId="43404" xr:uid="{00000000-0005-0000-0000-0000D4A80000}"/>
    <cellStyle name="20% - Accent1 4 5 2 7 7 2" xfId="43405" xr:uid="{00000000-0005-0000-0000-0000D5A80000}"/>
    <cellStyle name="20% - Accent1 4 5 2 7 8" xfId="43406" xr:uid="{00000000-0005-0000-0000-0000D6A80000}"/>
    <cellStyle name="20% - Accent1 4 5 2 7 8 2" xfId="43407" xr:uid="{00000000-0005-0000-0000-0000D7A80000}"/>
    <cellStyle name="20% - Accent1 4 5 2 7 9" xfId="43408" xr:uid="{00000000-0005-0000-0000-0000D8A80000}"/>
    <cellStyle name="20% - Accent1 4 5 2 8" xfId="43409" xr:uid="{00000000-0005-0000-0000-0000D9A80000}"/>
    <cellStyle name="20% - Accent1 4 5 2 8 2" xfId="43410" xr:uid="{00000000-0005-0000-0000-0000DAA80000}"/>
    <cellStyle name="20% - Accent1 4 5 2 8 2 2" xfId="43411" xr:uid="{00000000-0005-0000-0000-0000DBA80000}"/>
    <cellStyle name="20% - Accent1 4 5 2 8 2 2 2" xfId="43412" xr:uid="{00000000-0005-0000-0000-0000DCA80000}"/>
    <cellStyle name="20% - Accent1 4 5 2 8 2 3" xfId="43413" xr:uid="{00000000-0005-0000-0000-0000DDA80000}"/>
    <cellStyle name="20% - Accent1 4 5 2 8 3" xfId="43414" xr:uid="{00000000-0005-0000-0000-0000DEA80000}"/>
    <cellStyle name="20% - Accent1 4 5 2 8 3 2" xfId="43415" xr:uid="{00000000-0005-0000-0000-0000DFA80000}"/>
    <cellStyle name="20% - Accent1 4 5 2 8 4" xfId="43416" xr:uid="{00000000-0005-0000-0000-0000E0A80000}"/>
    <cellStyle name="20% - Accent1 4 5 2 9" xfId="43417" xr:uid="{00000000-0005-0000-0000-0000E1A80000}"/>
    <cellStyle name="20% - Accent1 4 5 2 9 2" xfId="43418" xr:uid="{00000000-0005-0000-0000-0000E2A80000}"/>
    <cellStyle name="20% - Accent1 4 5 2 9 2 2" xfId="43419" xr:uid="{00000000-0005-0000-0000-0000E3A80000}"/>
    <cellStyle name="20% - Accent1 4 5 2 9 2 2 2" xfId="43420" xr:uid="{00000000-0005-0000-0000-0000E4A80000}"/>
    <cellStyle name="20% - Accent1 4 5 2 9 2 3" xfId="43421" xr:uid="{00000000-0005-0000-0000-0000E5A80000}"/>
    <cellStyle name="20% - Accent1 4 5 2 9 3" xfId="43422" xr:uid="{00000000-0005-0000-0000-0000E6A80000}"/>
    <cellStyle name="20% - Accent1 4 5 2 9 3 2" xfId="43423" xr:uid="{00000000-0005-0000-0000-0000E7A80000}"/>
    <cellStyle name="20% - Accent1 4 5 2 9 4" xfId="43424" xr:uid="{00000000-0005-0000-0000-0000E8A80000}"/>
    <cellStyle name="20% - Accent1 4 5 3" xfId="43425" xr:uid="{00000000-0005-0000-0000-0000E9A80000}"/>
    <cellStyle name="20% - Accent1 4 5 3 10" xfId="43426" xr:uid="{00000000-0005-0000-0000-0000EAA80000}"/>
    <cellStyle name="20% - Accent1 4 5 3 10 2" xfId="43427" xr:uid="{00000000-0005-0000-0000-0000EBA80000}"/>
    <cellStyle name="20% - Accent1 4 5 3 10 2 2" xfId="43428" xr:uid="{00000000-0005-0000-0000-0000ECA80000}"/>
    <cellStyle name="20% - Accent1 4 5 3 10 3" xfId="43429" xr:uid="{00000000-0005-0000-0000-0000EDA80000}"/>
    <cellStyle name="20% - Accent1 4 5 3 11" xfId="43430" xr:uid="{00000000-0005-0000-0000-0000EEA80000}"/>
    <cellStyle name="20% - Accent1 4 5 3 11 2" xfId="43431" xr:uid="{00000000-0005-0000-0000-0000EFA80000}"/>
    <cellStyle name="20% - Accent1 4 5 3 11 2 2" xfId="43432" xr:uid="{00000000-0005-0000-0000-0000F0A80000}"/>
    <cellStyle name="20% - Accent1 4 5 3 11 3" xfId="43433" xr:uid="{00000000-0005-0000-0000-0000F1A80000}"/>
    <cellStyle name="20% - Accent1 4 5 3 12" xfId="43434" xr:uid="{00000000-0005-0000-0000-0000F2A80000}"/>
    <cellStyle name="20% - Accent1 4 5 3 12 2" xfId="43435" xr:uid="{00000000-0005-0000-0000-0000F3A80000}"/>
    <cellStyle name="20% - Accent1 4 5 3 13" xfId="43436" xr:uid="{00000000-0005-0000-0000-0000F4A80000}"/>
    <cellStyle name="20% - Accent1 4 5 3 13 2" xfId="43437" xr:uid="{00000000-0005-0000-0000-0000F5A80000}"/>
    <cellStyle name="20% - Accent1 4 5 3 14" xfId="43438" xr:uid="{00000000-0005-0000-0000-0000F6A80000}"/>
    <cellStyle name="20% - Accent1 4 5 3 2" xfId="43439" xr:uid="{00000000-0005-0000-0000-0000F7A80000}"/>
    <cellStyle name="20% - Accent1 4 5 3 2 10" xfId="43440" xr:uid="{00000000-0005-0000-0000-0000F8A80000}"/>
    <cellStyle name="20% - Accent1 4 5 3 2 10 2" xfId="43441" xr:uid="{00000000-0005-0000-0000-0000F9A80000}"/>
    <cellStyle name="20% - Accent1 4 5 3 2 11" xfId="43442" xr:uid="{00000000-0005-0000-0000-0000FAA80000}"/>
    <cellStyle name="20% - Accent1 4 5 3 2 2" xfId="43443" xr:uid="{00000000-0005-0000-0000-0000FBA80000}"/>
    <cellStyle name="20% - Accent1 4 5 3 2 2 2" xfId="43444" xr:uid="{00000000-0005-0000-0000-0000FCA80000}"/>
    <cellStyle name="20% - Accent1 4 5 3 2 2 2 2" xfId="43445" xr:uid="{00000000-0005-0000-0000-0000FDA80000}"/>
    <cellStyle name="20% - Accent1 4 5 3 2 2 2 2 2" xfId="43446" xr:uid="{00000000-0005-0000-0000-0000FEA80000}"/>
    <cellStyle name="20% - Accent1 4 5 3 2 2 2 2 2 2" xfId="43447" xr:uid="{00000000-0005-0000-0000-0000FFA80000}"/>
    <cellStyle name="20% - Accent1 4 5 3 2 2 2 2 3" xfId="43448" xr:uid="{00000000-0005-0000-0000-000000A90000}"/>
    <cellStyle name="20% - Accent1 4 5 3 2 2 2 3" xfId="43449" xr:uid="{00000000-0005-0000-0000-000001A90000}"/>
    <cellStyle name="20% - Accent1 4 5 3 2 2 2 3 2" xfId="43450" xr:uid="{00000000-0005-0000-0000-000002A90000}"/>
    <cellStyle name="20% - Accent1 4 5 3 2 2 2 4" xfId="43451" xr:uid="{00000000-0005-0000-0000-000003A90000}"/>
    <cellStyle name="20% - Accent1 4 5 3 2 2 3" xfId="43452" xr:uid="{00000000-0005-0000-0000-000004A90000}"/>
    <cellStyle name="20% - Accent1 4 5 3 2 2 3 2" xfId="43453" xr:uid="{00000000-0005-0000-0000-000005A90000}"/>
    <cellStyle name="20% - Accent1 4 5 3 2 2 3 2 2" xfId="43454" xr:uid="{00000000-0005-0000-0000-000006A90000}"/>
    <cellStyle name="20% - Accent1 4 5 3 2 2 3 2 2 2" xfId="43455" xr:uid="{00000000-0005-0000-0000-000007A90000}"/>
    <cellStyle name="20% - Accent1 4 5 3 2 2 3 2 3" xfId="43456" xr:uid="{00000000-0005-0000-0000-000008A90000}"/>
    <cellStyle name="20% - Accent1 4 5 3 2 2 3 3" xfId="43457" xr:uid="{00000000-0005-0000-0000-000009A90000}"/>
    <cellStyle name="20% - Accent1 4 5 3 2 2 3 3 2" xfId="43458" xr:uid="{00000000-0005-0000-0000-00000AA90000}"/>
    <cellStyle name="20% - Accent1 4 5 3 2 2 3 4" xfId="43459" xr:uid="{00000000-0005-0000-0000-00000BA90000}"/>
    <cellStyle name="20% - Accent1 4 5 3 2 2 4" xfId="43460" xr:uid="{00000000-0005-0000-0000-00000CA90000}"/>
    <cellStyle name="20% - Accent1 4 5 3 2 2 4 2" xfId="43461" xr:uid="{00000000-0005-0000-0000-00000DA90000}"/>
    <cellStyle name="20% - Accent1 4 5 3 2 2 4 2 2" xfId="43462" xr:uid="{00000000-0005-0000-0000-00000EA90000}"/>
    <cellStyle name="20% - Accent1 4 5 3 2 2 4 2 2 2" xfId="43463" xr:uid="{00000000-0005-0000-0000-00000FA90000}"/>
    <cellStyle name="20% - Accent1 4 5 3 2 2 4 2 3" xfId="43464" xr:uid="{00000000-0005-0000-0000-000010A90000}"/>
    <cellStyle name="20% - Accent1 4 5 3 2 2 4 3" xfId="43465" xr:uid="{00000000-0005-0000-0000-000011A90000}"/>
    <cellStyle name="20% - Accent1 4 5 3 2 2 4 3 2" xfId="43466" xr:uid="{00000000-0005-0000-0000-000012A90000}"/>
    <cellStyle name="20% - Accent1 4 5 3 2 2 4 4" xfId="43467" xr:uid="{00000000-0005-0000-0000-000013A90000}"/>
    <cellStyle name="20% - Accent1 4 5 3 2 2 5" xfId="43468" xr:uid="{00000000-0005-0000-0000-000014A90000}"/>
    <cellStyle name="20% - Accent1 4 5 3 2 2 5 2" xfId="43469" xr:uid="{00000000-0005-0000-0000-000015A90000}"/>
    <cellStyle name="20% - Accent1 4 5 3 2 2 5 2 2" xfId="43470" xr:uid="{00000000-0005-0000-0000-000016A90000}"/>
    <cellStyle name="20% - Accent1 4 5 3 2 2 5 3" xfId="43471" xr:uid="{00000000-0005-0000-0000-000017A90000}"/>
    <cellStyle name="20% - Accent1 4 5 3 2 2 6" xfId="43472" xr:uid="{00000000-0005-0000-0000-000018A90000}"/>
    <cellStyle name="20% - Accent1 4 5 3 2 2 6 2" xfId="43473" xr:uid="{00000000-0005-0000-0000-000019A90000}"/>
    <cellStyle name="20% - Accent1 4 5 3 2 2 6 2 2" xfId="43474" xr:uid="{00000000-0005-0000-0000-00001AA90000}"/>
    <cellStyle name="20% - Accent1 4 5 3 2 2 6 3" xfId="43475" xr:uid="{00000000-0005-0000-0000-00001BA90000}"/>
    <cellStyle name="20% - Accent1 4 5 3 2 2 7" xfId="43476" xr:uid="{00000000-0005-0000-0000-00001CA90000}"/>
    <cellStyle name="20% - Accent1 4 5 3 2 2 7 2" xfId="43477" xr:uid="{00000000-0005-0000-0000-00001DA90000}"/>
    <cellStyle name="20% - Accent1 4 5 3 2 2 8" xfId="43478" xr:uid="{00000000-0005-0000-0000-00001EA90000}"/>
    <cellStyle name="20% - Accent1 4 5 3 2 2 8 2" xfId="43479" xr:uid="{00000000-0005-0000-0000-00001FA90000}"/>
    <cellStyle name="20% - Accent1 4 5 3 2 2 9" xfId="43480" xr:uid="{00000000-0005-0000-0000-000020A90000}"/>
    <cellStyle name="20% - Accent1 4 5 3 2 3" xfId="43481" xr:uid="{00000000-0005-0000-0000-000021A90000}"/>
    <cellStyle name="20% - Accent1 4 5 3 2 3 2" xfId="43482" xr:uid="{00000000-0005-0000-0000-000022A90000}"/>
    <cellStyle name="20% - Accent1 4 5 3 2 3 2 2" xfId="43483" xr:uid="{00000000-0005-0000-0000-000023A90000}"/>
    <cellStyle name="20% - Accent1 4 5 3 2 3 2 2 2" xfId="43484" xr:uid="{00000000-0005-0000-0000-000024A90000}"/>
    <cellStyle name="20% - Accent1 4 5 3 2 3 2 2 2 2" xfId="43485" xr:uid="{00000000-0005-0000-0000-000025A90000}"/>
    <cellStyle name="20% - Accent1 4 5 3 2 3 2 2 3" xfId="43486" xr:uid="{00000000-0005-0000-0000-000026A90000}"/>
    <cellStyle name="20% - Accent1 4 5 3 2 3 2 3" xfId="43487" xr:uid="{00000000-0005-0000-0000-000027A90000}"/>
    <cellStyle name="20% - Accent1 4 5 3 2 3 2 3 2" xfId="43488" xr:uid="{00000000-0005-0000-0000-000028A90000}"/>
    <cellStyle name="20% - Accent1 4 5 3 2 3 2 4" xfId="43489" xr:uid="{00000000-0005-0000-0000-000029A90000}"/>
    <cellStyle name="20% - Accent1 4 5 3 2 3 3" xfId="43490" xr:uid="{00000000-0005-0000-0000-00002AA90000}"/>
    <cellStyle name="20% - Accent1 4 5 3 2 3 3 2" xfId="43491" xr:uid="{00000000-0005-0000-0000-00002BA90000}"/>
    <cellStyle name="20% - Accent1 4 5 3 2 3 3 2 2" xfId="43492" xr:uid="{00000000-0005-0000-0000-00002CA90000}"/>
    <cellStyle name="20% - Accent1 4 5 3 2 3 3 2 2 2" xfId="43493" xr:uid="{00000000-0005-0000-0000-00002DA90000}"/>
    <cellStyle name="20% - Accent1 4 5 3 2 3 3 2 3" xfId="43494" xr:uid="{00000000-0005-0000-0000-00002EA90000}"/>
    <cellStyle name="20% - Accent1 4 5 3 2 3 3 3" xfId="43495" xr:uid="{00000000-0005-0000-0000-00002FA90000}"/>
    <cellStyle name="20% - Accent1 4 5 3 2 3 3 3 2" xfId="43496" xr:uid="{00000000-0005-0000-0000-000030A90000}"/>
    <cellStyle name="20% - Accent1 4 5 3 2 3 3 4" xfId="43497" xr:uid="{00000000-0005-0000-0000-000031A90000}"/>
    <cellStyle name="20% - Accent1 4 5 3 2 3 4" xfId="43498" xr:uid="{00000000-0005-0000-0000-000032A90000}"/>
    <cellStyle name="20% - Accent1 4 5 3 2 3 4 2" xfId="43499" xr:uid="{00000000-0005-0000-0000-000033A90000}"/>
    <cellStyle name="20% - Accent1 4 5 3 2 3 4 2 2" xfId="43500" xr:uid="{00000000-0005-0000-0000-000034A90000}"/>
    <cellStyle name="20% - Accent1 4 5 3 2 3 4 2 2 2" xfId="43501" xr:uid="{00000000-0005-0000-0000-000035A90000}"/>
    <cellStyle name="20% - Accent1 4 5 3 2 3 4 2 3" xfId="43502" xr:uid="{00000000-0005-0000-0000-000036A90000}"/>
    <cellStyle name="20% - Accent1 4 5 3 2 3 4 3" xfId="43503" xr:uid="{00000000-0005-0000-0000-000037A90000}"/>
    <cellStyle name="20% - Accent1 4 5 3 2 3 4 3 2" xfId="43504" xr:uid="{00000000-0005-0000-0000-000038A90000}"/>
    <cellStyle name="20% - Accent1 4 5 3 2 3 4 4" xfId="43505" xr:uid="{00000000-0005-0000-0000-000039A90000}"/>
    <cellStyle name="20% - Accent1 4 5 3 2 3 5" xfId="43506" xr:uid="{00000000-0005-0000-0000-00003AA90000}"/>
    <cellStyle name="20% - Accent1 4 5 3 2 3 5 2" xfId="43507" xr:uid="{00000000-0005-0000-0000-00003BA90000}"/>
    <cellStyle name="20% - Accent1 4 5 3 2 3 5 2 2" xfId="43508" xr:uid="{00000000-0005-0000-0000-00003CA90000}"/>
    <cellStyle name="20% - Accent1 4 5 3 2 3 5 3" xfId="43509" xr:uid="{00000000-0005-0000-0000-00003DA90000}"/>
    <cellStyle name="20% - Accent1 4 5 3 2 3 6" xfId="43510" xr:uid="{00000000-0005-0000-0000-00003EA90000}"/>
    <cellStyle name="20% - Accent1 4 5 3 2 3 6 2" xfId="43511" xr:uid="{00000000-0005-0000-0000-00003FA90000}"/>
    <cellStyle name="20% - Accent1 4 5 3 2 3 6 2 2" xfId="43512" xr:uid="{00000000-0005-0000-0000-000040A90000}"/>
    <cellStyle name="20% - Accent1 4 5 3 2 3 6 3" xfId="43513" xr:uid="{00000000-0005-0000-0000-000041A90000}"/>
    <cellStyle name="20% - Accent1 4 5 3 2 3 7" xfId="43514" xr:uid="{00000000-0005-0000-0000-000042A90000}"/>
    <cellStyle name="20% - Accent1 4 5 3 2 3 7 2" xfId="43515" xr:uid="{00000000-0005-0000-0000-000043A90000}"/>
    <cellStyle name="20% - Accent1 4 5 3 2 3 8" xfId="43516" xr:uid="{00000000-0005-0000-0000-000044A90000}"/>
    <cellStyle name="20% - Accent1 4 5 3 2 3 8 2" xfId="43517" xr:uid="{00000000-0005-0000-0000-000045A90000}"/>
    <cellStyle name="20% - Accent1 4 5 3 2 3 9" xfId="43518" xr:uid="{00000000-0005-0000-0000-000046A90000}"/>
    <cellStyle name="20% - Accent1 4 5 3 2 4" xfId="43519" xr:uid="{00000000-0005-0000-0000-000047A90000}"/>
    <cellStyle name="20% - Accent1 4 5 3 2 4 2" xfId="43520" xr:uid="{00000000-0005-0000-0000-000048A90000}"/>
    <cellStyle name="20% - Accent1 4 5 3 2 4 2 2" xfId="43521" xr:uid="{00000000-0005-0000-0000-000049A90000}"/>
    <cellStyle name="20% - Accent1 4 5 3 2 4 2 2 2" xfId="43522" xr:uid="{00000000-0005-0000-0000-00004AA90000}"/>
    <cellStyle name="20% - Accent1 4 5 3 2 4 2 3" xfId="43523" xr:uid="{00000000-0005-0000-0000-00004BA90000}"/>
    <cellStyle name="20% - Accent1 4 5 3 2 4 3" xfId="43524" xr:uid="{00000000-0005-0000-0000-00004CA90000}"/>
    <cellStyle name="20% - Accent1 4 5 3 2 4 3 2" xfId="43525" xr:uid="{00000000-0005-0000-0000-00004DA90000}"/>
    <cellStyle name="20% - Accent1 4 5 3 2 4 4" xfId="43526" xr:uid="{00000000-0005-0000-0000-00004EA90000}"/>
    <cellStyle name="20% - Accent1 4 5 3 2 5" xfId="43527" xr:uid="{00000000-0005-0000-0000-00004FA90000}"/>
    <cellStyle name="20% - Accent1 4 5 3 2 5 2" xfId="43528" xr:uid="{00000000-0005-0000-0000-000050A90000}"/>
    <cellStyle name="20% - Accent1 4 5 3 2 5 2 2" xfId="43529" xr:uid="{00000000-0005-0000-0000-000051A90000}"/>
    <cellStyle name="20% - Accent1 4 5 3 2 5 2 2 2" xfId="43530" xr:uid="{00000000-0005-0000-0000-000052A90000}"/>
    <cellStyle name="20% - Accent1 4 5 3 2 5 2 3" xfId="43531" xr:uid="{00000000-0005-0000-0000-000053A90000}"/>
    <cellStyle name="20% - Accent1 4 5 3 2 5 3" xfId="43532" xr:uid="{00000000-0005-0000-0000-000054A90000}"/>
    <cellStyle name="20% - Accent1 4 5 3 2 5 3 2" xfId="43533" xr:uid="{00000000-0005-0000-0000-000055A90000}"/>
    <cellStyle name="20% - Accent1 4 5 3 2 5 4" xfId="43534" xr:uid="{00000000-0005-0000-0000-000056A90000}"/>
    <cellStyle name="20% - Accent1 4 5 3 2 6" xfId="43535" xr:uid="{00000000-0005-0000-0000-000057A90000}"/>
    <cellStyle name="20% - Accent1 4 5 3 2 6 2" xfId="43536" xr:uid="{00000000-0005-0000-0000-000058A90000}"/>
    <cellStyle name="20% - Accent1 4 5 3 2 6 2 2" xfId="43537" xr:uid="{00000000-0005-0000-0000-000059A90000}"/>
    <cellStyle name="20% - Accent1 4 5 3 2 6 2 2 2" xfId="43538" xr:uid="{00000000-0005-0000-0000-00005AA90000}"/>
    <cellStyle name="20% - Accent1 4 5 3 2 6 2 3" xfId="43539" xr:uid="{00000000-0005-0000-0000-00005BA90000}"/>
    <cellStyle name="20% - Accent1 4 5 3 2 6 3" xfId="43540" xr:uid="{00000000-0005-0000-0000-00005CA90000}"/>
    <cellStyle name="20% - Accent1 4 5 3 2 6 3 2" xfId="43541" xr:uid="{00000000-0005-0000-0000-00005DA90000}"/>
    <cellStyle name="20% - Accent1 4 5 3 2 6 4" xfId="43542" xr:uid="{00000000-0005-0000-0000-00005EA90000}"/>
    <cellStyle name="20% - Accent1 4 5 3 2 7" xfId="43543" xr:uid="{00000000-0005-0000-0000-00005FA90000}"/>
    <cellStyle name="20% - Accent1 4 5 3 2 7 2" xfId="43544" xr:uid="{00000000-0005-0000-0000-000060A90000}"/>
    <cellStyle name="20% - Accent1 4 5 3 2 7 2 2" xfId="43545" xr:uid="{00000000-0005-0000-0000-000061A90000}"/>
    <cellStyle name="20% - Accent1 4 5 3 2 7 3" xfId="43546" xr:uid="{00000000-0005-0000-0000-000062A90000}"/>
    <cellStyle name="20% - Accent1 4 5 3 2 8" xfId="43547" xr:uid="{00000000-0005-0000-0000-000063A90000}"/>
    <cellStyle name="20% - Accent1 4 5 3 2 8 2" xfId="43548" xr:uid="{00000000-0005-0000-0000-000064A90000}"/>
    <cellStyle name="20% - Accent1 4 5 3 2 8 2 2" xfId="43549" xr:uid="{00000000-0005-0000-0000-000065A90000}"/>
    <cellStyle name="20% - Accent1 4 5 3 2 8 3" xfId="43550" xr:uid="{00000000-0005-0000-0000-000066A90000}"/>
    <cellStyle name="20% - Accent1 4 5 3 2 9" xfId="43551" xr:uid="{00000000-0005-0000-0000-000067A90000}"/>
    <cellStyle name="20% - Accent1 4 5 3 2 9 2" xfId="43552" xr:uid="{00000000-0005-0000-0000-000068A90000}"/>
    <cellStyle name="20% - Accent1 4 5 3 3" xfId="43553" xr:uid="{00000000-0005-0000-0000-000069A90000}"/>
    <cellStyle name="20% - Accent1 4 5 3 3 10" xfId="43554" xr:uid="{00000000-0005-0000-0000-00006AA90000}"/>
    <cellStyle name="20% - Accent1 4 5 3 3 10 2" xfId="43555" xr:uid="{00000000-0005-0000-0000-00006BA90000}"/>
    <cellStyle name="20% - Accent1 4 5 3 3 11" xfId="43556" xr:uid="{00000000-0005-0000-0000-00006CA90000}"/>
    <cellStyle name="20% - Accent1 4 5 3 3 2" xfId="43557" xr:uid="{00000000-0005-0000-0000-00006DA90000}"/>
    <cellStyle name="20% - Accent1 4 5 3 3 2 2" xfId="43558" xr:uid="{00000000-0005-0000-0000-00006EA90000}"/>
    <cellStyle name="20% - Accent1 4 5 3 3 2 2 2" xfId="43559" xr:uid="{00000000-0005-0000-0000-00006FA90000}"/>
    <cellStyle name="20% - Accent1 4 5 3 3 2 2 2 2" xfId="43560" xr:uid="{00000000-0005-0000-0000-000070A90000}"/>
    <cellStyle name="20% - Accent1 4 5 3 3 2 2 2 2 2" xfId="43561" xr:uid="{00000000-0005-0000-0000-000071A90000}"/>
    <cellStyle name="20% - Accent1 4 5 3 3 2 2 2 3" xfId="43562" xr:uid="{00000000-0005-0000-0000-000072A90000}"/>
    <cellStyle name="20% - Accent1 4 5 3 3 2 2 3" xfId="43563" xr:uid="{00000000-0005-0000-0000-000073A90000}"/>
    <cellStyle name="20% - Accent1 4 5 3 3 2 2 3 2" xfId="43564" xr:uid="{00000000-0005-0000-0000-000074A90000}"/>
    <cellStyle name="20% - Accent1 4 5 3 3 2 2 4" xfId="43565" xr:uid="{00000000-0005-0000-0000-000075A90000}"/>
    <cellStyle name="20% - Accent1 4 5 3 3 2 3" xfId="43566" xr:uid="{00000000-0005-0000-0000-000076A90000}"/>
    <cellStyle name="20% - Accent1 4 5 3 3 2 3 2" xfId="43567" xr:uid="{00000000-0005-0000-0000-000077A90000}"/>
    <cellStyle name="20% - Accent1 4 5 3 3 2 3 2 2" xfId="43568" xr:uid="{00000000-0005-0000-0000-000078A90000}"/>
    <cellStyle name="20% - Accent1 4 5 3 3 2 3 2 2 2" xfId="43569" xr:uid="{00000000-0005-0000-0000-000079A90000}"/>
    <cellStyle name="20% - Accent1 4 5 3 3 2 3 2 3" xfId="43570" xr:uid="{00000000-0005-0000-0000-00007AA90000}"/>
    <cellStyle name="20% - Accent1 4 5 3 3 2 3 3" xfId="43571" xr:uid="{00000000-0005-0000-0000-00007BA90000}"/>
    <cellStyle name="20% - Accent1 4 5 3 3 2 3 3 2" xfId="43572" xr:uid="{00000000-0005-0000-0000-00007CA90000}"/>
    <cellStyle name="20% - Accent1 4 5 3 3 2 3 4" xfId="43573" xr:uid="{00000000-0005-0000-0000-00007DA90000}"/>
    <cellStyle name="20% - Accent1 4 5 3 3 2 4" xfId="43574" xr:uid="{00000000-0005-0000-0000-00007EA90000}"/>
    <cellStyle name="20% - Accent1 4 5 3 3 2 4 2" xfId="43575" xr:uid="{00000000-0005-0000-0000-00007FA90000}"/>
    <cellStyle name="20% - Accent1 4 5 3 3 2 4 2 2" xfId="43576" xr:uid="{00000000-0005-0000-0000-000080A90000}"/>
    <cellStyle name="20% - Accent1 4 5 3 3 2 4 2 2 2" xfId="43577" xr:uid="{00000000-0005-0000-0000-000081A90000}"/>
    <cellStyle name="20% - Accent1 4 5 3 3 2 4 2 3" xfId="43578" xr:uid="{00000000-0005-0000-0000-000082A90000}"/>
    <cellStyle name="20% - Accent1 4 5 3 3 2 4 3" xfId="43579" xr:uid="{00000000-0005-0000-0000-000083A90000}"/>
    <cellStyle name="20% - Accent1 4 5 3 3 2 4 3 2" xfId="43580" xr:uid="{00000000-0005-0000-0000-000084A90000}"/>
    <cellStyle name="20% - Accent1 4 5 3 3 2 4 4" xfId="43581" xr:uid="{00000000-0005-0000-0000-000085A90000}"/>
    <cellStyle name="20% - Accent1 4 5 3 3 2 5" xfId="43582" xr:uid="{00000000-0005-0000-0000-000086A90000}"/>
    <cellStyle name="20% - Accent1 4 5 3 3 2 5 2" xfId="43583" xr:uid="{00000000-0005-0000-0000-000087A90000}"/>
    <cellStyle name="20% - Accent1 4 5 3 3 2 5 2 2" xfId="43584" xr:uid="{00000000-0005-0000-0000-000088A90000}"/>
    <cellStyle name="20% - Accent1 4 5 3 3 2 5 3" xfId="43585" xr:uid="{00000000-0005-0000-0000-000089A90000}"/>
    <cellStyle name="20% - Accent1 4 5 3 3 2 6" xfId="43586" xr:uid="{00000000-0005-0000-0000-00008AA90000}"/>
    <cellStyle name="20% - Accent1 4 5 3 3 2 6 2" xfId="43587" xr:uid="{00000000-0005-0000-0000-00008BA90000}"/>
    <cellStyle name="20% - Accent1 4 5 3 3 2 6 2 2" xfId="43588" xr:uid="{00000000-0005-0000-0000-00008CA90000}"/>
    <cellStyle name="20% - Accent1 4 5 3 3 2 6 3" xfId="43589" xr:uid="{00000000-0005-0000-0000-00008DA90000}"/>
    <cellStyle name="20% - Accent1 4 5 3 3 2 7" xfId="43590" xr:uid="{00000000-0005-0000-0000-00008EA90000}"/>
    <cellStyle name="20% - Accent1 4 5 3 3 2 7 2" xfId="43591" xr:uid="{00000000-0005-0000-0000-00008FA90000}"/>
    <cellStyle name="20% - Accent1 4 5 3 3 2 8" xfId="43592" xr:uid="{00000000-0005-0000-0000-000090A90000}"/>
    <cellStyle name="20% - Accent1 4 5 3 3 2 8 2" xfId="43593" xr:uid="{00000000-0005-0000-0000-000091A90000}"/>
    <cellStyle name="20% - Accent1 4 5 3 3 2 9" xfId="43594" xr:uid="{00000000-0005-0000-0000-000092A90000}"/>
    <cellStyle name="20% - Accent1 4 5 3 3 3" xfId="43595" xr:uid="{00000000-0005-0000-0000-000093A90000}"/>
    <cellStyle name="20% - Accent1 4 5 3 3 3 2" xfId="43596" xr:uid="{00000000-0005-0000-0000-000094A90000}"/>
    <cellStyle name="20% - Accent1 4 5 3 3 3 2 2" xfId="43597" xr:uid="{00000000-0005-0000-0000-000095A90000}"/>
    <cellStyle name="20% - Accent1 4 5 3 3 3 2 2 2" xfId="43598" xr:uid="{00000000-0005-0000-0000-000096A90000}"/>
    <cellStyle name="20% - Accent1 4 5 3 3 3 2 2 2 2" xfId="43599" xr:uid="{00000000-0005-0000-0000-000097A90000}"/>
    <cellStyle name="20% - Accent1 4 5 3 3 3 2 2 3" xfId="43600" xr:uid="{00000000-0005-0000-0000-000098A90000}"/>
    <cellStyle name="20% - Accent1 4 5 3 3 3 2 3" xfId="43601" xr:uid="{00000000-0005-0000-0000-000099A90000}"/>
    <cellStyle name="20% - Accent1 4 5 3 3 3 2 3 2" xfId="43602" xr:uid="{00000000-0005-0000-0000-00009AA90000}"/>
    <cellStyle name="20% - Accent1 4 5 3 3 3 2 4" xfId="43603" xr:uid="{00000000-0005-0000-0000-00009BA90000}"/>
    <cellStyle name="20% - Accent1 4 5 3 3 3 3" xfId="43604" xr:uid="{00000000-0005-0000-0000-00009CA90000}"/>
    <cellStyle name="20% - Accent1 4 5 3 3 3 3 2" xfId="43605" xr:uid="{00000000-0005-0000-0000-00009DA90000}"/>
    <cellStyle name="20% - Accent1 4 5 3 3 3 3 2 2" xfId="43606" xr:uid="{00000000-0005-0000-0000-00009EA90000}"/>
    <cellStyle name="20% - Accent1 4 5 3 3 3 3 2 2 2" xfId="43607" xr:uid="{00000000-0005-0000-0000-00009FA90000}"/>
    <cellStyle name="20% - Accent1 4 5 3 3 3 3 2 3" xfId="43608" xr:uid="{00000000-0005-0000-0000-0000A0A90000}"/>
    <cellStyle name="20% - Accent1 4 5 3 3 3 3 3" xfId="43609" xr:uid="{00000000-0005-0000-0000-0000A1A90000}"/>
    <cellStyle name="20% - Accent1 4 5 3 3 3 3 3 2" xfId="43610" xr:uid="{00000000-0005-0000-0000-0000A2A90000}"/>
    <cellStyle name="20% - Accent1 4 5 3 3 3 3 4" xfId="43611" xr:uid="{00000000-0005-0000-0000-0000A3A90000}"/>
    <cellStyle name="20% - Accent1 4 5 3 3 3 4" xfId="43612" xr:uid="{00000000-0005-0000-0000-0000A4A90000}"/>
    <cellStyle name="20% - Accent1 4 5 3 3 3 4 2" xfId="43613" xr:uid="{00000000-0005-0000-0000-0000A5A90000}"/>
    <cellStyle name="20% - Accent1 4 5 3 3 3 4 2 2" xfId="43614" xr:uid="{00000000-0005-0000-0000-0000A6A90000}"/>
    <cellStyle name="20% - Accent1 4 5 3 3 3 4 2 2 2" xfId="43615" xr:uid="{00000000-0005-0000-0000-0000A7A90000}"/>
    <cellStyle name="20% - Accent1 4 5 3 3 3 4 2 3" xfId="43616" xr:uid="{00000000-0005-0000-0000-0000A8A90000}"/>
    <cellStyle name="20% - Accent1 4 5 3 3 3 4 3" xfId="43617" xr:uid="{00000000-0005-0000-0000-0000A9A90000}"/>
    <cellStyle name="20% - Accent1 4 5 3 3 3 4 3 2" xfId="43618" xr:uid="{00000000-0005-0000-0000-0000AAA90000}"/>
    <cellStyle name="20% - Accent1 4 5 3 3 3 4 4" xfId="43619" xr:uid="{00000000-0005-0000-0000-0000ABA90000}"/>
    <cellStyle name="20% - Accent1 4 5 3 3 3 5" xfId="43620" xr:uid="{00000000-0005-0000-0000-0000ACA90000}"/>
    <cellStyle name="20% - Accent1 4 5 3 3 3 5 2" xfId="43621" xr:uid="{00000000-0005-0000-0000-0000ADA90000}"/>
    <cellStyle name="20% - Accent1 4 5 3 3 3 5 2 2" xfId="43622" xr:uid="{00000000-0005-0000-0000-0000AEA90000}"/>
    <cellStyle name="20% - Accent1 4 5 3 3 3 5 3" xfId="43623" xr:uid="{00000000-0005-0000-0000-0000AFA90000}"/>
    <cellStyle name="20% - Accent1 4 5 3 3 3 6" xfId="43624" xr:uid="{00000000-0005-0000-0000-0000B0A90000}"/>
    <cellStyle name="20% - Accent1 4 5 3 3 3 6 2" xfId="43625" xr:uid="{00000000-0005-0000-0000-0000B1A90000}"/>
    <cellStyle name="20% - Accent1 4 5 3 3 3 6 2 2" xfId="43626" xr:uid="{00000000-0005-0000-0000-0000B2A90000}"/>
    <cellStyle name="20% - Accent1 4 5 3 3 3 6 3" xfId="43627" xr:uid="{00000000-0005-0000-0000-0000B3A90000}"/>
    <cellStyle name="20% - Accent1 4 5 3 3 3 7" xfId="43628" xr:uid="{00000000-0005-0000-0000-0000B4A90000}"/>
    <cellStyle name="20% - Accent1 4 5 3 3 3 7 2" xfId="43629" xr:uid="{00000000-0005-0000-0000-0000B5A90000}"/>
    <cellStyle name="20% - Accent1 4 5 3 3 3 8" xfId="43630" xr:uid="{00000000-0005-0000-0000-0000B6A90000}"/>
    <cellStyle name="20% - Accent1 4 5 3 3 3 8 2" xfId="43631" xr:uid="{00000000-0005-0000-0000-0000B7A90000}"/>
    <cellStyle name="20% - Accent1 4 5 3 3 3 9" xfId="43632" xr:uid="{00000000-0005-0000-0000-0000B8A90000}"/>
    <cellStyle name="20% - Accent1 4 5 3 3 4" xfId="43633" xr:uid="{00000000-0005-0000-0000-0000B9A90000}"/>
    <cellStyle name="20% - Accent1 4 5 3 3 4 2" xfId="43634" xr:uid="{00000000-0005-0000-0000-0000BAA90000}"/>
    <cellStyle name="20% - Accent1 4 5 3 3 4 2 2" xfId="43635" xr:uid="{00000000-0005-0000-0000-0000BBA90000}"/>
    <cellStyle name="20% - Accent1 4 5 3 3 4 2 2 2" xfId="43636" xr:uid="{00000000-0005-0000-0000-0000BCA90000}"/>
    <cellStyle name="20% - Accent1 4 5 3 3 4 2 3" xfId="43637" xr:uid="{00000000-0005-0000-0000-0000BDA90000}"/>
    <cellStyle name="20% - Accent1 4 5 3 3 4 3" xfId="43638" xr:uid="{00000000-0005-0000-0000-0000BEA90000}"/>
    <cellStyle name="20% - Accent1 4 5 3 3 4 3 2" xfId="43639" xr:uid="{00000000-0005-0000-0000-0000BFA90000}"/>
    <cellStyle name="20% - Accent1 4 5 3 3 4 4" xfId="43640" xr:uid="{00000000-0005-0000-0000-0000C0A90000}"/>
    <cellStyle name="20% - Accent1 4 5 3 3 5" xfId="43641" xr:uid="{00000000-0005-0000-0000-0000C1A90000}"/>
    <cellStyle name="20% - Accent1 4 5 3 3 5 2" xfId="43642" xr:uid="{00000000-0005-0000-0000-0000C2A90000}"/>
    <cellStyle name="20% - Accent1 4 5 3 3 5 2 2" xfId="43643" xr:uid="{00000000-0005-0000-0000-0000C3A90000}"/>
    <cellStyle name="20% - Accent1 4 5 3 3 5 2 2 2" xfId="43644" xr:uid="{00000000-0005-0000-0000-0000C4A90000}"/>
    <cellStyle name="20% - Accent1 4 5 3 3 5 2 3" xfId="43645" xr:uid="{00000000-0005-0000-0000-0000C5A90000}"/>
    <cellStyle name="20% - Accent1 4 5 3 3 5 3" xfId="43646" xr:uid="{00000000-0005-0000-0000-0000C6A90000}"/>
    <cellStyle name="20% - Accent1 4 5 3 3 5 3 2" xfId="43647" xr:uid="{00000000-0005-0000-0000-0000C7A90000}"/>
    <cellStyle name="20% - Accent1 4 5 3 3 5 4" xfId="43648" xr:uid="{00000000-0005-0000-0000-0000C8A90000}"/>
    <cellStyle name="20% - Accent1 4 5 3 3 6" xfId="43649" xr:uid="{00000000-0005-0000-0000-0000C9A90000}"/>
    <cellStyle name="20% - Accent1 4 5 3 3 6 2" xfId="43650" xr:uid="{00000000-0005-0000-0000-0000CAA90000}"/>
    <cellStyle name="20% - Accent1 4 5 3 3 6 2 2" xfId="43651" xr:uid="{00000000-0005-0000-0000-0000CBA90000}"/>
    <cellStyle name="20% - Accent1 4 5 3 3 6 2 2 2" xfId="43652" xr:uid="{00000000-0005-0000-0000-0000CCA90000}"/>
    <cellStyle name="20% - Accent1 4 5 3 3 6 2 3" xfId="43653" xr:uid="{00000000-0005-0000-0000-0000CDA90000}"/>
    <cellStyle name="20% - Accent1 4 5 3 3 6 3" xfId="43654" xr:uid="{00000000-0005-0000-0000-0000CEA90000}"/>
    <cellStyle name="20% - Accent1 4 5 3 3 6 3 2" xfId="43655" xr:uid="{00000000-0005-0000-0000-0000CFA90000}"/>
    <cellStyle name="20% - Accent1 4 5 3 3 6 4" xfId="43656" xr:uid="{00000000-0005-0000-0000-0000D0A90000}"/>
    <cellStyle name="20% - Accent1 4 5 3 3 7" xfId="43657" xr:uid="{00000000-0005-0000-0000-0000D1A90000}"/>
    <cellStyle name="20% - Accent1 4 5 3 3 7 2" xfId="43658" xr:uid="{00000000-0005-0000-0000-0000D2A90000}"/>
    <cellStyle name="20% - Accent1 4 5 3 3 7 2 2" xfId="43659" xr:uid="{00000000-0005-0000-0000-0000D3A90000}"/>
    <cellStyle name="20% - Accent1 4 5 3 3 7 3" xfId="43660" xr:uid="{00000000-0005-0000-0000-0000D4A90000}"/>
    <cellStyle name="20% - Accent1 4 5 3 3 8" xfId="43661" xr:uid="{00000000-0005-0000-0000-0000D5A90000}"/>
    <cellStyle name="20% - Accent1 4 5 3 3 8 2" xfId="43662" xr:uid="{00000000-0005-0000-0000-0000D6A90000}"/>
    <cellStyle name="20% - Accent1 4 5 3 3 8 2 2" xfId="43663" xr:uid="{00000000-0005-0000-0000-0000D7A90000}"/>
    <cellStyle name="20% - Accent1 4 5 3 3 8 3" xfId="43664" xr:uid="{00000000-0005-0000-0000-0000D8A90000}"/>
    <cellStyle name="20% - Accent1 4 5 3 3 9" xfId="43665" xr:uid="{00000000-0005-0000-0000-0000D9A90000}"/>
    <cellStyle name="20% - Accent1 4 5 3 3 9 2" xfId="43666" xr:uid="{00000000-0005-0000-0000-0000DAA90000}"/>
    <cellStyle name="20% - Accent1 4 5 3 4" xfId="43667" xr:uid="{00000000-0005-0000-0000-0000DBA90000}"/>
    <cellStyle name="20% - Accent1 4 5 3 4 10" xfId="43668" xr:uid="{00000000-0005-0000-0000-0000DCA90000}"/>
    <cellStyle name="20% - Accent1 4 5 3 4 10 2" xfId="43669" xr:uid="{00000000-0005-0000-0000-0000DDA90000}"/>
    <cellStyle name="20% - Accent1 4 5 3 4 11" xfId="43670" xr:uid="{00000000-0005-0000-0000-0000DEA90000}"/>
    <cellStyle name="20% - Accent1 4 5 3 4 2" xfId="43671" xr:uid="{00000000-0005-0000-0000-0000DFA90000}"/>
    <cellStyle name="20% - Accent1 4 5 3 4 2 2" xfId="43672" xr:uid="{00000000-0005-0000-0000-0000E0A90000}"/>
    <cellStyle name="20% - Accent1 4 5 3 4 2 2 2" xfId="43673" xr:uid="{00000000-0005-0000-0000-0000E1A90000}"/>
    <cellStyle name="20% - Accent1 4 5 3 4 2 2 2 2" xfId="43674" xr:uid="{00000000-0005-0000-0000-0000E2A90000}"/>
    <cellStyle name="20% - Accent1 4 5 3 4 2 2 2 2 2" xfId="43675" xr:uid="{00000000-0005-0000-0000-0000E3A90000}"/>
    <cellStyle name="20% - Accent1 4 5 3 4 2 2 2 3" xfId="43676" xr:uid="{00000000-0005-0000-0000-0000E4A90000}"/>
    <cellStyle name="20% - Accent1 4 5 3 4 2 2 3" xfId="43677" xr:uid="{00000000-0005-0000-0000-0000E5A90000}"/>
    <cellStyle name="20% - Accent1 4 5 3 4 2 2 3 2" xfId="43678" xr:uid="{00000000-0005-0000-0000-0000E6A90000}"/>
    <cellStyle name="20% - Accent1 4 5 3 4 2 2 4" xfId="43679" xr:uid="{00000000-0005-0000-0000-0000E7A90000}"/>
    <cellStyle name="20% - Accent1 4 5 3 4 2 3" xfId="43680" xr:uid="{00000000-0005-0000-0000-0000E8A90000}"/>
    <cellStyle name="20% - Accent1 4 5 3 4 2 3 2" xfId="43681" xr:uid="{00000000-0005-0000-0000-0000E9A90000}"/>
    <cellStyle name="20% - Accent1 4 5 3 4 2 3 2 2" xfId="43682" xr:uid="{00000000-0005-0000-0000-0000EAA90000}"/>
    <cellStyle name="20% - Accent1 4 5 3 4 2 3 2 2 2" xfId="43683" xr:uid="{00000000-0005-0000-0000-0000EBA90000}"/>
    <cellStyle name="20% - Accent1 4 5 3 4 2 3 2 3" xfId="43684" xr:uid="{00000000-0005-0000-0000-0000ECA90000}"/>
    <cellStyle name="20% - Accent1 4 5 3 4 2 3 3" xfId="43685" xr:uid="{00000000-0005-0000-0000-0000EDA90000}"/>
    <cellStyle name="20% - Accent1 4 5 3 4 2 3 3 2" xfId="43686" xr:uid="{00000000-0005-0000-0000-0000EEA90000}"/>
    <cellStyle name="20% - Accent1 4 5 3 4 2 3 4" xfId="43687" xr:uid="{00000000-0005-0000-0000-0000EFA90000}"/>
    <cellStyle name="20% - Accent1 4 5 3 4 2 4" xfId="43688" xr:uid="{00000000-0005-0000-0000-0000F0A90000}"/>
    <cellStyle name="20% - Accent1 4 5 3 4 2 4 2" xfId="43689" xr:uid="{00000000-0005-0000-0000-0000F1A90000}"/>
    <cellStyle name="20% - Accent1 4 5 3 4 2 4 2 2" xfId="43690" xr:uid="{00000000-0005-0000-0000-0000F2A90000}"/>
    <cellStyle name="20% - Accent1 4 5 3 4 2 4 2 2 2" xfId="43691" xr:uid="{00000000-0005-0000-0000-0000F3A90000}"/>
    <cellStyle name="20% - Accent1 4 5 3 4 2 4 2 3" xfId="43692" xr:uid="{00000000-0005-0000-0000-0000F4A90000}"/>
    <cellStyle name="20% - Accent1 4 5 3 4 2 4 3" xfId="43693" xr:uid="{00000000-0005-0000-0000-0000F5A90000}"/>
    <cellStyle name="20% - Accent1 4 5 3 4 2 4 3 2" xfId="43694" xr:uid="{00000000-0005-0000-0000-0000F6A90000}"/>
    <cellStyle name="20% - Accent1 4 5 3 4 2 4 4" xfId="43695" xr:uid="{00000000-0005-0000-0000-0000F7A90000}"/>
    <cellStyle name="20% - Accent1 4 5 3 4 2 5" xfId="43696" xr:uid="{00000000-0005-0000-0000-0000F8A90000}"/>
    <cellStyle name="20% - Accent1 4 5 3 4 2 5 2" xfId="43697" xr:uid="{00000000-0005-0000-0000-0000F9A90000}"/>
    <cellStyle name="20% - Accent1 4 5 3 4 2 5 2 2" xfId="43698" xr:uid="{00000000-0005-0000-0000-0000FAA90000}"/>
    <cellStyle name="20% - Accent1 4 5 3 4 2 5 3" xfId="43699" xr:uid="{00000000-0005-0000-0000-0000FBA90000}"/>
    <cellStyle name="20% - Accent1 4 5 3 4 2 6" xfId="43700" xr:uid="{00000000-0005-0000-0000-0000FCA90000}"/>
    <cellStyle name="20% - Accent1 4 5 3 4 2 6 2" xfId="43701" xr:uid="{00000000-0005-0000-0000-0000FDA90000}"/>
    <cellStyle name="20% - Accent1 4 5 3 4 2 6 2 2" xfId="43702" xr:uid="{00000000-0005-0000-0000-0000FEA90000}"/>
    <cellStyle name="20% - Accent1 4 5 3 4 2 6 3" xfId="43703" xr:uid="{00000000-0005-0000-0000-0000FFA90000}"/>
    <cellStyle name="20% - Accent1 4 5 3 4 2 7" xfId="43704" xr:uid="{00000000-0005-0000-0000-000000AA0000}"/>
    <cellStyle name="20% - Accent1 4 5 3 4 2 7 2" xfId="43705" xr:uid="{00000000-0005-0000-0000-000001AA0000}"/>
    <cellStyle name="20% - Accent1 4 5 3 4 2 8" xfId="43706" xr:uid="{00000000-0005-0000-0000-000002AA0000}"/>
    <cellStyle name="20% - Accent1 4 5 3 4 2 8 2" xfId="43707" xr:uid="{00000000-0005-0000-0000-000003AA0000}"/>
    <cellStyle name="20% - Accent1 4 5 3 4 2 9" xfId="43708" xr:uid="{00000000-0005-0000-0000-000004AA0000}"/>
    <cellStyle name="20% - Accent1 4 5 3 4 3" xfId="43709" xr:uid="{00000000-0005-0000-0000-000005AA0000}"/>
    <cellStyle name="20% - Accent1 4 5 3 4 3 2" xfId="43710" xr:uid="{00000000-0005-0000-0000-000006AA0000}"/>
    <cellStyle name="20% - Accent1 4 5 3 4 3 2 2" xfId="43711" xr:uid="{00000000-0005-0000-0000-000007AA0000}"/>
    <cellStyle name="20% - Accent1 4 5 3 4 3 2 2 2" xfId="43712" xr:uid="{00000000-0005-0000-0000-000008AA0000}"/>
    <cellStyle name="20% - Accent1 4 5 3 4 3 2 2 2 2" xfId="43713" xr:uid="{00000000-0005-0000-0000-000009AA0000}"/>
    <cellStyle name="20% - Accent1 4 5 3 4 3 2 2 3" xfId="43714" xr:uid="{00000000-0005-0000-0000-00000AAA0000}"/>
    <cellStyle name="20% - Accent1 4 5 3 4 3 2 3" xfId="43715" xr:uid="{00000000-0005-0000-0000-00000BAA0000}"/>
    <cellStyle name="20% - Accent1 4 5 3 4 3 2 3 2" xfId="43716" xr:uid="{00000000-0005-0000-0000-00000CAA0000}"/>
    <cellStyle name="20% - Accent1 4 5 3 4 3 2 4" xfId="43717" xr:uid="{00000000-0005-0000-0000-00000DAA0000}"/>
    <cellStyle name="20% - Accent1 4 5 3 4 3 3" xfId="43718" xr:uid="{00000000-0005-0000-0000-00000EAA0000}"/>
    <cellStyle name="20% - Accent1 4 5 3 4 3 3 2" xfId="43719" xr:uid="{00000000-0005-0000-0000-00000FAA0000}"/>
    <cellStyle name="20% - Accent1 4 5 3 4 3 3 2 2" xfId="43720" xr:uid="{00000000-0005-0000-0000-000010AA0000}"/>
    <cellStyle name="20% - Accent1 4 5 3 4 3 3 2 2 2" xfId="43721" xr:uid="{00000000-0005-0000-0000-000011AA0000}"/>
    <cellStyle name="20% - Accent1 4 5 3 4 3 3 2 3" xfId="43722" xr:uid="{00000000-0005-0000-0000-000012AA0000}"/>
    <cellStyle name="20% - Accent1 4 5 3 4 3 3 3" xfId="43723" xr:uid="{00000000-0005-0000-0000-000013AA0000}"/>
    <cellStyle name="20% - Accent1 4 5 3 4 3 3 3 2" xfId="43724" xr:uid="{00000000-0005-0000-0000-000014AA0000}"/>
    <cellStyle name="20% - Accent1 4 5 3 4 3 3 4" xfId="43725" xr:uid="{00000000-0005-0000-0000-000015AA0000}"/>
    <cellStyle name="20% - Accent1 4 5 3 4 3 4" xfId="43726" xr:uid="{00000000-0005-0000-0000-000016AA0000}"/>
    <cellStyle name="20% - Accent1 4 5 3 4 3 4 2" xfId="43727" xr:uid="{00000000-0005-0000-0000-000017AA0000}"/>
    <cellStyle name="20% - Accent1 4 5 3 4 3 4 2 2" xfId="43728" xr:uid="{00000000-0005-0000-0000-000018AA0000}"/>
    <cellStyle name="20% - Accent1 4 5 3 4 3 4 2 2 2" xfId="43729" xr:uid="{00000000-0005-0000-0000-000019AA0000}"/>
    <cellStyle name="20% - Accent1 4 5 3 4 3 4 2 3" xfId="43730" xr:uid="{00000000-0005-0000-0000-00001AAA0000}"/>
    <cellStyle name="20% - Accent1 4 5 3 4 3 4 3" xfId="43731" xr:uid="{00000000-0005-0000-0000-00001BAA0000}"/>
    <cellStyle name="20% - Accent1 4 5 3 4 3 4 3 2" xfId="43732" xr:uid="{00000000-0005-0000-0000-00001CAA0000}"/>
    <cellStyle name="20% - Accent1 4 5 3 4 3 4 4" xfId="43733" xr:uid="{00000000-0005-0000-0000-00001DAA0000}"/>
    <cellStyle name="20% - Accent1 4 5 3 4 3 5" xfId="43734" xr:uid="{00000000-0005-0000-0000-00001EAA0000}"/>
    <cellStyle name="20% - Accent1 4 5 3 4 3 5 2" xfId="43735" xr:uid="{00000000-0005-0000-0000-00001FAA0000}"/>
    <cellStyle name="20% - Accent1 4 5 3 4 3 5 2 2" xfId="43736" xr:uid="{00000000-0005-0000-0000-000020AA0000}"/>
    <cellStyle name="20% - Accent1 4 5 3 4 3 5 3" xfId="43737" xr:uid="{00000000-0005-0000-0000-000021AA0000}"/>
    <cellStyle name="20% - Accent1 4 5 3 4 3 6" xfId="43738" xr:uid="{00000000-0005-0000-0000-000022AA0000}"/>
    <cellStyle name="20% - Accent1 4 5 3 4 3 6 2" xfId="43739" xr:uid="{00000000-0005-0000-0000-000023AA0000}"/>
    <cellStyle name="20% - Accent1 4 5 3 4 3 6 2 2" xfId="43740" xr:uid="{00000000-0005-0000-0000-000024AA0000}"/>
    <cellStyle name="20% - Accent1 4 5 3 4 3 6 3" xfId="43741" xr:uid="{00000000-0005-0000-0000-000025AA0000}"/>
    <cellStyle name="20% - Accent1 4 5 3 4 3 7" xfId="43742" xr:uid="{00000000-0005-0000-0000-000026AA0000}"/>
    <cellStyle name="20% - Accent1 4 5 3 4 3 7 2" xfId="43743" xr:uid="{00000000-0005-0000-0000-000027AA0000}"/>
    <cellStyle name="20% - Accent1 4 5 3 4 3 8" xfId="43744" xr:uid="{00000000-0005-0000-0000-000028AA0000}"/>
    <cellStyle name="20% - Accent1 4 5 3 4 3 8 2" xfId="43745" xr:uid="{00000000-0005-0000-0000-000029AA0000}"/>
    <cellStyle name="20% - Accent1 4 5 3 4 3 9" xfId="43746" xr:uid="{00000000-0005-0000-0000-00002AAA0000}"/>
    <cellStyle name="20% - Accent1 4 5 3 4 4" xfId="43747" xr:uid="{00000000-0005-0000-0000-00002BAA0000}"/>
    <cellStyle name="20% - Accent1 4 5 3 4 4 2" xfId="43748" xr:uid="{00000000-0005-0000-0000-00002CAA0000}"/>
    <cellStyle name="20% - Accent1 4 5 3 4 4 2 2" xfId="43749" xr:uid="{00000000-0005-0000-0000-00002DAA0000}"/>
    <cellStyle name="20% - Accent1 4 5 3 4 4 2 2 2" xfId="43750" xr:uid="{00000000-0005-0000-0000-00002EAA0000}"/>
    <cellStyle name="20% - Accent1 4 5 3 4 4 2 3" xfId="43751" xr:uid="{00000000-0005-0000-0000-00002FAA0000}"/>
    <cellStyle name="20% - Accent1 4 5 3 4 4 3" xfId="43752" xr:uid="{00000000-0005-0000-0000-000030AA0000}"/>
    <cellStyle name="20% - Accent1 4 5 3 4 4 3 2" xfId="43753" xr:uid="{00000000-0005-0000-0000-000031AA0000}"/>
    <cellStyle name="20% - Accent1 4 5 3 4 4 4" xfId="43754" xr:uid="{00000000-0005-0000-0000-000032AA0000}"/>
    <cellStyle name="20% - Accent1 4 5 3 4 5" xfId="43755" xr:uid="{00000000-0005-0000-0000-000033AA0000}"/>
    <cellStyle name="20% - Accent1 4 5 3 4 5 2" xfId="43756" xr:uid="{00000000-0005-0000-0000-000034AA0000}"/>
    <cellStyle name="20% - Accent1 4 5 3 4 5 2 2" xfId="43757" xr:uid="{00000000-0005-0000-0000-000035AA0000}"/>
    <cellStyle name="20% - Accent1 4 5 3 4 5 2 2 2" xfId="43758" xr:uid="{00000000-0005-0000-0000-000036AA0000}"/>
    <cellStyle name="20% - Accent1 4 5 3 4 5 2 3" xfId="43759" xr:uid="{00000000-0005-0000-0000-000037AA0000}"/>
    <cellStyle name="20% - Accent1 4 5 3 4 5 3" xfId="43760" xr:uid="{00000000-0005-0000-0000-000038AA0000}"/>
    <cellStyle name="20% - Accent1 4 5 3 4 5 3 2" xfId="43761" xr:uid="{00000000-0005-0000-0000-000039AA0000}"/>
    <cellStyle name="20% - Accent1 4 5 3 4 5 4" xfId="43762" xr:uid="{00000000-0005-0000-0000-00003AAA0000}"/>
    <cellStyle name="20% - Accent1 4 5 3 4 6" xfId="43763" xr:uid="{00000000-0005-0000-0000-00003BAA0000}"/>
    <cellStyle name="20% - Accent1 4 5 3 4 6 2" xfId="43764" xr:uid="{00000000-0005-0000-0000-00003CAA0000}"/>
    <cellStyle name="20% - Accent1 4 5 3 4 6 2 2" xfId="43765" xr:uid="{00000000-0005-0000-0000-00003DAA0000}"/>
    <cellStyle name="20% - Accent1 4 5 3 4 6 2 2 2" xfId="43766" xr:uid="{00000000-0005-0000-0000-00003EAA0000}"/>
    <cellStyle name="20% - Accent1 4 5 3 4 6 2 3" xfId="43767" xr:uid="{00000000-0005-0000-0000-00003FAA0000}"/>
    <cellStyle name="20% - Accent1 4 5 3 4 6 3" xfId="43768" xr:uid="{00000000-0005-0000-0000-000040AA0000}"/>
    <cellStyle name="20% - Accent1 4 5 3 4 6 3 2" xfId="43769" xr:uid="{00000000-0005-0000-0000-000041AA0000}"/>
    <cellStyle name="20% - Accent1 4 5 3 4 6 4" xfId="43770" xr:uid="{00000000-0005-0000-0000-000042AA0000}"/>
    <cellStyle name="20% - Accent1 4 5 3 4 7" xfId="43771" xr:uid="{00000000-0005-0000-0000-000043AA0000}"/>
    <cellStyle name="20% - Accent1 4 5 3 4 7 2" xfId="43772" xr:uid="{00000000-0005-0000-0000-000044AA0000}"/>
    <cellStyle name="20% - Accent1 4 5 3 4 7 2 2" xfId="43773" xr:uid="{00000000-0005-0000-0000-000045AA0000}"/>
    <cellStyle name="20% - Accent1 4 5 3 4 7 3" xfId="43774" xr:uid="{00000000-0005-0000-0000-000046AA0000}"/>
    <cellStyle name="20% - Accent1 4 5 3 4 8" xfId="43775" xr:uid="{00000000-0005-0000-0000-000047AA0000}"/>
    <cellStyle name="20% - Accent1 4 5 3 4 8 2" xfId="43776" xr:uid="{00000000-0005-0000-0000-000048AA0000}"/>
    <cellStyle name="20% - Accent1 4 5 3 4 8 2 2" xfId="43777" xr:uid="{00000000-0005-0000-0000-000049AA0000}"/>
    <cellStyle name="20% - Accent1 4 5 3 4 8 3" xfId="43778" xr:uid="{00000000-0005-0000-0000-00004AAA0000}"/>
    <cellStyle name="20% - Accent1 4 5 3 4 9" xfId="43779" xr:uid="{00000000-0005-0000-0000-00004BAA0000}"/>
    <cellStyle name="20% - Accent1 4 5 3 4 9 2" xfId="43780" xr:uid="{00000000-0005-0000-0000-00004CAA0000}"/>
    <cellStyle name="20% - Accent1 4 5 3 5" xfId="43781" xr:uid="{00000000-0005-0000-0000-00004DAA0000}"/>
    <cellStyle name="20% - Accent1 4 5 3 5 2" xfId="43782" xr:uid="{00000000-0005-0000-0000-00004EAA0000}"/>
    <cellStyle name="20% - Accent1 4 5 3 5 2 2" xfId="43783" xr:uid="{00000000-0005-0000-0000-00004FAA0000}"/>
    <cellStyle name="20% - Accent1 4 5 3 5 2 2 2" xfId="43784" xr:uid="{00000000-0005-0000-0000-000050AA0000}"/>
    <cellStyle name="20% - Accent1 4 5 3 5 2 2 2 2" xfId="43785" xr:uid="{00000000-0005-0000-0000-000051AA0000}"/>
    <cellStyle name="20% - Accent1 4 5 3 5 2 2 3" xfId="43786" xr:uid="{00000000-0005-0000-0000-000052AA0000}"/>
    <cellStyle name="20% - Accent1 4 5 3 5 2 3" xfId="43787" xr:uid="{00000000-0005-0000-0000-000053AA0000}"/>
    <cellStyle name="20% - Accent1 4 5 3 5 2 3 2" xfId="43788" xr:uid="{00000000-0005-0000-0000-000054AA0000}"/>
    <cellStyle name="20% - Accent1 4 5 3 5 2 4" xfId="43789" xr:uid="{00000000-0005-0000-0000-000055AA0000}"/>
    <cellStyle name="20% - Accent1 4 5 3 5 3" xfId="43790" xr:uid="{00000000-0005-0000-0000-000056AA0000}"/>
    <cellStyle name="20% - Accent1 4 5 3 5 3 2" xfId="43791" xr:uid="{00000000-0005-0000-0000-000057AA0000}"/>
    <cellStyle name="20% - Accent1 4 5 3 5 3 2 2" xfId="43792" xr:uid="{00000000-0005-0000-0000-000058AA0000}"/>
    <cellStyle name="20% - Accent1 4 5 3 5 3 2 2 2" xfId="43793" xr:uid="{00000000-0005-0000-0000-000059AA0000}"/>
    <cellStyle name="20% - Accent1 4 5 3 5 3 2 3" xfId="43794" xr:uid="{00000000-0005-0000-0000-00005AAA0000}"/>
    <cellStyle name="20% - Accent1 4 5 3 5 3 3" xfId="43795" xr:uid="{00000000-0005-0000-0000-00005BAA0000}"/>
    <cellStyle name="20% - Accent1 4 5 3 5 3 3 2" xfId="43796" xr:uid="{00000000-0005-0000-0000-00005CAA0000}"/>
    <cellStyle name="20% - Accent1 4 5 3 5 3 4" xfId="43797" xr:uid="{00000000-0005-0000-0000-00005DAA0000}"/>
    <cellStyle name="20% - Accent1 4 5 3 5 4" xfId="43798" xr:uid="{00000000-0005-0000-0000-00005EAA0000}"/>
    <cellStyle name="20% - Accent1 4 5 3 5 4 2" xfId="43799" xr:uid="{00000000-0005-0000-0000-00005FAA0000}"/>
    <cellStyle name="20% - Accent1 4 5 3 5 4 2 2" xfId="43800" xr:uid="{00000000-0005-0000-0000-000060AA0000}"/>
    <cellStyle name="20% - Accent1 4 5 3 5 4 2 2 2" xfId="43801" xr:uid="{00000000-0005-0000-0000-000061AA0000}"/>
    <cellStyle name="20% - Accent1 4 5 3 5 4 2 3" xfId="43802" xr:uid="{00000000-0005-0000-0000-000062AA0000}"/>
    <cellStyle name="20% - Accent1 4 5 3 5 4 3" xfId="43803" xr:uid="{00000000-0005-0000-0000-000063AA0000}"/>
    <cellStyle name="20% - Accent1 4 5 3 5 4 3 2" xfId="43804" xr:uid="{00000000-0005-0000-0000-000064AA0000}"/>
    <cellStyle name="20% - Accent1 4 5 3 5 4 4" xfId="43805" xr:uid="{00000000-0005-0000-0000-000065AA0000}"/>
    <cellStyle name="20% - Accent1 4 5 3 5 5" xfId="43806" xr:uid="{00000000-0005-0000-0000-000066AA0000}"/>
    <cellStyle name="20% - Accent1 4 5 3 5 5 2" xfId="43807" xr:uid="{00000000-0005-0000-0000-000067AA0000}"/>
    <cellStyle name="20% - Accent1 4 5 3 5 5 2 2" xfId="43808" xr:uid="{00000000-0005-0000-0000-000068AA0000}"/>
    <cellStyle name="20% - Accent1 4 5 3 5 5 3" xfId="43809" xr:uid="{00000000-0005-0000-0000-000069AA0000}"/>
    <cellStyle name="20% - Accent1 4 5 3 5 6" xfId="43810" xr:uid="{00000000-0005-0000-0000-00006AAA0000}"/>
    <cellStyle name="20% - Accent1 4 5 3 5 6 2" xfId="43811" xr:uid="{00000000-0005-0000-0000-00006BAA0000}"/>
    <cellStyle name="20% - Accent1 4 5 3 5 6 2 2" xfId="43812" xr:uid="{00000000-0005-0000-0000-00006CAA0000}"/>
    <cellStyle name="20% - Accent1 4 5 3 5 6 3" xfId="43813" xr:uid="{00000000-0005-0000-0000-00006DAA0000}"/>
    <cellStyle name="20% - Accent1 4 5 3 5 7" xfId="43814" xr:uid="{00000000-0005-0000-0000-00006EAA0000}"/>
    <cellStyle name="20% - Accent1 4 5 3 5 7 2" xfId="43815" xr:uid="{00000000-0005-0000-0000-00006FAA0000}"/>
    <cellStyle name="20% - Accent1 4 5 3 5 8" xfId="43816" xr:uid="{00000000-0005-0000-0000-000070AA0000}"/>
    <cellStyle name="20% - Accent1 4 5 3 5 8 2" xfId="43817" xr:uid="{00000000-0005-0000-0000-000071AA0000}"/>
    <cellStyle name="20% - Accent1 4 5 3 5 9" xfId="43818" xr:uid="{00000000-0005-0000-0000-000072AA0000}"/>
    <cellStyle name="20% - Accent1 4 5 3 6" xfId="43819" xr:uid="{00000000-0005-0000-0000-000073AA0000}"/>
    <cellStyle name="20% - Accent1 4 5 3 6 2" xfId="43820" xr:uid="{00000000-0005-0000-0000-000074AA0000}"/>
    <cellStyle name="20% - Accent1 4 5 3 6 2 2" xfId="43821" xr:uid="{00000000-0005-0000-0000-000075AA0000}"/>
    <cellStyle name="20% - Accent1 4 5 3 6 2 2 2" xfId="43822" xr:uid="{00000000-0005-0000-0000-000076AA0000}"/>
    <cellStyle name="20% - Accent1 4 5 3 6 2 2 2 2" xfId="43823" xr:uid="{00000000-0005-0000-0000-000077AA0000}"/>
    <cellStyle name="20% - Accent1 4 5 3 6 2 2 3" xfId="43824" xr:uid="{00000000-0005-0000-0000-000078AA0000}"/>
    <cellStyle name="20% - Accent1 4 5 3 6 2 3" xfId="43825" xr:uid="{00000000-0005-0000-0000-000079AA0000}"/>
    <cellStyle name="20% - Accent1 4 5 3 6 2 3 2" xfId="43826" xr:uid="{00000000-0005-0000-0000-00007AAA0000}"/>
    <cellStyle name="20% - Accent1 4 5 3 6 2 4" xfId="43827" xr:uid="{00000000-0005-0000-0000-00007BAA0000}"/>
    <cellStyle name="20% - Accent1 4 5 3 6 3" xfId="43828" xr:uid="{00000000-0005-0000-0000-00007CAA0000}"/>
    <cellStyle name="20% - Accent1 4 5 3 6 3 2" xfId="43829" xr:uid="{00000000-0005-0000-0000-00007DAA0000}"/>
    <cellStyle name="20% - Accent1 4 5 3 6 3 2 2" xfId="43830" xr:uid="{00000000-0005-0000-0000-00007EAA0000}"/>
    <cellStyle name="20% - Accent1 4 5 3 6 3 2 2 2" xfId="43831" xr:uid="{00000000-0005-0000-0000-00007FAA0000}"/>
    <cellStyle name="20% - Accent1 4 5 3 6 3 2 3" xfId="43832" xr:uid="{00000000-0005-0000-0000-000080AA0000}"/>
    <cellStyle name="20% - Accent1 4 5 3 6 3 3" xfId="43833" xr:uid="{00000000-0005-0000-0000-000081AA0000}"/>
    <cellStyle name="20% - Accent1 4 5 3 6 3 3 2" xfId="43834" xr:uid="{00000000-0005-0000-0000-000082AA0000}"/>
    <cellStyle name="20% - Accent1 4 5 3 6 3 4" xfId="43835" xr:uid="{00000000-0005-0000-0000-000083AA0000}"/>
    <cellStyle name="20% - Accent1 4 5 3 6 4" xfId="43836" xr:uid="{00000000-0005-0000-0000-000084AA0000}"/>
    <cellStyle name="20% - Accent1 4 5 3 6 4 2" xfId="43837" xr:uid="{00000000-0005-0000-0000-000085AA0000}"/>
    <cellStyle name="20% - Accent1 4 5 3 6 4 2 2" xfId="43838" xr:uid="{00000000-0005-0000-0000-000086AA0000}"/>
    <cellStyle name="20% - Accent1 4 5 3 6 4 2 2 2" xfId="43839" xr:uid="{00000000-0005-0000-0000-000087AA0000}"/>
    <cellStyle name="20% - Accent1 4 5 3 6 4 2 3" xfId="43840" xr:uid="{00000000-0005-0000-0000-000088AA0000}"/>
    <cellStyle name="20% - Accent1 4 5 3 6 4 3" xfId="43841" xr:uid="{00000000-0005-0000-0000-000089AA0000}"/>
    <cellStyle name="20% - Accent1 4 5 3 6 4 3 2" xfId="43842" xr:uid="{00000000-0005-0000-0000-00008AAA0000}"/>
    <cellStyle name="20% - Accent1 4 5 3 6 4 4" xfId="43843" xr:uid="{00000000-0005-0000-0000-00008BAA0000}"/>
    <cellStyle name="20% - Accent1 4 5 3 6 5" xfId="43844" xr:uid="{00000000-0005-0000-0000-00008CAA0000}"/>
    <cellStyle name="20% - Accent1 4 5 3 6 5 2" xfId="43845" xr:uid="{00000000-0005-0000-0000-00008DAA0000}"/>
    <cellStyle name="20% - Accent1 4 5 3 6 5 2 2" xfId="43846" xr:uid="{00000000-0005-0000-0000-00008EAA0000}"/>
    <cellStyle name="20% - Accent1 4 5 3 6 5 3" xfId="43847" xr:uid="{00000000-0005-0000-0000-00008FAA0000}"/>
    <cellStyle name="20% - Accent1 4 5 3 6 6" xfId="43848" xr:uid="{00000000-0005-0000-0000-000090AA0000}"/>
    <cellStyle name="20% - Accent1 4 5 3 6 6 2" xfId="43849" xr:uid="{00000000-0005-0000-0000-000091AA0000}"/>
    <cellStyle name="20% - Accent1 4 5 3 6 6 2 2" xfId="43850" xr:uid="{00000000-0005-0000-0000-000092AA0000}"/>
    <cellStyle name="20% - Accent1 4 5 3 6 6 3" xfId="43851" xr:uid="{00000000-0005-0000-0000-000093AA0000}"/>
    <cellStyle name="20% - Accent1 4 5 3 6 7" xfId="43852" xr:uid="{00000000-0005-0000-0000-000094AA0000}"/>
    <cellStyle name="20% - Accent1 4 5 3 6 7 2" xfId="43853" xr:uid="{00000000-0005-0000-0000-000095AA0000}"/>
    <cellStyle name="20% - Accent1 4 5 3 6 8" xfId="43854" xr:uid="{00000000-0005-0000-0000-000096AA0000}"/>
    <cellStyle name="20% - Accent1 4 5 3 6 8 2" xfId="43855" xr:uid="{00000000-0005-0000-0000-000097AA0000}"/>
    <cellStyle name="20% - Accent1 4 5 3 6 9" xfId="43856" xr:uid="{00000000-0005-0000-0000-000098AA0000}"/>
    <cellStyle name="20% - Accent1 4 5 3 7" xfId="43857" xr:uid="{00000000-0005-0000-0000-000099AA0000}"/>
    <cellStyle name="20% - Accent1 4 5 3 7 2" xfId="43858" xr:uid="{00000000-0005-0000-0000-00009AAA0000}"/>
    <cellStyle name="20% - Accent1 4 5 3 7 2 2" xfId="43859" xr:uid="{00000000-0005-0000-0000-00009BAA0000}"/>
    <cellStyle name="20% - Accent1 4 5 3 7 2 2 2" xfId="43860" xr:uid="{00000000-0005-0000-0000-00009CAA0000}"/>
    <cellStyle name="20% - Accent1 4 5 3 7 2 3" xfId="43861" xr:uid="{00000000-0005-0000-0000-00009DAA0000}"/>
    <cellStyle name="20% - Accent1 4 5 3 7 3" xfId="43862" xr:uid="{00000000-0005-0000-0000-00009EAA0000}"/>
    <cellStyle name="20% - Accent1 4 5 3 7 3 2" xfId="43863" xr:uid="{00000000-0005-0000-0000-00009FAA0000}"/>
    <cellStyle name="20% - Accent1 4 5 3 7 4" xfId="43864" xr:uid="{00000000-0005-0000-0000-0000A0AA0000}"/>
    <cellStyle name="20% - Accent1 4 5 3 8" xfId="43865" xr:uid="{00000000-0005-0000-0000-0000A1AA0000}"/>
    <cellStyle name="20% - Accent1 4 5 3 8 2" xfId="43866" xr:uid="{00000000-0005-0000-0000-0000A2AA0000}"/>
    <cellStyle name="20% - Accent1 4 5 3 8 2 2" xfId="43867" xr:uid="{00000000-0005-0000-0000-0000A3AA0000}"/>
    <cellStyle name="20% - Accent1 4 5 3 8 2 2 2" xfId="43868" xr:uid="{00000000-0005-0000-0000-0000A4AA0000}"/>
    <cellStyle name="20% - Accent1 4 5 3 8 2 3" xfId="43869" xr:uid="{00000000-0005-0000-0000-0000A5AA0000}"/>
    <cellStyle name="20% - Accent1 4 5 3 8 3" xfId="43870" xr:uid="{00000000-0005-0000-0000-0000A6AA0000}"/>
    <cellStyle name="20% - Accent1 4 5 3 8 3 2" xfId="43871" xr:uid="{00000000-0005-0000-0000-0000A7AA0000}"/>
    <cellStyle name="20% - Accent1 4 5 3 8 4" xfId="43872" xr:uid="{00000000-0005-0000-0000-0000A8AA0000}"/>
    <cellStyle name="20% - Accent1 4 5 3 9" xfId="43873" xr:uid="{00000000-0005-0000-0000-0000A9AA0000}"/>
    <cellStyle name="20% - Accent1 4 5 3 9 2" xfId="43874" xr:uid="{00000000-0005-0000-0000-0000AAAA0000}"/>
    <cellStyle name="20% - Accent1 4 5 3 9 2 2" xfId="43875" xr:uid="{00000000-0005-0000-0000-0000ABAA0000}"/>
    <cellStyle name="20% - Accent1 4 5 3 9 2 2 2" xfId="43876" xr:uid="{00000000-0005-0000-0000-0000ACAA0000}"/>
    <cellStyle name="20% - Accent1 4 5 3 9 2 3" xfId="43877" xr:uid="{00000000-0005-0000-0000-0000ADAA0000}"/>
    <cellStyle name="20% - Accent1 4 5 3 9 3" xfId="43878" xr:uid="{00000000-0005-0000-0000-0000AEAA0000}"/>
    <cellStyle name="20% - Accent1 4 5 3 9 3 2" xfId="43879" xr:uid="{00000000-0005-0000-0000-0000AFAA0000}"/>
    <cellStyle name="20% - Accent1 4 5 3 9 4" xfId="43880" xr:uid="{00000000-0005-0000-0000-0000B0AA0000}"/>
    <cellStyle name="20% - Accent1 4 5 4" xfId="43881" xr:uid="{00000000-0005-0000-0000-0000B1AA0000}"/>
    <cellStyle name="20% - Accent1 4 5 4 10" xfId="43882" xr:uid="{00000000-0005-0000-0000-0000B2AA0000}"/>
    <cellStyle name="20% - Accent1 4 5 4 10 2" xfId="43883" xr:uid="{00000000-0005-0000-0000-0000B3AA0000}"/>
    <cellStyle name="20% - Accent1 4 5 4 11" xfId="43884" xr:uid="{00000000-0005-0000-0000-0000B4AA0000}"/>
    <cellStyle name="20% - Accent1 4 5 4 2" xfId="43885" xr:uid="{00000000-0005-0000-0000-0000B5AA0000}"/>
    <cellStyle name="20% - Accent1 4 5 4 2 2" xfId="43886" xr:uid="{00000000-0005-0000-0000-0000B6AA0000}"/>
    <cellStyle name="20% - Accent1 4 5 4 2 2 2" xfId="43887" xr:uid="{00000000-0005-0000-0000-0000B7AA0000}"/>
    <cellStyle name="20% - Accent1 4 5 4 2 2 2 2" xfId="43888" xr:uid="{00000000-0005-0000-0000-0000B8AA0000}"/>
    <cellStyle name="20% - Accent1 4 5 4 2 2 2 2 2" xfId="43889" xr:uid="{00000000-0005-0000-0000-0000B9AA0000}"/>
    <cellStyle name="20% - Accent1 4 5 4 2 2 2 3" xfId="43890" xr:uid="{00000000-0005-0000-0000-0000BAAA0000}"/>
    <cellStyle name="20% - Accent1 4 5 4 2 2 3" xfId="43891" xr:uid="{00000000-0005-0000-0000-0000BBAA0000}"/>
    <cellStyle name="20% - Accent1 4 5 4 2 2 3 2" xfId="43892" xr:uid="{00000000-0005-0000-0000-0000BCAA0000}"/>
    <cellStyle name="20% - Accent1 4 5 4 2 2 4" xfId="43893" xr:uid="{00000000-0005-0000-0000-0000BDAA0000}"/>
    <cellStyle name="20% - Accent1 4 5 4 2 3" xfId="43894" xr:uid="{00000000-0005-0000-0000-0000BEAA0000}"/>
    <cellStyle name="20% - Accent1 4 5 4 2 3 2" xfId="43895" xr:uid="{00000000-0005-0000-0000-0000BFAA0000}"/>
    <cellStyle name="20% - Accent1 4 5 4 2 3 2 2" xfId="43896" xr:uid="{00000000-0005-0000-0000-0000C0AA0000}"/>
    <cellStyle name="20% - Accent1 4 5 4 2 3 2 2 2" xfId="43897" xr:uid="{00000000-0005-0000-0000-0000C1AA0000}"/>
    <cellStyle name="20% - Accent1 4 5 4 2 3 2 3" xfId="43898" xr:uid="{00000000-0005-0000-0000-0000C2AA0000}"/>
    <cellStyle name="20% - Accent1 4 5 4 2 3 3" xfId="43899" xr:uid="{00000000-0005-0000-0000-0000C3AA0000}"/>
    <cellStyle name="20% - Accent1 4 5 4 2 3 3 2" xfId="43900" xr:uid="{00000000-0005-0000-0000-0000C4AA0000}"/>
    <cellStyle name="20% - Accent1 4 5 4 2 3 4" xfId="43901" xr:uid="{00000000-0005-0000-0000-0000C5AA0000}"/>
    <cellStyle name="20% - Accent1 4 5 4 2 4" xfId="43902" xr:uid="{00000000-0005-0000-0000-0000C6AA0000}"/>
    <cellStyle name="20% - Accent1 4 5 4 2 4 2" xfId="43903" xr:uid="{00000000-0005-0000-0000-0000C7AA0000}"/>
    <cellStyle name="20% - Accent1 4 5 4 2 4 2 2" xfId="43904" xr:uid="{00000000-0005-0000-0000-0000C8AA0000}"/>
    <cellStyle name="20% - Accent1 4 5 4 2 4 2 2 2" xfId="43905" xr:uid="{00000000-0005-0000-0000-0000C9AA0000}"/>
    <cellStyle name="20% - Accent1 4 5 4 2 4 2 3" xfId="43906" xr:uid="{00000000-0005-0000-0000-0000CAAA0000}"/>
    <cellStyle name="20% - Accent1 4 5 4 2 4 3" xfId="43907" xr:uid="{00000000-0005-0000-0000-0000CBAA0000}"/>
    <cellStyle name="20% - Accent1 4 5 4 2 4 3 2" xfId="43908" xr:uid="{00000000-0005-0000-0000-0000CCAA0000}"/>
    <cellStyle name="20% - Accent1 4 5 4 2 4 4" xfId="43909" xr:uid="{00000000-0005-0000-0000-0000CDAA0000}"/>
    <cellStyle name="20% - Accent1 4 5 4 2 5" xfId="43910" xr:uid="{00000000-0005-0000-0000-0000CEAA0000}"/>
    <cellStyle name="20% - Accent1 4 5 4 2 5 2" xfId="43911" xr:uid="{00000000-0005-0000-0000-0000CFAA0000}"/>
    <cellStyle name="20% - Accent1 4 5 4 2 5 2 2" xfId="43912" xr:uid="{00000000-0005-0000-0000-0000D0AA0000}"/>
    <cellStyle name="20% - Accent1 4 5 4 2 5 3" xfId="43913" xr:uid="{00000000-0005-0000-0000-0000D1AA0000}"/>
    <cellStyle name="20% - Accent1 4 5 4 2 6" xfId="43914" xr:uid="{00000000-0005-0000-0000-0000D2AA0000}"/>
    <cellStyle name="20% - Accent1 4 5 4 2 6 2" xfId="43915" xr:uid="{00000000-0005-0000-0000-0000D3AA0000}"/>
    <cellStyle name="20% - Accent1 4 5 4 2 6 2 2" xfId="43916" xr:uid="{00000000-0005-0000-0000-0000D4AA0000}"/>
    <cellStyle name="20% - Accent1 4 5 4 2 6 3" xfId="43917" xr:uid="{00000000-0005-0000-0000-0000D5AA0000}"/>
    <cellStyle name="20% - Accent1 4 5 4 2 7" xfId="43918" xr:uid="{00000000-0005-0000-0000-0000D6AA0000}"/>
    <cellStyle name="20% - Accent1 4 5 4 2 7 2" xfId="43919" xr:uid="{00000000-0005-0000-0000-0000D7AA0000}"/>
    <cellStyle name="20% - Accent1 4 5 4 2 8" xfId="43920" xr:uid="{00000000-0005-0000-0000-0000D8AA0000}"/>
    <cellStyle name="20% - Accent1 4 5 4 2 8 2" xfId="43921" xr:uid="{00000000-0005-0000-0000-0000D9AA0000}"/>
    <cellStyle name="20% - Accent1 4 5 4 2 9" xfId="43922" xr:uid="{00000000-0005-0000-0000-0000DAAA0000}"/>
    <cellStyle name="20% - Accent1 4 5 4 3" xfId="43923" xr:uid="{00000000-0005-0000-0000-0000DBAA0000}"/>
    <cellStyle name="20% - Accent1 4 5 4 3 2" xfId="43924" xr:uid="{00000000-0005-0000-0000-0000DCAA0000}"/>
    <cellStyle name="20% - Accent1 4 5 4 3 2 2" xfId="43925" xr:uid="{00000000-0005-0000-0000-0000DDAA0000}"/>
    <cellStyle name="20% - Accent1 4 5 4 3 2 2 2" xfId="43926" xr:uid="{00000000-0005-0000-0000-0000DEAA0000}"/>
    <cellStyle name="20% - Accent1 4 5 4 3 2 2 2 2" xfId="43927" xr:uid="{00000000-0005-0000-0000-0000DFAA0000}"/>
    <cellStyle name="20% - Accent1 4 5 4 3 2 2 3" xfId="43928" xr:uid="{00000000-0005-0000-0000-0000E0AA0000}"/>
    <cellStyle name="20% - Accent1 4 5 4 3 2 3" xfId="43929" xr:uid="{00000000-0005-0000-0000-0000E1AA0000}"/>
    <cellStyle name="20% - Accent1 4 5 4 3 2 3 2" xfId="43930" xr:uid="{00000000-0005-0000-0000-0000E2AA0000}"/>
    <cellStyle name="20% - Accent1 4 5 4 3 2 4" xfId="43931" xr:uid="{00000000-0005-0000-0000-0000E3AA0000}"/>
    <cellStyle name="20% - Accent1 4 5 4 3 3" xfId="43932" xr:uid="{00000000-0005-0000-0000-0000E4AA0000}"/>
    <cellStyle name="20% - Accent1 4 5 4 3 3 2" xfId="43933" xr:uid="{00000000-0005-0000-0000-0000E5AA0000}"/>
    <cellStyle name="20% - Accent1 4 5 4 3 3 2 2" xfId="43934" xr:uid="{00000000-0005-0000-0000-0000E6AA0000}"/>
    <cellStyle name="20% - Accent1 4 5 4 3 3 2 2 2" xfId="43935" xr:uid="{00000000-0005-0000-0000-0000E7AA0000}"/>
    <cellStyle name="20% - Accent1 4 5 4 3 3 2 3" xfId="43936" xr:uid="{00000000-0005-0000-0000-0000E8AA0000}"/>
    <cellStyle name="20% - Accent1 4 5 4 3 3 3" xfId="43937" xr:uid="{00000000-0005-0000-0000-0000E9AA0000}"/>
    <cellStyle name="20% - Accent1 4 5 4 3 3 3 2" xfId="43938" xr:uid="{00000000-0005-0000-0000-0000EAAA0000}"/>
    <cellStyle name="20% - Accent1 4 5 4 3 3 4" xfId="43939" xr:uid="{00000000-0005-0000-0000-0000EBAA0000}"/>
    <cellStyle name="20% - Accent1 4 5 4 3 4" xfId="43940" xr:uid="{00000000-0005-0000-0000-0000ECAA0000}"/>
    <cellStyle name="20% - Accent1 4 5 4 3 4 2" xfId="43941" xr:uid="{00000000-0005-0000-0000-0000EDAA0000}"/>
    <cellStyle name="20% - Accent1 4 5 4 3 4 2 2" xfId="43942" xr:uid="{00000000-0005-0000-0000-0000EEAA0000}"/>
    <cellStyle name="20% - Accent1 4 5 4 3 4 2 2 2" xfId="43943" xr:uid="{00000000-0005-0000-0000-0000EFAA0000}"/>
    <cellStyle name="20% - Accent1 4 5 4 3 4 2 3" xfId="43944" xr:uid="{00000000-0005-0000-0000-0000F0AA0000}"/>
    <cellStyle name="20% - Accent1 4 5 4 3 4 3" xfId="43945" xr:uid="{00000000-0005-0000-0000-0000F1AA0000}"/>
    <cellStyle name="20% - Accent1 4 5 4 3 4 3 2" xfId="43946" xr:uid="{00000000-0005-0000-0000-0000F2AA0000}"/>
    <cellStyle name="20% - Accent1 4 5 4 3 4 4" xfId="43947" xr:uid="{00000000-0005-0000-0000-0000F3AA0000}"/>
    <cellStyle name="20% - Accent1 4 5 4 3 5" xfId="43948" xr:uid="{00000000-0005-0000-0000-0000F4AA0000}"/>
    <cellStyle name="20% - Accent1 4 5 4 3 5 2" xfId="43949" xr:uid="{00000000-0005-0000-0000-0000F5AA0000}"/>
    <cellStyle name="20% - Accent1 4 5 4 3 5 2 2" xfId="43950" xr:uid="{00000000-0005-0000-0000-0000F6AA0000}"/>
    <cellStyle name="20% - Accent1 4 5 4 3 5 3" xfId="43951" xr:uid="{00000000-0005-0000-0000-0000F7AA0000}"/>
    <cellStyle name="20% - Accent1 4 5 4 3 6" xfId="43952" xr:uid="{00000000-0005-0000-0000-0000F8AA0000}"/>
    <cellStyle name="20% - Accent1 4 5 4 3 6 2" xfId="43953" xr:uid="{00000000-0005-0000-0000-0000F9AA0000}"/>
    <cellStyle name="20% - Accent1 4 5 4 3 6 2 2" xfId="43954" xr:uid="{00000000-0005-0000-0000-0000FAAA0000}"/>
    <cellStyle name="20% - Accent1 4 5 4 3 6 3" xfId="43955" xr:uid="{00000000-0005-0000-0000-0000FBAA0000}"/>
    <cellStyle name="20% - Accent1 4 5 4 3 7" xfId="43956" xr:uid="{00000000-0005-0000-0000-0000FCAA0000}"/>
    <cellStyle name="20% - Accent1 4 5 4 3 7 2" xfId="43957" xr:uid="{00000000-0005-0000-0000-0000FDAA0000}"/>
    <cellStyle name="20% - Accent1 4 5 4 3 8" xfId="43958" xr:uid="{00000000-0005-0000-0000-0000FEAA0000}"/>
    <cellStyle name="20% - Accent1 4 5 4 3 8 2" xfId="43959" xr:uid="{00000000-0005-0000-0000-0000FFAA0000}"/>
    <cellStyle name="20% - Accent1 4 5 4 3 9" xfId="43960" xr:uid="{00000000-0005-0000-0000-000000AB0000}"/>
    <cellStyle name="20% - Accent1 4 5 4 4" xfId="43961" xr:uid="{00000000-0005-0000-0000-000001AB0000}"/>
    <cellStyle name="20% - Accent1 4 5 4 4 2" xfId="43962" xr:uid="{00000000-0005-0000-0000-000002AB0000}"/>
    <cellStyle name="20% - Accent1 4 5 4 4 2 2" xfId="43963" xr:uid="{00000000-0005-0000-0000-000003AB0000}"/>
    <cellStyle name="20% - Accent1 4 5 4 4 2 2 2" xfId="43964" xr:uid="{00000000-0005-0000-0000-000004AB0000}"/>
    <cellStyle name="20% - Accent1 4 5 4 4 2 3" xfId="43965" xr:uid="{00000000-0005-0000-0000-000005AB0000}"/>
    <cellStyle name="20% - Accent1 4 5 4 4 3" xfId="43966" xr:uid="{00000000-0005-0000-0000-000006AB0000}"/>
    <cellStyle name="20% - Accent1 4 5 4 4 3 2" xfId="43967" xr:uid="{00000000-0005-0000-0000-000007AB0000}"/>
    <cellStyle name="20% - Accent1 4 5 4 4 4" xfId="43968" xr:uid="{00000000-0005-0000-0000-000008AB0000}"/>
    <cellStyle name="20% - Accent1 4 5 4 5" xfId="43969" xr:uid="{00000000-0005-0000-0000-000009AB0000}"/>
    <cellStyle name="20% - Accent1 4 5 4 5 2" xfId="43970" xr:uid="{00000000-0005-0000-0000-00000AAB0000}"/>
    <cellStyle name="20% - Accent1 4 5 4 5 2 2" xfId="43971" xr:uid="{00000000-0005-0000-0000-00000BAB0000}"/>
    <cellStyle name="20% - Accent1 4 5 4 5 2 2 2" xfId="43972" xr:uid="{00000000-0005-0000-0000-00000CAB0000}"/>
    <cellStyle name="20% - Accent1 4 5 4 5 2 3" xfId="43973" xr:uid="{00000000-0005-0000-0000-00000DAB0000}"/>
    <cellStyle name="20% - Accent1 4 5 4 5 3" xfId="43974" xr:uid="{00000000-0005-0000-0000-00000EAB0000}"/>
    <cellStyle name="20% - Accent1 4 5 4 5 3 2" xfId="43975" xr:uid="{00000000-0005-0000-0000-00000FAB0000}"/>
    <cellStyle name="20% - Accent1 4 5 4 5 4" xfId="43976" xr:uid="{00000000-0005-0000-0000-000010AB0000}"/>
    <cellStyle name="20% - Accent1 4 5 4 6" xfId="43977" xr:uid="{00000000-0005-0000-0000-000011AB0000}"/>
    <cellStyle name="20% - Accent1 4 5 4 6 2" xfId="43978" xr:uid="{00000000-0005-0000-0000-000012AB0000}"/>
    <cellStyle name="20% - Accent1 4 5 4 6 2 2" xfId="43979" xr:uid="{00000000-0005-0000-0000-000013AB0000}"/>
    <cellStyle name="20% - Accent1 4 5 4 6 2 2 2" xfId="43980" xr:uid="{00000000-0005-0000-0000-000014AB0000}"/>
    <cellStyle name="20% - Accent1 4 5 4 6 2 3" xfId="43981" xr:uid="{00000000-0005-0000-0000-000015AB0000}"/>
    <cellStyle name="20% - Accent1 4 5 4 6 3" xfId="43982" xr:uid="{00000000-0005-0000-0000-000016AB0000}"/>
    <cellStyle name="20% - Accent1 4 5 4 6 3 2" xfId="43983" xr:uid="{00000000-0005-0000-0000-000017AB0000}"/>
    <cellStyle name="20% - Accent1 4 5 4 6 4" xfId="43984" xr:uid="{00000000-0005-0000-0000-000018AB0000}"/>
    <cellStyle name="20% - Accent1 4 5 4 7" xfId="43985" xr:uid="{00000000-0005-0000-0000-000019AB0000}"/>
    <cellStyle name="20% - Accent1 4 5 4 7 2" xfId="43986" xr:uid="{00000000-0005-0000-0000-00001AAB0000}"/>
    <cellStyle name="20% - Accent1 4 5 4 7 2 2" xfId="43987" xr:uid="{00000000-0005-0000-0000-00001BAB0000}"/>
    <cellStyle name="20% - Accent1 4 5 4 7 3" xfId="43988" xr:uid="{00000000-0005-0000-0000-00001CAB0000}"/>
    <cellStyle name="20% - Accent1 4 5 4 8" xfId="43989" xr:uid="{00000000-0005-0000-0000-00001DAB0000}"/>
    <cellStyle name="20% - Accent1 4 5 4 8 2" xfId="43990" xr:uid="{00000000-0005-0000-0000-00001EAB0000}"/>
    <cellStyle name="20% - Accent1 4 5 4 8 2 2" xfId="43991" xr:uid="{00000000-0005-0000-0000-00001FAB0000}"/>
    <cellStyle name="20% - Accent1 4 5 4 8 3" xfId="43992" xr:uid="{00000000-0005-0000-0000-000020AB0000}"/>
    <cellStyle name="20% - Accent1 4 5 4 9" xfId="43993" xr:uid="{00000000-0005-0000-0000-000021AB0000}"/>
    <cellStyle name="20% - Accent1 4 5 4 9 2" xfId="43994" xr:uid="{00000000-0005-0000-0000-000022AB0000}"/>
    <cellStyle name="20% - Accent1 4 5 5" xfId="43995" xr:uid="{00000000-0005-0000-0000-000023AB0000}"/>
    <cellStyle name="20% - Accent1 4 5 5 10" xfId="43996" xr:uid="{00000000-0005-0000-0000-000024AB0000}"/>
    <cellStyle name="20% - Accent1 4 5 5 10 2" xfId="43997" xr:uid="{00000000-0005-0000-0000-000025AB0000}"/>
    <cellStyle name="20% - Accent1 4 5 5 11" xfId="43998" xr:uid="{00000000-0005-0000-0000-000026AB0000}"/>
    <cellStyle name="20% - Accent1 4 5 5 2" xfId="43999" xr:uid="{00000000-0005-0000-0000-000027AB0000}"/>
    <cellStyle name="20% - Accent1 4 5 5 2 2" xfId="44000" xr:uid="{00000000-0005-0000-0000-000028AB0000}"/>
    <cellStyle name="20% - Accent1 4 5 5 2 2 2" xfId="44001" xr:uid="{00000000-0005-0000-0000-000029AB0000}"/>
    <cellStyle name="20% - Accent1 4 5 5 2 2 2 2" xfId="44002" xr:uid="{00000000-0005-0000-0000-00002AAB0000}"/>
    <cellStyle name="20% - Accent1 4 5 5 2 2 2 2 2" xfId="44003" xr:uid="{00000000-0005-0000-0000-00002BAB0000}"/>
    <cellStyle name="20% - Accent1 4 5 5 2 2 2 3" xfId="44004" xr:uid="{00000000-0005-0000-0000-00002CAB0000}"/>
    <cellStyle name="20% - Accent1 4 5 5 2 2 3" xfId="44005" xr:uid="{00000000-0005-0000-0000-00002DAB0000}"/>
    <cellStyle name="20% - Accent1 4 5 5 2 2 3 2" xfId="44006" xr:uid="{00000000-0005-0000-0000-00002EAB0000}"/>
    <cellStyle name="20% - Accent1 4 5 5 2 2 4" xfId="44007" xr:uid="{00000000-0005-0000-0000-00002FAB0000}"/>
    <cellStyle name="20% - Accent1 4 5 5 2 3" xfId="44008" xr:uid="{00000000-0005-0000-0000-000030AB0000}"/>
    <cellStyle name="20% - Accent1 4 5 5 2 3 2" xfId="44009" xr:uid="{00000000-0005-0000-0000-000031AB0000}"/>
    <cellStyle name="20% - Accent1 4 5 5 2 3 2 2" xfId="44010" xr:uid="{00000000-0005-0000-0000-000032AB0000}"/>
    <cellStyle name="20% - Accent1 4 5 5 2 3 2 2 2" xfId="44011" xr:uid="{00000000-0005-0000-0000-000033AB0000}"/>
    <cellStyle name="20% - Accent1 4 5 5 2 3 2 3" xfId="44012" xr:uid="{00000000-0005-0000-0000-000034AB0000}"/>
    <cellStyle name="20% - Accent1 4 5 5 2 3 3" xfId="44013" xr:uid="{00000000-0005-0000-0000-000035AB0000}"/>
    <cellStyle name="20% - Accent1 4 5 5 2 3 3 2" xfId="44014" xr:uid="{00000000-0005-0000-0000-000036AB0000}"/>
    <cellStyle name="20% - Accent1 4 5 5 2 3 4" xfId="44015" xr:uid="{00000000-0005-0000-0000-000037AB0000}"/>
    <cellStyle name="20% - Accent1 4 5 5 2 4" xfId="44016" xr:uid="{00000000-0005-0000-0000-000038AB0000}"/>
    <cellStyle name="20% - Accent1 4 5 5 2 4 2" xfId="44017" xr:uid="{00000000-0005-0000-0000-000039AB0000}"/>
    <cellStyle name="20% - Accent1 4 5 5 2 4 2 2" xfId="44018" xr:uid="{00000000-0005-0000-0000-00003AAB0000}"/>
    <cellStyle name="20% - Accent1 4 5 5 2 4 2 2 2" xfId="44019" xr:uid="{00000000-0005-0000-0000-00003BAB0000}"/>
    <cellStyle name="20% - Accent1 4 5 5 2 4 2 3" xfId="44020" xr:uid="{00000000-0005-0000-0000-00003CAB0000}"/>
    <cellStyle name="20% - Accent1 4 5 5 2 4 3" xfId="44021" xr:uid="{00000000-0005-0000-0000-00003DAB0000}"/>
    <cellStyle name="20% - Accent1 4 5 5 2 4 3 2" xfId="44022" xr:uid="{00000000-0005-0000-0000-00003EAB0000}"/>
    <cellStyle name="20% - Accent1 4 5 5 2 4 4" xfId="44023" xr:uid="{00000000-0005-0000-0000-00003FAB0000}"/>
    <cellStyle name="20% - Accent1 4 5 5 2 5" xfId="44024" xr:uid="{00000000-0005-0000-0000-000040AB0000}"/>
    <cellStyle name="20% - Accent1 4 5 5 2 5 2" xfId="44025" xr:uid="{00000000-0005-0000-0000-000041AB0000}"/>
    <cellStyle name="20% - Accent1 4 5 5 2 5 2 2" xfId="44026" xr:uid="{00000000-0005-0000-0000-000042AB0000}"/>
    <cellStyle name="20% - Accent1 4 5 5 2 5 3" xfId="44027" xr:uid="{00000000-0005-0000-0000-000043AB0000}"/>
    <cellStyle name="20% - Accent1 4 5 5 2 6" xfId="44028" xr:uid="{00000000-0005-0000-0000-000044AB0000}"/>
    <cellStyle name="20% - Accent1 4 5 5 2 6 2" xfId="44029" xr:uid="{00000000-0005-0000-0000-000045AB0000}"/>
    <cellStyle name="20% - Accent1 4 5 5 2 6 2 2" xfId="44030" xr:uid="{00000000-0005-0000-0000-000046AB0000}"/>
    <cellStyle name="20% - Accent1 4 5 5 2 6 3" xfId="44031" xr:uid="{00000000-0005-0000-0000-000047AB0000}"/>
    <cellStyle name="20% - Accent1 4 5 5 2 7" xfId="44032" xr:uid="{00000000-0005-0000-0000-000048AB0000}"/>
    <cellStyle name="20% - Accent1 4 5 5 2 7 2" xfId="44033" xr:uid="{00000000-0005-0000-0000-000049AB0000}"/>
    <cellStyle name="20% - Accent1 4 5 5 2 8" xfId="44034" xr:uid="{00000000-0005-0000-0000-00004AAB0000}"/>
    <cellStyle name="20% - Accent1 4 5 5 2 8 2" xfId="44035" xr:uid="{00000000-0005-0000-0000-00004BAB0000}"/>
    <cellStyle name="20% - Accent1 4 5 5 2 9" xfId="44036" xr:uid="{00000000-0005-0000-0000-00004CAB0000}"/>
    <cellStyle name="20% - Accent1 4 5 5 3" xfId="44037" xr:uid="{00000000-0005-0000-0000-00004DAB0000}"/>
    <cellStyle name="20% - Accent1 4 5 5 3 2" xfId="44038" xr:uid="{00000000-0005-0000-0000-00004EAB0000}"/>
    <cellStyle name="20% - Accent1 4 5 5 3 2 2" xfId="44039" xr:uid="{00000000-0005-0000-0000-00004FAB0000}"/>
    <cellStyle name="20% - Accent1 4 5 5 3 2 2 2" xfId="44040" xr:uid="{00000000-0005-0000-0000-000050AB0000}"/>
    <cellStyle name="20% - Accent1 4 5 5 3 2 2 2 2" xfId="44041" xr:uid="{00000000-0005-0000-0000-000051AB0000}"/>
    <cellStyle name="20% - Accent1 4 5 5 3 2 2 3" xfId="44042" xr:uid="{00000000-0005-0000-0000-000052AB0000}"/>
    <cellStyle name="20% - Accent1 4 5 5 3 2 3" xfId="44043" xr:uid="{00000000-0005-0000-0000-000053AB0000}"/>
    <cellStyle name="20% - Accent1 4 5 5 3 2 3 2" xfId="44044" xr:uid="{00000000-0005-0000-0000-000054AB0000}"/>
    <cellStyle name="20% - Accent1 4 5 5 3 2 4" xfId="44045" xr:uid="{00000000-0005-0000-0000-000055AB0000}"/>
    <cellStyle name="20% - Accent1 4 5 5 3 3" xfId="44046" xr:uid="{00000000-0005-0000-0000-000056AB0000}"/>
    <cellStyle name="20% - Accent1 4 5 5 3 3 2" xfId="44047" xr:uid="{00000000-0005-0000-0000-000057AB0000}"/>
    <cellStyle name="20% - Accent1 4 5 5 3 3 2 2" xfId="44048" xr:uid="{00000000-0005-0000-0000-000058AB0000}"/>
    <cellStyle name="20% - Accent1 4 5 5 3 3 2 2 2" xfId="44049" xr:uid="{00000000-0005-0000-0000-000059AB0000}"/>
    <cellStyle name="20% - Accent1 4 5 5 3 3 2 3" xfId="44050" xr:uid="{00000000-0005-0000-0000-00005AAB0000}"/>
    <cellStyle name="20% - Accent1 4 5 5 3 3 3" xfId="44051" xr:uid="{00000000-0005-0000-0000-00005BAB0000}"/>
    <cellStyle name="20% - Accent1 4 5 5 3 3 3 2" xfId="44052" xr:uid="{00000000-0005-0000-0000-00005CAB0000}"/>
    <cellStyle name="20% - Accent1 4 5 5 3 3 4" xfId="44053" xr:uid="{00000000-0005-0000-0000-00005DAB0000}"/>
    <cellStyle name="20% - Accent1 4 5 5 3 4" xfId="44054" xr:uid="{00000000-0005-0000-0000-00005EAB0000}"/>
    <cellStyle name="20% - Accent1 4 5 5 3 4 2" xfId="44055" xr:uid="{00000000-0005-0000-0000-00005FAB0000}"/>
    <cellStyle name="20% - Accent1 4 5 5 3 4 2 2" xfId="44056" xr:uid="{00000000-0005-0000-0000-000060AB0000}"/>
    <cellStyle name="20% - Accent1 4 5 5 3 4 2 2 2" xfId="44057" xr:uid="{00000000-0005-0000-0000-000061AB0000}"/>
    <cellStyle name="20% - Accent1 4 5 5 3 4 2 3" xfId="44058" xr:uid="{00000000-0005-0000-0000-000062AB0000}"/>
    <cellStyle name="20% - Accent1 4 5 5 3 4 3" xfId="44059" xr:uid="{00000000-0005-0000-0000-000063AB0000}"/>
    <cellStyle name="20% - Accent1 4 5 5 3 4 3 2" xfId="44060" xr:uid="{00000000-0005-0000-0000-000064AB0000}"/>
    <cellStyle name="20% - Accent1 4 5 5 3 4 4" xfId="44061" xr:uid="{00000000-0005-0000-0000-000065AB0000}"/>
    <cellStyle name="20% - Accent1 4 5 5 3 5" xfId="44062" xr:uid="{00000000-0005-0000-0000-000066AB0000}"/>
    <cellStyle name="20% - Accent1 4 5 5 3 5 2" xfId="44063" xr:uid="{00000000-0005-0000-0000-000067AB0000}"/>
    <cellStyle name="20% - Accent1 4 5 5 3 5 2 2" xfId="44064" xr:uid="{00000000-0005-0000-0000-000068AB0000}"/>
    <cellStyle name="20% - Accent1 4 5 5 3 5 3" xfId="44065" xr:uid="{00000000-0005-0000-0000-000069AB0000}"/>
    <cellStyle name="20% - Accent1 4 5 5 3 6" xfId="44066" xr:uid="{00000000-0005-0000-0000-00006AAB0000}"/>
    <cellStyle name="20% - Accent1 4 5 5 3 6 2" xfId="44067" xr:uid="{00000000-0005-0000-0000-00006BAB0000}"/>
    <cellStyle name="20% - Accent1 4 5 5 3 6 2 2" xfId="44068" xr:uid="{00000000-0005-0000-0000-00006CAB0000}"/>
    <cellStyle name="20% - Accent1 4 5 5 3 6 3" xfId="44069" xr:uid="{00000000-0005-0000-0000-00006DAB0000}"/>
    <cellStyle name="20% - Accent1 4 5 5 3 7" xfId="44070" xr:uid="{00000000-0005-0000-0000-00006EAB0000}"/>
    <cellStyle name="20% - Accent1 4 5 5 3 7 2" xfId="44071" xr:uid="{00000000-0005-0000-0000-00006FAB0000}"/>
    <cellStyle name="20% - Accent1 4 5 5 3 8" xfId="44072" xr:uid="{00000000-0005-0000-0000-000070AB0000}"/>
    <cellStyle name="20% - Accent1 4 5 5 3 8 2" xfId="44073" xr:uid="{00000000-0005-0000-0000-000071AB0000}"/>
    <cellStyle name="20% - Accent1 4 5 5 3 9" xfId="44074" xr:uid="{00000000-0005-0000-0000-000072AB0000}"/>
    <cellStyle name="20% - Accent1 4 5 5 4" xfId="44075" xr:uid="{00000000-0005-0000-0000-000073AB0000}"/>
    <cellStyle name="20% - Accent1 4 5 5 4 2" xfId="44076" xr:uid="{00000000-0005-0000-0000-000074AB0000}"/>
    <cellStyle name="20% - Accent1 4 5 5 4 2 2" xfId="44077" xr:uid="{00000000-0005-0000-0000-000075AB0000}"/>
    <cellStyle name="20% - Accent1 4 5 5 4 2 2 2" xfId="44078" xr:uid="{00000000-0005-0000-0000-000076AB0000}"/>
    <cellStyle name="20% - Accent1 4 5 5 4 2 3" xfId="44079" xr:uid="{00000000-0005-0000-0000-000077AB0000}"/>
    <cellStyle name="20% - Accent1 4 5 5 4 3" xfId="44080" xr:uid="{00000000-0005-0000-0000-000078AB0000}"/>
    <cellStyle name="20% - Accent1 4 5 5 4 3 2" xfId="44081" xr:uid="{00000000-0005-0000-0000-000079AB0000}"/>
    <cellStyle name="20% - Accent1 4 5 5 4 4" xfId="44082" xr:uid="{00000000-0005-0000-0000-00007AAB0000}"/>
    <cellStyle name="20% - Accent1 4 5 5 5" xfId="44083" xr:uid="{00000000-0005-0000-0000-00007BAB0000}"/>
    <cellStyle name="20% - Accent1 4 5 5 5 2" xfId="44084" xr:uid="{00000000-0005-0000-0000-00007CAB0000}"/>
    <cellStyle name="20% - Accent1 4 5 5 5 2 2" xfId="44085" xr:uid="{00000000-0005-0000-0000-00007DAB0000}"/>
    <cellStyle name="20% - Accent1 4 5 5 5 2 2 2" xfId="44086" xr:uid="{00000000-0005-0000-0000-00007EAB0000}"/>
    <cellStyle name="20% - Accent1 4 5 5 5 2 3" xfId="44087" xr:uid="{00000000-0005-0000-0000-00007FAB0000}"/>
    <cellStyle name="20% - Accent1 4 5 5 5 3" xfId="44088" xr:uid="{00000000-0005-0000-0000-000080AB0000}"/>
    <cellStyle name="20% - Accent1 4 5 5 5 3 2" xfId="44089" xr:uid="{00000000-0005-0000-0000-000081AB0000}"/>
    <cellStyle name="20% - Accent1 4 5 5 5 4" xfId="44090" xr:uid="{00000000-0005-0000-0000-000082AB0000}"/>
    <cellStyle name="20% - Accent1 4 5 5 6" xfId="44091" xr:uid="{00000000-0005-0000-0000-000083AB0000}"/>
    <cellStyle name="20% - Accent1 4 5 5 6 2" xfId="44092" xr:uid="{00000000-0005-0000-0000-000084AB0000}"/>
    <cellStyle name="20% - Accent1 4 5 5 6 2 2" xfId="44093" xr:uid="{00000000-0005-0000-0000-000085AB0000}"/>
    <cellStyle name="20% - Accent1 4 5 5 6 2 2 2" xfId="44094" xr:uid="{00000000-0005-0000-0000-000086AB0000}"/>
    <cellStyle name="20% - Accent1 4 5 5 6 2 3" xfId="44095" xr:uid="{00000000-0005-0000-0000-000087AB0000}"/>
    <cellStyle name="20% - Accent1 4 5 5 6 3" xfId="44096" xr:uid="{00000000-0005-0000-0000-000088AB0000}"/>
    <cellStyle name="20% - Accent1 4 5 5 6 3 2" xfId="44097" xr:uid="{00000000-0005-0000-0000-000089AB0000}"/>
    <cellStyle name="20% - Accent1 4 5 5 6 4" xfId="44098" xr:uid="{00000000-0005-0000-0000-00008AAB0000}"/>
    <cellStyle name="20% - Accent1 4 5 5 7" xfId="44099" xr:uid="{00000000-0005-0000-0000-00008BAB0000}"/>
    <cellStyle name="20% - Accent1 4 5 5 7 2" xfId="44100" xr:uid="{00000000-0005-0000-0000-00008CAB0000}"/>
    <cellStyle name="20% - Accent1 4 5 5 7 2 2" xfId="44101" xr:uid="{00000000-0005-0000-0000-00008DAB0000}"/>
    <cellStyle name="20% - Accent1 4 5 5 7 3" xfId="44102" xr:uid="{00000000-0005-0000-0000-00008EAB0000}"/>
    <cellStyle name="20% - Accent1 4 5 5 8" xfId="44103" xr:uid="{00000000-0005-0000-0000-00008FAB0000}"/>
    <cellStyle name="20% - Accent1 4 5 5 8 2" xfId="44104" xr:uid="{00000000-0005-0000-0000-000090AB0000}"/>
    <cellStyle name="20% - Accent1 4 5 5 8 2 2" xfId="44105" xr:uid="{00000000-0005-0000-0000-000091AB0000}"/>
    <cellStyle name="20% - Accent1 4 5 5 8 3" xfId="44106" xr:uid="{00000000-0005-0000-0000-000092AB0000}"/>
    <cellStyle name="20% - Accent1 4 5 5 9" xfId="44107" xr:uid="{00000000-0005-0000-0000-000093AB0000}"/>
    <cellStyle name="20% - Accent1 4 5 5 9 2" xfId="44108" xr:uid="{00000000-0005-0000-0000-000094AB0000}"/>
    <cellStyle name="20% - Accent1 4 5 6" xfId="44109" xr:uid="{00000000-0005-0000-0000-000095AB0000}"/>
    <cellStyle name="20% - Accent1 4 5 6 10" xfId="44110" xr:uid="{00000000-0005-0000-0000-000096AB0000}"/>
    <cellStyle name="20% - Accent1 4 5 6 10 2" xfId="44111" xr:uid="{00000000-0005-0000-0000-000097AB0000}"/>
    <cellStyle name="20% - Accent1 4 5 6 11" xfId="44112" xr:uid="{00000000-0005-0000-0000-000098AB0000}"/>
    <cellStyle name="20% - Accent1 4 5 6 2" xfId="44113" xr:uid="{00000000-0005-0000-0000-000099AB0000}"/>
    <cellStyle name="20% - Accent1 4 5 6 2 2" xfId="44114" xr:uid="{00000000-0005-0000-0000-00009AAB0000}"/>
    <cellStyle name="20% - Accent1 4 5 6 2 2 2" xfId="44115" xr:uid="{00000000-0005-0000-0000-00009BAB0000}"/>
    <cellStyle name="20% - Accent1 4 5 6 2 2 2 2" xfId="44116" xr:uid="{00000000-0005-0000-0000-00009CAB0000}"/>
    <cellStyle name="20% - Accent1 4 5 6 2 2 2 2 2" xfId="44117" xr:uid="{00000000-0005-0000-0000-00009DAB0000}"/>
    <cellStyle name="20% - Accent1 4 5 6 2 2 2 3" xfId="44118" xr:uid="{00000000-0005-0000-0000-00009EAB0000}"/>
    <cellStyle name="20% - Accent1 4 5 6 2 2 3" xfId="44119" xr:uid="{00000000-0005-0000-0000-00009FAB0000}"/>
    <cellStyle name="20% - Accent1 4 5 6 2 2 3 2" xfId="44120" xr:uid="{00000000-0005-0000-0000-0000A0AB0000}"/>
    <cellStyle name="20% - Accent1 4 5 6 2 2 4" xfId="44121" xr:uid="{00000000-0005-0000-0000-0000A1AB0000}"/>
    <cellStyle name="20% - Accent1 4 5 6 2 3" xfId="44122" xr:uid="{00000000-0005-0000-0000-0000A2AB0000}"/>
    <cellStyle name="20% - Accent1 4 5 6 2 3 2" xfId="44123" xr:uid="{00000000-0005-0000-0000-0000A3AB0000}"/>
    <cellStyle name="20% - Accent1 4 5 6 2 3 2 2" xfId="44124" xr:uid="{00000000-0005-0000-0000-0000A4AB0000}"/>
    <cellStyle name="20% - Accent1 4 5 6 2 3 2 2 2" xfId="44125" xr:uid="{00000000-0005-0000-0000-0000A5AB0000}"/>
    <cellStyle name="20% - Accent1 4 5 6 2 3 2 3" xfId="44126" xr:uid="{00000000-0005-0000-0000-0000A6AB0000}"/>
    <cellStyle name="20% - Accent1 4 5 6 2 3 3" xfId="44127" xr:uid="{00000000-0005-0000-0000-0000A7AB0000}"/>
    <cellStyle name="20% - Accent1 4 5 6 2 3 3 2" xfId="44128" xr:uid="{00000000-0005-0000-0000-0000A8AB0000}"/>
    <cellStyle name="20% - Accent1 4 5 6 2 3 4" xfId="44129" xr:uid="{00000000-0005-0000-0000-0000A9AB0000}"/>
    <cellStyle name="20% - Accent1 4 5 6 2 4" xfId="44130" xr:uid="{00000000-0005-0000-0000-0000AAAB0000}"/>
    <cellStyle name="20% - Accent1 4 5 6 2 4 2" xfId="44131" xr:uid="{00000000-0005-0000-0000-0000ABAB0000}"/>
    <cellStyle name="20% - Accent1 4 5 6 2 4 2 2" xfId="44132" xr:uid="{00000000-0005-0000-0000-0000ACAB0000}"/>
    <cellStyle name="20% - Accent1 4 5 6 2 4 2 2 2" xfId="44133" xr:uid="{00000000-0005-0000-0000-0000ADAB0000}"/>
    <cellStyle name="20% - Accent1 4 5 6 2 4 2 3" xfId="44134" xr:uid="{00000000-0005-0000-0000-0000AEAB0000}"/>
    <cellStyle name="20% - Accent1 4 5 6 2 4 3" xfId="44135" xr:uid="{00000000-0005-0000-0000-0000AFAB0000}"/>
    <cellStyle name="20% - Accent1 4 5 6 2 4 3 2" xfId="44136" xr:uid="{00000000-0005-0000-0000-0000B0AB0000}"/>
    <cellStyle name="20% - Accent1 4 5 6 2 4 4" xfId="44137" xr:uid="{00000000-0005-0000-0000-0000B1AB0000}"/>
    <cellStyle name="20% - Accent1 4 5 6 2 5" xfId="44138" xr:uid="{00000000-0005-0000-0000-0000B2AB0000}"/>
    <cellStyle name="20% - Accent1 4 5 6 2 5 2" xfId="44139" xr:uid="{00000000-0005-0000-0000-0000B3AB0000}"/>
    <cellStyle name="20% - Accent1 4 5 6 2 5 2 2" xfId="44140" xr:uid="{00000000-0005-0000-0000-0000B4AB0000}"/>
    <cellStyle name="20% - Accent1 4 5 6 2 5 3" xfId="44141" xr:uid="{00000000-0005-0000-0000-0000B5AB0000}"/>
    <cellStyle name="20% - Accent1 4 5 6 2 6" xfId="44142" xr:uid="{00000000-0005-0000-0000-0000B6AB0000}"/>
    <cellStyle name="20% - Accent1 4 5 6 2 6 2" xfId="44143" xr:uid="{00000000-0005-0000-0000-0000B7AB0000}"/>
    <cellStyle name="20% - Accent1 4 5 6 2 6 2 2" xfId="44144" xr:uid="{00000000-0005-0000-0000-0000B8AB0000}"/>
    <cellStyle name="20% - Accent1 4 5 6 2 6 3" xfId="44145" xr:uid="{00000000-0005-0000-0000-0000B9AB0000}"/>
    <cellStyle name="20% - Accent1 4 5 6 2 7" xfId="44146" xr:uid="{00000000-0005-0000-0000-0000BAAB0000}"/>
    <cellStyle name="20% - Accent1 4 5 6 2 7 2" xfId="44147" xr:uid="{00000000-0005-0000-0000-0000BBAB0000}"/>
    <cellStyle name="20% - Accent1 4 5 6 2 8" xfId="44148" xr:uid="{00000000-0005-0000-0000-0000BCAB0000}"/>
    <cellStyle name="20% - Accent1 4 5 6 2 8 2" xfId="44149" xr:uid="{00000000-0005-0000-0000-0000BDAB0000}"/>
    <cellStyle name="20% - Accent1 4 5 6 2 9" xfId="44150" xr:uid="{00000000-0005-0000-0000-0000BEAB0000}"/>
    <cellStyle name="20% - Accent1 4 5 6 3" xfId="44151" xr:uid="{00000000-0005-0000-0000-0000BFAB0000}"/>
    <cellStyle name="20% - Accent1 4 5 6 3 2" xfId="44152" xr:uid="{00000000-0005-0000-0000-0000C0AB0000}"/>
    <cellStyle name="20% - Accent1 4 5 6 3 2 2" xfId="44153" xr:uid="{00000000-0005-0000-0000-0000C1AB0000}"/>
    <cellStyle name="20% - Accent1 4 5 6 3 2 2 2" xfId="44154" xr:uid="{00000000-0005-0000-0000-0000C2AB0000}"/>
    <cellStyle name="20% - Accent1 4 5 6 3 2 2 2 2" xfId="44155" xr:uid="{00000000-0005-0000-0000-0000C3AB0000}"/>
    <cellStyle name="20% - Accent1 4 5 6 3 2 2 3" xfId="44156" xr:uid="{00000000-0005-0000-0000-0000C4AB0000}"/>
    <cellStyle name="20% - Accent1 4 5 6 3 2 3" xfId="44157" xr:uid="{00000000-0005-0000-0000-0000C5AB0000}"/>
    <cellStyle name="20% - Accent1 4 5 6 3 2 3 2" xfId="44158" xr:uid="{00000000-0005-0000-0000-0000C6AB0000}"/>
    <cellStyle name="20% - Accent1 4 5 6 3 2 4" xfId="44159" xr:uid="{00000000-0005-0000-0000-0000C7AB0000}"/>
    <cellStyle name="20% - Accent1 4 5 6 3 3" xfId="44160" xr:uid="{00000000-0005-0000-0000-0000C8AB0000}"/>
    <cellStyle name="20% - Accent1 4 5 6 3 3 2" xfId="44161" xr:uid="{00000000-0005-0000-0000-0000C9AB0000}"/>
    <cellStyle name="20% - Accent1 4 5 6 3 3 2 2" xfId="44162" xr:uid="{00000000-0005-0000-0000-0000CAAB0000}"/>
    <cellStyle name="20% - Accent1 4 5 6 3 3 2 2 2" xfId="44163" xr:uid="{00000000-0005-0000-0000-0000CBAB0000}"/>
    <cellStyle name="20% - Accent1 4 5 6 3 3 2 3" xfId="44164" xr:uid="{00000000-0005-0000-0000-0000CCAB0000}"/>
    <cellStyle name="20% - Accent1 4 5 6 3 3 3" xfId="44165" xr:uid="{00000000-0005-0000-0000-0000CDAB0000}"/>
    <cellStyle name="20% - Accent1 4 5 6 3 3 3 2" xfId="44166" xr:uid="{00000000-0005-0000-0000-0000CEAB0000}"/>
    <cellStyle name="20% - Accent1 4 5 6 3 3 4" xfId="44167" xr:uid="{00000000-0005-0000-0000-0000CFAB0000}"/>
    <cellStyle name="20% - Accent1 4 5 6 3 4" xfId="44168" xr:uid="{00000000-0005-0000-0000-0000D0AB0000}"/>
    <cellStyle name="20% - Accent1 4 5 6 3 4 2" xfId="44169" xr:uid="{00000000-0005-0000-0000-0000D1AB0000}"/>
    <cellStyle name="20% - Accent1 4 5 6 3 4 2 2" xfId="44170" xr:uid="{00000000-0005-0000-0000-0000D2AB0000}"/>
    <cellStyle name="20% - Accent1 4 5 6 3 4 2 2 2" xfId="44171" xr:uid="{00000000-0005-0000-0000-0000D3AB0000}"/>
    <cellStyle name="20% - Accent1 4 5 6 3 4 2 3" xfId="44172" xr:uid="{00000000-0005-0000-0000-0000D4AB0000}"/>
    <cellStyle name="20% - Accent1 4 5 6 3 4 3" xfId="44173" xr:uid="{00000000-0005-0000-0000-0000D5AB0000}"/>
    <cellStyle name="20% - Accent1 4 5 6 3 4 3 2" xfId="44174" xr:uid="{00000000-0005-0000-0000-0000D6AB0000}"/>
    <cellStyle name="20% - Accent1 4 5 6 3 4 4" xfId="44175" xr:uid="{00000000-0005-0000-0000-0000D7AB0000}"/>
    <cellStyle name="20% - Accent1 4 5 6 3 5" xfId="44176" xr:uid="{00000000-0005-0000-0000-0000D8AB0000}"/>
    <cellStyle name="20% - Accent1 4 5 6 3 5 2" xfId="44177" xr:uid="{00000000-0005-0000-0000-0000D9AB0000}"/>
    <cellStyle name="20% - Accent1 4 5 6 3 5 2 2" xfId="44178" xr:uid="{00000000-0005-0000-0000-0000DAAB0000}"/>
    <cellStyle name="20% - Accent1 4 5 6 3 5 3" xfId="44179" xr:uid="{00000000-0005-0000-0000-0000DBAB0000}"/>
    <cellStyle name="20% - Accent1 4 5 6 3 6" xfId="44180" xr:uid="{00000000-0005-0000-0000-0000DCAB0000}"/>
    <cellStyle name="20% - Accent1 4 5 6 3 6 2" xfId="44181" xr:uid="{00000000-0005-0000-0000-0000DDAB0000}"/>
    <cellStyle name="20% - Accent1 4 5 6 3 6 2 2" xfId="44182" xr:uid="{00000000-0005-0000-0000-0000DEAB0000}"/>
    <cellStyle name="20% - Accent1 4 5 6 3 6 3" xfId="44183" xr:uid="{00000000-0005-0000-0000-0000DFAB0000}"/>
    <cellStyle name="20% - Accent1 4 5 6 3 7" xfId="44184" xr:uid="{00000000-0005-0000-0000-0000E0AB0000}"/>
    <cellStyle name="20% - Accent1 4 5 6 3 7 2" xfId="44185" xr:uid="{00000000-0005-0000-0000-0000E1AB0000}"/>
    <cellStyle name="20% - Accent1 4 5 6 3 8" xfId="44186" xr:uid="{00000000-0005-0000-0000-0000E2AB0000}"/>
    <cellStyle name="20% - Accent1 4 5 6 3 8 2" xfId="44187" xr:uid="{00000000-0005-0000-0000-0000E3AB0000}"/>
    <cellStyle name="20% - Accent1 4 5 6 3 9" xfId="44188" xr:uid="{00000000-0005-0000-0000-0000E4AB0000}"/>
    <cellStyle name="20% - Accent1 4 5 6 4" xfId="44189" xr:uid="{00000000-0005-0000-0000-0000E5AB0000}"/>
    <cellStyle name="20% - Accent1 4 5 6 4 2" xfId="44190" xr:uid="{00000000-0005-0000-0000-0000E6AB0000}"/>
    <cellStyle name="20% - Accent1 4 5 6 4 2 2" xfId="44191" xr:uid="{00000000-0005-0000-0000-0000E7AB0000}"/>
    <cellStyle name="20% - Accent1 4 5 6 4 2 2 2" xfId="44192" xr:uid="{00000000-0005-0000-0000-0000E8AB0000}"/>
    <cellStyle name="20% - Accent1 4 5 6 4 2 3" xfId="44193" xr:uid="{00000000-0005-0000-0000-0000E9AB0000}"/>
    <cellStyle name="20% - Accent1 4 5 6 4 3" xfId="44194" xr:uid="{00000000-0005-0000-0000-0000EAAB0000}"/>
    <cellStyle name="20% - Accent1 4 5 6 4 3 2" xfId="44195" xr:uid="{00000000-0005-0000-0000-0000EBAB0000}"/>
    <cellStyle name="20% - Accent1 4 5 6 4 4" xfId="44196" xr:uid="{00000000-0005-0000-0000-0000ECAB0000}"/>
    <cellStyle name="20% - Accent1 4 5 6 5" xfId="44197" xr:uid="{00000000-0005-0000-0000-0000EDAB0000}"/>
    <cellStyle name="20% - Accent1 4 5 6 5 2" xfId="44198" xr:uid="{00000000-0005-0000-0000-0000EEAB0000}"/>
    <cellStyle name="20% - Accent1 4 5 6 5 2 2" xfId="44199" xr:uid="{00000000-0005-0000-0000-0000EFAB0000}"/>
    <cellStyle name="20% - Accent1 4 5 6 5 2 2 2" xfId="44200" xr:uid="{00000000-0005-0000-0000-0000F0AB0000}"/>
    <cellStyle name="20% - Accent1 4 5 6 5 2 3" xfId="44201" xr:uid="{00000000-0005-0000-0000-0000F1AB0000}"/>
    <cellStyle name="20% - Accent1 4 5 6 5 3" xfId="44202" xr:uid="{00000000-0005-0000-0000-0000F2AB0000}"/>
    <cellStyle name="20% - Accent1 4 5 6 5 3 2" xfId="44203" xr:uid="{00000000-0005-0000-0000-0000F3AB0000}"/>
    <cellStyle name="20% - Accent1 4 5 6 5 4" xfId="44204" xr:uid="{00000000-0005-0000-0000-0000F4AB0000}"/>
    <cellStyle name="20% - Accent1 4 5 6 6" xfId="44205" xr:uid="{00000000-0005-0000-0000-0000F5AB0000}"/>
    <cellStyle name="20% - Accent1 4 5 6 6 2" xfId="44206" xr:uid="{00000000-0005-0000-0000-0000F6AB0000}"/>
    <cellStyle name="20% - Accent1 4 5 6 6 2 2" xfId="44207" xr:uid="{00000000-0005-0000-0000-0000F7AB0000}"/>
    <cellStyle name="20% - Accent1 4 5 6 6 2 2 2" xfId="44208" xr:uid="{00000000-0005-0000-0000-0000F8AB0000}"/>
    <cellStyle name="20% - Accent1 4 5 6 6 2 3" xfId="44209" xr:uid="{00000000-0005-0000-0000-0000F9AB0000}"/>
    <cellStyle name="20% - Accent1 4 5 6 6 3" xfId="44210" xr:uid="{00000000-0005-0000-0000-0000FAAB0000}"/>
    <cellStyle name="20% - Accent1 4 5 6 6 3 2" xfId="44211" xr:uid="{00000000-0005-0000-0000-0000FBAB0000}"/>
    <cellStyle name="20% - Accent1 4 5 6 6 4" xfId="44212" xr:uid="{00000000-0005-0000-0000-0000FCAB0000}"/>
    <cellStyle name="20% - Accent1 4 5 6 7" xfId="44213" xr:uid="{00000000-0005-0000-0000-0000FDAB0000}"/>
    <cellStyle name="20% - Accent1 4 5 6 7 2" xfId="44214" xr:uid="{00000000-0005-0000-0000-0000FEAB0000}"/>
    <cellStyle name="20% - Accent1 4 5 6 7 2 2" xfId="44215" xr:uid="{00000000-0005-0000-0000-0000FFAB0000}"/>
    <cellStyle name="20% - Accent1 4 5 6 7 3" xfId="44216" xr:uid="{00000000-0005-0000-0000-000000AC0000}"/>
    <cellStyle name="20% - Accent1 4 5 6 8" xfId="44217" xr:uid="{00000000-0005-0000-0000-000001AC0000}"/>
    <cellStyle name="20% - Accent1 4 5 6 8 2" xfId="44218" xr:uid="{00000000-0005-0000-0000-000002AC0000}"/>
    <cellStyle name="20% - Accent1 4 5 6 8 2 2" xfId="44219" xr:uid="{00000000-0005-0000-0000-000003AC0000}"/>
    <cellStyle name="20% - Accent1 4 5 6 8 3" xfId="44220" xr:uid="{00000000-0005-0000-0000-000004AC0000}"/>
    <cellStyle name="20% - Accent1 4 5 6 9" xfId="44221" xr:uid="{00000000-0005-0000-0000-000005AC0000}"/>
    <cellStyle name="20% - Accent1 4 5 6 9 2" xfId="44222" xr:uid="{00000000-0005-0000-0000-000006AC0000}"/>
    <cellStyle name="20% - Accent1 4 5 7" xfId="44223" xr:uid="{00000000-0005-0000-0000-000007AC0000}"/>
    <cellStyle name="20% - Accent1 4 5 7 2" xfId="44224" xr:uid="{00000000-0005-0000-0000-000008AC0000}"/>
    <cellStyle name="20% - Accent1 4 5 7 2 2" xfId="44225" xr:uid="{00000000-0005-0000-0000-000009AC0000}"/>
    <cellStyle name="20% - Accent1 4 5 7 2 2 2" xfId="44226" xr:uid="{00000000-0005-0000-0000-00000AAC0000}"/>
    <cellStyle name="20% - Accent1 4 5 7 2 2 2 2" xfId="44227" xr:uid="{00000000-0005-0000-0000-00000BAC0000}"/>
    <cellStyle name="20% - Accent1 4 5 7 2 2 3" xfId="44228" xr:uid="{00000000-0005-0000-0000-00000CAC0000}"/>
    <cellStyle name="20% - Accent1 4 5 7 2 3" xfId="44229" xr:uid="{00000000-0005-0000-0000-00000DAC0000}"/>
    <cellStyle name="20% - Accent1 4 5 7 2 3 2" xfId="44230" xr:uid="{00000000-0005-0000-0000-00000EAC0000}"/>
    <cellStyle name="20% - Accent1 4 5 7 2 4" xfId="44231" xr:uid="{00000000-0005-0000-0000-00000FAC0000}"/>
    <cellStyle name="20% - Accent1 4 5 7 3" xfId="44232" xr:uid="{00000000-0005-0000-0000-000010AC0000}"/>
    <cellStyle name="20% - Accent1 4 5 7 3 2" xfId="44233" xr:uid="{00000000-0005-0000-0000-000011AC0000}"/>
    <cellStyle name="20% - Accent1 4 5 7 3 2 2" xfId="44234" xr:uid="{00000000-0005-0000-0000-000012AC0000}"/>
    <cellStyle name="20% - Accent1 4 5 7 3 2 2 2" xfId="44235" xr:uid="{00000000-0005-0000-0000-000013AC0000}"/>
    <cellStyle name="20% - Accent1 4 5 7 3 2 3" xfId="44236" xr:uid="{00000000-0005-0000-0000-000014AC0000}"/>
    <cellStyle name="20% - Accent1 4 5 7 3 3" xfId="44237" xr:uid="{00000000-0005-0000-0000-000015AC0000}"/>
    <cellStyle name="20% - Accent1 4 5 7 3 3 2" xfId="44238" xr:uid="{00000000-0005-0000-0000-000016AC0000}"/>
    <cellStyle name="20% - Accent1 4 5 7 3 4" xfId="44239" xr:uid="{00000000-0005-0000-0000-000017AC0000}"/>
    <cellStyle name="20% - Accent1 4 5 7 4" xfId="44240" xr:uid="{00000000-0005-0000-0000-000018AC0000}"/>
    <cellStyle name="20% - Accent1 4 5 7 4 2" xfId="44241" xr:uid="{00000000-0005-0000-0000-000019AC0000}"/>
    <cellStyle name="20% - Accent1 4 5 7 4 2 2" xfId="44242" xr:uid="{00000000-0005-0000-0000-00001AAC0000}"/>
    <cellStyle name="20% - Accent1 4 5 7 4 2 2 2" xfId="44243" xr:uid="{00000000-0005-0000-0000-00001BAC0000}"/>
    <cellStyle name="20% - Accent1 4 5 7 4 2 3" xfId="44244" xr:uid="{00000000-0005-0000-0000-00001CAC0000}"/>
    <cellStyle name="20% - Accent1 4 5 7 4 3" xfId="44245" xr:uid="{00000000-0005-0000-0000-00001DAC0000}"/>
    <cellStyle name="20% - Accent1 4 5 7 4 3 2" xfId="44246" xr:uid="{00000000-0005-0000-0000-00001EAC0000}"/>
    <cellStyle name="20% - Accent1 4 5 7 4 4" xfId="44247" xr:uid="{00000000-0005-0000-0000-00001FAC0000}"/>
    <cellStyle name="20% - Accent1 4 5 7 5" xfId="44248" xr:uid="{00000000-0005-0000-0000-000020AC0000}"/>
    <cellStyle name="20% - Accent1 4 5 7 5 2" xfId="44249" xr:uid="{00000000-0005-0000-0000-000021AC0000}"/>
    <cellStyle name="20% - Accent1 4 5 7 5 2 2" xfId="44250" xr:uid="{00000000-0005-0000-0000-000022AC0000}"/>
    <cellStyle name="20% - Accent1 4 5 7 5 3" xfId="44251" xr:uid="{00000000-0005-0000-0000-000023AC0000}"/>
    <cellStyle name="20% - Accent1 4 5 7 6" xfId="44252" xr:uid="{00000000-0005-0000-0000-000024AC0000}"/>
    <cellStyle name="20% - Accent1 4 5 7 6 2" xfId="44253" xr:uid="{00000000-0005-0000-0000-000025AC0000}"/>
    <cellStyle name="20% - Accent1 4 5 7 6 2 2" xfId="44254" xr:uid="{00000000-0005-0000-0000-000026AC0000}"/>
    <cellStyle name="20% - Accent1 4 5 7 6 3" xfId="44255" xr:uid="{00000000-0005-0000-0000-000027AC0000}"/>
    <cellStyle name="20% - Accent1 4 5 7 7" xfId="44256" xr:uid="{00000000-0005-0000-0000-000028AC0000}"/>
    <cellStyle name="20% - Accent1 4 5 7 7 2" xfId="44257" xr:uid="{00000000-0005-0000-0000-000029AC0000}"/>
    <cellStyle name="20% - Accent1 4 5 7 8" xfId="44258" xr:uid="{00000000-0005-0000-0000-00002AAC0000}"/>
    <cellStyle name="20% - Accent1 4 5 7 8 2" xfId="44259" xr:uid="{00000000-0005-0000-0000-00002BAC0000}"/>
    <cellStyle name="20% - Accent1 4 5 7 9" xfId="44260" xr:uid="{00000000-0005-0000-0000-00002CAC0000}"/>
    <cellStyle name="20% - Accent1 4 5 8" xfId="44261" xr:uid="{00000000-0005-0000-0000-00002DAC0000}"/>
    <cellStyle name="20% - Accent1 4 5 8 2" xfId="44262" xr:uid="{00000000-0005-0000-0000-00002EAC0000}"/>
    <cellStyle name="20% - Accent1 4 5 8 2 2" xfId="44263" xr:uid="{00000000-0005-0000-0000-00002FAC0000}"/>
    <cellStyle name="20% - Accent1 4 5 8 2 2 2" xfId="44264" xr:uid="{00000000-0005-0000-0000-000030AC0000}"/>
    <cellStyle name="20% - Accent1 4 5 8 2 2 2 2" xfId="44265" xr:uid="{00000000-0005-0000-0000-000031AC0000}"/>
    <cellStyle name="20% - Accent1 4 5 8 2 2 3" xfId="44266" xr:uid="{00000000-0005-0000-0000-000032AC0000}"/>
    <cellStyle name="20% - Accent1 4 5 8 2 3" xfId="44267" xr:uid="{00000000-0005-0000-0000-000033AC0000}"/>
    <cellStyle name="20% - Accent1 4 5 8 2 3 2" xfId="44268" xr:uid="{00000000-0005-0000-0000-000034AC0000}"/>
    <cellStyle name="20% - Accent1 4 5 8 2 4" xfId="44269" xr:uid="{00000000-0005-0000-0000-000035AC0000}"/>
    <cellStyle name="20% - Accent1 4 5 8 3" xfId="44270" xr:uid="{00000000-0005-0000-0000-000036AC0000}"/>
    <cellStyle name="20% - Accent1 4 5 8 3 2" xfId="44271" xr:uid="{00000000-0005-0000-0000-000037AC0000}"/>
    <cellStyle name="20% - Accent1 4 5 8 3 2 2" xfId="44272" xr:uid="{00000000-0005-0000-0000-000038AC0000}"/>
    <cellStyle name="20% - Accent1 4 5 8 3 2 2 2" xfId="44273" xr:uid="{00000000-0005-0000-0000-000039AC0000}"/>
    <cellStyle name="20% - Accent1 4 5 8 3 2 3" xfId="44274" xr:uid="{00000000-0005-0000-0000-00003AAC0000}"/>
    <cellStyle name="20% - Accent1 4 5 8 3 3" xfId="44275" xr:uid="{00000000-0005-0000-0000-00003BAC0000}"/>
    <cellStyle name="20% - Accent1 4 5 8 3 3 2" xfId="44276" xr:uid="{00000000-0005-0000-0000-00003CAC0000}"/>
    <cellStyle name="20% - Accent1 4 5 8 3 4" xfId="44277" xr:uid="{00000000-0005-0000-0000-00003DAC0000}"/>
    <cellStyle name="20% - Accent1 4 5 8 4" xfId="44278" xr:uid="{00000000-0005-0000-0000-00003EAC0000}"/>
    <cellStyle name="20% - Accent1 4 5 8 4 2" xfId="44279" xr:uid="{00000000-0005-0000-0000-00003FAC0000}"/>
    <cellStyle name="20% - Accent1 4 5 8 4 2 2" xfId="44280" xr:uid="{00000000-0005-0000-0000-000040AC0000}"/>
    <cellStyle name="20% - Accent1 4 5 8 4 2 2 2" xfId="44281" xr:uid="{00000000-0005-0000-0000-000041AC0000}"/>
    <cellStyle name="20% - Accent1 4 5 8 4 2 3" xfId="44282" xr:uid="{00000000-0005-0000-0000-000042AC0000}"/>
    <cellStyle name="20% - Accent1 4 5 8 4 3" xfId="44283" xr:uid="{00000000-0005-0000-0000-000043AC0000}"/>
    <cellStyle name="20% - Accent1 4 5 8 4 3 2" xfId="44284" xr:uid="{00000000-0005-0000-0000-000044AC0000}"/>
    <cellStyle name="20% - Accent1 4 5 8 4 4" xfId="44285" xr:uid="{00000000-0005-0000-0000-000045AC0000}"/>
    <cellStyle name="20% - Accent1 4 5 8 5" xfId="44286" xr:uid="{00000000-0005-0000-0000-000046AC0000}"/>
    <cellStyle name="20% - Accent1 4 5 8 5 2" xfId="44287" xr:uid="{00000000-0005-0000-0000-000047AC0000}"/>
    <cellStyle name="20% - Accent1 4 5 8 5 2 2" xfId="44288" xr:uid="{00000000-0005-0000-0000-000048AC0000}"/>
    <cellStyle name="20% - Accent1 4 5 8 5 3" xfId="44289" xr:uid="{00000000-0005-0000-0000-000049AC0000}"/>
    <cellStyle name="20% - Accent1 4 5 8 6" xfId="44290" xr:uid="{00000000-0005-0000-0000-00004AAC0000}"/>
    <cellStyle name="20% - Accent1 4 5 8 6 2" xfId="44291" xr:uid="{00000000-0005-0000-0000-00004BAC0000}"/>
    <cellStyle name="20% - Accent1 4 5 8 6 2 2" xfId="44292" xr:uid="{00000000-0005-0000-0000-00004CAC0000}"/>
    <cellStyle name="20% - Accent1 4 5 8 6 3" xfId="44293" xr:uid="{00000000-0005-0000-0000-00004DAC0000}"/>
    <cellStyle name="20% - Accent1 4 5 8 7" xfId="44294" xr:uid="{00000000-0005-0000-0000-00004EAC0000}"/>
    <cellStyle name="20% - Accent1 4 5 8 7 2" xfId="44295" xr:uid="{00000000-0005-0000-0000-00004FAC0000}"/>
    <cellStyle name="20% - Accent1 4 5 8 8" xfId="44296" xr:uid="{00000000-0005-0000-0000-000050AC0000}"/>
    <cellStyle name="20% - Accent1 4 5 8 8 2" xfId="44297" xr:uid="{00000000-0005-0000-0000-000051AC0000}"/>
    <cellStyle name="20% - Accent1 4 5 8 9" xfId="44298" xr:uid="{00000000-0005-0000-0000-000052AC0000}"/>
    <cellStyle name="20% - Accent1 4 5 9" xfId="44299" xr:uid="{00000000-0005-0000-0000-000053AC0000}"/>
    <cellStyle name="20% - Accent1 4 5 9 2" xfId="44300" xr:uid="{00000000-0005-0000-0000-000054AC0000}"/>
    <cellStyle name="20% - Accent1 4 5 9 2 2" xfId="44301" xr:uid="{00000000-0005-0000-0000-000055AC0000}"/>
    <cellStyle name="20% - Accent1 4 5 9 2 2 2" xfId="44302" xr:uid="{00000000-0005-0000-0000-000056AC0000}"/>
    <cellStyle name="20% - Accent1 4 5 9 2 3" xfId="44303" xr:uid="{00000000-0005-0000-0000-000057AC0000}"/>
    <cellStyle name="20% - Accent1 4 5 9 3" xfId="44304" xr:uid="{00000000-0005-0000-0000-000058AC0000}"/>
    <cellStyle name="20% - Accent1 4 5 9 3 2" xfId="44305" xr:uid="{00000000-0005-0000-0000-000059AC0000}"/>
    <cellStyle name="20% - Accent1 4 5 9 4" xfId="44306" xr:uid="{00000000-0005-0000-0000-00005AAC0000}"/>
    <cellStyle name="20% - Accent1 4 6" xfId="44307" xr:uid="{00000000-0005-0000-0000-00005BAC0000}"/>
    <cellStyle name="20% - Accent1 4 6 10" xfId="44308" xr:uid="{00000000-0005-0000-0000-00005CAC0000}"/>
    <cellStyle name="20% - Accent1 4 6 10 2" xfId="44309" xr:uid="{00000000-0005-0000-0000-00005DAC0000}"/>
    <cellStyle name="20% - Accent1 4 6 10 2 2" xfId="44310" xr:uid="{00000000-0005-0000-0000-00005EAC0000}"/>
    <cellStyle name="20% - Accent1 4 6 10 2 2 2" xfId="44311" xr:uid="{00000000-0005-0000-0000-00005FAC0000}"/>
    <cellStyle name="20% - Accent1 4 6 10 2 3" xfId="44312" xr:uid="{00000000-0005-0000-0000-000060AC0000}"/>
    <cellStyle name="20% - Accent1 4 6 10 3" xfId="44313" xr:uid="{00000000-0005-0000-0000-000061AC0000}"/>
    <cellStyle name="20% - Accent1 4 6 10 3 2" xfId="44314" xr:uid="{00000000-0005-0000-0000-000062AC0000}"/>
    <cellStyle name="20% - Accent1 4 6 10 4" xfId="44315" xr:uid="{00000000-0005-0000-0000-000063AC0000}"/>
    <cellStyle name="20% - Accent1 4 6 11" xfId="44316" xr:uid="{00000000-0005-0000-0000-000064AC0000}"/>
    <cellStyle name="20% - Accent1 4 6 11 2" xfId="44317" xr:uid="{00000000-0005-0000-0000-000065AC0000}"/>
    <cellStyle name="20% - Accent1 4 6 11 2 2" xfId="44318" xr:uid="{00000000-0005-0000-0000-000066AC0000}"/>
    <cellStyle name="20% - Accent1 4 6 11 3" xfId="44319" xr:uid="{00000000-0005-0000-0000-000067AC0000}"/>
    <cellStyle name="20% - Accent1 4 6 12" xfId="44320" xr:uid="{00000000-0005-0000-0000-000068AC0000}"/>
    <cellStyle name="20% - Accent1 4 6 12 2" xfId="44321" xr:uid="{00000000-0005-0000-0000-000069AC0000}"/>
    <cellStyle name="20% - Accent1 4 6 12 2 2" xfId="44322" xr:uid="{00000000-0005-0000-0000-00006AAC0000}"/>
    <cellStyle name="20% - Accent1 4 6 12 3" xfId="44323" xr:uid="{00000000-0005-0000-0000-00006BAC0000}"/>
    <cellStyle name="20% - Accent1 4 6 13" xfId="44324" xr:uid="{00000000-0005-0000-0000-00006CAC0000}"/>
    <cellStyle name="20% - Accent1 4 6 13 2" xfId="44325" xr:uid="{00000000-0005-0000-0000-00006DAC0000}"/>
    <cellStyle name="20% - Accent1 4 6 14" xfId="44326" xr:uid="{00000000-0005-0000-0000-00006EAC0000}"/>
    <cellStyle name="20% - Accent1 4 6 14 2" xfId="44327" xr:uid="{00000000-0005-0000-0000-00006FAC0000}"/>
    <cellStyle name="20% - Accent1 4 6 15" xfId="44328" xr:uid="{00000000-0005-0000-0000-000070AC0000}"/>
    <cellStyle name="20% - Accent1 4 6 2" xfId="44329" xr:uid="{00000000-0005-0000-0000-000071AC0000}"/>
    <cellStyle name="20% - Accent1 4 6 2 10" xfId="44330" xr:uid="{00000000-0005-0000-0000-000072AC0000}"/>
    <cellStyle name="20% - Accent1 4 6 2 10 2" xfId="44331" xr:uid="{00000000-0005-0000-0000-000073AC0000}"/>
    <cellStyle name="20% - Accent1 4 6 2 10 2 2" xfId="44332" xr:uid="{00000000-0005-0000-0000-000074AC0000}"/>
    <cellStyle name="20% - Accent1 4 6 2 10 3" xfId="44333" xr:uid="{00000000-0005-0000-0000-000075AC0000}"/>
    <cellStyle name="20% - Accent1 4 6 2 11" xfId="44334" xr:uid="{00000000-0005-0000-0000-000076AC0000}"/>
    <cellStyle name="20% - Accent1 4 6 2 11 2" xfId="44335" xr:uid="{00000000-0005-0000-0000-000077AC0000}"/>
    <cellStyle name="20% - Accent1 4 6 2 11 2 2" xfId="44336" xr:uid="{00000000-0005-0000-0000-000078AC0000}"/>
    <cellStyle name="20% - Accent1 4 6 2 11 3" xfId="44337" xr:uid="{00000000-0005-0000-0000-000079AC0000}"/>
    <cellStyle name="20% - Accent1 4 6 2 12" xfId="44338" xr:uid="{00000000-0005-0000-0000-00007AAC0000}"/>
    <cellStyle name="20% - Accent1 4 6 2 12 2" xfId="44339" xr:uid="{00000000-0005-0000-0000-00007BAC0000}"/>
    <cellStyle name="20% - Accent1 4 6 2 13" xfId="44340" xr:uid="{00000000-0005-0000-0000-00007CAC0000}"/>
    <cellStyle name="20% - Accent1 4 6 2 13 2" xfId="44341" xr:uid="{00000000-0005-0000-0000-00007DAC0000}"/>
    <cellStyle name="20% - Accent1 4 6 2 14" xfId="44342" xr:uid="{00000000-0005-0000-0000-00007EAC0000}"/>
    <cellStyle name="20% - Accent1 4 6 2 2" xfId="44343" xr:uid="{00000000-0005-0000-0000-00007FAC0000}"/>
    <cellStyle name="20% - Accent1 4 6 2 2 10" xfId="44344" xr:uid="{00000000-0005-0000-0000-000080AC0000}"/>
    <cellStyle name="20% - Accent1 4 6 2 2 10 2" xfId="44345" xr:uid="{00000000-0005-0000-0000-000081AC0000}"/>
    <cellStyle name="20% - Accent1 4 6 2 2 11" xfId="44346" xr:uid="{00000000-0005-0000-0000-000082AC0000}"/>
    <cellStyle name="20% - Accent1 4 6 2 2 2" xfId="44347" xr:uid="{00000000-0005-0000-0000-000083AC0000}"/>
    <cellStyle name="20% - Accent1 4 6 2 2 2 2" xfId="44348" xr:uid="{00000000-0005-0000-0000-000084AC0000}"/>
    <cellStyle name="20% - Accent1 4 6 2 2 2 2 2" xfId="44349" xr:uid="{00000000-0005-0000-0000-000085AC0000}"/>
    <cellStyle name="20% - Accent1 4 6 2 2 2 2 2 2" xfId="44350" xr:uid="{00000000-0005-0000-0000-000086AC0000}"/>
    <cellStyle name="20% - Accent1 4 6 2 2 2 2 2 2 2" xfId="44351" xr:uid="{00000000-0005-0000-0000-000087AC0000}"/>
    <cellStyle name="20% - Accent1 4 6 2 2 2 2 2 3" xfId="44352" xr:uid="{00000000-0005-0000-0000-000088AC0000}"/>
    <cellStyle name="20% - Accent1 4 6 2 2 2 2 3" xfId="44353" xr:uid="{00000000-0005-0000-0000-000089AC0000}"/>
    <cellStyle name="20% - Accent1 4 6 2 2 2 2 3 2" xfId="44354" xr:uid="{00000000-0005-0000-0000-00008AAC0000}"/>
    <cellStyle name="20% - Accent1 4 6 2 2 2 2 4" xfId="44355" xr:uid="{00000000-0005-0000-0000-00008BAC0000}"/>
    <cellStyle name="20% - Accent1 4 6 2 2 2 3" xfId="44356" xr:uid="{00000000-0005-0000-0000-00008CAC0000}"/>
    <cellStyle name="20% - Accent1 4 6 2 2 2 3 2" xfId="44357" xr:uid="{00000000-0005-0000-0000-00008DAC0000}"/>
    <cellStyle name="20% - Accent1 4 6 2 2 2 3 2 2" xfId="44358" xr:uid="{00000000-0005-0000-0000-00008EAC0000}"/>
    <cellStyle name="20% - Accent1 4 6 2 2 2 3 2 2 2" xfId="44359" xr:uid="{00000000-0005-0000-0000-00008FAC0000}"/>
    <cellStyle name="20% - Accent1 4 6 2 2 2 3 2 3" xfId="44360" xr:uid="{00000000-0005-0000-0000-000090AC0000}"/>
    <cellStyle name="20% - Accent1 4 6 2 2 2 3 3" xfId="44361" xr:uid="{00000000-0005-0000-0000-000091AC0000}"/>
    <cellStyle name="20% - Accent1 4 6 2 2 2 3 3 2" xfId="44362" xr:uid="{00000000-0005-0000-0000-000092AC0000}"/>
    <cellStyle name="20% - Accent1 4 6 2 2 2 3 4" xfId="44363" xr:uid="{00000000-0005-0000-0000-000093AC0000}"/>
    <cellStyle name="20% - Accent1 4 6 2 2 2 4" xfId="44364" xr:uid="{00000000-0005-0000-0000-000094AC0000}"/>
    <cellStyle name="20% - Accent1 4 6 2 2 2 4 2" xfId="44365" xr:uid="{00000000-0005-0000-0000-000095AC0000}"/>
    <cellStyle name="20% - Accent1 4 6 2 2 2 4 2 2" xfId="44366" xr:uid="{00000000-0005-0000-0000-000096AC0000}"/>
    <cellStyle name="20% - Accent1 4 6 2 2 2 4 2 2 2" xfId="44367" xr:uid="{00000000-0005-0000-0000-000097AC0000}"/>
    <cellStyle name="20% - Accent1 4 6 2 2 2 4 2 3" xfId="44368" xr:uid="{00000000-0005-0000-0000-000098AC0000}"/>
    <cellStyle name="20% - Accent1 4 6 2 2 2 4 3" xfId="44369" xr:uid="{00000000-0005-0000-0000-000099AC0000}"/>
    <cellStyle name="20% - Accent1 4 6 2 2 2 4 3 2" xfId="44370" xr:uid="{00000000-0005-0000-0000-00009AAC0000}"/>
    <cellStyle name="20% - Accent1 4 6 2 2 2 4 4" xfId="44371" xr:uid="{00000000-0005-0000-0000-00009BAC0000}"/>
    <cellStyle name="20% - Accent1 4 6 2 2 2 5" xfId="44372" xr:uid="{00000000-0005-0000-0000-00009CAC0000}"/>
    <cellStyle name="20% - Accent1 4 6 2 2 2 5 2" xfId="44373" xr:uid="{00000000-0005-0000-0000-00009DAC0000}"/>
    <cellStyle name="20% - Accent1 4 6 2 2 2 5 2 2" xfId="44374" xr:uid="{00000000-0005-0000-0000-00009EAC0000}"/>
    <cellStyle name="20% - Accent1 4 6 2 2 2 5 3" xfId="44375" xr:uid="{00000000-0005-0000-0000-00009FAC0000}"/>
    <cellStyle name="20% - Accent1 4 6 2 2 2 6" xfId="44376" xr:uid="{00000000-0005-0000-0000-0000A0AC0000}"/>
    <cellStyle name="20% - Accent1 4 6 2 2 2 6 2" xfId="44377" xr:uid="{00000000-0005-0000-0000-0000A1AC0000}"/>
    <cellStyle name="20% - Accent1 4 6 2 2 2 6 2 2" xfId="44378" xr:uid="{00000000-0005-0000-0000-0000A2AC0000}"/>
    <cellStyle name="20% - Accent1 4 6 2 2 2 6 3" xfId="44379" xr:uid="{00000000-0005-0000-0000-0000A3AC0000}"/>
    <cellStyle name="20% - Accent1 4 6 2 2 2 7" xfId="44380" xr:uid="{00000000-0005-0000-0000-0000A4AC0000}"/>
    <cellStyle name="20% - Accent1 4 6 2 2 2 7 2" xfId="44381" xr:uid="{00000000-0005-0000-0000-0000A5AC0000}"/>
    <cellStyle name="20% - Accent1 4 6 2 2 2 8" xfId="44382" xr:uid="{00000000-0005-0000-0000-0000A6AC0000}"/>
    <cellStyle name="20% - Accent1 4 6 2 2 2 8 2" xfId="44383" xr:uid="{00000000-0005-0000-0000-0000A7AC0000}"/>
    <cellStyle name="20% - Accent1 4 6 2 2 2 9" xfId="44384" xr:uid="{00000000-0005-0000-0000-0000A8AC0000}"/>
    <cellStyle name="20% - Accent1 4 6 2 2 3" xfId="44385" xr:uid="{00000000-0005-0000-0000-0000A9AC0000}"/>
    <cellStyle name="20% - Accent1 4 6 2 2 3 2" xfId="44386" xr:uid="{00000000-0005-0000-0000-0000AAAC0000}"/>
    <cellStyle name="20% - Accent1 4 6 2 2 3 2 2" xfId="44387" xr:uid="{00000000-0005-0000-0000-0000ABAC0000}"/>
    <cellStyle name="20% - Accent1 4 6 2 2 3 2 2 2" xfId="44388" xr:uid="{00000000-0005-0000-0000-0000ACAC0000}"/>
    <cellStyle name="20% - Accent1 4 6 2 2 3 2 2 2 2" xfId="44389" xr:uid="{00000000-0005-0000-0000-0000ADAC0000}"/>
    <cellStyle name="20% - Accent1 4 6 2 2 3 2 2 3" xfId="44390" xr:uid="{00000000-0005-0000-0000-0000AEAC0000}"/>
    <cellStyle name="20% - Accent1 4 6 2 2 3 2 3" xfId="44391" xr:uid="{00000000-0005-0000-0000-0000AFAC0000}"/>
    <cellStyle name="20% - Accent1 4 6 2 2 3 2 3 2" xfId="44392" xr:uid="{00000000-0005-0000-0000-0000B0AC0000}"/>
    <cellStyle name="20% - Accent1 4 6 2 2 3 2 4" xfId="44393" xr:uid="{00000000-0005-0000-0000-0000B1AC0000}"/>
    <cellStyle name="20% - Accent1 4 6 2 2 3 3" xfId="44394" xr:uid="{00000000-0005-0000-0000-0000B2AC0000}"/>
    <cellStyle name="20% - Accent1 4 6 2 2 3 3 2" xfId="44395" xr:uid="{00000000-0005-0000-0000-0000B3AC0000}"/>
    <cellStyle name="20% - Accent1 4 6 2 2 3 3 2 2" xfId="44396" xr:uid="{00000000-0005-0000-0000-0000B4AC0000}"/>
    <cellStyle name="20% - Accent1 4 6 2 2 3 3 2 2 2" xfId="44397" xr:uid="{00000000-0005-0000-0000-0000B5AC0000}"/>
    <cellStyle name="20% - Accent1 4 6 2 2 3 3 2 3" xfId="44398" xr:uid="{00000000-0005-0000-0000-0000B6AC0000}"/>
    <cellStyle name="20% - Accent1 4 6 2 2 3 3 3" xfId="44399" xr:uid="{00000000-0005-0000-0000-0000B7AC0000}"/>
    <cellStyle name="20% - Accent1 4 6 2 2 3 3 3 2" xfId="44400" xr:uid="{00000000-0005-0000-0000-0000B8AC0000}"/>
    <cellStyle name="20% - Accent1 4 6 2 2 3 3 4" xfId="44401" xr:uid="{00000000-0005-0000-0000-0000B9AC0000}"/>
    <cellStyle name="20% - Accent1 4 6 2 2 3 4" xfId="44402" xr:uid="{00000000-0005-0000-0000-0000BAAC0000}"/>
    <cellStyle name="20% - Accent1 4 6 2 2 3 4 2" xfId="44403" xr:uid="{00000000-0005-0000-0000-0000BBAC0000}"/>
    <cellStyle name="20% - Accent1 4 6 2 2 3 4 2 2" xfId="44404" xr:uid="{00000000-0005-0000-0000-0000BCAC0000}"/>
    <cellStyle name="20% - Accent1 4 6 2 2 3 4 2 2 2" xfId="44405" xr:uid="{00000000-0005-0000-0000-0000BDAC0000}"/>
    <cellStyle name="20% - Accent1 4 6 2 2 3 4 2 3" xfId="44406" xr:uid="{00000000-0005-0000-0000-0000BEAC0000}"/>
    <cellStyle name="20% - Accent1 4 6 2 2 3 4 3" xfId="44407" xr:uid="{00000000-0005-0000-0000-0000BFAC0000}"/>
    <cellStyle name="20% - Accent1 4 6 2 2 3 4 3 2" xfId="44408" xr:uid="{00000000-0005-0000-0000-0000C0AC0000}"/>
    <cellStyle name="20% - Accent1 4 6 2 2 3 4 4" xfId="44409" xr:uid="{00000000-0005-0000-0000-0000C1AC0000}"/>
    <cellStyle name="20% - Accent1 4 6 2 2 3 5" xfId="44410" xr:uid="{00000000-0005-0000-0000-0000C2AC0000}"/>
    <cellStyle name="20% - Accent1 4 6 2 2 3 5 2" xfId="44411" xr:uid="{00000000-0005-0000-0000-0000C3AC0000}"/>
    <cellStyle name="20% - Accent1 4 6 2 2 3 5 2 2" xfId="44412" xr:uid="{00000000-0005-0000-0000-0000C4AC0000}"/>
    <cellStyle name="20% - Accent1 4 6 2 2 3 5 3" xfId="44413" xr:uid="{00000000-0005-0000-0000-0000C5AC0000}"/>
    <cellStyle name="20% - Accent1 4 6 2 2 3 6" xfId="44414" xr:uid="{00000000-0005-0000-0000-0000C6AC0000}"/>
    <cellStyle name="20% - Accent1 4 6 2 2 3 6 2" xfId="44415" xr:uid="{00000000-0005-0000-0000-0000C7AC0000}"/>
    <cellStyle name="20% - Accent1 4 6 2 2 3 6 2 2" xfId="44416" xr:uid="{00000000-0005-0000-0000-0000C8AC0000}"/>
    <cellStyle name="20% - Accent1 4 6 2 2 3 6 3" xfId="44417" xr:uid="{00000000-0005-0000-0000-0000C9AC0000}"/>
    <cellStyle name="20% - Accent1 4 6 2 2 3 7" xfId="44418" xr:uid="{00000000-0005-0000-0000-0000CAAC0000}"/>
    <cellStyle name="20% - Accent1 4 6 2 2 3 7 2" xfId="44419" xr:uid="{00000000-0005-0000-0000-0000CBAC0000}"/>
    <cellStyle name="20% - Accent1 4 6 2 2 3 8" xfId="44420" xr:uid="{00000000-0005-0000-0000-0000CCAC0000}"/>
    <cellStyle name="20% - Accent1 4 6 2 2 3 8 2" xfId="44421" xr:uid="{00000000-0005-0000-0000-0000CDAC0000}"/>
    <cellStyle name="20% - Accent1 4 6 2 2 3 9" xfId="44422" xr:uid="{00000000-0005-0000-0000-0000CEAC0000}"/>
    <cellStyle name="20% - Accent1 4 6 2 2 4" xfId="44423" xr:uid="{00000000-0005-0000-0000-0000CFAC0000}"/>
    <cellStyle name="20% - Accent1 4 6 2 2 4 2" xfId="44424" xr:uid="{00000000-0005-0000-0000-0000D0AC0000}"/>
    <cellStyle name="20% - Accent1 4 6 2 2 4 2 2" xfId="44425" xr:uid="{00000000-0005-0000-0000-0000D1AC0000}"/>
    <cellStyle name="20% - Accent1 4 6 2 2 4 2 2 2" xfId="44426" xr:uid="{00000000-0005-0000-0000-0000D2AC0000}"/>
    <cellStyle name="20% - Accent1 4 6 2 2 4 2 3" xfId="44427" xr:uid="{00000000-0005-0000-0000-0000D3AC0000}"/>
    <cellStyle name="20% - Accent1 4 6 2 2 4 3" xfId="44428" xr:uid="{00000000-0005-0000-0000-0000D4AC0000}"/>
    <cellStyle name="20% - Accent1 4 6 2 2 4 3 2" xfId="44429" xr:uid="{00000000-0005-0000-0000-0000D5AC0000}"/>
    <cellStyle name="20% - Accent1 4 6 2 2 4 4" xfId="44430" xr:uid="{00000000-0005-0000-0000-0000D6AC0000}"/>
    <cellStyle name="20% - Accent1 4 6 2 2 5" xfId="44431" xr:uid="{00000000-0005-0000-0000-0000D7AC0000}"/>
    <cellStyle name="20% - Accent1 4 6 2 2 5 2" xfId="44432" xr:uid="{00000000-0005-0000-0000-0000D8AC0000}"/>
    <cellStyle name="20% - Accent1 4 6 2 2 5 2 2" xfId="44433" xr:uid="{00000000-0005-0000-0000-0000D9AC0000}"/>
    <cellStyle name="20% - Accent1 4 6 2 2 5 2 2 2" xfId="44434" xr:uid="{00000000-0005-0000-0000-0000DAAC0000}"/>
    <cellStyle name="20% - Accent1 4 6 2 2 5 2 3" xfId="44435" xr:uid="{00000000-0005-0000-0000-0000DBAC0000}"/>
    <cellStyle name="20% - Accent1 4 6 2 2 5 3" xfId="44436" xr:uid="{00000000-0005-0000-0000-0000DCAC0000}"/>
    <cellStyle name="20% - Accent1 4 6 2 2 5 3 2" xfId="44437" xr:uid="{00000000-0005-0000-0000-0000DDAC0000}"/>
    <cellStyle name="20% - Accent1 4 6 2 2 5 4" xfId="44438" xr:uid="{00000000-0005-0000-0000-0000DEAC0000}"/>
    <cellStyle name="20% - Accent1 4 6 2 2 6" xfId="44439" xr:uid="{00000000-0005-0000-0000-0000DFAC0000}"/>
    <cellStyle name="20% - Accent1 4 6 2 2 6 2" xfId="44440" xr:uid="{00000000-0005-0000-0000-0000E0AC0000}"/>
    <cellStyle name="20% - Accent1 4 6 2 2 6 2 2" xfId="44441" xr:uid="{00000000-0005-0000-0000-0000E1AC0000}"/>
    <cellStyle name="20% - Accent1 4 6 2 2 6 2 2 2" xfId="44442" xr:uid="{00000000-0005-0000-0000-0000E2AC0000}"/>
    <cellStyle name="20% - Accent1 4 6 2 2 6 2 3" xfId="44443" xr:uid="{00000000-0005-0000-0000-0000E3AC0000}"/>
    <cellStyle name="20% - Accent1 4 6 2 2 6 3" xfId="44444" xr:uid="{00000000-0005-0000-0000-0000E4AC0000}"/>
    <cellStyle name="20% - Accent1 4 6 2 2 6 3 2" xfId="44445" xr:uid="{00000000-0005-0000-0000-0000E5AC0000}"/>
    <cellStyle name="20% - Accent1 4 6 2 2 6 4" xfId="44446" xr:uid="{00000000-0005-0000-0000-0000E6AC0000}"/>
    <cellStyle name="20% - Accent1 4 6 2 2 7" xfId="44447" xr:uid="{00000000-0005-0000-0000-0000E7AC0000}"/>
    <cellStyle name="20% - Accent1 4 6 2 2 7 2" xfId="44448" xr:uid="{00000000-0005-0000-0000-0000E8AC0000}"/>
    <cellStyle name="20% - Accent1 4 6 2 2 7 2 2" xfId="44449" xr:uid="{00000000-0005-0000-0000-0000E9AC0000}"/>
    <cellStyle name="20% - Accent1 4 6 2 2 7 3" xfId="44450" xr:uid="{00000000-0005-0000-0000-0000EAAC0000}"/>
    <cellStyle name="20% - Accent1 4 6 2 2 8" xfId="44451" xr:uid="{00000000-0005-0000-0000-0000EBAC0000}"/>
    <cellStyle name="20% - Accent1 4 6 2 2 8 2" xfId="44452" xr:uid="{00000000-0005-0000-0000-0000ECAC0000}"/>
    <cellStyle name="20% - Accent1 4 6 2 2 8 2 2" xfId="44453" xr:uid="{00000000-0005-0000-0000-0000EDAC0000}"/>
    <cellStyle name="20% - Accent1 4 6 2 2 8 3" xfId="44454" xr:uid="{00000000-0005-0000-0000-0000EEAC0000}"/>
    <cellStyle name="20% - Accent1 4 6 2 2 9" xfId="44455" xr:uid="{00000000-0005-0000-0000-0000EFAC0000}"/>
    <cellStyle name="20% - Accent1 4 6 2 2 9 2" xfId="44456" xr:uid="{00000000-0005-0000-0000-0000F0AC0000}"/>
    <cellStyle name="20% - Accent1 4 6 2 3" xfId="44457" xr:uid="{00000000-0005-0000-0000-0000F1AC0000}"/>
    <cellStyle name="20% - Accent1 4 6 2 3 10" xfId="44458" xr:uid="{00000000-0005-0000-0000-0000F2AC0000}"/>
    <cellStyle name="20% - Accent1 4 6 2 3 10 2" xfId="44459" xr:uid="{00000000-0005-0000-0000-0000F3AC0000}"/>
    <cellStyle name="20% - Accent1 4 6 2 3 11" xfId="44460" xr:uid="{00000000-0005-0000-0000-0000F4AC0000}"/>
    <cellStyle name="20% - Accent1 4 6 2 3 2" xfId="44461" xr:uid="{00000000-0005-0000-0000-0000F5AC0000}"/>
    <cellStyle name="20% - Accent1 4 6 2 3 2 2" xfId="44462" xr:uid="{00000000-0005-0000-0000-0000F6AC0000}"/>
    <cellStyle name="20% - Accent1 4 6 2 3 2 2 2" xfId="44463" xr:uid="{00000000-0005-0000-0000-0000F7AC0000}"/>
    <cellStyle name="20% - Accent1 4 6 2 3 2 2 2 2" xfId="44464" xr:uid="{00000000-0005-0000-0000-0000F8AC0000}"/>
    <cellStyle name="20% - Accent1 4 6 2 3 2 2 2 2 2" xfId="44465" xr:uid="{00000000-0005-0000-0000-0000F9AC0000}"/>
    <cellStyle name="20% - Accent1 4 6 2 3 2 2 2 3" xfId="44466" xr:uid="{00000000-0005-0000-0000-0000FAAC0000}"/>
    <cellStyle name="20% - Accent1 4 6 2 3 2 2 3" xfId="44467" xr:uid="{00000000-0005-0000-0000-0000FBAC0000}"/>
    <cellStyle name="20% - Accent1 4 6 2 3 2 2 3 2" xfId="44468" xr:uid="{00000000-0005-0000-0000-0000FCAC0000}"/>
    <cellStyle name="20% - Accent1 4 6 2 3 2 2 4" xfId="44469" xr:uid="{00000000-0005-0000-0000-0000FDAC0000}"/>
    <cellStyle name="20% - Accent1 4 6 2 3 2 3" xfId="44470" xr:uid="{00000000-0005-0000-0000-0000FEAC0000}"/>
    <cellStyle name="20% - Accent1 4 6 2 3 2 3 2" xfId="44471" xr:uid="{00000000-0005-0000-0000-0000FFAC0000}"/>
    <cellStyle name="20% - Accent1 4 6 2 3 2 3 2 2" xfId="44472" xr:uid="{00000000-0005-0000-0000-000000AD0000}"/>
    <cellStyle name="20% - Accent1 4 6 2 3 2 3 2 2 2" xfId="44473" xr:uid="{00000000-0005-0000-0000-000001AD0000}"/>
    <cellStyle name="20% - Accent1 4 6 2 3 2 3 2 3" xfId="44474" xr:uid="{00000000-0005-0000-0000-000002AD0000}"/>
    <cellStyle name="20% - Accent1 4 6 2 3 2 3 3" xfId="44475" xr:uid="{00000000-0005-0000-0000-000003AD0000}"/>
    <cellStyle name="20% - Accent1 4 6 2 3 2 3 3 2" xfId="44476" xr:uid="{00000000-0005-0000-0000-000004AD0000}"/>
    <cellStyle name="20% - Accent1 4 6 2 3 2 3 4" xfId="44477" xr:uid="{00000000-0005-0000-0000-000005AD0000}"/>
    <cellStyle name="20% - Accent1 4 6 2 3 2 4" xfId="44478" xr:uid="{00000000-0005-0000-0000-000006AD0000}"/>
    <cellStyle name="20% - Accent1 4 6 2 3 2 4 2" xfId="44479" xr:uid="{00000000-0005-0000-0000-000007AD0000}"/>
    <cellStyle name="20% - Accent1 4 6 2 3 2 4 2 2" xfId="44480" xr:uid="{00000000-0005-0000-0000-000008AD0000}"/>
    <cellStyle name="20% - Accent1 4 6 2 3 2 4 2 2 2" xfId="44481" xr:uid="{00000000-0005-0000-0000-000009AD0000}"/>
    <cellStyle name="20% - Accent1 4 6 2 3 2 4 2 3" xfId="44482" xr:uid="{00000000-0005-0000-0000-00000AAD0000}"/>
    <cellStyle name="20% - Accent1 4 6 2 3 2 4 3" xfId="44483" xr:uid="{00000000-0005-0000-0000-00000BAD0000}"/>
    <cellStyle name="20% - Accent1 4 6 2 3 2 4 3 2" xfId="44484" xr:uid="{00000000-0005-0000-0000-00000CAD0000}"/>
    <cellStyle name="20% - Accent1 4 6 2 3 2 4 4" xfId="44485" xr:uid="{00000000-0005-0000-0000-00000DAD0000}"/>
    <cellStyle name="20% - Accent1 4 6 2 3 2 5" xfId="44486" xr:uid="{00000000-0005-0000-0000-00000EAD0000}"/>
    <cellStyle name="20% - Accent1 4 6 2 3 2 5 2" xfId="44487" xr:uid="{00000000-0005-0000-0000-00000FAD0000}"/>
    <cellStyle name="20% - Accent1 4 6 2 3 2 5 2 2" xfId="44488" xr:uid="{00000000-0005-0000-0000-000010AD0000}"/>
    <cellStyle name="20% - Accent1 4 6 2 3 2 5 3" xfId="44489" xr:uid="{00000000-0005-0000-0000-000011AD0000}"/>
    <cellStyle name="20% - Accent1 4 6 2 3 2 6" xfId="44490" xr:uid="{00000000-0005-0000-0000-000012AD0000}"/>
    <cellStyle name="20% - Accent1 4 6 2 3 2 6 2" xfId="44491" xr:uid="{00000000-0005-0000-0000-000013AD0000}"/>
    <cellStyle name="20% - Accent1 4 6 2 3 2 6 2 2" xfId="44492" xr:uid="{00000000-0005-0000-0000-000014AD0000}"/>
    <cellStyle name="20% - Accent1 4 6 2 3 2 6 3" xfId="44493" xr:uid="{00000000-0005-0000-0000-000015AD0000}"/>
    <cellStyle name="20% - Accent1 4 6 2 3 2 7" xfId="44494" xr:uid="{00000000-0005-0000-0000-000016AD0000}"/>
    <cellStyle name="20% - Accent1 4 6 2 3 2 7 2" xfId="44495" xr:uid="{00000000-0005-0000-0000-000017AD0000}"/>
    <cellStyle name="20% - Accent1 4 6 2 3 2 8" xfId="44496" xr:uid="{00000000-0005-0000-0000-000018AD0000}"/>
    <cellStyle name="20% - Accent1 4 6 2 3 2 8 2" xfId="44497" xr:uid="{00000000-0005-0000-0000-000019AD0000}"/>
    <cellStyle name="20% - Accent1 4 6 2 3 2 9" xfId="44498" xr:uid="{00000000-0005-0000-0000-00001AAD0000}"/>
    <cellStyle name="20% - Accent1 4 6 2 3 3" xfId="44499" xr:uid="{00000000-0005-0000-0000-00001BAD0000}"/>
    <cellStyle name="20% - Accent1 4 6 2 3 3 2" xfId="44500" xr:uid="{00000000-0005-0000-0000-00001CAD0000}"/>
    <cellStyle name="20% - Accent1 4 6 2 3 3 2 2" xfId="44501" xr:uid="{00000000-0005-0000-0000-00001DAD0000}"/>
    <cellStyle name="20% - Accent1 4 6 2 3 3 2 2 2" xfId="44502" xr:uid="{00000000-0005-0000-0000-00001EAD0000}"/>
    <cellStyle name="20% - Accent1 4 6 2 3 3 2 2 2 2" xfId="44503" xr:uid="{00000000-0005-0000-0000-00001FAD0000}"/>
    <cellStyle name="20% - Accent1 4 6 2 3 3 2 2 3" xfId="44504" xr:uid="{00000000-0005-0000-0000-000020AD0000}"/>
    <cellStyle name="20% - Accent1 4 6 2 3 3 2 3" xfId="44505" xr:uid="{00000000-0005-0000-0000-000021AD0000}"/>
    <cellStyle name="20% - Accent1 4 6 2 3 3 2 3 2" xfId="44506" xr:uid="{00000000-0005-0000-0000-000022AD0000}"/>
    <cellStyle name="20% - Accent1 4 6 2 3 3 2 4" xfId="44507" xr:uid="{00000000-0005-0000-0000-000023AD0000}"/>
    <cellStyle name="20% - Accent1 4 6 2 3 3 3" xfId="44508" xr:uid="{00000000-0005-0000-0000-000024AD0000}"/>
    <cellStyle name="20% - Accent1 4 6 2 3 3 3 2" xfId="44509" xr:uid="{00000000-0005-0000-0000-000025AD0000}"/>
    <cellStyle name="20% - Accent1 4 6 2 3 3 3 2 2" xfId="44510" xr:uid="{00000000-0005-0000-0000-000026AD0000}"/>
    <cellStyle name="20% - Accent1 4 6 2 3 3 3 2 2 2" xfId="44511" xr:uid="{00000000-0005-0000-0000-000027AD0000}"/>
    <cellStyle name="20% - Accent1 4 6 2 3 3 3 2 3" xfId="44512" xr:uid="{00000000-0005-0000-0000-000028AD0000}"/>
    <cellStyle name="20% - Accent1 4 6 2 3 3 3 3" xfId="44513" xr:uid="{00000000-0005-0000-0000-000029AD0000}"/>
    <cellStyle name="20% - Accent1 4 6 2 3 3 3 3 2" xfId="44514" xr:uid="{00000000-0005-0000-0000-00002AAD0000}"/>
    <cellStyle name="20% - Accent1 4 6 2 3 3 3 4" xfId="44515" xr:uid="{00000000-0005-0000-0000-00002BAD0000}"/>
    <cellStyle name="20% - Accent1 4 6 2 3 3 4" xfId="44516" xr:uid="{00000000-0005-0000-0000-00002CAD0000}"/>
    <cellStyle name="20% - Accent1 4 6 2 3 3 4 2" xfId="44517" xr:uid="{00000000-0005-0000-0000-00002DAD0000}"/>
    <cellStyle name="20% - Accent1 4 6 2 3 3 4 2 2" xfId="44518" xr:uid="{00000000-0005-0000-0000-00002EAD0000}"/>
    <cellStyle name="20% - Accent1 4 6 2 3 3 4 2 2 2" xfId="44519" xr:uid="{00000000-0005-0000-0000-00002FAD0000}"/>
    <cellStyle name="20% - Accent1 4 6 2 3 3 4 2 3" xfId="44520" xr:uid="{00000000-0005-0000-0000-000030AD0000}"/>
    <cellStyle name="20% - Accent1 4 6 2 3 3 4 3" xfId="44521" xr:uid="{00000000-0005-0000-0000-000031AD0000}"/>
    <cellStyle name="20% - Accent1 4 6 2 3 3 4 3 2" xfId="44522" xr:uid="{00000000-0005-0000-0000-000032AD0000}"/>
    <cellStyle name="20% - Accent1 4 6 2 3 3 4 4" xfId="44523" xr:uid="{00000000-0005-0000-0000-000033AD0000}"/>
    <cellStyle name="20% - Accent1 4 6 2 3 3 5" xfId="44524" xr:uid="{00000000-0005-0000-0000-000034AD0000}"/>
    <cellStyle name="20% - Accent1 4 6 2 3 3 5 2" xfId="44525" xr:uid="{00000000-0005-0000-0000-000035AD0000}"/>
    <cellStyle name="20% - Accent1 4 6 2 3 3 5 2 2" xfId="44526" xr:uid="{00000000-0005-0000-0000-000036AD0000}"/>
    <cellStyle name="20% - Accent1 4 6 2 3 3 5 3" xfId="44527" xr:uid="{00000000-0005-0000-0000-000037AD0000}"/>
    <cellStyle name="20% - Accent1 4 6 2 3 3 6" xfId="44528" xr:uid="{00000000-0005-0000-0000-000038AD0000}"/>
    <cellStyle name="20% - Accent1 4 6 2 3 3 6 2" xfId="44529" xr:uid="{00000000-0005-0000-0000-000039AD0000}"/>
    <cellStyle name="20% - Accent1 4 6 2 3 3 6 2 2" xfId="44530" xr:uid="{00000000-0005-0000-0000-00003AAD0000}"/>
    <cellStyle name="20% - Accent1 4 6 2 3 3 6 3" xfId="44531" xr:uid="{00000000-0005-0000-0000-00003BAD0000}"/>
    <cellStyle name="20% - Accent1 4 6 2 3 3 7" xfId="44532" xr:uid="{00000000-0005-0000-0000-00003CAD0000}"/>
    <cellStyle name="20% - Accent1 4 6 2 3 3 7 2" xfId="44533" xr:uid="{00000000-0005-0000-0000-00003DAD0000}"/>
    <cellStyle name="20% - Accent1 4 6 2 3 3 8" xfId="44534" xr:uid="{00000000-0005-0000-0000-00003EAD0000}"/>
    <cellStyle name="20% - Accent1 4 6 2 3 3 8 2" xfId="44535" xr:uid="{00000000-0005-0000-0000-00003FAD0000}"/>
    <cellStyle name="20% - Accent1 4 6 2 3 3 9" xfId="44536" xr:uid="{00000000-0005-0000-0000-000040AD0000}"/>
    <cellStyle name="20% - Accent1 4 6 2 3 4" xfId="44537" xr:uid="{00000000-0005-0000-0000-000041AD0000}"/>
    <cellStyle name="20% - Accent1 4 6 2 3 4 2" xfId="44538" xr:uid="{00000000-0005-0000-0000-000042AD0000}"/>
    <cellStyle name="20% - Accent1 4 6 2 3 4 2 2" xfId="44539" xr:uid="{00000000-0005-0000-0000-000043AD0000}"/>
    <cellStyle name="20% - Accent1 4 6 2 3 4 2 2 2" xfId="44540" xr:uid="{00000000-0005-0000-0000-000044AD0000}"/>
    <cellStyle name="20% - Accent1 4 6 2 3 4 2 3" xfId="44541" xr:uid="{00000000-0005-0000-0000-000045AD0000}"/>
    <cellStyle name="20% - Accent1 4 6 2 3 4 3" xfId="44542" xr:uid="{00000000-0005-0000-0000-000046AD0000}"/>
    <cellStyle name="20% - Accent1 4 6 2 3 4 3 2" xfId="44543" xr:uid="{00000000-0005-0000-0000-000047AD0000}"/>
    <cellStyle name="20% - Accent1 4 6 2 3 4 4" xfId="44544" xr:uid="{00000000-0005-0000-0000-000048AD0000}"/>
    <cellStyle name="20% - Accent1 4 6 2 3 5" xfId="44545" xr:uid="{00000000-0005-0000-0000-000049AD0000}"/>
    <cellStyle name="20% - Accent1 4 6 2 3 5 2" xfId="44546" xr:uid="{00000000-0005-0000-0000-00004AAD0000}"/>
    <cellStyle name="20% - Accent1 4 6 2 3 5 2 2" xfId="44547" xr:uid="{00000000-0005-0000-0000-00004BAD0000}"/>
    <cellStyle name="20% - Accent1 4 6 2 3 5 2 2 2" xfId="44548" xr:uid="{00000000-0005-0000-0000-00004CAD0000}"/>
    <cellStyle name="20% - Accent1 4 6 2 3 5 2 3" xfId="44549" xr:uid="{00000000-0005-0000-0000-00004DAD0000}"/>
    <cellStyle name="20% - Accent1 4 6 2 3 5 3" xfId="44550" xr:uid="{00000000-0005-0000-0000-00004EAD0000}"/>
    <cellStyle name="20% - Accent1 4 6 2 3 5 3 2" xfId="44551" xr:uid="{00000000-0005-0000-0000-00004FAD0000}"/>
    <cellStyle name="20% - Accent1 4 6 2 3 5 4" xfId="44552" xr:uid="{00000000-0005-0000-0000-000050AD0000}"/>
    <cellStyle name="20% - Accent1 4 6 2 3 6" xfId="44553" xr:uid="{00000000-0005-0000-0000-000051AD0000}"/>
    <cellStyle name="20% - Accent1 4 6 2 3 6 2" xfId="44554" xr:uid="{00000000-0005-0000-0000-000052AD0000}"/>
    <cellStyle name="20% - Accent1 4 6 2 3 6 2 2" xfId="44555" xr:uid="{00000000-0005-0000-0000-000053AD0000}"/>
    <cellStyle name="20% - Accent1 4 6 2 3 6 2 2 2" xfId="44556" xr:uid="{00000000-0005-0000-0000-000054AD0000}"/>
    <cellStyle name="20% - Accent1 4 6 2 3 6 2 3" xfId="44557" xr:uid="{00000000-0005-0000-0000-000055AD0000}"/>
    <cellStyle name="20% - Accent1 4 6 2 3 6 3" xfId="44558" xr:uid="{00000000-0005-0000-0000-000056AD0000}"/>
    <cellStyle name="20% - Accent1 4 6 2 3 6 3 2" xfId="44559" xr:uid="{00000000-0005-0000-0000-000057AD0000}"/>
    <cellStyle name="20% - Accent1 4 6 2 3 6 4" xfId="44560" xr:uid="{00000000-0005-0000-0000-000058AD0000}"/>
    <cellStyle name="20% - Accent1 4 6 2 3 7" xfId="44561" xr:uid="{00000000-0005-0000-0000-000059AD0000}"/>
    <cellStyle name="20% - Accent1 4 6 2 3 7 2" xfId="44562" xr:uid="{00000000-0005-0000-0000-00005AAD0000}"/>
    <cellStyle name="20% - Accent1 4 6 2 3 7 2 2" xfId="44563" xr:uid="{00000000-0005-0000-0000-00005BAD0000}"/>
    <cellStyle name="20% - Accent1 4 6 2 3 7 3" xfId="44564" xr:uid="{00000000-0005-0000-0000-00005CAD0000}"/>
    <cellStyle name="20% - Accent1 4 6 2 3 8" xfId="44565" xr:uid="{00000000-0005-0000-0000-00005DAD0000}"/>
    <cellStyle name="20% - Accent1 4 6 2 3 8 2" xfId="44566" xr:uid="{00000000-0005-0000-0000-00005EAD0000}"/>
    <cellStyle name="20% - Accent1 4 6 2 3 8 2 2" xfId="44567" xr:uid="{00000000-0005-0000-0000-00005FAD0000}"/>
    <cellStyle name="20% - Accent1 4 6 2 3 8 3" xfId="44568" xr:uid="{00000000-0005-0000-0000-000060AD0000}"/>
    <cellStyle name="20% - Accent1 4 6 2 3 9" xfId="44569" xr:uid="{00000000-0005-0000-0000-000061AD0000}"/>
    <cellStyle name="20% - Accent1 4 6 2 3 9 2" xfId="44570" xr:uid="{00000000-0005-0000-0000-000062AD0000}"/>
    <cellStyle name="20% - Accent1 4 6 2 4" xfId="44571" xr:uid="{00000000-0005-0000-0000-000063AD0000}"/>
    <cellStyle name="20% - Accent1 4 6 2 4 10" xfId="44572" xr:uid="{00000000-0005-0000-0000-000064AD0000}"/>
    <cellStyle name="20% - Accent1 4 6 2 4 10 2" xfId="44573" xr:uid="{00000000-0005-0000-0000-000065AD0000}"/>
    <cellStyle name="20% - Accent1 4 6 2 4 11" xfId="44574" xr:uid="{00000000-0005-0000-0000-000066AD0000}"/>
    <cellStyle name="20% - Accent1 4 6 2 4 2" xfId="44575" xr:uid="{00000000-0005-0000-0000-000067AD0000}"/>
    <cellStyle name="20% - Accent1 4 6 2 4 2 2" xfId="44576" xr:uid="{00000000-0005-0000-0000-000068AD0000}"/>
    <cellStyle name="20% - Accent1 4 6 2 4 2 2 2" xfId="44577" xr:uid="{00000000-0005-0000-0000-000069AD0000}"/>
    <cellStyle name="20% - Accent1 4 6 2 4 2 2 2 2" xfId="44578" xr:uid="{00000000-0005-0000-0000-00006AAD0000}"/>
    <cellStyle name="20% - Accent1 4 6 2 4 2 2 2 2 2" xfId="44579" xr:uid="{00000000-0005-0000-0000-00006BAD0000}"/>
    <cellStyle name="20% - Accent1 4 6 2 4 2 2 2 3" xfId="44580" xr:uid="{00000000-0005-0000-0000-00006CAD0000}"/>
    <cellStyle name="20% - Accent1 4 6 2 4 2 2 3" xfId="44581" xr:uid="{00000000-0005-0000-0000-00006DAD0000}"/>
    <cellStyle name="20% - Accent1 4 6 2 4 2 2 3 2" xfId="44582" xr:uid="{00000000-0005-0000-0000-00006EAD0000}"/>
    <cellStyle name="20% - Accent1 4 6 2 4 2 2 4" xfId="44583" xr:uid="{00000000-0005-0000-0000-00006FAD0000}"/>
    <cellStyle name="20% - Accent1 4 6 2 4 2 3" xfId="44584" xr:uid="{00000000-0005-0000-0000-000070AD0000}"/>
    <cellStyle name="20% - Accent1 4 6 2 4 2 3 2" xfId="44585" xr:uid="{00000000-0005-0000-0000-000071AD0000}"/>
    <cellStyle name="20% - Accent1 4 6 2 4 2 3 2 2" xfId="44586" xr:uid="{00000000-0005-0000-0000-000072AD0000}"/>
    <cellStyle name="20% - Accent1 4 6 2 4 2 3 2 2 2" xfId="44587" xr:uid="{00000000-0005-0000-0000-000073AD0000}"/>
    <cellStyle name="20% - Accent1 4 6 2 4 2 3 2 3" xfId="44588" xr:uid="{00000000-0005-0000-0000-000074AD0000}"/>
    <cellStyle name="20% - Accent1 4 6 2 4 2 3 3" xfId="44589" xr:uid="{00000000-0005-0000-0000-000075AD0000}"/>
    <cellStyle name="20% - Accent1 4 6 2 4 2 3 3 2" xfId="44590" xr:uid="{00000000-0005-0000-0000-000076AD0000}"/>
    <cellStyle name="20% - Accent1 4 6 2 4 2 3 4" xfId="44591" xr:uid="{00000000-0005-0000-0000-000077AD0000}"/>
    <cellStyle name="20% - Accent1 4 6 2 4 2 4" xfId="44592" xr:uid="{00000000-0005-0000-0000-000078AD0000}"/>
    <cellStyle name="20% - Accent1 4 6 2 4 2 4 2" xfId="44593" xr:uid="{00000000-0005-0000-0000-000079AD0000}"/>
    <cellStyle name="20% - Accent1 4 6 2 4 2 4 2 2" xfId="44594" xr:uid="{00000000-0005-0000-0000-00007AAD0000}"/>
    <cellStyle name="20% - Accent1 4 6 2 4 2 4 2 2 2" xfId="44595" xr:uid="{00000000-0005-0000-0000-00007BAD0000}"/>
    <cellStyle name="20% - Accent1 4 6 2 4 2 4 2 3" xfId="44596" xr:uid="{00000000-0005-0000-0000-00007CAD0000}"/>
    <cellStyle name="20% - Accent1 4 6 2 4 2 4 3" xfId="44597" xr:uid="{00000000-0005-0000-0000-00007DAD0000}"/>
    <cellStyle name="20% - Accent1 4 6 2 4 2 4 3 2" xfId="44598" xr:uid="{00000000-0005-0000-0000-00007EAD0000}"/>
    <cellStyle name="20% - Accent1 4 6 2 4 2 4 4" xfId="44599" xr:uid="{00000000-0005-0000-0000-00007FAD0000}"/>
    <cellStyle name="20% - Accent1 4 6 2 4 2 5" xfId="44600" xr:uid="{00000000-0005-0000-0000-000080AD0000}"/>
    <cellStyle name="20% - Accent1 4 6 2 4 2 5 2" xfId="44601" xr:uid="{00000000-0005-0000-0000-000081AD0000}"/>
    <cellStyle name="20% - Accent1 4 6 2 4 2 5 2 2" xfId="44602" xr:uid="{00000000-0005-0000-0000-000082AD0000}"/>
    <cellStyle name="20% - Accent1 4 6 2 4 2 5 3" xfId="44603" xr:uid="{00000000-0005-0000-0000-000083AD0000}"/>
    <cellStyle name="20% - Accent1 4 6 2 4 2 6" xfId="44604" xr:uid="{00000000-0005-0000-0000-000084AD0000}"/>
    <cellStyle name="20% - Accent1 4 6 2 4 2 6 2" xfId="44605" xr:uid="{00000000-0005-0000-0000-000085AD0000}"/>
    <cellStyle name="20% - Accent1 4 6 2 4 2 6 2 2" xfId="44606" xr:uid="{00000000-0005-0000-0000-000086AD0000}"/>
    <cellStyle name="20% - Accent1 4 6 2 4 2 6 3" xfId="44607" xr:uid="{00000000-0005-0000-0000-000087AD0000}"/>
    <cellStyle name="20% - Accent1 4 6 2 4 2 7" xfId="44608" xr:uid="{00000000-0005-0000-0000-000088AD0000}"/>
    <cellStyle name="20% - Accent1 4 6 2 4 2 7 2" xfId="44609" xr:uid="{00000000-0005-0000-0000-000089AD0000}"/>
    <cellStyle name="20% - Accent1 4 6 2 4 2 8" xfId="44610" xr:uid="{00000000-0005-0000-0000-00008AAD0000}"/>
    <cellStyle name="20% - Accent1 4 6 2 4 2 8 2" xfId="44611" xr:uid="{00000000-0005-0000-0000-00008BAD0000}"/>
    <cellStyle name="20% - Accent1 4 6 2 4 2 9" xfId="44612" xr:uid="{00000000-0005-0000-0000-00008CAD0000}"/>
    <cellStyle name="20% - Accent1 4 6 2 4 3" xfId="44613" xr:uid="{00000000-0005-0000-0000-00008DAD0000}"/>
    <cellStyle name="20% - Accent1 4 6 2 4 3 2" xfId="44614" xr:uid="{00000000-0005-0000-0000-00008EAD0000}"/>
    <cellStyle name="20% - Accent1 4 6 2 4 3 2 2" xfId="44615" xr:uid="{00000000-0005-0000-0000-00008FAD0000}"/>
    <cellStyle name="20% - Accent1 4 6 2 4 3 2 2 2" xfId="44616" xr:uid="{00000000-0005-0000-0000-000090AD0000}"/>
    <cellStyle name="20% - Accent1 4 6 2 4 3 2 2 2 2" xfId="44617" xr:uid="{00000000-0005-0000-0000-000091AD0000}"/>
    <cellStyle name="20% - Accent1 4 6 2 4 3 2 2 3" xfId="44618" xr:uid="{00000000-0005-0000-0000-000092AD0000}"/>
    <cellStyle name="20% - Accent1 4 6 2 4 3 2 3" xfId="44619" xr:uid="{00000000-0005-0000-0000-000093AD0000}"/>
    <cellStyle name="20% - Accent1 4 6 2 4 3 2 3 2" xfId="44620" xr:uid="{00000000-0005-0000-0000-000094AD0000}"/>
    <cellStyle name="20% - Accent1 4 6 2 4 3 2 4" xfId="44621" xr:uid="{00000000-0005-0000-0000-000095AD0000}"/>
    <cellStyle name="20% - Accent1 4 6 2 4 3 3" xfId="44622" xr:uid="{00000000-0005-0000-0000-000096AD0000}"/>
    <cellStyle name="20% - Accent1 4 6 2 4 3 3 2" xfId="44623" xr:uid="{00000000-0005-0000-0000-000097AD0000}"/>
    <cellStyle name="20% - Accent1 4 6 2 4 3 3 2 2" xfId="44624" xr:uid="{00000000-0005-0000-0000-000098AD0000}"/>
    <cellStyle name="20% - Accent1 4 6 2 4 3 3 2 2 2" xfId="44625" xr:uid="{00000000-0005-0000-0000-000099AD0000}"/>
    <cellStyle name="20% - Accent1 4 6 2 4 3 3 2 3" xfId="44626" xr:uid="{00000000-0005-0000-0000-00009AAD0000}"/>
    <cellStyle name="20% - Accent1 4 6 2 4 3 3 3" xfId="44627" xr:uid="{00000000-0005-0000-0000-00009BAD0000}"/>
    <cellStyle name="20% - Accent1 4 6 2 4 3 3 3 2" xfId="44628" xr:uid="{00000000-0005-0000-0000-00009CAD0000}"/>
    <cellStyle name="20% - Accent1 4 6 2 4 3 3 4" xfId="44629" xr:uid="{00000000-0005-0000-0000-00009DAD0000}"/>
    <cellStyle name="20% - Accent1 4 6 2 4 3 4" xfId="44630" xr:uid="{00000000-0005-0000-0000-00009EAD0000}"/>
    <cellStyle name="20% - Accent1 4 6 2 4 3 4 2" xfId="44631" xr:uid="{00000000-0005-0000-0000-00009FAD0000}"/>
    <cellStyle name="20% - Accent1 4 6 2 4 3 4 2 2" xfId="44632" xr:uid="{00000000-0005-0000-0000-0000A0AD0000}"/>
    <cellStyle name="20% - Accent1 4 6 2 4 3 4 2 2 2" xfId="44633" xr:uid="{00000000-0005-0000-0000-0000A1AD0000}"/>
    <cellStyle name="20% - Accent1 4 6 2 4 3 4 2 3" xfId="44634" xr:uid="{00000000-0005-0000-0000-0000A2AD0000}"/>
    <cellStyle name="20% - Accent1 4 6 2 4 3 4 3" xfId="44635" xr:uid="{00000000-0005-0000-0000-0000A3AD0000}"/>
    <cellStyle name="20% - Accent1 4 6 2 4 3 4 3 2" xfId="44636" xr:uid="{00000000-0005-0000-0000-0000A4AD0000}"/>
    <cellStyle name="20% - Accent1 4 6 2 4 3 4 4" xfId="44637" xr:uid="{00000000-0005-0000-0000-0000A5AD0000}"/>
    <cellStyle name="20% - Accent1 4 6 2 4 3 5" xfId="44638" xr:uid="{00000000-0005-0000-0000-0000A6AD0000}"/>
    <cellStyle name="20% - Accent1 4 6 2 4 3 5 2" xfId="44639" xr:uid="{00000000-0005-0000-0000-0000A7AD0000}"/>
    <cellStyle name="20% - Accent1 4 6 2 4 3 5 2 2" xfId="44640" xr:uid="{00000000-0005-0000-0000-0000A8AD0000}"/>
    <cellStyle name="20% - Accent1 4 6 2 4 3 5 3" xfId="44641" xr:uid="{00000000-0005-0000-0000-0000A9AD0000}"/>
    <cellStyle name="20% - Accent1 4 6 2 4 3 6" xfId="44642" xr:uid="{00000000-0005-0000-0000-0000AAAD0000}"/>
    <cellStyle name="20% - Accent1 4 6 2 4 3 6 2" xfId="44643" xr:uid="{00000000-0005-0000-0000-0000ABAD0000}"/>
    <cellStyle name="20% - Accent1 4 6 2 4 3 6 2 2" xfId="44644" xr:uid="{00000000-0005-0000-0000-0000ACAD0000}"/>
    <cellStyle name="20% - Accent1 4 6 2 4 3 6 3" xfId="44645" xr:uid="{00000000-0005-0000-0000-0000ADAD0000}"/>
    <cellStyle name="20% - Accent1 4 6 2 4 3 7" xfId="44646" xr:uid="{00000000-0005-0000-0000-0000AEAD0000}"/>
    <cellStyle name="20% - Accent1 4 6 2 4 3 7 2" xfId="44647" xr:uid="{00000000-0005-0000-0000-0000AFAD0000}"/>
    <cellStyle name="20% - Accent1 4 6 2 4 3 8" xfId="44648" xr:uid="{00000000-0005-0000-0000-0000B0AD0000}"/>
    <cellStyle name="20% - Accent1 4 6 2 4 3 8 2" xfId="44649" xr:uid="{00000000-0005-0000-0000-0000B1AD0000}"/>
    <cellStyle name="20% - Accent1 4 6 2 4 3 9" xfId="44650" xr:uid="{00000000-0005-0000-0000-0000B2AD0000}"/>
    <cellStyle name="20% - Accent1 4 6 2 4 4" xfId="44651" xr:uid="{00000000-0005-0000-0000-0000B3AD0000}"/>
    <cellStyle name="20% - Accent1 4 6 2 4 4 2" xfId="44652" xr:uid="{00000000-0005-0000-0000-0000B4AD0000}"/>
    <cellStyle name="20% - Accent1 4 6 2 4 4 2 2" xfId="44653" xr:uid="{00000000-0005-0000-0000-0000B5AD0000}"/>
    <cellStyle name="20% - Accent1 4 6 2 4 4 2 2 2" xfId="44654" xr:uid="{00000000-0005-0000-0000-0000B6AD0000}"/>
    <cellStyle name="20% - Accent1 4 6 2 4 4 2 3" xfId="44655" xr:uid="{00000000-0005-0000-0000-0000B7AD0000}"/>
    <cellStyle name="20% - Accent1 4 6 2 4 4 3" xfId="44656" xr:uid="{00000000-0005-0000-0000-0000B8AD0000}"/>
    <cellStyle name="20% - Accent1 4 6 2 4 4 3 2" xfId="44657" xr:uid="{00000000-0005-0000-0000-0000B9AD0000}"/>
    <cellStyle name="20% - Accent1 4 6 2 4 4 4" xfId="44658" xr:uid="{00000000-0005-0000-0000-0000BAAD0000}"/>
    <cellStyle name="20% - Accent1 4 6 2 4 5" xfId="44659" xr:uid="{00000000-0005-0000-0000-0000BBAD0000}"/>
    <cellStyle name="20% - Accent1 4 6 2 4 5 2" xfId="44660" xr:uid="{00000000-0005-0000-0000-0000BCAD0000}"/>
    <cellStyle name="20% - Accent1 4 6 2 4 5 2 2" xfId="44661" xr:uid="{00000000-0005-0000-0000-0000BDAD0000}"/>
    <cellStyle name="20% - Accent1 4 6 2 4 5 2 2 2" xfId="44662" xr:uid="{00000000-0005-0000-0000-0000BEAD0000}"/>
    <cellStyle name="20% - Accent1 4 6 2 4 5 2 3" xfId="44663" xr:uid="{00000000-0005-0000-0000-0000BFAD0000}"/>
    <cellStyle name="20% - Accent1 4 6 2 4 5 3" xfId="44664" xr:uid="{00000000-0005-0000-0000-0000C0AD0000}"/>
    <cellStyle name="20% - Accent1 4 6 2 4 5 3 2" xfId="44665" xr:uid="{00000000-0005-0000-0000-0000C1AD0000}"/>
    <cellStyle name="20% - Accent1 4 6 2 4 5 4" xfId="44666" xr:uid="{00000000-0005-0000-0000-0000C2AD0000}"/>
    <cellStyle name="20% - Accent1 4 6 2 4 6" xfId="44667" xr:uid="{00000000-0005-0000-0000-0000C3AD0000}"/>
    <cellStyle name="20% - Accent1 4 6 2 4 6 2" xfId="44668" xr:uid="{00000000-0005-0000-0000-0000C4AD0000}"/>
    <cellStyle name="20% - Accent1 4 6 2 4 6 2 2" xfId="44669" xr:uid="{00000000-0005-0000-0000-0000C5AD0000}"/>
    <cellStyle name="20% - Accent1 4 6 2 4 6 2 2 2" xfId="44670" xr:uid="{00000000-0005-0000-0000-0000C6AD0000}"/>
    <cellStyle name="20% - Accent1 4 6 2 4 6 2 3" xfId="44671" xr:uid="{00000000-0005-0000-0000-0000C7AD0000}"/>
    <cellStyle name="20% - Accent1 4 6 2 4 6 3" xfId="44672" xr:uid="{00000000-0005-0000-0000-0000C8AD0000}"/>
    <cellStyle name="20% - Accent1 4 6 2 4 6 3 2" xfId="44673" xr:uid="{00000000-0005-0000-0000-0000C9AD0000}"/>
    <cellStyle name="20% - Accent1 4 6 2 4 6 4" xfId="44674" xr:uid="{00000000-0005-0000-0000-0000CAAD0000}"/>
    <cellStyle name="20% - Accent1 4 6 2 4 7" xfId="44675" xr:uid="{00000000-0005-0000-0000-0000CBAD0000}"/>
    <cellStyle name="20% - Accent1 4 6 2 4 7 2" xfId="44676" xr:uid="{00000000-0005-0000-0000-0000CCAD0000}"/>
    <cellStyle name="20% - Accent1 4 6 2 4 7 2 2" xfId="44677" xr:uid="{00000000-0005-0000-0000-0000CDAD0000}"/>
    <cellStyle name="20% - Accent1 4 6 2 4 7 3" xfId="44678" xr:uid="{00000000-0005-0000-0000-0000CEAD0000}"/>
    <cellStyle name="20% - Accent1 4 6 2 4 8" xfId="44679" xr:uid="{00000000-0005-0000-0000-0000CFAD0000}"/>
    <cellStyle name="20% - Accent1 4 6 2 4 8 2" xfId="44680" xr:uid="{00000000-0005-0000-0000-0000D0AD0000}"/>
    <cellStyle name="20% - Accent1 4 6 2 4 8 2 2" xfId="44681" xr:uid="{00000000-0005-0000-0000-0000D1AD0000}"/>
    <cellStyle name="20% - Accent1 4 6 2 4 8 3" xfId="44682" xr:uid="{00000000-0005-0000-0000-0000D2AD0000}"/>
    <cellStyle name="20% - Accent1 4 6 2 4 9" xfId="44683" xr:uid="{00000000-0005-0000-0000-0000D3AD0000}"/>
    <cellStyle name="20% - Accent1 4 6 2 4 9 2" xfId="44684" xr:uid="{00000000-0005-0000-0000-0000D4AD0000}"/>
    <cellStyle name="20% - Accent1 4 6 2 5" xfId="44685" xr:uid="{00000000-0005-0000-0000-0000D5AD0000}"/>
    <cellStyle name="20% - Accent1 4 6 2 5 2" xfId="44686" xr:uid="{00000000-0005-0000-0000-0000D6AD0000}"/>
    <cellStyle name="20% - Accent1 4 6 2 5 2 2" xfId="44687" xr:uid="{00000000-0005-0000-0000-0000D7AD0000}"/>
    <cellStyle name="20% - Accent1 4 6 2 5 2 2 2" xfId="44688" xr:uid="{00000000-0005-0000-0000-0000D8AD0000}"/>
    <cellStyle name="20% - Accent1 4 6 2 5 2 2 2 2" xfId="44689" xr:uid="{00000000-0005-0000-0000-0000D9AD0000}"/>
    <cellStyle name="20% - Accent1 4 6 2 5 2 2 3" xfId="44690" xr:uid="{00000000-0005-0000-0000-0000DAAD0000}"/>
    <cellStyle name="20% - Accent1 4 6 2 5 2 3" xfId="44691" xr:uid="{00000000-0005-0000-0000-0000DBAD0000}"/>
    <cellStyle name="20% - Accent1 4 6 2 5 2 3 2" xfId="44692" xr:uid="{00000000-0005-0000-0000-0000DCAD0000}"/>
    <cellStyle name="20% - Accent1 4 6 2 5 2 4" xfId="44693" xr:uid="{00000000-0005-0000-0000-0000DDAD0000}"/>
    <cellStyle name="20% - Accent1 4 6 2 5 3" xfId="44694" xr:uid="{00000000-0005-0000-0000-0000DEAD0000}"/>
    <cellStyle name="20% - Accent1 4 6 2 5 3 2" xfId="44695" xr:uid="{00000000-0005-0000-0000-0000DFAD0000}"/>
    <cellStyle name="20% - Accent1 4 6 2 5 3 2 2" xfId="44696" xr:uid="{00000000-0005-0000-0000-0000E0AD0000}"/>
    <cellStyle name="20% - Accent1 4 6 2 5 3 2 2 2" xfId="44697" xr:uid="{00000000-0005-0000-0000-0000E1AD0000}"/>
    <cellStyle name="20% - Accent1 4 6 2 5 3 2 3" xfId="44698" xr:uid="{00000000-0005-0000-0000-0000E2AD0000}"/>
    <cellStyle name="20% - Accent1 4 6 2 5 3 3" xfId="44699" xr:uid="{00000000-0005-0000-0000-0000E3AD0000}"/>
    <cellStyle name="20% - Accent1 4 6 2 5 3 3 2" xfId="44700" xr:uid="{00000000-0005-0000-0000-0000E4AD0000}"/>
    <cellStyle name="20% - Accent1 4 6 2 5 3 4" xfId="44701" xr:uid="{00000000-0005-0000-0000-0000E5AD0000}"/>
    <cellStyle name="20% - Accent1 4 6 2 5 4" xfId="44702" xr:uid="{00000000-0005-0000-0000-0000E6AD0000}"/>
    <cellStyle name="20% - Accent1 4 6 2 5 4 2" xfId="44703" xr:uid="{00000000-0005-0000-0000-0000E7AD0000}"/>
    <cellStyle name="20% - Accent1 4 6 2 5 4 2 2" xfId="44704" xr:uid="{00000000-0005-0000-0000-0000E8AD0000}"/>
    <cellStyle name="20% - Accent1 4 6 2 5 4 2 2 2" xfId="44705" xr:uid="{00000000-0005-0000-0000-0000E9AD0000}"/>
    <cellStyle name="20% - Accent1 4 6 2 5 4 2 3" xfId="44706" xr:uid="{00000000-0005-0000-0000-0000EAAD0000}"/>
    <cellStyle name="20% - Accent1 4 6 2 5 4 3" xfId="44707" xr:uid="{00000000-0005-0000-0000-0000EBAD0000}"/>
    <cellStyle name="20% - Accent1 4 6 2 5 4 3 2" xfId="44708" xr:uid="{00000000-0005-0000-0000-0000ECAD0000}"/>
    <cellStyle name="20% - Accent1 4 6 2 5 4 4" xfId="44709" xr:uid="{00000000-0005-0000-0000-0000EDAD0000}"/>
    <cellStyle name="20% - Accent1 4 6 2 5 5" xfId="44710" xr:uid="{00000000-0005-0000-0000-0000EEAD0000}"/>
    <cellStyle name="20% - Accent1 4 6 2 5 5 2" xfId="44711" xr:uid="{00000000-0005-0000-0000-0000EFAD0000}"/>
    <cellStyle name="20% - Accent1 4 6 2 5 5 2 2" xfId="44712" xr:uid="{00000000-0005-0000-0000-0000F0AD0000}"/>
    <cellStyle name="20% - Accent1 4 6 2 5 5 3" xfId="44713" xr:uid="{00000000-0005-0000-0000-0000F1AD0000}"/>
    <cellStyle name="20% - Accent1 4 6 2 5 6" xfId="44714" xr:uid="{00000000-0005-0000-0000-0000F2AD0000}"/>
    <cellStyle name="20% - Accent1 4 6 2 5 6 2" xfId="44715" xr:uid="{00000000-0005-0000-0000-0000F3AD0000}"/>
    <cellStyle name="20% - Accent1 4 6 2 5 6 2 2" xfId="44716" xr:uid="{00000000-0005-0000-0000-0000F4AD0000}"/>
    <cellStyle name="20% - Accent1 4 6 2 5 6 3" xfId="44717" xr:uid="{00000000-0005-0000-0000-0000F5AD0000}"/>
    <cellStyle name="20% - Accent1 4 6 2 5 7" xfId="44718" xr:uid="{00000000-0005-0000-0000-0000F6AD0000}"/>
    <cellStyle name="20% - Accent1 4 6 2 5 7 2" xfId="44719" xr:uid="{00000000-0005-0000-0000-0000F7AD0000}"/>
    <cellStyle name="20% - Accent1 4 6 2 5 8" xfId="44720" xr:uid="{00000000-0005-0000-0000-0000F8AD0000}"/>
    <cellStyle name="20% - Accent1 4 6 2 5 8 2" xfId="44721" xr:uid="{00000000-0005-0000-0000-0000F9AD0000}"/>
    <cellStyle name="20% - Accent1 4 6 2 5 9" xfId="44722" xr:uid="{00000000-0005-0000-0000-0000FAAD0000}"/>
    <cellStyle name="20% - Accent1 4 6 2 6" xfId="44723" xr:uid="{00000000-0005-0000-0000-0000FBAD0000}"/>
    <cellStyle name="20% - Accent1 4 6 2 6 2" xfId="44724" xr:uid="{00000000-0005-0000-0000-0000FCAD0000}"/>
    <cellStyle name="20% - Accent1 4 6 2 6 2 2" xfId="44725" xr:uid="{00000000-0005-0000-0000-0000FDAD0000}"/>
    <cellStyle name="20% - Accent1 4 6 2 6 2 2 2" xfId="44726" xr:uid="{00000000-0005-0000-0000-0000FEAD0000}"/>
    <cellStyle name="20% - Accent1 4 6 2 6 2 2 2 2" xfId="44727" xr:uid="{00000000-0005-0000-0000-0000FFAD0000}"/>
    <cellStyle name="20% - Accent1 4 6 2 6 2 2 3" xfId="44728" xr:uid="{00000000-0005-0000-0000-000000AE0000}"/>
    <cellStyle name="20% - Accent1 4 6 2 6 2 3" xfId="44729" xr:uid="{00000000-0005-0000-0000-000001AE0000}"/>
    <cellStyle name="20% - Accent1 4 6 2 6 2 3 2" xfId="44730" xr:uid="{00000000-0005-0000-0000-000002AE0000}"/>
    <cellStyle name="20% - Accent1 4 6 2 6 2 4" xfId="44731" xr:uid="{00000000-0005-0000-0000-000003AE0000}"/>
    <cellStyle name="20% - Accent1 4 6 2 6 3" xfId="44732" xr:uid="{00000000-0005-0000-0000-000004AE0000}"/>
    <cellStyle name="20% - Accent1 4 6 2 6 3 2" xfId="44733" xr:uid="{00000000-0005-0000-0000-000005AE0000}"/>
    <cellStyle name="20% - Accent1 4 6 2 6 3 2 2" xfId="44734" xr:uid="{00000000-0005-0000-0000-000006AE0000}"/>
    <cellStyle name="20% - Accent1 4 6 2 6 3 2 2 2" xfId="44735" xr:uid="{00000000-0005-0000-0000-000007AE0000}"/>
    <cellStyle name="20% - Accent1 4 6 2 6 3 2 3" xfId="44736" xr:uid="{00000000-0005-0000-0000-000008AE0000}"/>
    <cellStyle name="20% - Accent1 4 6 2 6 3 3" xfId="44737" xr:uid="{00000000-0005-0000-0000-000009AE0000}"/>
    <cellStyle name="20% - Accent1 4 6 2 6 3 3 2" xfId="44738" xr:uid="{00000000-0005-0000-0000-00000AAE0000}"/>
    <cellStyle name="20% - Accent1 4 6 2 6 3 4" xfId="44739" xr:uid="{00000000-0005-0000-0000-00000BAE0000}"/>
    <cellStyle name="20% - Accent1 4 6 2 6 4" xfId="44740" xr:uid="{00000000-0005-0000-0000-00000CAE0000}"/>
    <cellStyle name="20% - Accent1 4 6 2 6 4 2" xfId="44741" xr:uid="{00000000-0005-0000-0000-00000DAE0000}"/>
    <cellStyle name="20% - Accent1 4 6 2 6 4 2 2" xfId="44742" xr:uid="{00000000-0005-0000-0000-00000EAE0000}"/>
    <cellStyle name="20% - Accent1 4 6 2 6 4 2 2 2" xfId="44743" xr:uid="{00000000-0005-0000-0000-00000FAE0000}"/>
    <cellStyle name="20% - Accent1 4 6 2 6 4 2 3" xfId="44744" xr:uid="{00000000-0005-0000-0000-000010AE0000}"/>
    <cellStyle name="20% - Accent1 4 6 2 6 4 3" xfId="44745" xr:uid="{00000000-0005-0000-0000-000011AE0000}"/>
    <cellStyle name="20% - Accent1 4 6 2 6 4 3 2" xfId="44746" xr:uid="{00000000-0005-0000-0000-000012AE0000}"/>
    <cellStyle name="20% - Accent1 4 6 2 6 4 4" xfId="44747" xr:uid="{00000000-0005-0000-0000-000013AE0000}"/>
    <cellStyle name="20% - Accent1 4 6 2 6 5" xfId="44748" xr:uid="{00000000-0005-0000-0000-000014AE0000}"/>
    <cellStyle name="20% - Accent1 4 6 2 6 5 2" xfId="44749" xr:uid="{00000000-0005-0000-0000-000015AE0000}"/>
    <cellStyle name="20% - Accent1 4 6 2 6 5 2 2" xfId="44750" xr:uid="{00000000-0005-0000-0000-000016AE0000}"/>
    <cellStyle name="20% - Accent1 4 6 2 6 5 3" xfId="44751" xr:uid="{00000000-0005-0000-0000-000017AE0000}"/>
    <cellStyle name="20% - Accent1 4 6 2 6 6" xfId="44752" xr:uid="{00000000-0005-0000-0000-000018AE0000}"/>
    <cellStyle name="20% - Accent1 4 6 2 6 6 2" xfId="44753" xr:uid="{00000000-0005-0000-0000-000019AE0000}"/>
    <cellStyle name="20% - Accent1 4 6 2 6 6 2 2" xfId="44754" xr:uid="{00000000-0005-0000-0000-00001AAE0000}"/>
    <cellStyle name="20% - Accent1 4 6 2 6 6 3" xfId="44755" xr:uid="{00000000-0005-0000-0000-00001BAE0000}"/>
    <cellStyle name="20% - Accent1 4 6 2 6 7" xfId="44756" xr:uid="{00000000-0005-0000-0000-00001CAE0000}"/>
    <cellStyle name="20% - Accent1 4 6 2 6 7 2" xfId="44757" xr:uid="{00000000-0005-0000-0000-00001DAE0000}"/>
    <cellStyle name="20% - Accent1 4 6 2 6 8" xfId="44758" xr:uid="{00000000-0005-0000-0000-00001EAE0000}"/>
    <cellStyle name="20% - Accent1 4 6 2 6 8 2" xfId="44759" xr:uid="{00000000-0005-0000-0000-00001FAE0000}"/>
    <cellStyle name="20% - Accent1 4 6 2 6 9" xfId="44760" xr:uid="{00000000-0005-0000-0000-000020AE0000}"/>
    <cellStyle name="20% - Accent1 4 6 2 7" xfId="44761" xr:uid="{00000000-0005-0000-0000-000021AE0000}"/>
    <cellStyle name="20% - Accent1 4 6 2 7 2" xfId="44762" xr:uid="{00000000-0005-0000-0000-000022AE0000}"/>
    <cellStyle name="20% - Accent1 4 6 2 7 2 2" xfId="44763" xr:uid="{00000000-0005-0000-0000-000023AE0000}"/>
    <cellStyle name="20% - Accent1 4 6 2 7 2 2 2" xfId="44764" xr:uid="{00000000-0005-0000-0000-000024AE0000}"/>
    <cellStyle name="20% - Accent1 4 6 2 7 2 3" xfId="44765" xr:uid="{00000000-0005-0000-0000-000025AE0000}"/>
    <cellStyle name="20% - Accent1 4 6 2 7 3" xfId="44766" xr:uid="{00000000-0005-0000-0000-000026AE0000}"/>
    <cellStyle name="20% - Accent1 4 6 2 7 3 2" xfId="44767" xr:uid="{00000000-0005-0000-0000-000027AE0000}"/>
    <cellStyle name="20% - Accent1 4 6 2 7 4" xfId="44768" xr:uid="{00000000-0005-0000-0000-000028AE0000}"/>
    <cellStyle name="20% - Accent1 4 6 2 8" xfId="44769" xr:uid="{00000000-0005-0000-0000-000029AE0000}"/>
    <cellStyle name="20% - Accent1 4 6 2 8 2" xfId="44770" xr:uid="{00000000-0005-0000-0000-00002AAE0000}"/>
    <cellStyle name="20% - Accent1 4 6 2 8 2 2" xfId="44771" xr:uid="{00000000-0005-0000-0000-00002BAE0000}"/>
    <cellStyle name="20% - Accent1 4 6 2 8 2 2 2" xfId="44772" xr:uid="{00000000-0005-0000-0000-00002CAE0000}"/>
    <cellStyle name="20% - Accent1 4 6 2 8 2 3" xfId="44773" xr:uid="{00000000-0005-0000-0000-00002DAE0000}"/>
    <cellStyle name="20% - Accent1 4 6 2 8 3" xfId="44774" xr:uid="{00000000-0005-0000-0000-00002EAE0000}"/>
    <cellStyle name="20% - Accent1 4 6 2 8 3 2" xfId="44775" xr:uid="{00000000-0005-0000-0000-00002FAE0000}"/>
    <cellStyle name="20% - Accent1 4 6 2 8 4" xfId="44776" xr:uid="{00000000-0005-0000-0000-000030AE0000}"/>
    <cellStyle name="20% - Accent1 4 6 2 9" xfId="44777" xr:uid="{00000000-0005-0000-0000-000031AE0000}"/>
    <cellStyle name="20% - Accent1 4 6 2 9 2" xfId="44778" xr:uid="{00000000-0005-0000-0000-000032AE0000}"/>
    <cellStyle name="20% - Accent1 4 6 2 9 2 2" xfId="44779" xr:uid="{00000000-0005-0000-0000-000033AE0000}"/>
    <cellStyle name="20% - Accent1 4 6 2 9 2 2 2" xfId="44780" xr:uid="{00000000-0005-0000-0000-000034AE0000}"/>
    <cellStyle name="20% - Accent1 4 6 2 9 2 3" xfId="44781" xr:uid="{00000000-0005-0000-0000-000035AE0000}"/>
    <cellStyle name="20% - Accent1 4 6 2 9 3" xfId="44782" xr:uid="{00000000-0005-0000-0000-000036AE0000}"/>
    <cellStyle name="20% - Accent1 4 6 2 9 3 2" xfId="44783" xr:uid="{00000000-0005-0000-0000-000037AE0000}"/>
    <cellStyle name="20% - Accent1 4 6 2 9 4" xfId="44784" xr:uid="{00000000-0005-0000-0000-000038AE0000}"/>
    <cellStyle name="20% - Accent1 4 6 3" xfId="44785" xr:uid="{00000000-0005-0000-0000-000039AE0000}"/>
    <cellStyle name="20% - Accent1 4 6 3 10" xfId="44786" xr:uid="{00000000-0005-0000-0000-00003AAE0000}"/>
    <cellStyle name="20% - Accent1 4 6 3 10 2" xfId="44787" xr:uid="{00000000-0005-0000-0000-00003BAE0000}"/>
    <cellStyle name="20% - Accent1 4 6 3 11" xfId="44788" xr:uid="{00000000-0005-0000-0000-00003CAE0000}"/>
    <cellStyle name="20% - Accent1 4 6 3 2" xfId="44789" xr:uid="{00000000-0005-0000-0000-00003DAE0000}"/>
    <cellStyle name="20% - Accent1 4 6 3 2 2" xfId="44790" xr:uid="{00000000-0005-0000-0000-00003EAE0000}"/>
    <cellStyle name="20% - Accent1 4 6 3 2 2 2" xfId="44791" xr:uid="{00000000-0005-0000-0000-00003FAE0000}"/>
    <cellStyle name="20% - Accent1 4 6 3 2 2 2 2" xfId="44792" xr:uid="{00000000-0005-0000-0000-000040AE0000}"/>
    <cellStyle name="20% - Accent1 4 6 3 2 2 2 2 2" xfId="44793" xr:uid="{00000000-0005-0000-0000-000041AE0000}"/>
    <cellStyle name="20% - Accent1 4 6 3 2 2 2 3" xfId="44794" xr:uid="{00000000-0005-0000-0000-000042AE0000}"/>
    <cellStyle name="20% - Accent1 4 6 3 2 2 3" xfId="44795" xr:uid="{00000000-0005-0000-0000-000043AE0000}"/>
    <cellStyle name="20% - Accent1 4 6 3 2 2 3 2" xfId="44796" xr:uid="{00000000-0005-0000-0000-000044AE0000}"/>
    <cellStyle name="20% - Accent1 4 6 3 2 2 4" xfId="44797" xr:uid="{00000000-0005-0000-0000-000045AE0000}"/>
    <cellStyle name="20% - Accent1 4 6 3 2 3" xfId="44798" xr:uid="{00000000-0005-0000-0000-000046AE0000}"/>
    <cellStyle name="20% - Accent1 4 6 3 2 3 2" xfId="44799" xr:uid="{00000000-0005-0000-0000-000047AE0000}"/>
    <cellStyle name="20% - Accent1 4 6 3 2 3 2 2" xfId="44800" xr:uid="{00000000-0005-0000-0000-000048AE0000}"/>
    <cellStyle name="20% - Accent1 4 6 3 2 3 2 2 2" xfId="44801" xr:uid="{00000000-0005-0000-0000-000049AE0000}"/>
    <cellStyle name="20% - Accent1 4 6 3 2 3 2 3" xfId="44802" xr:uid="{00000000-0005-0000-0000-00004AAE0000}"/>
    <cellStyle name="20% - Accent1 4 6 3 2 3 3" xfId="44803" xr:uid="{00000000-0005-0000-0000-00004BAE0000}"/>
    <cellStyle name="20% - Accent1 4 6 3 2 3 3 2" xfId="44804" xr:uid="{00000000-0005-0000-0000-00004CAE0000}"/>
    <cellStyle name="20% - Accent1 4 6 3 2 3 4" xfId="44805" xr:uid="{00000000-0005-0000-0000-00004DAE0000}"/>
    <cellStyle name="20% - Accent1 4 6 3 2 4" xfId="44806" xr:uid="{00000000-0005-0000-0000-00004EAE0000}"/>
    <cellStyle name="20% - Accent1 4 6 3 2 4 2" xfId="44807" xr:uid="{00000000-0005-0000-0000-00004FAE0000}"/>
    <cellStyle name="20% - Accent1 4 6 3 2 4 2 2" xfId="44808" xr:uid="{00000000-0005-0000-0000-000050AE0000}"/>
    <cellStyle name="20% - Accent1 4 6 3 2 4 2 2 2" xfId="44809" xr:uid="{00000000-0005-0000-0000-000051AE0000}"/>
    <cellStyle name="20% - Accent1 4 6 3 2 4 2 3" xfId="44810" xr:uid="{00000000-0005-0000-0000-000052AE0000}"/>
    <cellStyle name="20% - Accent1 4 6 3 2 4 3" xfId="44811" xr:uid="{00000000-0005-0000-0000-000053AE0000}"/>
    <cellStyle name="20% - Accent1 4 6 3 2 4 3 2" xfId="44812" xr:uid="{00000000-0005-0000-0000-000054AE0000}"/>
    <cellStyle name="20% - Accent1 4 6 3 2 4 4" xfId="44813" xr:uid="{00000000-0005-0000-0000-000055AE0000}"/>
    <cellStyle name="20% - Accent1 4 6 3 2 5" xfId="44814" xr:uid="{00000000-0005-0000-0000-000056AE0000}"/>
    <cellStyle name="20% - Accent1 4 6 3 2 5 2" xfId="44815" xr:uid="{00000000-0005-0000-0000-000057AE0000}"/>
    <cellStyle name="20% - Accent1 4 6 3 2 5 2 2" xfId="44816" xr:uid="{00000000-0005-0000-0000-000058AE0000}"/>
    <cellStyle name="20% - Accent1 4 6 3 2 5 3" xfId="44817" xr:uid="{00000000-0005-0000-0000-000059AE0000}"/>
    <cellStyle name="20% - Accent1 4 6 3 2 6" xfId="44818" xr:uid="{00000000-0005-0000-0000-00005AAE0000}"/>
    <cellStyle name="20% - Accent1 4 6 3 2 6 2" xfId="44819" xr:uid="{00000000-0005-0000-0000-00005BAE0000}"/>
    <cellStyle name="20% - Accent1 4 6 3 2 6 2 2" xfId="44820" xr:uid="{00000000-0005-0000-0000-00005CAE0000}"/>
    <cellStyle name="20% - Accent1 4 6 3 2 6 3" xfId="44821" xr:uid="{00000000-0005-0000-0000-00005DAE0000}"/>
    <cellStyle name="20% - Accent1 4 6 3 2 7" xfId="44822" xr:uid="{00000000-0005-0000-0000-00005EAE0000}"/>
    <cellStyle name="20% - Accent1 4 6 3 2 7 2" xfId="44823" xr:uid="{00000000-0005-0000-0000-00005FAE0000}"/>
    <cellStyle name="20% - Accent1 4 6 3 2 8" xfId="44824" xr:uid="{00000000-0005-0000-0000-000060AE0000}"/>
    <cellStyle name="20% - Accent1 4 6 3 2 8 2" xfId="44825" xr:uid="{00000000-0005-0000-0000-000061AE0000}"/>
    <cellStyle name="20% - Accent1 4 6 3 2 9" xfId="44826" xr:uid="{00000000-0005-0000-0000-000062AE0000}"/>
    <cellStyle name="20% - Accent1 4 6 3 3" xfId="44827" xr:uid="{00000000-0005-0000-0000-000063AE0000}"/>
    <cellStyle name="20% - Accent1 4 6 3 3 2" xfId="44828" xr:uid="{00000000-0005-0000-0000-000064AE0000}"/>
    <cellStyle name="20% - Accent1 4 6 3 3 2 2" xfId="44829" xr:uid="{00000000-0005-0000-0000-000065AE0000}"/>
    <cellStyle name="20% - Accent1 4 6 3 3 2 2 2" xfId="44830" xr:uid="{00000000-0005-0000-0000-000066AE0000}"/>
    <cellStyle name="20% - Accent1 4 6 3 3 2 2 2 2" xfId="44831" xr:uid="{00000000-0005-0000-0000-000067AE0000}"/>
    <cellStyle name="20% - Accent1 4 6 3 3 2 2 3" xfId="44832" xr:uid="{00000000-0005-0000-0000-000068AE0000}"/>
    <cellStyle name="20% - Accent1 4 6 3 3 2 3" xfId="44833" xr:uid="{00000000-0005-0000-0000-000069AE0000}"/>
    <cellStyle name="20% - Accent1 4 6 3 3 2 3 2" xfId="44834" xr:uid="{00000000-0005-0000-0000-00006AAE0000}"/>
    <cellStyle name="20% - Accent1 4 6 3 3 2 4" xfId="44835" xr:uid="{00000000-0005-0000-0000-00006BAE0000}"/>
    <cellStyle name="20% - Accent1 4 6 3 3 3" xfId="44836" xr:uid="{00000000-0005-0000-0000-00006CAE0000}"/>
    <cellStyle name="20% - Accent1 4 6 3 3 3 2" xfId="44837" xr:uid="{00000000-0005-0000-0000-00006DAE0000}"/>
    <cellStyle name="20% - Accent1 4 6 3 3 3 2 2" xfId="44838" xr:uid="{00000000-0005-0000-0000-00006EAE0000}"/>
    <cellStyle name="20% - Accent1 4 6 3 3 3 2 2 2" xfId="44839" xr:uid="{00000000-0005-0000-0000-00006FAE0000}"/>
    <cellStyle name="20% - Accent1 4 6 3 3 3 2 3" xfId="44840" xr:uid="{00000000-0005-0000-0000-000070AE0000}"/>
    <cellStyle name="20% - Accent1 4 6 3 3 3 3" xfId="44841" xr:uid="{00000000-0005-0000-0000-000071AE0000}"/>
    <cellStyle name="20% - Accent1 4 6 3 3 3 3 2" xfId="44842" xr:uid="{00000000-0005-0000-0000-000072AE0000}"/>
    <cellStyle name="20% - Accent1 4 6 3 3 3 4" xfId="44843" xr:uid="{00000000-0005-0000-0000-000073AE0000}"/>
    <cellStyle name="20% - Accent1 4 6 3 3 4" xfId="44844" xr:uid="{00000000-0005-0000-0000-000074AE0000}"/>
    <cellStyle name="20% - Accent1 4 6 3 3 4 2" xfId="44845" xr:uid="{00000000-0005-0000-0000-000075AE0000}"/>
    <cellStyle name="20% - Accent1 4 6 3 3 4 2 2" xfId="44846" xr:uid="{00000000-0005-0000-0000-000076AE0000}"/>
    <cellStyle name="20% - Accent1 4 6 3 3 4 2 2 2" xfId="44847" xr:uid="{00000000-0005-0000-0000-000077AE0000}"/>
    <cellStyle name="20% - Accent1 4 6 3 3 4 2 3" xfId="44848" xr:uid="{00000000-0005-0000-0000-000078AE0000}"/>
    <cellStyle name="20% - Accent1 4 6 3 3 4 3" xfId="44849" xr:uid="{00000000-0005-0000-0000-000079AE0000}"/>
    <cellStyle name="20% - Accent1 4 6 3 3 4 3 2" xfId="44850" xr:uid="{00000000-0005-0000-0000-00007AAE0000}"/>
    <cellStyle name="20% - Accent1 4 6 3 3 4 4" xfId="44851" xr:uid="{00000000-0005-0000-0000-00007BAE0000}"/>
    <cellStyle name="20% - Accent1 4 6 3 3 5" xfId="44852" xr:uid="{00000000-0005-0000-0000-00007CAE0000}"/>
    <cellStyle name="20% - Accent1 4 6 3 3 5 2" xfId="44853" xr:uid="{00000000-0005-0000-0000-00007DAE0000}"/>
    <cellStyle name="20% - Accent1 4 6 3 3 5 2 2" xfId="44854" xr:uid="{00000000-0005-0000-0000-00007EAE0000}"/>
    <cellStyle name="20% - Accent1 4 6 3 3 5 3" xfId="44855" xr:uid="{00000000-0005-0000-0000-00007FAE0000}"/>
    <cellStyle name="20% - Accent1 4 6 3 3 6" xfId="44856" xr:uid="{00000000-0005-0000-0000-000080AE0000}"/>
    <cellStyle name="20% - Accent1 4 6 3 3 6 2" xfId="44857" xr:uid="{00000000-0005-0000-0000-000081AE0000}"/>
    <cellStyle name="20% - Accent1 4 6 3 3 6 2 2" xfId="44858" xr:uid="{00000000-0005-0000-0000-000082AE0000}"/>
    <cellStyle name="20% - Accent1 4 6 3 3 6 3" xfId="44859" xr:uid="{00000000-0005-0000-0000-000083AE0000}"/>
    <cellStyle name="20% - Accent1 4 6 3 3 7" xfId="44860" xr:uid="{00000000-0005-0000-0000-000084AE0000}"/>
    <cellStyle name="20% - Accent1 4 6 3 3 7 2" xfId="44861" xr:uid="{00000000-0005-0000-0000-000085AE0000}"/>
    <cellStyle name="20% - Accent1 4 6 3 3 8" xfId="44862" xr:uid="{00000000-0005-0000-0000-000086AE0000}"/>
    <cellStyle name="20% - Accent1 4 6 3 3 8 2" xfId="44863" xr:uid="{00000000-0005-0000-0000-000087AE0000}"/>
    <cellStyle name="20% - Accent1 4 6 3 3 9" xfId="44864" xr:uid="{00000000-0005-0000-0000-000088AE0000}"/>
    <cellStyle name="20% - Accent1 4 6 3 4" xfId="44865" xr:uid="{00000000-0005-0000-0000-000089AE0000}"/>
    <cellStyle name="20% - Accent1 4 6 3 4 2" xfId="44866" xr:uid="{00000000-0005-0000-0000-00008AAE0000}"/>
    <cellStyle name="20% - Accent1 4 6 3 4 2 2" xfId="44867" xr:uid="{00000000-0005-0000-0000-00008BAE0000}"/>
    <cellStyle name="20% - Accent1 4 6 3 4 2 2 2" xfId="44868" xr:uid="{00000000-0005-0000-0000-00008CAE0000}"/>
    <cellStyle name="20% - Accent1 4 6 3 4 2 3" xfId="44869" xr:uid="{00000000-0005-0000-0000-00008DAE0000}"/>
    <cellStyle name="20% - Accent1 4 6 3 4 3" xfId="44870" xr:uid="{00000000-0005-0000-0000-00008EAE0000}"/>
    <cellStyle name="20% - Accent1 4 6 3 4 3 2" xfId="44871" xr:uid="{00000000-0005-0000-0000-00008FAE0000}"/>
    <cellStyle name="20% - Accent1 4 6 3 4 4" xfId="44872" xr:uid="{00000000-0005-0000-0000-000090AE0000}"/>
    <cellStyle name="20% - Accent1 4 6 3 5" xfId="44873" xr:uid="{00000000-0005-0000-0000-000091AE0000}"/>
    <cellStyle name="20% - Accent1 4 6 3 5 2" xfId="44874" xr:uid="{00000000-0005-0000-0000-000092AE0000}"/>
    <cellStyle name="20% - Accent1 4 6 3 5 2 2" xfId="44875" xr:uid="{00000000-0005-0000-0000-000093AE0000}"/>
    <cellStyle name="20% - Accent1 4 6 3 5 2 2 2" xfId="44876" xr:uid="{00000000-0005-0000-0000-000094AE0000}"/>
    <cellStyle name="20% - Accent1 4 6 3 5 2 3" xfId="44877" xr:uid="{00000000-0005-0000-0000-000095AE0000}"/>
    <cellStyle name="20% - Accent1 4 6 3 5 3" xfId="44878" xr:uid="{00000000-0005-0000-0000-000096AE0000}"/>
    <cellStyle name="20% - Accent1 4 6 3 5 3 2" xfId="44879" xr:uid="{00000000-0005-0000-0000-000097AE0000}"/>
    <cellStyle name="20% - Accent1 4 6 3 5 4" xfId="44880" xr:uid="{00000000-0005-0000-0000-000098AE0000}"/>
    <cellStyle name="20% - Accent1 4 6 3 6" xfId="44881" xr:uid="{00000000-0005-0000-0000-000099AE0000}"/>
    <cellStyle name="20% - Accent1 4 6 3 6 2" xfId="44882" xr:uid="{00000000-0005-0000-0000-00009AAE0000}"/>
    <cellStyle name="20% - Accent1 4 6 3 6 2 2" xfId="44883" xr:uid="{00000000-0005-0000-0000-00009BAE0000}"/>
    <cellStyle name="20% - Accent1 4 6 3 6 2 2 2" xfId="44884" xr:uid="{00000000-0005-0000-0000-00009CAE0000}"/>
    <cellStyle name="20% - Accent1 4 6 3 6 2 3" xfId="44885" xr:uid="{00000000-0005-0000-0000-00009DAE0000}"/>
    <cellStyle name="20% - Accent1 4 6 3 6 3" xfId="44886" xr:uid="{00000000-0005-0000-0000-00009EAE0000}"/>
    <cellStyle name="20% - Accent1 4 6 3 6 3 2" xfId="44887" xr:uid="{00000000-0005-0000-0000-00009FAE0000}"/>
    <cellStyle name="20% - Accent1 4 6 3 6 4" xfId="44888" xr:uid="{00000000-0005-0000-0000-0000A0AE0000}"/>
    <cellStyle name="20% - Accent1 4 6 3 7" xfId="44889" xr:uid="{00000000-0005-0000-0000-0000A1AE0000}"/>
    <cellStyle name="20% - Accent1 4 6 3 7 2" xfId="44890" xr:uid="{00000000-0005-0000-0000-0000A2AE0000}"/>
    <cellStyle name="20% - Accent1 4 6 3 7 2 2" xfId="44891" xr:uid="{00000000-0005-0000-0000-0000A3AE0000}"/>
    <cellStyle name="20% - Accent1 4 6 3 7 3" xfId="44892" xr:uid="{00000000-0005-0000-0000-0000A4AE0000}"/>
    <cellStyle name="20% - Accent1 4 6 3 8" xfId="44893" xr:uid="{00000000-0005-0000-0000-0000A5AE0000}"/>
    <cellStyle name="20% - Accent1 4 6 3 8 2" xfId="44894" xr:uid="{00000000-0005-0000-0000-0000A6AE0000}"/>
    <cellStyle name="20% - Accent1 4 6 3 8 2 2" xfId="44895" xr:uid="{00000000-0005-0000-0000-0000A7AE0000}"/>
    <cellStyle name="20% - Accent1 4 6 3 8 3" xfId="44896" xr:uid="{00000000-0005-0000-0000-0000A8AE0000}"/>
    <cellStyle name="20% - Accent1 4 6 3 9" xfId="44897" xr:uid="{00000000-0005-0000-0000-0000A9AE0000}"/>
    <cellStyle name="20% - Accent1 4 6 3 9 2" xfId="44898" xr:uid="{00000000-0005-0000-0000-0000AAAE0000}"/>
    <cellStyle name="20% - Accent1 4 6 4" xfId="44899" xr:uid="{00000000-0005-0000-0000-0000ABAE0000}"/>
    <cellStyle name="20% - Accent1 4 6 4 10" xfId="44900" xr:uid="{00000000-0005-0000-0000-0000ACAE0000}"/>
    <cellStyle name="20% - Accent1 4 6 4 10 2" xfId="44901" xr:uid="{00000000-0005-0000-0000-0000ADAE0000}"/>
    <cellStyle name="20% - Accent1 4 6 4 11" xfId="44902" xr:uid="{00000000-0005-0000-0000-0000AEAE0000}"/>
    <cellStyle name="20% - Accent1 4 6 4 2" xfId="44903" xr:uid="{00000000-0005-0000-0000-0000AFAE0000}"/>
    <cellStyle name="20% - Accent1 4 6 4 2 2" xfId="44904" xr:uid="{00000000-0005-0000-0000-0000B0AE0000}"/>
    <cellStyle name="20% - Accent1 4 6 4 2 2 2" xfId="44905" xr:uid="{00000000-0005-0000-0000-0000B1AE0000}"/>
    <cellStyle name="20% - Accent1 4 6 4 2 2 2 2" xfId="44906" xr:uid="{00000000-0005-0000-0000-0000B2AE0000}"/>
    <cellStyle name="20% - Accent1 4 6 4 2 2 2 2 2" xfId="44907" xr:uid="{00000000-0005-0000-0000-0000B3AE0000}"/>
    <cellStyle name="20% - Accent1 4 6 4 2 2 2 3" xfId="44908" xr:uid="{00000000-0005-0000-0000-0000B4AE0000}"/>
    <cellStyle name="20% - Accent1 4 6 4 2 2 3" xfId="44909" xr:uid="{00000000-0005-0000-0000-0000B5AE0000}"/>
    <cellStyle name="20% - Accent1 4 6 4 2 2 3 2" xfId="44910" xr:uid="{00000000-0005-0000-0000-0000B6AE0000}"/>
    <cellStyle name="20% - Accent1 4 6 4 2 2 4" xfId="44911" xr:uid="{00000000-0005-0000-0000-0000B7AE0000}"/>
    <cellStyle name="20% - Accent1 4 6 4 2 3" xfId="44912" xr:uid="{00000000-0005-0000-0000-0000B8AE0000}"/>
    <cellStyle name="20% - Accent1 4 6 4 2 3 2" xfId="44913" xr:uid="{00000000-0005-0000-0000-0000B9AE0000}"/>
    <cellStyle name="20% - Accent1 4 6 4 2 3 2 2" xfId="44914" xr:uid="{00000000-0005-0000-0000-0000BAAE0000}"/>
    <cellStyle name="20% - Accent1 4 6 4 2 3 2 2 2" xfId="44915" xr:uid="{00000000-0005-0000-0000-0000BBAE0000}"/>
    <cellStyle name="20% - Accent1 4 6 4 2 3 2 3" xfId="44916" xr:uid="{00000000-0005-0000-0000-0000BCAE0000}"/>
    <cellStyle name="20% - Accent1 4 6 4 2 3 3" xfId="44917" xr:uid="{00000000-0005-0000-0000-0000BDAE0000}"/>
    <cellStyle name="20% - Accent1 4 6 4 2 3 3 2" xfId="44918" xr:uid="{00000000-0005-0000-0000-0000BEAE0000}"/>
    <cellStyle name="20% - Accent1 4 6 4 2 3 4" xfId="44919" xr:uid="{00000000-0005-0000-0000-0000BFAE0000}"/>
    <cellStyle name="20% - Accent1 4 6 4 2 4" xfId="44920" xr:uid="{00000000-0005-0000-0000-0000C0AE0000}"/>
    <cellStyle name="20% - Accent1 4 6 4 2 4 2" xfId="44921" xr:uid="{00000000-0005-0000-0000-0000C1AE0000}"/>
    <cellStyle name="20% - Accent1 4 6 4 2 4 2 2" xfId="44922" xr:uid="{00000000-0005-0000-0000-0000C2AE0000}"/>
    <cellStyle name="20% - Accent1 4 6 4 2 4 2 2 2" xfId="44923" xr:uid="{00000000-0005-0000-0000-0000C3AE0000}"/>
    <cellStyle name="20% - Accent1 4 6 4 2 4 2 3" xfId="44924" xr:uid="{00000000-0005-0000-0000-0000C4AE0000}"/>
    <cellStyle name="20% - Accent1 4 6 4 2 4 3" xfId="44925" xr:uid="{00000000-0005-0000-0000-0000C5AE0000}"/>
    <cellStyle name="20% - Accent1 4 6 4 2 4 3 2" xfId="44926" xr:uid="{00000000-0005-0000-0000-0000C6AE0000}"/>
    <cellStyle name="20% - Accent1 4 6 4 2 4 4" xfId="44927" xr:uid="{00000000-0005-0000-0000-0000C7AE0000}"/>
    <cellStyle name="20% - Accent1 4 6 4 2 5" xfId="44928" xr:uid="{00000000-0005-0000-0000-0000C8AE0000}"/>
    <cellStyle name="20% - Accent1 4 6 4 2 5 2" xfId="44929" xr:uid="{00000000-0005-0000-0000-0000C9AE0000}"/>
    <cellStyle name="20% - Accent1 4 6 4 2 5 2 2" xfId="44930" xr:uid="{00000000-0005-0000-0000-0000CAAE0000}"/>
    <cellStyle name="20% - Accent1 4 6 4 2 5 3" xfId="44931" xr:uid="{00000000-0005-0000-0000-0000CBAE0000}"/>
    <cellStyle name="20% - Accent1 4 6 4 2 6" xfId="44932" xr:uid="{00000000-0005-0000-0000-0000CCAE0000}"/>
    <cellStyle name="20% - Accent1 4 6 4 2 6 2" xfId="44933" xr:uid="{00000000-0005-0000-0000-0000CDAE0000}"/>
    <cellStyle name="20% - Accent1 4 6 4 2 6 2 2" xfId="44934" xr:uid="{00000000-0005-0000-0000-0000CEAE0000}"/>
    <cellStyle name="20% - Accent1 4 6 4 2 6 3" xfId="44935" xr:uid="{00000000-0005-0000-0000-0000CFAE0000}"/>
    <cellStyle name="20% - Accent1 4 6 4 2 7" xfId="44936" xr:uid="{00000000-0005-0000-0000-0000D0AE0000}"/>
    <cellStyle name="20% - Accent1 4 6 4 2 7 2" xfId="44937" xr:uid="{00000000-0005-0000-0000-0000D1AE0000}"/>
    <cellStyle name="20% - Accent1 4 6 4 2 8" xfId="44938" xr:uid="{00000000-0005-0000-0000-0000D2AE0000}"/>
    <cellStyle name="20% - Accent1 4 6 4 2 8 2" xfId="44939" xr:uid="{00000000-0005-0000-0000-0000D3AE0000}"/>
    <cellStyle name="20% - Accent1 4 6 4 2 9" xfId="44940" xr:uid="{00000000-0005-0000-0000-0000D4AE0000}"/>
    <cellStyle name="20% - Accent1 4 6 4 3" xfId="44941" xr:uid="{00000000-0005-0000-0000-0000D5AE0000}"/>
    <cellStyle name="20% - Accent1 4 6 4 3 2" xfId="44942" xr:uid="{00000000-0005-0000-0000-0000D6AE0000}"/>
    <cellStyle name="20% - Accent1 4 6 4 3 2 2" xfId="44943" xr:uid="{00000000-0005-0000-0000-0000D7AE0000}"/>
    <cellStyle name="20% - Accent1 4 6 4 3 2 2 2" xfId="44944" xr:uid="{00000000-0005-0000-0000-0000D8AE0000}"/>
    <cellStyle name="20% - Accent1 4 6 4 3 2 2 2 2" xfId="44945" xr:uid="{00000000-0005-0000-0000-0000D9AE0000}"/>
    <cellStyle name="20% - Accent1 4 6 4 3 2 2 3" xfId="44946" xr:uid="{00000000-0005-0000-0000-0000DAAE0000}"/>
    <cellStyle name="20% - Accent1 4 6 4 3 2 3" xfId="44947" xr:uid="{00000000-0005-0000-0000-0000DBAE0000}"/>
    <cellStyle name="20% - Accent1 4 6 4 3 2 3 2" xfId="44948" xr:uid="{00000000-0005-0000-0000-0000DCAE0000}"/>
    <cellStyle name="20% - Accent1 4 6 4 3 2 4" xfId="44949" xr:uid="{00000000-0005-0000-0000-0000DDAE0000}"/>
    <cellStyle name="20% - Accent1 4 6 4 3 3" xfId="44950" xr:uid="{00000000-0005-0000-0000-0000DEAE0000}"/>
    <cellStyle name="20% - Accent1 4 6 4 3 3 2" xfId="44951" xr:uid="{00000000-0005-0000-0000-0000DFAE0000}"/>
    <cellStyle name="20% - Accent1 4 6 4 3 3 2 2" xfId="44952" xr:uid="{00000000-0005-0000-0000-0000E0AE0000}"/>
    <cellStyle name="20% - Accent1 4 6 4 3 3 2 2 2" xfId="44953" xr:uid="{00000000-0005-0000-0000-0000E1AE0000}"/>
    <cellStyle name="20% - Accent1 4 6 4 3 3 2 3" xfId="44954" xr:uid="{00000000-0005-0000-0000-0000E2AE0000}"/>
    <cellStyle name="20% - Accent1 4 6 4 3 3 3" xfId="44955" xr:uid="{00000000-0005-0000-0000-0000E3AE0000}"/>
    <cellStyle name="20% - Accent1 4 6 4 3 3 3 2" xfId="44956" xr:uid="{00000000-0005-0000-0000-0000E4AE0000}"/>
    <cellStyle name="20% - Accent1 4 6 4 3 3 4" xfId="44957" xr:uid="{00000000-0005-0000-0000-0000E5AE0000}"/>
    <cellStyle name="20% - Accent1 4 6 4 3 4" xfId="44958" xr:uid="{00000000-0005-0000-0000-0000E6AE0000}"/>
    <cellStyle name="20% - Accent1 4 6 4 3 4 2" xfId="44959" xr:uid="{00000000-0005-0000-0000-0000E7AE0000}"/>
    <cellStyle name="20% - Accent1 4 6 4 3 4 2 2" xfId="44960" xr:uid="{00000000-0005-0000-0000-0000E8AE0000}"/>
    <cellStyle name="20% - Accent1 4 6 4 3 4 2 2 2" xfId="44961" xr:uid="{00000000-0005-0000-0000-0000E9AE0000}"/>
    <cellStyle name="20% - Accent1 4 6 4 3 4 2 3" xfId="44962" xr:uid="{00000000-0005-0000-0000-0000EAAE0000}"/>
    <cellStyle name="20% - Accent1 4 6 4 3 4 3" xfId="44963" xr:uid="{00000000-0005-0000-0000-0000EBAE0000}"/>
    <cellStyle name="20% - Accent1 4 6 4 3 4 3 2" xfId="44964" xr:uid="{00000000-0005-0000-0000-0000ECAE0000}"/>
    <cellStyle name="20% - Accent1 4 6 4 3 4 4" xfId="44965" xr:uid="{00000000-0005-0000-0000-0000EDAE0000}"/>
    <cellStyle name="20% - Accent1 4 6 4 3 5" xfId="44966" xr:uid="{00000000-0005-0000-0000-0000EEAE0000}"/>
    <cellStyle name="20% - Accent1 4 6 4 3 5 2" xfId="44967" xr:uid="{00000000-0005-0000-0000-0000EFAE0000}"/>
    <cellStyle name="20% - Accent1 4 6 4 3 5 2 2" xfId="44968" xr:uid="{00000000-0005-0000-0000-0000F0AE0000}"/>
    <cellStyle name="20% - Accent1 4 6 4 3 5 3" xfId="44969" xr:uid="{00000000-0005-0000-0000-0000F1AE0000}"/>
    <cellStyle name="20% - Accent1 4 6 4 3 6" xfId="44970" xr:uid="{00000000-0005-0000-0000-0000F2AE0000}"/>
    <cellStyle name="20% - Accent1 4 6 4 3 6 2" xfId="44971" xr:uid="{00000000-0005-0000-0000-0000F3AE0000}"/>
    <cellStyle name="20% - Accent1 4 6 4 3 6 2 2" xfId="44972" xr:uid="{00000000-0005-0000-0000-0000F4AE0000}"/>
    <cellStyle name="20% - Accent1 4 6 4 3 6 3" xfId="44973" xr:uid="{00000000-0005-0000-0000-0000F5AE0000}"/>
    <cellStyle name="20% - Accent1 4 6 4 3 7" xfId="44974" xr:uid="{00000000-0005-0000-0000-0000F6AE0000}"/>
    <cellStyle name="20% - Accent1 4 6 4 3 7 2" xfId="44975" xr:uid="{00000000-0005-0000-0000-0000F7AE0000}"/>
    <cellStyle name="20% - Accent1 4 6 4 3 8" xfId="44976" xr:uid="{00000000-0005-0000-0000-0000F8AE0000}"/>
    <cellStyle name="20% - Accent1 4 6 4 3 8 2" xfId="44977" xr:uid="{00000000-0005-0000-0000-0000F9AE0000}"/>
    <cellStyle name="20% - Accent1 4 6 4 3 9" xfId="44978" xr:uid="{00000000-0005-0000-0000-0000FAAE0000}"/>
    <cellStyle name="20% - Accent1 4 6 4 4" xfId="44979" xr:uid="{00000000-0005-0000-0000-0000FBAE0000}"/>
    <cellStyle name="20% - Accent1 4 6 4 4 2" xfId="44980" xr:uid="{00000000-0005-0000-0000-0000FCAE0000}"/>
    <cellStyle name="20% - Accent1 4 6 4 4 2 2" xfId="44981" xr:uid="{00000000-0005-0000-0000-0000FDAE0000}"/>
    <cellStyle name="20% - Accent1 4 6 4 4 2 2 2" xfId="44982" xr:uid="{00000000-0005-0000-0000-0000FEAE0000}"/>
    <cellStyle name="20% - Accent1 4 6 4 4 2 3" xfId="44983" xr:uid="{00000000-0005-0000-0000-0000FFAE0000}"/>
    <cellStyle name="20% - Accent1 4 6 4 4 3" xfId="44984" xr:uid="{00000000-0005-0000-0000-000000AF0000}"/>
    <cellStyle name="20% - Accent1 4 6 4 4 3 2" xfId="44985" xr:uid="{00000000-0005-0000-0000-000001AF0000}"/>
    <cellStyle name="20% - Accent1 4 6 4 4 4" xfId="44986" xr:uid="{00000000-0005-0000-0000-000002AF0000}"/>
    <cellStyle name="20% - Accent1 4 6 4 5" xfId="44987" xr:uid="{00000000-0005-0000-0000-000003AF0000}"/>
    <cellStyle name="20% - Accent1 4 6 4 5 2" xfId="44988" xr:uid="{00000000-0005-0000-0000-000004AF0000}"/>
    <cellStyle name="20% - Accent1 4 6 4 5 2 2" xfId="44989" xr:uid="{00000000-0005-0000-0000-000005AF0000}"/>
    <cellStyle name="20% - Accent1 4 6 4 5 2 2 2" xfId="44990" xr:uid="{00000000-0005-0000-0000-000006AF0000}"/>
    <cellStyle name="20% - Accent1 4 6 4 5 2 3" xfId="44991" xr:uid="{00000000-0005-0000-0000-000007AF0000}"/>
    <cellStyle name="20% - Accent1 4 6 4 5 3" xfId="44992" xr:uid="{00000000-0005-0000-0000-000008AF0000}"/>
    <cellStyle name="20% - Accent1 4 6 4 5 3 2" xfId="44993" xr:uid="{00000000-0005-0000-0000-000009AF0000}"/>
    <cellStyle name="20% - Accent1 4 6 4 5 4" xfId="44994" xr:uid="{00000000-0005-0000-0000-00000AAF0000}"/>
    <cellStyle name="20% - Accent1 4 6 4 6" xfId="44995" xr:uid="{00000000-0005-0000-0000-00000BAF0000}"/>
    <cellStyle name="20% - Accent1 4 6 4 6 2" xfId="44996" xr:uid="{00000000-0005-0000-0000-00000CAF0000}"/>
    <cellStyle name="20% - Accent1 4 6 4 6 2 2" xfId="44997" xr:uid="{00000000-0005-0000-0000-00000DAF0000}"/>
    <cellStyle name="20% - Accent1 4 6 4 6 2 2 2" xfId="44998" xr:uid="{00000000-0005-0000-0000-00000EAF0000}"/>
    <cellStyle name="20% - Accent1 4 6 4 6 2 3" xfId="44999" xr:uid="{00000000-0005-0000-0000-00000FAF0000}"/>
    <cellStyle name="20% - Accent1 4 6 4 6 3" xfId="45000" xr:uid="{00000000-0005-0000-0000-000010AF0000}"/>
    <cellStyle name="20% - Accent1 4 6 4 6 3 2" xfId="45001" xr:uid="{00000000-0005-0000-0000-000011AF0000}"/>
    <cellStyle name="20% - Accent1 4 6 4 6 4" xfId="45002" xr:uid="{00000000-0005-0000-0000-000012AF0000}"/>
    <cellStyle name="20% - Accent1 4 6 4 7" xfId="45003" xr:uid="{00000000-0005-0000-0000-000013AF0000}"/>
    <cellStyle name="20% - Accent1 4 6 4 7 2" xfId="45004" xr:uid="{00000000-0005-0000-0000-000014AF0000}"/>
    <cellStyle name="20% - Accent1 4 6 4 7 2 2" xfId="45005" xr:uid="{00000000-0005-0000-0000-000015AF0000}"/>
    <cellStyle name="20% - Accent1 4 6 4 7 3" xfId="45006" xr:uid="{00000000-0005-0000-0000-000016AF0000}"/>
    <cellStyle name="20% - Accent1 4 6 4 8" xfId="45007" xr:uid="{00000000-0005-0000-0000-000017AF0000}"/>
    <cellStyle name="20% - Accent1 4 6 4 8 2" xfId="45008" xr:uid="{00000000-0005-0000-0000-000018AF0000}"/>
    <cellStyle name="20% - Accent1 4 6 4 8 2 2" xfId="45009" xr:uid="{00000000-0005-0000-0000-000019AF0000}"/>
    <cellStyle name="20% - Accent1 4 6 4 8 3" xfId="45010" xr:uid="{00000000-0005-0000-0000-00001AAF0000}"/>
    <cellStyle name="20% - Accent1 4 6 4 9" xfId="45011" xr:uid="{00000000-0005-0000-0000-00001BAF0000}"/>
    <cellStyle name="20% - Accent1 4 6 4 9 2" xfId="45012" xr:uid="{00000000-0005-0000-0000-00001CAF0000}"/>
    <cellStyle name="20% - Accent1 4 6 5" xfId="45013" xr:uid="{00000000-0005-0000-0000-00001DAF0000}"/>
    <cellStyle name="20% - Accent1 4 6 5 10" xfId="45014" xr:uid="{00000000-0005-0000-0000-00001EAF0000}"/>
    <cellStyle name="20% - Accent1 4 6 5 10 2" xfId="45015" xr:uid="{00000000-0005-0000-0000-00001FAF0000}"/>
    <cellStyle name="20% - Accent1 4 6 5 11" xfId="45016" xr:uid="{00000000-0005-0000-0000-000020AF0000}"/>
    <cellStyle name="20% - Accent1 4 6 5 2" xfId="45017" xr:uid="{00000000-0005-0000-0000-000021AF0000}"/>
    <cellStyle name="20% - Accent1 4 6 5 2 2" xfId="45018" xr:uid="{00000000-0005-0000-0000-000022AF0000}"/>
    <cellStyle name="20% - Accent1 4 6 5 2 2 2" xfId="45019" xr:uid="{00000000-0005-0000-0000-000023AF0000}"/>
    <cellStyle name="20% - Accent1 4 6 5 2 2 2 2" xfId="45020" xr:uid="{00000000-0005-0000-0000-000024AF0000}"/>
    <cellStyle name="20% - Accent1 4 6 5 2 2 2 2 2" xfId="45021" xr:uid="{00000000-0005-0000-0000-000025AF0000}"/>
    <cellStyle name="20% - Accent1 4 6 5 2 2 2 3" xfId="45022" xr:uid="{00000000-0005-0000-0000-000026AF0000}"/>
    <cellStyle name="20% - Accent1 4 6 5 2 2 3" xfId="45023" xr:uid="{00000000-0005-0000-0000-000027AF0000}"/>
    <cellStyle name="20% - Accent1 4 6 5 2 2 3 2" xfId="45024" xr:uid="{00000000-0005-0000-0000-000028AF0000}"/>
    <cellStyle name="20% - Accent1 4 6 5 2 2 4" xfId="45025" xr:uid="{00000000-0005-0000-0000-000029AF0000}"/>
    <cellStyle name="20% - Accent1 4 6 5 2 3" xfId="45026" xr:uid="{00000000-0005-0000-0000-00002AAF0000}"/>
    <cellStyle name="20% - Accent1 4 6 5 2 3 2" xfId="45027" xr:uid="{00000000-0005-0000-0000-00002BAF0000}"/>
    <cellStyle name="20% - Accent1 4 6 5 2 3 2 2" xfId="45028" xr:uid="{00000000-0005-0000-0000-00002CAF0000}"/>
    <cellStyle name="20% - Accent1 4 6 5 2 3 2 2 2" xfId="45029" xr:uid="{00000000-0005-0000-0000-00002DAF0000}"/>
    <cellStyle name="20% - Accent1 4 6 5 2 3 2 3" xfId="45030" xr:uid="{00000000-0005-0000-0000-00002EAF0000}"/>
    <cellStyle name="20% - Accent1 4 6 5 2 3 3" xfId="45031" xr:uid="{00000000-0005-0000-0000-00002FAF0000}"/>
    <cellStyle name="20% - Accent1 4 6 5 2 3 3 2" xfId="45032" xr:uid="{00000000-0005-0000-0000-000030AF0000}"/>
    <cellStyle name="20% - Accent1 4 6 5 2 3 4" xfId="45033" xr:uid="{00000000-0005-0000-0000-000031AF0000}"/>
    <cellStyle name="20% - Accent1 4 6 5 2 4" xfId="45034" xr:uid="{00000000-0005-0000-0000-000032AF0000}"/>
    <cellStyle name="20% - Accent1 4 6 5 2 4 2" xfId="45035" xr:uid="{00000000-0005-0000-0000-000033AF0000}"/>
    <cellStyle name="20% - Accent1 4 6 5 2 4 2 2" xfId="45036" xr:uid="{00000000-0005-0000-0000-000034AF0000}"/>
    <cellStyle name="20% - Accent1 4 6 5 2 4 2 2 2" xfId="45037" xr:uid="{00000000-0005-0000-0000-000035AF0000}"/>
    <cellStyle name="20% - Accent1 4 6 5 2 4 2 3" xfId="45038" xr:uid="{00000000-0005-0000-0000-000036AF0000}"/>
    <cellStyle name="20% - Accent1 4 6 5 2 4 3" xfId="45039" xr:uid="{00000000-0005-0000-0000-000037AF0000}"/>
    <cellStyle name="20% - Accent1 4 6 5 2 4 3 2" xfId="45040" xr:uid="{00000000-0005-0000-0000-000038AF0000}"/>
    <cellStyle name="20% - Accent1 4 6 5 2 4 4" xfId="45041" xr:uid="{00000000-0005-0000-0000-000039AF0000}"/>
    <cellStyle name="20% - Accent1 4 6 5 2 5" xfId="45042" xr:uid="{00000000-0005-0000-0000-00003AAF0000}"/>
    <cellStyle name="20% - Accent1 4 6 5 2 5 2" xfId="45043" xr:uid="{00000000-0005-0000-0000-00003BAF0000}"/>
    <cellStyle name="20% - Accent1 4 6 5 2 5 2 2" xfId="45044" xr:uid="{00000000-0005-0000-0000-00003CAF0000}"/>
    <cellStyle name="20% - Accent1 4 6 5 2 5 3" xfId="45045" xr:uid="{00000000-0005-0000-0000-00003DAF0000}"/>
    <cellStyle name="20% - Accent1 4 6 5 2 6" xfId="45046" xr:uid="{00000000-0005-0000-0000-00003EAF0000}"/>
    <cellStyle name="20% - Accent1 4 6 5 2 6 2" xfId="45047" xr:uid="{00000000-0005-0000-0000-00003FAF0000}"/>
    <cellStyle name="20% - Accent1 4 6 5 2 6 2 2" xfId="45048" xr:uid="{00000000-0005-0000-0000-000040AF0000}"/>
    <cellStyle name="20% - Accent1 4 6 5 2 6 3" xfId="45049" xr:uid="{00000000-0005-0000-0000-000041AF0000}"/>
    <cellStyle name="20% - Accent1 4 6 5 2 7" xfId="45050" xr:uid="{00000000-0005-0000-0000-000042AF0000}"/>
    <cellStyle name="20% - Accent1 4 6 5 2 7 2" xfId="45051" xr:uid="{00000000-0005-0000-0000-000043AF0000}"/>
    <cellStyle name="20% - Accent1 4 6 5 2 8" xfId="45052" xr:uid="{00000000-0005-0000-0000-000044AF0000}"/>
    <cellStyle name="20% - Accent1 4 6 5 2 8 2" xfId="45053" xr:uid="{00000000-0005-0000-0000-000045AF0000}"/>
    <cellStyle name="20% - Accent1 4 6 5 2 9" xfId="45054" xr:uid="{00000000-0005-0000-0000-000046AF0000}"/>
    <cellStyle name="20% - Accent1 4 6 5 3" xfId="45055" xr:uid="{00000000-0005-0000-0000-000047AF0000}"/>
    <cellStyle name="20% - Accent1 4 6 5 3 2" xfId="45056" xr:uid="{00000000-0005-0000-0000-000048AF0000}"/>
    <cellStyle name="20% - Accent1 4 6 5 3 2 2" xfId="45057" xr:uid="{00000000-0005-0000-0000-000049AF0000}"/>
    <cellStyle name="20% - Accent1 4 6 5 3 2 2 2" xfId="45058" xr:uid="{00000000-0005-0000-0000-00004AAF0000}"/>
    <cellStyle name="20% - Accent1 4 6 5 3 2 2 2 2" xfId="45059" xr:uid="{00000000-0005-0000-0000-00004BAF0000}"/>
    <cellStyle name="20% - Accent1 4 6 5 3 2 2 3" xfId="45060" xr:uid="{00000000-0005-0000-0000-00004CAF0000}"/>
    <cellStyle name="20% - Accent1 4 6 5 3 2 3" xfId="45061" xr:uid="{00000000-0005-0000-0000-00004DAF0000}"/>
    <cellStyle name="20% - Accent1 4 6 5 3 2 3 2" xfId="45062" xr:uid="{00000000-0005-0000-0000-00004EAF0000}"/>
    <cellStyle name="20% - Accent1 4 6 5 3 2 4" xfId="45063" xr:uid="{00000000-0005-0000-0000-00004FAF0000}"/>
    <cellStyle name="20% - Accent1 4 6 5 3 3" xfId="45064" xr:uid="{00000000-0005-0000-0000-000050AF0000}"/>
    <cellStyle name="20% - Accent1 4 6 5 3 3 2" xfId="45065" xr:uid="{00000000-0005-0000-0000-000051AF0000}"/>
    <cellStyle name="20% - Accent1 4 6 5 3 3 2 2" xfId="45066" xr:uid="{00000000-0005-0000-0000-000052AF0000}"/>
    <cellStyle name="20% - Accent1 4 6 5 3 3 2 2 2" xfId="45067" xr:uid="{00000000-0005-0000-0000-000053AF0000}"/>
    <cellStyle name="20% - Accent1 4 6 5 3 3 2 3" xfId="45068" xr:uid="{00000000-0005-0000-0000-000054AF0000}"/>
    <cellStyle name="20% - Accent1 4 6 5 3 3 3" xfId="45069" xr:uid="{00000000-0005-0000-0000-000055AF0000}"/>
    <cellStyle name="20% - Accent1 4 6 5 3 3 3 2" xfId="45070" xr:uid="{00000000-0005-0000-0000-000056AF0000}"/>
    <cellStyle name="20% - Accent1 4 6 5 3 3 4" xfId="45071" xr:uid="{00000000-0005-0000-0000-000057AF0000}"/>
    <cellStyle name="20% - Accent1 4 6 5 3 4" xfId="45072" xr:uid="{00000000-0005-0000-0000-000058AF0000}"/>
    <cellStyle name="20% - Accent1 4 6 5 3 4 2" xfId="45073" xr:uid="{00000000-0005-0000-0000-000059AF0000}"/>
    <cellStyle name="20% - Accent1 4 6 5 3 4 2 2" xfId="45074" xr:uid="{00000000-0005-0000-0000-00005AAF0000}"/>
    <cellStyle name="20% - Accent1 4 6 5 3 4 2 2 2" xfId="45075" xr:uid="{00000000-0005-0000-0000-00005BAF0000}"/>
    <cellStyle name="20% - Accent1 4 6 5 3 4 2 3" xfId="45076" xr:uid="{00000000-0005-0000-0000-00005CAF0000}"/>
    <cellStyle name="20% - Accent1 4 6 5 3 4 3" xfId="45077" xr:uid="{00000000-0005-0000-0000-00005DAF0000}"/>
    <cellStyle name="20% - Accent1 4 6 5 3 4 3 2" xfId="45078" xr:uid="{00000000-0005-0000-0000-00005EAF0000}"/>
    <cellStyle name="20% - Accent1 4 6 5 3 4 4" xfId="45079" xr:uid="{00000000-0005-0000-0000-00005FAF0000}"/>
    <cellStyle name="20% - Accent1 4 6 5 3 5" xfId="45080" xr:uid="{00000000-0005-0000-0000-000060AF0000}"/>
    <cellStyle name="20% - Accent1 4 6 5 3 5 2" xfId="45081" xr:uid="{00000000-0005-0000-0000-000061AF0000}"/>
    <cellStyle name="20% - Accent1 4 6 5 3 5 2 2" xfId="45082" xr:uid="{00000000-0005-0000-0000-000062AF0000}"/>
    <cellStyle name="20% - Accent1 4 6 5 3 5 3" xfId="45083" xr:uid="{00000000-0005-0000-0000-000063AF0000}"/>
    <cellStyle name="20% - Accent1 4 6 5 3 6" xfId="45084" xr:uid="{00000000-0005-0000-0000-000064AF0000}"/>
    <cellStyle name="20% - Accent1 4 6 5 3 6 2" xfId="45085" xr:uid="{00000000-0005-0000-0000-000065AF0000}"/>
    <cellStyle name="20% - Accent1 4 6 5 3 6 2 2" xfId="45086" xr:uid="{00000000-0005-0000-0000-000066AF0000}"/>
    <cellStyle name="20% - Accent1 4 6 5 3 6 3" xfId="45087" xr:uid="{00000000-0005-0000-0000-000067AF0000}"/>
    <cellStyle name="20% - Accent1 4 6 5 3 7" xfId="45088" xr:uid="{00000000-0005-0000-0000-000068AF0000}"/>
    <cellStyle name="20% - Accent1 4 6 5 3 7 2" xfId="45089" xr:uid="{00000000-0005-0000-0000-000069AF0000}"/>
    <cellStyle name="20% - Accent1 4 6 5 3 8" xfId="45090" xr:uid="{00000000-0005-0000-0000-00006AAF0000}"/>
    <cellStyle name="20% - Accent1 4 6 5 3 8 2" xfId="45091" xr:uid="{00000000-0005-0000-0000-00006BAF0000}"/>
    <cellStyle name="20% - Accent1 4 6 5 3 9" xfId="45092" xr:uid="{00000000-0005-0000-0000-00006CAF0000}"/>
    <cellStyle name="20% - Accent1 4 6 5 4" xfId="45093" xr:uid="{00000000-0005-0000-0000-00006DAF0000}"/>
    <cellStyle name="20% - Accent1 4 6 5 4 2" xfId="45094" xr:uid="{00000000-0005-0000-0000-00006EAF0000}"/>
    <cellStyle name="20% - Accent1 4 6 5 4 2 2" xfId="45095" xr:uid="{00000000-0005-0000-0000-00006FAF0000}"/>
    <cellStyle name="20% - Accent1 4 6 5 4 2 2 2" xfId="45096" xr:uid="{00000000-0005-0000-0000-000070AF0000}"/>
    <cellStyle name="20% - Accent1 4 6 5 4 2 3" xfId="45097" xr:uid="{00000000-0005-0000-0000-000071AF0000}"/>
    <cellStyle name="20% - Accent1 4 6 5 4 3" xfId="45098" xr:uid="{00000000-0005-0000-0000-000072AF0000}"/>
    <cellStyle name="20% - Accent1 4 6 5 4 3 2" xfId="45099" xr:uid="{00000000-0005-0000-0000-000073AF0000}"/>
    <cellStyle name="20% - Accent1 4 6 5 4 4" xfId="45100" xr:uid="{00000000-0005-0000-0000-000074AF0000}"/>
    <cellStyle name="20% - Accent1 4 6 5 5" xfId="45101" xr:uid="{00000000-0005-0000-0000-000075AF0000}"/>
    <cellStyle name="20% - Accent1 4 6 5 5 2" xfId="45102" xr:uid="{00000000-0005-0000-0000-000076AF0000}"/>
    <cellStyle name="20% - Accent1 4 6 5 5 2 2" xfId="45103" xr:uid="{00000000-0005-0000-0000-000077AF0000}"/>
    <cellStyle name="20% - Accent1 4 6 5 5 2 2 2" xfId="45104" xr:uid="{00000000-0005-0000-0000-000078AF0000}"/>
    <cellStyle name="20% - Accent1 4 6 5 5 2 3" xfId="45105" xr:uid="{00000000-0005-0000-0000-000079AF0000}"/>
    <cellStyle name="20% - Accent1 4 6 5 5 3" xfId="45106" xr:uid="{00000000-0005-0000-0000-00007AAF0000}"/>
    <cellStyle name="20% - Accent1 4 6 5 5 3 2" xfId="45107" xr:uid="{00000000-0005-0000-0000-00007BAF0000}"/>
    <cellStyle name="20% - Accent1 4 6 5 5 4" xfId="45108" xr:uid="{00000000-0005-0000-0000-00007CAF0000}"/>
    <cellStyle name="20% - Accent1 4 6 5 6" xfId="45109" xr:uid="{00000000-0005-0000-0000-00007DAF0000}"/>
    <cellStyle name="20% - Accent1 4 6 5 6 2" xfId="45110" xr:uid="{00000000-0005-0000-0000-00007EAF0000}"/>
    <cellStyle name="20% - Accent1 4 6 5 6 2 2" xfId="45111" xr:uid="{00000000-0005-0000-0000-00007FAF0000}"/>
    <cellStyle name="20% - Accent1 4 6 5 6 2 2 2" xfId="45112" xr:uid="{00000000-0005-0000-0000-000080AF0000}"/>
    <cellStyle name="20% - Accent1 4 6 5 6 2 3" xfId="45113" xr:uid="{00000000-0005-0000-0000-000081AF0000}"/>
    <cellStyle name="20% - Accent1 4 6 5 6 3" xfId="45114" xr:uid="{00000000-0005-0000-0000-000082AF0000}"/>
    <cellStyle name="20% - Accent1 4 6 5 6 3 2" xfId="45115" xr:uid="{00000000-0005-0000-0000-000083AF0000}"/>
    <cellStyle name="20% - Accent1 4 6 5 6 4" xfId="45116" xr:uid="{00000000-0005-0000-0000-000084AF0000}"/>
    <cellStyle name="20% - Accent1 4 6 5 7" xfId="45117" xr:uid="{00000000-0005-0000-0000-000085AF0000}"/>
    <cellStyle name="20% - Accent1 4 6 5 7 2" xfId="45118" xr:uid="{00000000-0005-0000-0000-000086AF0000}"/>
    <cellStyle name="20% - Accent1 4 6 5 7 2 2" xfId="45119" xr:uid="{00000000-0005-0000-0000-000087AF0000}"/>
    <cellStyle name="20% - Accent1 4 6 5 7 3" xfId="45120" xr:uid="{00000000-0005-0000-0000-000088AF0000}"/>
    <cellStyle name="20% - Accent1 4 6 5 8" xfId="45121" xr:uid="{00000000-0005-0000-0000-000089AF0000}"/>
    <cellStyle name="20% - Accent1 4 6 5 8 2" xfId="45122" xr:uid="{00000000-0005-0000-0000-00008AAF0000}"/>
    <cellStyle name="20% - Accent1 4 6 5 8 2 2" xfId="45123" xr:uid="{00000000-0005-0000-0000-00008BAF0000}"/>
    <cellStyle name="20% - Accent1 4 6 5 8 3" xfId="45124" xr:uid="{00000000-0005-0000-0000-00008CAF0000}"/>
    <cellStyle name="20% - Accent1 4 6 5 9" xfId="45125" xr:uid="{00000000-0005-0000-0000-00008DAF0000}"/>
    <cellStyle name="20% - Accent1 4 6 5 9 2" xfId="45126" xr:uid="{00000000-0005-0000-0000-00008EAF0000}"/>
    <cellStyle name="20% - Accent1 4 6 6" xfId="45127" xr:uid="{00000000-0005-0000-0000-00008FAF0000}"/>
    <cellStyle name="20% - Accent1 4 6 6 2" xfId="45128" xr:uid="{00000000-0005-0000-0000-000090AF0000}"/>
    <cellStyle name="20% - Accent1 4 6 6 2 2" xfId="45129" xr:uid="{00000000-0005-0000-0000-000091AF0000}"/>
    <cellStyle name="20% - Accent1 4 6 6 2 2 2" xfId="45130" xr:uid="{00000000-0005-0000-0000-000092AF0000}"/>
    <cellStyle name="20% - Accent1 4 6 6 2 2 2 2" xfId="45131" xr:uid="{00000000-0005-0000-0000-000093AF0000}"/>
    <cellStyle name="20% - Accent1 4 6 6 2 2 3" xfId="45132" xr:uid="{00000000-0005-0000-0000-000094AF0000}"/>
    <cellStyle name="20% - Accent1 4 6 6 2 3" xfId="45133" xr:uid="{00000000-0005-0000-0000-000095AF0000}"/>
    <cellStyle name="20% - Accent1 4 6 6 2 3 2" xfId="45134" xr:uid="{00000000-0005-0000-0000-000096AF0000}"/>
    <cellStyle name="20% - Accent1 4 6 6 2 4" xfId="45135" xr:uid="{00000000-0005-0000-0000-000097AF0000}"/>
    <cellStyle name="20% - Accent1 4 6 6 3" xfId="45136" xr:uid="{00000000-0005-0000-0000-000098AF0000}"/>
    <cellStyle name="20% - Accent1 4 6 6 3 2" xfId="45137" xr:uid="{00000000-0005-0000-0000-000099AF0000}"/>
    <cellStyle name="20% - Accent1 4 6 6 3 2 2" xfId="45138" xr:uid="{00000000-0005-0000-0000-00009AAF0000}"/>
    <cellStyle name="20% - Accent1 4 6 6 3 2 2 2" xfId="45139" xr:uid="{00000000-0005-0000-0000-00009BAF0000}"/>
    <cellStyle name="20% - Accent1 4 6 6 3 2 3" xfId="45140" xr:uid="{00000000-0005-0000-0000-00009CAF0000}"/>
    <cellStyle name="20% - Accent1 4 6 6 3 3" xfId="45141" xr:uid="{00000000-0005-0000-0000-00009DAF0000}"/>
    <cellStyle name="20% - Accent1 4 6 6 3 3 2" xfId="45142" xr:uid="{00000000-0005-0000-0000-00009EAF0000}"/>
    <cellStyle name="20% - Accent1 4 6 6 3 4" xfId="45143" xr:uid="{00000000-0005-0000-0000-00009FAF0000}"/>
    <cellStyle name="20% - Accent1 4 6 6 4" xfId="45144" xr:uid="{00000000-0005-0000-0000-0000A0AF0000}"/>
    <cellStyle name="20% - Accent1 4 6 6 4 2" xfId="45145" xr:uid="{00000000-0005-0000-0000-0000A1AF0000}"/>
    <cellStyle name="20% - Accent1 4 6 6 4 2 2" xfId="45146" xr:uid="{00000000-0005-0000-0000-0000A2AF0000}"/>
    <cellStyle name="20% - Accent1 4 6 6 4 2 2 2" xfId="45147" xr:uid="{00000000-0005-0000-0000-0000A3AF0000}"/>
    <cellStyle name="20% - Accent1 4 6 6 4 2 3" xfId="45148" xr:uid="{00000000-0005-0000-0000-0000A4AF0000}"/>
    <cellStyle name="20% - Accent1 4 6 6 4 3" xfId="45149" xr:uid="{00000000-0005-0000-0000-0000A5AF0000}"/>
    <cellStyle name="20% - Accent1 4 6 6 4 3 2" xfId="45150" xr:uid="{00000000-0005-0000-0000-0000A6AF0000}"/>
    <cellStyle name="20% - Accent1 4 6 6 4 4" xfId="45151" xr:uid="{00000000-0005-0000-0000-0000A7AF0000}"/>
    <cellStyle name="20% - Accent1 4 6 6 5" xfId="45152" xr:uid="{00000000-0005-0000-0000-0000A8AF0000}"/>
    <cellStyle name="20% - Accent1 4 6 6 5 2" xfId="45153" xr:uid="{00000000-0005-0000-0000-0000A9AF0000}"/>
    <cellStyle name="20% - Accent1 4 6 6 5 2 2" xfId="45154" xr:uid="{00000000-0005-0000-0000-0000AAAF0000}"/>
    <cellStyle name="20% - Accent1 4 6 6 5 3" xfId="45155" xr:uid="{00000000-0005-0000-0000-0000ABAF0000}"/>
    <cellStyle name="20% - Accent1 4 6 6 6" xfId="45156" xr:uid="{00000000-0005-0000-0000-0000ACAF0000}"/>
    <cellStyle name="20% - Accent1 4 6 6 6 2" xfId="45157" xr:uid="{00000000-0005-0000-0000-0000ADAF0000}"/>
    <cellStyle name="20% - Accent1 4 6 6 6 2 2" xfId="45158" xr:uid="{00000000-0005-0000-0000-0000AEAF0000}"/>
    <cellStyle name="20% - Accent1 4 6 6 6 3" xfId="45159" xr:uid="{00000000-0005-0000-0000-0000AFAF0000}"/>
    <cellStyle name="20% - Accent1 4 6 6 7" xfId="45160" xr:uid="{00000000-0005-0000-0000-0000B0AF0000}"/>
    <cellStyle name="20% - Accent1 4 6 6 7 2" xfId="45161" xr:uid="{00000000-0005-0000-0000-0000B1AF0000}"/>
    <cellStyle name="20% - Accent1 4 6 6 8" xfId="45162" xr:uid="{00000000-0005-0000-0000-0000B2AF0000}"/>
    <cellStyle name="20% - Accent1 4 6 6 8 2" xfId="45163" xr:uid="{00000000-0005-0000-0000-0000B3AF0000}"/>
    <cellStyle name="20% - Accent1 4 6 6 9" xfId="45164" xr:uid="{00000000-0005-0000-0000-0000B4AF0000}"/>
    <cellStyle name="20% - Accent1 4 6 7" xfId="45165" xr:uid="{00000000-0005-0000-0000-0000B5AF0000}"/>
    <cellStyle name="20% - Accent1 4 6 7 2" xfId="45166" xr:uid="{00000000-0005-0000-0000-0000B6AF0000}"/>
    <cellStyle name="20% - Accent1 4 6 7 2 2" xfId="45167" xr:uid="{00000000-0005-0000-0000-0000B7AF0000}"/>
    <cellStyle name="20% - Accent1 4 6 7 2 2 2" xfId="45168" xr:uid="{00000000-0005-0000-0000-0000B8AF0000}"/>
    <cellStyle name="20% - Accent1 4 6 7 2 2 2 2" xfId="45169" xr:uid="{00000000-0005-0000-0000-0000B9AF0000}"/>
    <cellStyle name="20% - Accent1 4 6 7 2 2 3" xfId="45170" xr:uid="{00000000-0005-0000-0000-0000BAAF0000}"/>
    <cellStyle name="20% - Accent1 4 6 7 2 3" xfId="45171" xr:uid="{00000000-0005-0000-0000-0000BBAF0000}"/>
    <cellStyle name="20% - Accent1 4 6 7 2 3 2" xfId="45172" xr:uid="{00000000-0005-0000-0000-0000BCAF0000}"/>
    <cellStyle name="20% - Accent1 4 6 7 2 4" xfId="45173" xr:uid="{00000000-0005-0000-0000-0000BDAF0000}"/>
    <cellStyle name="20% - Accent1 4 6 7 3" xfId="45174" xr:uid="{00000000-0005-0000-0000-0000BEAF0000}"/>
    <cellStyle name="20% - Accent1 4 6 7 3 2" xfId="45175" xr:uid="{00000000-0005-0000-0000-0000BFAF0000}"/>
    <cellStyle name="20% - Accent1 4 6 7 3 2 2" xfId="45176" xr:uid="{00000000-0005-0000-0000-0000C0AF0000}"/>
    <cellStyle name="20% - Accent1 4 6 7 3 2 2 2" xfId="45177" xr:uid="{00000000-0005-0000-0000-0000C1AF0000}"/>
    <cellStyle name="20% - Accent1 4 6 7 3 2 3" xfId="45178" xr:uid="{00000000-0005-0000-0000-0000C2AF0000}"/>
    <cellStyle name="20% - Accent1 4 6 7 3 3" xfId="45179" xr:uid="{00000000-0005-0000-0000-0000C3AF0000}"/>
    <cellStyle name="20% - Accent1 4 6 7 3 3 2" xfId="45180" xr:uid="{00000000-0005-0000-0000-0000C4AF0000}"/>
    <cellStyle name="20% - Accent1 4 6 7 3 4" xfId="45181" xr:uid="{00000000-0005-0000-0000-0000C5AF0000}"/>
    <cellStyle name="20% - Accent1 4 6 7 4" xfId="45182" xr:uid="{00000000-0005-0000-0000-0000C6AF0000}"/>
    <cellStyle name="20% - Accent1 4 6 7 4 2" xfId="45183" xr:uid="{00000000-0005-0000-0000-0000C7AF0000}"/>
    <cellStyle name="20% - Accent1 4 6 7 4 2 2" xfId="45184" xr:uid="{00000000-0005-0000-0000-0000C8AF0000}"/>
    <cellStyle name="20% - Accent1 4 6 7 4 2 2 2" xfId="45185" xr:uid="{00000000-0005-0000-0000-0000C9AF0000}"/>
    <cellStyle name="20% - Accent1 4 6 7 4 2 3" xfId="45186" xr:uid="{00000000-0005-0000-0000-0000CAAF0000}"/>
    <cellStyle name="20% - Accent1 4 6 7 4 3" xfId="45187" xr:uid="{00000000-0005-0000-0000-0000CBAF0000}"/>
    <cellStyle name="20% - Accent1 4 6 7 4 3 2" xfId="45188" xr:uid="{00000000-0005-0000-0000-0000CCAF0000}"/>
    <cellStyle name="20% - Accent1 4 6 7 4 4" xfId="45189" xr:uid="{00000000-0005-0000-0000-0000CDAF0000}"/>
    <cellStyle name="20% - Accent1 4 6 7 5" xfId="45190" xr:uid="{00000000-0005-0000-0000-0000CEAF0000}"/>
    <cellStyle name="20% - Accent1 4 6 7 5 2" xfId="45191" xr:uid="{00000000-0005-0000-0000-0000CFAF0000}"/>
    <cellStyle name="20% - Accent1 4 6 7 5 2 2" xfId="45192" xr:uid="{00000000-0005-0000-0000-0000D0AF0000}"/>
    <cellStyle name="20% - Accent1 4 6 7 5 3" xfId="45193" xr:uid="{00000000-0005-0000-0000-0000D1AF0000}"/>
    <cellStyle name="20% - Accent1 4 6 7 6" xfId="45194" xr:uid="{00000000-0005-0000-0000-0000D2AF0000}"/>
    <cellStyle name="20% - Accent1 4 6 7 6 2" xfId="45195" xr:uid="{00000000-0005-0000-0000-0000D3AF0000}"/>
    <cellStyle name="20% - Accent1 4 6 7 6 2 2" xfId="45196" xr:uid="{00000000-0005-0000-0000-0000D4AF0000}"/>
    <cellStyle name="20% - Accent1 4 6 7 6 3" xfId="45197" xr:uid="{00000000-0005-0000-0000-0000D5AF0000}"/>
    <cellStyle name="20% - Accent1 4 6 7 7" xfId="45198" xr:uid="{00000000-0005-0000-0000-0000D6AF0000}"/>
    <cellStyle name="20% - Accent1 4 6 7 7 2" xfId="45199" xr:uid="{00000000-0005-0000-0000-0000D7AF0000}"/>
    <cellStyle name="20% - Accent1 4 6 7 8" xfId="45200" xr:uid="{00000000-0005-0000-0000-0000D8AF0000}"/>
    <cellStyle name="20% - Accent1 4 6 7 8 2" xfId="45201" xr:uid="{00000000-0005-0000-0000-0000D9AF0000}"/>
    <cellStyle name="20% - Accent1 4 6 7 9" xfId="45202" xr:uid="{00000000-0005-0000-0000-0000DAAF0000}"/>
    <cellStyle name="20% - Accent1 4 6 8" xfId="45203" xr:uid="{00000000-0005-0000-0000-0000DBAF0000}"/>
    <cellStyle name="20% - Accent1 4 6 8 2" xfId="45204" xr:uid="{00000000-0005-0000-0000-0000DCAF0000}"/>
    <cellStyle name="20% - Accent1 4 6 8 2 2" xfId="45205" xr:uid="{00000000-0005-0000-0000-0000DDAF0000}"/>
    <cellStyle name="20% - Accent1 4 6 8 2 2 2" xfId="45206" xr:uid="{00000000-0005-0000-0000-0000DEAF0000}"/>
    <cellStyle name="20% - Accent1 4 6 8 2 3" xfId="45207" xr:uid="{00000000-0005-0000-0000-0000DFAF0000}"/>
    <cellStyle name="20% - Accent1 4 6 8 3" xfId="45208" xr:uid="{00000000-0005-0000-0000-0000E0AF0000}"/>
    <cellStyle name="20% - Accent1 4 6 8 3 2" xfId="45209" xr:uid="{00000000-0005-0000-0000-0000E1AF0000}"/>
    <cellStyle name="20% - Accent1 4 6 8 4" xfId="45210" xr:uid="{00000000-0005-0000-0000-0000E2AF0000}"/>
    <cellStyle name="20% - Accent1 4 6 9" xfId="45211" xr:uid="{00000000-0005-0000-0000-0000E3AF0000}"/>
    <cellStyle name="20% - Accent1 4 6 9 2" xfId="45212" xr:uid="{00000000-0005-0000-0000-0000E4AF0000}"/>
    <cellStyle name="20% - Accent1 4 6 9 2 2" xfId="45213" xr:uid="{00000000-0005-0000-0000-0000E5AF0000}"/>
    <cellStyle name="20% - Accent1 4 6 9 2 2 2" xfId="45214" xr:uid="{00000000-0005-0000-0000-0000E6AF0000}"/>
    <cellStyle name="20% - Accent1 4 6 9 2 3" xfId="45215" xr:uid="{00000000-0005-0000-0000-0000E7AF0000}"/>
    <cellStyle name="20% - Accent1 4 6 9 3" xfId="45216" xr:uid="{00000000-0005-0000-0000-0000E8AF0000}"/>
    <cellStyle name="20% - Accent1 4 6 9 3 2" xfId="45217" xr:uid="{00000000-0005-0000-0000-0000E9AF0000}"/>
    <cellStyle name="20% - Accent1 4 6 9 4" xfId="45218" xr:uid="{00000000-0005-0000-0000-0000EAAF0000}"/>
    <cellStyle name="20% - Accent1 4 7" xfId="45219" xr:uid="{00000000-0005-0000-0000-0000EBAF0000}"/>
    <cellStyle name="20% - Accent1 4 7 10" xfId="45220" xr:uid="{00000000-0005-0000-0000-0000ECAF0000}"/>
    <cellStyle name="20% - Accent1 4 7 10 2" xfId="45221" xr:uid="{00000000-0005-0000-0000-0000EDAF0000}"/>
    <cellStyle name="20% - Accent1 4 7 10 2 2" xfId="45222" xr:uid="{00000000-0005-0000-0000-0000EEAF0000}"/>
    <cellStyle name="20% - Accent1 4 7 10 3" xfId="45223" xr:uid="{00000000-0005-0000-0000-0000EFAF0000}"/>
    <cellStyle name="20% - Accent1 4 7 11" xfId="45224" xr:uid="{00000000-0005-0000-0000-0000F0AF0000}"/>
    <cellStyle name="20% - Accent1 4 7 11 2" xfId="45225" xr:uid="{00000000-0005-0000-0000-0000F1AF0000}"/>
    <cellStyle name="20% - Accent1 4 7 11 2 2" xfId="45226" xr:uid="{00000000-0005-0000-0000-0000F2AF0000}"/>
    <cellStyle name="20% - Accent1 4 7 11 3" xfId="45227" xr:uid="{00000000-0005-0000-0000-0000F3AF0000}"/>
    <cellStyle name="20% - Accent1 4 7 12" xfId="45228" xr:uid="{00000000-0005-0000-0000-0000F4AF0000}"/>
    <cellStyle name="20% - Accent1 4 7 12 2" xfId="45229" xr:uid="{00000000-0005-0000-0000-0000F5AF0000}"/>
    <cellStyle name="20% - Accent1 4 7 13" xfId="45230" xr:uid="{00000000-0005-0000-0000-0000F6AF0000}"/>
    <cellStyle name="20% - Accent1 4 7 13 2" xfId="45231" xr:uid="{00000000-0005-0000-0000-0000F7AF0000}"/>
    <cellStyle name="20% - Accent1 4 7 14" xfId="45232" xr:uid="{00000000-0005-0000-0000-0000F8AF0000}"/>
    <cellStyle name="20% - Accent1 4 7 2" xfId="45233" xr:uid="{00000000-0005-0000-0000-0000F9AF0000}"/>
    <cellStyle name="20% - Accent1 4 7 2 10" xfId="45234" xr:uid="{00000000-0005-0000-0000-0000FAAF0000}"/>
    <cellStyle name="20% - Accent1 4 7 2 10 2" xfId="45235" xr:uid="{00000000-0005-0000-0000-0000FBAF0000}"/>
    <cellStyle name="20% - Accent1 4 7 2 11" xfId="45236" xr:uid="{00000000-0005-0000-0000-0000FCAF0000}"/>
    <cellStyle name="20% - Accent1 4 7 2 2" xfId="45237" xr:uid="{00000000-0005-0000-0000-0000FDAF0000}"/>
    <cellStyle name="20% - Accent1 4 7 2 2 2" xfId="45238" xr:uid="{00000000-0005-0000-0000-0000FEAF0000}"/>
    <cellStyle name="20% - Accent1 4 7 2 2 2 2" xfId="45239" xr:uid="{00000000-0005-0000-0000-0000FFAF0000}"/>
    <cellStyle name="20% - Accent1 4 7 2 2 2 2 2" xfId="45240" xr:uid="{00000000-0005-0000-0000-000000B00000}"/>
    <cellStyle name="20% - Accent1 4 7 2 2 2 2 2 2" xfId="45241" xr:uid="{00000000-0005-0000-0000-000001B00000}"/>
    <cellStyle name="20% - Accent1 4 7 2 2 2 2 3" xfId="45242" xr:uid="{00000000-0005-0000-0000-000002B00000}"/>
    <cellStyle name="20% - Accent1 4 7 2 2 2 3" xfId="45243" xr:uid="{00000000-0005-0000-0000-000003B00000}"/>
    <cellStyle name="20% - Accent1 4 7 2 2 2 3 2" xfId="45244" xr:uid="{00000000-0005-0000-0000-000004B00000}"/>
    <cellStyle name="20% - Accent1 4 7 2 2 2 4" xfId="45245" xr:uid="{00000000-0005-0000-0000-000005B00000}"/>
    <cellStyle name="20% - Accent1 4 7 2 2 3" xfId="45246" xr:uid="{00000000-0005-0000-0000-000006B00000}"/>
    <cellStyle name="20% - Accent1 4 7 2 2 3 2" xfId="45247" xr:uid="{00000000-0005-0000-0000-000007B00000}"/>
    <cellStyle name="20% - Accent1 4 7 2 2 3 2 2" xfId="45248" xr:uid="{00000000-0005-0000-0000-000008B00000}"/>
    <cellStyle name="20% - Accent1 4 7 2 2 3 2 2 2" xfId="45249" xr:uid="{00000000-0005-0000-0000-000009B00000}"/>
    <cellStyle name="20% - Accent1 4 7 2 2 3 2 3" xfId="45250" xr:uid="{00000000-0005-0000-0000-00000AB00000}"/>
    <cellStyle name="20% - Accent1 4 7 2 2 3 3" xfId="45251" xr:uid="{00000000-0005-0000-0000-00000BB00000}"/>
    <cellStyle name="20% - Accent1 4 7 2 2 3 3 2" xfId="45252" xr:uid="{00000000-0005-0000-0000-00000CB00000}"/>
    <cellStyle name="20% - Accent1 4 7 2 2 3 4" xfId="45253" xr:uid="{00000000-0005-0000-0000-00000DB00000}"/>
    <cellStyle name="20% - Accent1 4 7 2 2 4" xfId="45254" xr:uid="{00000000-0005-0000-0000-00000EB00000}"/>
    <cellStyle name="20% - Accent1 4 7 2 2 4 2" xfId="45255" xr:uid="{00000000-0005-0000-0000-00000FB00000}"/>
    <cellStyle name="20% - Accent1 4 7 2 2 4 2 2" xfId="45256" xr:uid="{00000000-0005-0000-0000-000010B00000}"/>
    <cellStyle name="20% - Accent1 4 7 2 2 4 2 2 2" xfId="45257" xr:uid="{00000000-0005-0000-0000-000011B00000}"/>
    <cellStyle name="20% - Accent1 4 7 2 2 4 2 3" xfId="45258" xr:uid="{00000000-0005-0000-0000-000012B00000}"/>
    <cellStyle name="20% - Accent1 4 7 2 2 4 3" xfId="45259" xr:uid="{00000000-0005-0000-0000-000013B00000}"/>
    <cellStyle name="20% - Accent1 4 7 2 2 4 3 2" xfId="45260" xr:uid="{00000000-0005-0000-0000-000014B00000}"/>
    <cellStyle name="20% - Accent1 4 7 2 2 4 4" xfId="45261" xr:uid="{00000000-0005-0000-0000-000015B00000}"/>
    <cellStyle name="20% - Accent1 4 7 2 2 5" xfId="45262" xr:uid="{00000000-0005-0000-0000-000016B00000}"/>
    <cellStyle name="20% - Accent1 4 7 2 2 5 2" xfId="45263" xr:uid="{00000000-0005-0000-0000-000017B00000}"/>
    <cellStyle name="20% - Accent1 4 7 2 2 5 2 2" xfId="45264" xr:uid="{00000000-0005-0000-0000-000018B00000}"/>
    <cellStyle name="20% - Accent1 4 7 2 2 5 3" xfId="45265" xr:uid="{00000000-0005-0000-0000-000019B00000}"/>
    <cellStyle name="20% - Accent1 4 7 2 2 6" xfId="45266" xr:uid="{00000000-0005-0000-0000-00001AB00000}"/>
    <cellStyle name="20% - Accent1 4 7 2 2 6 2" xfId="45267" xr:uid="{00000000-0005-0000-0000-00001BB00000}"/>
    <cellStyle name="20% - Accent1 4 7 2 2 6 2 2" xfId="45268" xr:uid="{00000000-0005-0000-0000-00001CB00000}"/>
    <cellStyle name="20% - Accent1 4 7 2 2 6 3" xfId="45269" xr:uid="{00000000-0005-0000-0000-00001DB00000}"/>
    <cellStyle name="20% - Accent1 4 7 2 2 7" xfId="45270" xr:uid="{00000000-0005-0000-0000-00001EB00000}"/>
    <cellStyle name="20% - Accent1 4 7 2 2 7 2" xfId="45271" xr:uid="{00000000-0005-0000-0000-00001FB00000}"/>
    <cellStyle name="20% - Accent1 4 7 2 2 8" xfId="45272" xr:uid="{00000000-0005-0000-0000-000020B00000}"/>
    <cellStyle name="20% - Accent1 4 7 2 2 8 2" xfId="45273" xr:uid="{00000000-0005-0000-0000-000021B00000}"/>
    <cellStyle name="20% - Accent1 4 7 2 2 9" xfId="45274" xr:uid="{00000000-0005-0000-0000-000022B00000}"/>
    <cellStyle name="20% - Accent1 4 7 2 3" xfId="45275" xr:uid="{00000000-0005-0000-0000-000023B00000}"/>
    <cellStyle name="20% - Accent1 4 7 2 3 2" xfId="45276" xr:uid="{00000000-0005-0000-0000-000024B00000}"/>
    <cellStyle name="20% - Accent1 4 7 2 3 2 2" xfId="45277" xr:uid="{00000000-0005-0000-0000-000025B00000}"/>
    <cellStyle name="20% - Accent1 4 7 2 3 2 2 2" xfId="45278" xr:uid="{00000000-0005-0000-0000-000026B00000}"/>
    <cellStyle name="20% - Accent1 4 7 2 3 2 2 2 2" xfId="45279" xr:uid="{00000000-0005-0000-0000-000027B00000}"/>
    <cellStyle name="20% - Accent1 4 7 2 3 2 2 3" xfId="45280" xr:uid="{00000000-0005-0000-0000-000028B00000}"/>
    <cellStyle name="20% - Accent1 4 7 2 3 2 3" xfId="45281" xr:uid="{00000000-0005-0000-0000-000029B00000}"/>
    <cellStyle name="20% - Accent1 4 7 2 3 2 3 2" xfId="45282" xr:uid="{00000000-0005-0000-0000-00002AB00000}"/>
    <cellStyle name="20% - Accent1 4 7 2 3 2 4" xfId="45283" xr:uid="{00000000-0005-0000-0000-00002BB00000}"/>
    <cellStyle name="20% - Accent1 4 7 2 3 3" xfId="45284" xr:uid="{00000000-0005-0000-0000-00002CB00000}"/>
    <cellStyle name="20% - Accent1 4 7 2 3 3 2" xfId="45285" xr:uid="{00000000-0005-0000-0000-00002DB00000}"/>
    <cellStyle name="20% - Accent1 4 7 2 3 3 2 2" xfId="45286" xr:uid="{00000000-0005-0000-0000-00002EB00000}"/>
    <cellStyle name="20% - Accent1 4 7 2 3 3 2 2 2" xfId="45287" xr:uid="{00000000-0005-0000-0000-00002FB00000}"/>
    <cellStyle name="20% - Accent1 4 7 2 3 3 2 3" xfId="45288" xr:uid="{00000000-0005-0000-0000-000030B00000}"/>
    <cellStyle name="20% - Accent1 4 7 2 3 3 3" xfId="45289" xr:uid="{00000000-0005-0000-0000-000031B00000}"/>
    <cellStyle name="20% - Accent1 4 7 2 3 3 3 2" xfId="45290" xr:uid="{00000000-0005-0000-0000-000032B00000}"/>
    <cellStyle name="20% - Accent1 4 7 2 3 3 4" xfId="45291" xr:uid="{00000000-0005-0000-0000-000033B00000}"/>
    <cellStyle name="20% - Accent1 4 7 2 3 4" xfId="45292" xr:uid="{00000000-0005-0000-0000-000034B00000}"/>
    <cellStyle name="20% - Accent1 4 7 2 3 4 2" xfId="45293" xr:uid="{00000000-0005-0000-0000-000035B00000}"/>
    <cellStyle name="20% - Accent1 4 7 2 3 4 2 2" xfId="45294" xr:uid="{00000000-0005-0000-0000-000036B00000}"/>
    <cellStyle name="20% - Accent1 4 7 2 3 4 2 2 2" xfId="45295" xr:uid="{00000000-0005-0000-0000-000037B00000}"/>
    <cellStyle name="20% - Accent1 4 7 2 3 4 2 3" xfId="45296" xr:uid="{00000000-0005-0000-0000-000038B00000}"/>
    <cellStyle name="20% - Accent1 4 7 2 3 4 3" xfId="45297" xr:uid="{00000000-0005-0000-0000-000039B00000}"/>
    <cellStyle name="20% - Accent1 4 7 2 3 4 3 2" xfId="45298" xr:uid="{00000000-0005-0000-0000-00003AB00000}"/>
    <cellStyle name="20% - Accent1 4 7 2 3 4 4" xfId="45299" xr:uid="{00000000-0005-0000-0000-00003BB00000}"/>
    <cellStyle name="20% - Accent1 4 7 2 3 5" xfId="45300" xr:uid="{00000000-0005-0000-0000-00003CB00000}"/>
    <cellStyle name="20% - Accent1 4 7 2 3 5 2" xfId="45301" xr:uid="{00000000-0005-0000-0000-00003DB00000}"/>
    <cellStyle name="20% - Accent1 4 7 2 3 5 2 2" xfId="45302" xr:uid="{00000000-0005-0000-0000-00003EB00000}"/>
    <cellStyle name="20% - Accent1 4 7 2 3 5 3" xfId="45303" xr:uid="{00000000-0005-0000-0000-00003FB00000}"/>
    <cellStyle name="20% - Accent1 4 7 2 3 6" xfId="45304" xr:uid="{00000000-0005-0000-0000-000040B00000}"/>
    <cellStyle name="20% - Accent1 4 7 2 3 6 2" xfId="45305" xr:uid="{00000000-0005-0000-0000-000041B00000}"/>
    <cellStyle name="20% - Accent1 4 7 2 3 6 2 2" xfId="45306" xr:uid="{00000000-0005-0000-0000-000042B00000}"/>
    <cellStyle name="20% - Accent1 4 7 2 3 6 3" xfId="45307" xr:uid="{00000000-0005-0000-0000-000043B00000}"/>
    <cellStyle name="20% - Accent1 4 7 2 3 7" xfId="45308" xr:uid="{00000000-0005-0000-0000-000044B00000}"/>
    <cellStyle name="20% - Accent1 4 7 2 3 7 2" xfId="45309" xr:uid="{00000000-0005-0000-0000-000045B00000}"/>
    <cellStyle name="20% - Accent1 4 7 2 3 8" xfId="45310" xr:uid="{00000000-0005-0000-0000-000046B00000}"/>
    <cellStyle name="20% - Accent1 4 7 2 3 8 2" xfId="45311" xr:uid="{00000000-0005-0000-0000-000047B00000}"/>
    <cellStyle name="20% - Accent1 4 7 2 3 9" xfId="45312" xr:uid="{00000000-0005-0000-0000-000048B00000}"/>
    <cellStyle name="20% - Accent1 4 7 2 4" xfId="45313" xr:uid="{00000000-0005-0000-0000-000049B00000}"/>
    <cellStyle name="20% - Accent1 4 7 2 4 2" xfId="45314" xr:uid="{00000000-0005-0000-0000-00004AB00000}"/>
    <cellStyle name="20% - Accent1 4 7 2 4 2 2" xfId="45315" xr:uid="{00000000-0005-0000-0000-00004BB00000}"/>
    <cellStyle name="20% - Accent1 4 7 2 4 2 2 2" xfId="45316" xr:uid="{00000000-0005-0000-0000-00004CB00000}"/>
    <cellStyle name="20% - Accent1 4 7 2 4 2 3" xfId="45317" xr:uid="{00000000-0005-0000-0000-00004DB00000}"/>
    <cellStyle name="20% - Accent1 4 7 2 4 3" xfId="45318" xr:uid="{00000000-0005-0000-0000-00004EB00000}"/>
    <cellStyle name="20% - Accent1 4 7 2 4 3 2" xfId="45319" xr:uid="{00000000-0005-0000-0000-00004FB00000}"/>
    <cellStyle name="20% - Accent1 4 7 2 4 4" xfId="45320" xr:uid="{00000000-0005-0000-0000-000050B00000}"/>
    <cellStyle name="20% - Accent1 4 7 2 5" xfId="45321" xr:uid="{00000000-0005-0000-0000-000051B00000}"/>
    <cellStyle name="20% - Accent1 4 7 2 5 2" xfId="45322" xr:uid="{00000000-0005-0000-0000-000052B00000}"/>
    <cellStyle name="20% - Accent1 4 7 2 5 2 2" xfId="45323" xr:uid="{00000000-0005-0000-0000-000053B00000}"/>
    <cellStyle name="20% - Accent1 4 7 2 5 2 2 2" xfId="45324" xr:uid="{00000000-0005-0000-0000-000054B00000}"/>
    <cellStyle name="20% - Accent1 4 7 2 5 2 3" xfId="45325" xr:uid="{00000000-0005-0000-0000-000055B00000}"/>
    <cellStyle name="20% - Accent1 4 7 2 5 3" xfId="45326" xr:uid="{00000000-0005-0000-0000-000056B00000}"/>
    <cellStyle name="20% - Accent1 4 7 2 5 3 2" xfId="45327" xr:uid="{00000000-0005-0000-0000-000057B00000}"/>
    <cellStyle name="20% - Accent1 4 7 2 5 4" xfId="45328" xr:uid="{00000000-0005-0000-0000-000058B00000}"/>
    <cellStyle name="20% - Accent1 4 7 2 6" xfId="45329" xr:uid="{00000000-0005-0000-0000-000059B00000}"/>
    <cellStyle name="20% - Accent1 4 7 2 6 2" xfId="45330" xr:uid="{00000000-0005-0000-0000-00005AB00000}"/>
    <cellStyle name="20% - Accent1 4 7 2 6 2 2" xfId="45331" xr:uid="{00000000-0005-0000-0000-00005BB00000}"/>
    <cellStyle name="20% - Accent1 4 7 2 6 2 2 2" xfId="45332" xr:uid="{00000000-0005-0000-0000-00005CB00000}"/>
    <cellStyle name="20% - Accent1 4 7 2 6 2 3" xfId="45333" xr:uid="{00000000-0005-0000-0000-00005DB00000}"/>
    <cellStyle name="20% - Accent1 4 7 2 6 3" xfId="45334" xr:uid="{00000000-0005-0000-0000-00005EB00000}"/>
    <cellStyle name="20% - Accent1 4 7 2 6 3 2" xfId="45335" xr:uid="{00000000-0005-0000-0000-00005FB00000}"/>
    <cellStyle name="20% - Accent1 4 7 2 6 4" xfId="45336" xr:uid="{00000000-0005-0000-0000-000060B00000}"/>
    <cellStyle name="20% - Accent1 4 7 2 7" xfId="45337" xr:uid="{00000000-0005-0000-0000-000061B00000}"/>
    <cellStyle name="20% - Accent1 4 7 2 7 2" xfId="45338" xr:uid="{00000000-0005-0000-0000-000062B00000}"/>
    <cellStyle name="20% - Accent1 4 7 2 7 2 2" xfId="45339" xr:uid="{00000000-0005-0000-0000-000063B00000}"/>
    <cellStyle name="20% - Accent1 4 7 2 7 3" xfId="45340" xr:uid="{00000000-0005-0000-0000-000064B00000}"/>
    <cellStyle name="20% - Accent1 4 7 2 8" xfId="45341" xr:uid="{00000000-0005-0000-0000-000065B00000}"/>
    <cellStyle name="20% - Accent1 4 7 2 8 2" xfId="45342" xr:uid="{00000000-0005-0000-0000-000066B00000}"/>
    <cellStyle name="20% - Accent1 4 7 2 8 2 2" xfId="45343" xr:uid="{00000000-0005-0000-0000-000067B00000}"/>
    <cellStyle name="20% - Accent1 4 7 2 8 3" xfId="45344" xr:uid="{00000000-0005-0000-0000-000068B00000}"/>
    <cellStyle name="20% - Accent1 4 7 2 9" xfId="45345" xr:uid="{00000000-0005-0000-0000-000069B00000}"/>
    <cellStyle name="20% - Accent1 4 7 2 9 2" xfId="45346" xr:uid="{00000000-0005-0000-0000-00006AB00000}"/>
    <cellStyle name="20% - Accent1 4 7 3" xfId="45347" xr:uid="{00000000-0005-0000-0000-00006BB00000}"/>
    <cellStyle name="20% - Accent1 4 7 3 10" xfId="45348" xr:uid="{00000000-0005-0000-0000-00006CB00000}"/>
    <cellStyle name="20% - Accent1 4 7 3 10 2" xfId="45349" xr:uid="{00000000-0005-0000-0000-00006DB00000}"/>
    <cellStyle name="20% - Accent1 4 7 3 11" xfId="45350" xr:uid="{00000000-0005-0000-0000-00006EB00000}"/>
    <cellStyle name="20% - Accent1 4 7 3 2" xfId="45351" xr:uid="{00000000-0005-0000-0000-00006FB00000}"/>
    <cellStyle name="20% - Accent1 4 7 3 2 2" xfId="45352" xr:uid="{00000000-0005-0000-0000-000070B00000}"/>
    <cellStyle name="20% - Accent1 4 7 3 2 2 2" xfId="45353" xr:uid="{00000000-0005-0000-0000-000071B00000}"/>
    <cellStyle name="20% - Accent1 4 7 3 2 2 2 2" xfId="45354" xr:uid="{00000000-0005-0000-0000-000072B00000}"/>
    <cellStyle name="20% - Accent1 4 7 3 2 2 2 2 2" xfId="45355" xr:uid="{00000000-0005-0000-0000-000073B00000}"/>
    <cellStyle name="20% - Accent1 4 7 3 2 2 2 3" xfId="45356" xr:uid="{00000000-0005-0000-0000-000074B00000}"/>
    <cellStyle name="20% - Accent1 4 7 3 2 2 3" xfId="45357" xr:uid="{00000000-0005-0000-0000-000075B00000}"/>
    <cellStyle name="20% - Accent1 4 7 3 2 2 3 2" xfId="45358" xr:uid="{00000000-0005-0000-0000-000076B00000}"/>
    <cellStyle name="20% - Accent1 4 7 3 2 2 4" xfId="45359" xr:uid="{00000000-0005-0000-0000-000077B00000}"/>
    <cellStyle name="20% - Accent1 4 7 3 2 3" xfId="45360" xr:uid="{00000000-0005-0000-0000-000078B00000}"/>
    <cellStyle name="20% - Accent1 4 7 3 2 3 2" xfId="45361" xr:uid="{00000000-0005-0000-0000-000079B00000}"/>
    <cellStyle name="20% - Accent1 4 7 3 2 3 2 2" xfId="45362" xr:uid="{00000000-0005-0000-0000-00007AB00000}"/>
    <cellStyle name="20% - Accent1 4 7 3 2 3 2 2 2" xfId="45363" xr:uid="{00000000-0005-0000-0000-00007BB00000}"/>
    <cellStyle name="20% - Accent1 4 7 3 2 3 2 3" xfId="45364" xr:uid="{00000000-0005-0000-0000-00007CB00000}"/>
    <cellStyle name="20% - Accent1 4 7 3 2 3 3" xfId="45365" xr:uid="{00000000-0005-0000-0000-00007DB00000}"/>
    <cellStyle name="20% - Accent1 4 7 3 2 3 3 2" xfId="45366" xr:uid="{00000000-0005-0000-0000-00007EB00000}"/>
    <cellStyle name="20% - Accent1 4 7 3 2 3 4" xfId="45367" xr:uid="{00000000-0005-0000-0000-00007FB00000}"/>
    <cellStyle name="20% - Accent1 4 7 3 2 4" xfId="45368" xr:uid="{00000000-0005-0000-0000-000080B00000}"/>
    <cellStyle name="20% - Accent1 4 7 3 2 4 2" xfId="45369" xr:uid="{00000000-0005-0000-0000-000081B00000}"/>
    <cellStyle name="20% - Accent1 4 7 3 2 4 2 2" xfId="45370" xr:uid="{00000000-0005-0000-0000-000082B00000}"/>
    <cellStyle name="20% - Accent1 4 7 3 2 4 2 2 2" xfId="45371" xr:uid="{00000000-0005-0000-0000-000083B00000}"/>
    <cellStyle name="20% - Accent1 4 7 3 2 4 2 3" xfId="45372" xr:uid="{00000000-0005-0000-0000-000084B00000}"/>
    <cellStyle name="20% - Accent1 4 7 3 2 4 3" xfId="45373" xr:uid="{00000000-0005-0000-0000-000085B00000}"/>
    <cellStyle name="20% - Accent1 4 7 3 2 4 3 2" xfId="45374" xr:uid="{00000000-0005-0000-0000-000086B00000}"/>
    <cellStyle name="20% - Accent1 4 7 3 2 4 4" xfId="45375" xr:uid="{00000000-0005-0000-0000-000087B00000}"/>
    <cellStyle name="20% - Accent1 4 7 3 2 5" xfId="45376" xr:uid="{00000000-0005-0000-0000-000088B00000}"/>
    <cellStyle name="20% - Accent1 4 7 3 2 5 2" xfId="45377" xr:uid="{00000000-0005-0000-0000-000089B00000}"/>
    <cellStyle name="20% - Accent1 4 7 3 2 5 2 2" xfId="45378" xr:uid="{00000000-0005-0000-0000-00008AB00000}"/>
    <cellStyle name="20% - Accent1 4 7 3 2 5 3" xfId="45379" xr:uid="{00000000-0005-0000-0000-00008BB00000}"/>
    <cellStyle name="20% - Accent1 4 7 3 2 6" xfId="45380" xr:uid="{00000000-0005-0000-0000-00008CB00000}"/>
    <cellStyle name="20% - Accent1 4 7 3 2 6 2" xfId="45381" xr:uid="{00000000-0005-0000-0000-00008DB00000}"/>
    <cellStyle name="20% - Accent1 4 7 3 2 6 2 2" xfId="45382" xr:uid="{00000000-0005-0000-0000-00008EB00000}"/>
    <cellStyle name="20% - Accent1 4 7 3 2 6 3" xfId="45383" xr:uid="{00000000-0005-0000-0000-00008FB00000}"/>
    <cellStyle name="20% - Accent1 4 7 3 2 7" xfId="45384" xr:uid="{00000000-0005-0000-0000-000090B00000}"/>
    <cellStyle name="20% - Accent1 4 7 3 2 7 2" xfId="45385" xr:uid="{00000000-0005-0000-0000-000091B00000}"/>
    <cellStyle name="20% - Accent1 4 7 3 2 8" xfId="45386" xr:uid="{00000000-0005-0000-0000-000092B00000}"/>
    <cellStyle name="20% - Accent1 4 7 3 2 8 2" xfId="45387" xr:uid="{00000000-0005-0000-0000-000093B00000}"/>
    <cellStyle name="20% - Accent1 4 7 3 2 9" xfId="45388" xr:uid="{00000000-0005-0000-0000-000094B00000}"/>
    <cellStyle name="20% - Accent1 4 7 3 3" xfId="45389" xr:uid="{00000000-0005-0000-0000-000095B00000}"/>
    <cellStyle name="20% - Accent1 4 7 3 3 2" xfId="45390" xr:uid="{00000000-0005-0000-0000-000096B00000}"/>
    <cellStyle name="20% - Accent1 4 7 3 3 2 2" xfId="45391" xr:uid="{00000000-0005-0000-0000-000097B00000}"/>
    <cellStyle name="20% - Accent1 4 7 3 3 2 2 2" xfId="45392" xr:uid="{00000000-0005-0000-0000-000098B00000}"/>
    <cellStyle name="20% - Accent1 4 7 3 3 2 2 2 2" xfId="45393" xr:uid="{00000000-0005-0000-0000-000099B00000}"/>
    <cellStyle name="20% - Accent1 4 7 3 3 2 2 3" xfId="45394" xr:uid="{00000000-0005-0000-0000-00009AB00000}"/>
    <cellStyle name="20% - Accent1 4 7 3 3 2 3" xfId="45395" xr:uid="{00000000-0005-0000-0000-00009BB00000}"/>
    <cellStyle name="20% - Accent1 4 7 3 3 2 3 2" xfId="45396" xr:uid="{00000000-0005-0000-0000-00009CB00000}"/>
    <cellStyle name="20% - Accent1 4 7 3 3 2 4" xfId="45397" xr:uid="{00000000-0005-0000-0000-00009DB00000}"/>
    <cellStyle name="20% - Accent1 4 7 3 3 3" xfId="45398" xr:uid="{00000000-0005-0000-0000-00009EB00000}"/>
    <cellStyle name="20% - Accent1 4 7 3 3 3 2" xfId="45399" xr:uid="{00000000-0005-0000-0000-00009FB00000}"/>
    <cellStyle name="20% - Accent1 4 7 3 3 3 2 2" xfId="45400" xr:uid="{00000000-0005-0000-0000-0000A0B00000}"/>
    <cellStyle name="20% - Accent1 4 7 3 3 3 2 2 2" xfId="45401" xr:uid="{00000000-0005-0000-0000-0000A1B00000}"/>
    <cellStyle name="20% - Accent1 4 7 3 3 3 2 3" xfId="45402" xr:uid="{00000000-0005-0000-0000-0000A2B00000}"/>
    <cellStyle name="20% - Accent1 4 7 3 3 3 3" xfId="45403" xr:uid="{00000000-0005-0000-0000-0000A3B00000}"/>
    <cellStyle name="20% - Accent1 4 7 3 3 3 3 2" xfId="45404" xr:uid="{00000000-0005-0000-0000-0000A4B00000}"/>
    <cellStyle name="20% - Accent1 4 7 3 3 3 4" xfId="45405" xr:uid="{00000000-0005-0000-0000-0000A5B00000}"/>
    <cellStyle name="20% - Accent1 4 7 3 3 4" xfId="45406" xr:uid="{00000000-0005-0000-0000-0000A6B00000}"/>
    <cellStyle name="20% - Accent1 4 7 3 3 4 2" xfId="45407" xr:uid="{00000000-0005-0000-0000-0000A7B00000}"/>
    <cellStyle name="20% - Accent1 4 7 3 3 4 2 2" xfId="45408" xr:uid="{00000000-0005-0000-0000-0000A8B00000}"/>
    <cellStyle name="20% - Accent1 4 7 3 3 4 2 2 2" xfId="45409" xr:uid="{00000000-0005-0000-0000-0000A9B00000}"/>
    <cellStyle name="20% - Accent1 4 7 3 3 4 2 3" xfId="45410" xr:uid="{00000000-0005-0000-0000-0000AAB00000}"/>
    <cellStyle name="20% - Accent1 4 7 3 3 4 3" xfId="45411" xr:uid="{00000000-0005-0000-0000-0000ABB00000}"/>
    <cellStyle name="20% - Accent1 4 7 3 3 4 3 2" xfId="45412" xr:uid="{00000000-0005-0000-0000-0000ACB00000}"/>
    <cellStyle name="20% - Accent1 4 7 3 3 4 4" xfId="45413" xr:uid="{00000000-0005-0000-0000-0000ADB00000}"/>
    <cellStyle name="20% - Accent1 4 7 3 3 5" xfId="45414" xr:uid="{00000000-0005-0000-0000-0000AEB00000}"/>
    <cellStyle name="20% - Accent1 4 7 3 3 5 2" xfId="45415" xr:uid="{00000000-0005-0000-0000-0000AFB00000}"/>
    <cellStyle name="20% - Accent1 4 7 3 3 5 2 2" xfId="45416" xr:uid="{00000000-0005-0000-0000-0000B0B00000}"/>
    <cellStyle name="20% - Accent1 4 7 3 3 5 3" xfId="45417" xr:uid="{00000000-0005-0000-0000-0000B1B00000}"/>
    <cellStyle name="20% - Accent1 4 7 3 3 6" xfId="45418" xr:uid="{00000000-0005-0000-0000-0000B2B00000}"/>
    <cellStyle name="20% - Accent1 4 7 3 3 6 2" xfId="45419" xr:uid="{00000000-0005-0000-0000-0000B3B00000}"/>
    <cellStyle name="20% - Accent1 4 7 3 3 6 2 2" xfId="45420" xr:uid="{00000000-0005-0000-0000-0000B4B00000}"/>
    <cellStyle name="20% - Accent1 4 7 3 3 6 3" xfId="45421" xr:uid="{00000000-0005-0000-0000-0000B5B00000}"/>
    <cellStyle name="20% - Accent1 4 7 3 3 7" xfId="45422" xr:uid="{00000000-0005-0000-0000-0000B6B00000}"/>
    <cellStyle name="20% - Accent1 4 7 3 3 7 2" xfId="45423" xr:uid="{00000000-0005-0000-0000-0000B7B00000}"/>
    <cellStyle name="20% - Accent1 4 7 3 3 8" xfId="45424" xr:uid="{00000000-0005-0000-0000-0000B8B00000}"/>
    <cellStyle name="20% - Accent1 4 7 3 3 8 2" xfId="45425" xr:uid="{00000000-0005-0000-0000-0000B9B00000}"/>
    <cellStyle name="20% - Accent1 4 7 3 3 9" xfId="45426" xr:uid="{00000000-0005-0000-0000-0000BAB00000}"/>
    <cellStyle name="20% - Accent1 4 7 3 4" xfId="45427" xr:uid="{00000000-0005-0000-0000-0000BBB00000}"/>
    <cellStyle name="20% - Accent1 4 7 3 4 2" xfId="45428" xr:uid="{00000000-0005-0000-0000-0000BCB00000}"/>
    <cellStyle name="20% - Accent1 4 7 3 4 2 2" xfId="45429" xr:uid="{00000000-0005-0000-0000-0000BDB00000}"/>
    <cellStyle name="20% - Accent1 4 7 3 4 2 2 2" xfId="45430" xr:uid="{00000000-0005-0000-0000-0000BEB00000}"/>
    <cellStyle name="20% - Accent1 4 7 3 4 2 3" xfId="45431" xr:uid="{00000000-0005-0000-0000-0000BFB00000}"/>
    <cellStyle name="20% - Accent1 4 7 3 4 3" xfId="45432" xr:uid="{00000000-0005-0000-0000-0000C0B00000}"/>
    <cellStyle name="20% - Accent1 4 7 3 4 3 2" xfId="45433" xr:uid="{00000000-0005-0000-0000-0000C1B00000}"/>
    <cellStyle name="20% - Accent1 4 7 3 4 4" xfId="45434" xr:uid="{00000000-0005-0000-0000-0000C2B00000}"/>
    <cellStyle name="20% - Accent1 4 7 3 5" xfId="45435" xr:uid="{00000000-0005-0000-0000-0000C3B00000}"/>
    <cellStyle name="20% - Accent1 4 7 3 5 2" xfId="45436" xr:uid="{00000000-0005-0000-0000-0000C4B00000}"/>
    <cellStyle name="20% - Accent1 4 7 3 5 2 2" xfId="45437" xr:uid="{00000000-0005-0000-0000-0000C5B00000}"/>
    <cellStyle name="20% - Accent1 4 7 3 5 2 2 2" xfId="45438" xr:uid="{00000000-0005-0000-0000-0000C6B00000}"/>
    <cellStyle name="20% - Accent1 4 7 3 5 2 3" xfId="45439" xr:uid="{00000000-0005-0000-0000-0000C7B00000}"/>
    <cellStyle name="20% - Accent1 4 7 3 5 3" xfId="45440" xr:uid="{00000000-0005-0000-0000-0000C8B00000}"/>
    <cellStyle name="20% - Accent1 4 7 3 5 3 2" xfId="45441" xr:uid="{00000000-0005-0000-0000-0000C9B00000}"/>
    <cellStyle name="20% - Accent1 4 7 3 5 4" xfId="45442" xr:uid="{00000000-0005-0000-0000-0000CAB00000}"/>
    <cellStyle name="20% - Accent1 4 7 3 6" xfId="45443" xr:uid="{00000000-0005-0000-0000-0000CBB00000}"/>
    <cellStyle name="20% - Accent1 4 7 3 6 2" xfId="45444" xr:uid="{00000000-0005-0000-0000-0000CCB00000}"/>
    <cellStyle name="20% - Accent1 4 7 3 6 2 2" xfId="45445" xr:uid="{00000000-0005-0000-0000-0000CDB00000}"/>
    <cellStyle name="20% - Accent1 4 7 3 6 2 2 2" xfId="45446" xr:uid="{00000000-0005-0000-0000-0000CEB00000}"/>
    <cellStyle name="20% - Accent1 4 7 3 6 2 3" xfId="45447" xr:uid="{00000000-0005-0000-0000-0000CFB00000}"/>
    <cellStyle name="20% - Accent1 4 7 3 6 3" xfId="45448" xr:uid="{00000000-0005-0000-0000-0000D0B00000}"/>
    <cellStyle name="20% - Accent1 4 7 3 6 3 2" xfId="45449" xr:uid="{00000000-0005-0000-0000-0000D1B00000}"/>
    <cellStyle name="20% - Accent1 4 7 3 6 4" xfId="45450" xr:uid="{00000000-0005-0000-0000-0000D2B00000}"/>
    <cellStyle name="20% - Accent1 4 7 3 7" xfId="45451" xr:uid="{00000000-0005-0000-0000-0000D3B00000}"/>
    <cellStyle name="20% - Accent1 4 7 3 7 2" xfId="45452" xr:uid="{00000000-0005-0000-0000-0000D4B00000}"/>
    <cellStyle name="20% - Accent1 4 7 3 7 2 2" xfId="45453" xr:uid="{00000000-0005-0000-0000-0000D5B00000}"/>
    <cellStyle name="20% - Accent1 4 7 3 7 3" xfId="45454" xr:uid="{00000000-0005-0000-0000-0000D6B00000}"/>
    <cellStyle name="20% - Accent1 4 7 3 8" xfId="45455" xr:uid="{00000000-0005-0000-0000-0000D7B00000}"/>
    <cellStyle name="20% - Accent1 4 7 3 8 2" xfId="45456" xr:uid="{00000000-0005-0000-0000-0000D8B00000}"/>
    <cellStyle name="20% - Accent1 4 7 3 8 2 2" xfId="45457" xr:uid="{00000000-0005-0000-0000-0000D9B00000}"/>
    <cellStyle name="20% - Accent1 4 7 3 8 3" xfId="45458" xr:uid="{00000000-0005-0000-0000-0000DAB00000}"/>
    <cellStyle name="20% - Accent1 4 7 3 9" xfId="45459" xr:uid="{00000000-0005-0000-0000-0000DBB00000}"/>
    <cellStyle name="20% - Accent1 4 7 3 9 2" xfId="45460" xr:uid="{00000000-0005-0000-0000-0000DCB00000}"/>
    <cellStyle name="20% - Accent1 4 7 4" xfId="45461" xr:uid="{00000000-0005-0000-0000-0000DDB00000}"/>
    <cellStyle name="20% - Accent1 4 7 4 10" xfId="45462" xr:uid="{00000000-0005-0000-0000-0000DEB00000}"/>
    <cellStyle name="20% - Accent1 4 7 4 10 2" xfId="45463" xr:uid="{00000000-0005-0000-0000-0000DFB00000}"/>
    <cellStyle name="20% - Accent1 4 7 4 11" xfId="45464" xr:uid="{00000000-0005-0000-0000-0000E0B00000}"/>
    <cellStyle name="20% - Accent1 4 7 4 2" xfId="45465" xr:uid="{00000000-0005-0000-0000-0000E1B00000}"/>
    <cellStyle name="20% - Accent1 4 7 4 2 2" xfId="45466" xr:uid="{00000000-0005-0000-0000-0000E2B00000}"/>
    <cellStyle name="20% - Accent1 4 7 4 2 2 2" xfId="45467" xr:uid="{00000000-0005-0000-0000-0000E3B00000}"/>
    <cellStyle name="20% - Accent1 4 7 4 2 2 2 2" xfId="45468" xr:uid="{00000000-0005-0000-0000-0000E4B00000}"/>
    <cellStyle name="20% - Accent1 4 7 4 2 2 2 2 2" xfId="45469" xr:uid="{00000000-0005-0000-0000-0000E5B00000}"/>
    <cellStyle name="20% - Accent1 4 7 4 2 2 2 3" xfId="45470" xr:uid="{00000000-0005-0000-0000-0000E6B00000}"/>
    <cellStyle name="20% - Accent1 4 7 4 2 2 3" xfId="45471" xr:uid="{00000000-0005-0000-0000-0000E7B00000}"/>
    <cellStyle name="20% - Accent1 4 7 4 2 2 3 2" xfId="45472" xr:uid="{00000000-0005-0000-0000-0000E8B00000}"/>
    <cellStyle name="20% - Accent1 4 7 4 2 2 4" xfId="45473" xr:uid="{00000000-0005-0000-0000-0000E9B00000}"/>
    <cellStyle name="20% - Accent1 4 7 4 2 3" xfId="45474" xr:uid="{00000000-0005-0000-0000-0000EAB00000}"/>
    <cellStyle name="20% - Accent1 4 7 4 2 3 2" xfId="45475" xr:uid="{00000000-0005-0000-0000-0000EBB00000}"/>
    <cellStyle name="20% - Accent1 4 7 4 2 3 2 2" xfId="45476" xr:uid="{00000000-0005-0000-0000-0000ECB00000}"/>
    <cellStyle name="20% - Accent1 4 7 4 2 3 2 2 2" xfId="45477" xr:uid="{00000000-0005-0000-0000-0000EDB00000}"/>
    <cellStyle name="20% - Accent1 4 7 4 2 3 2 3" xfId="45478" xr:uid="{00000000-0005-0000-0000-0000EEB00000}"/>
    <cellStyle name="20% - Accent1 4 7 4 2 3 3" xfId="45479" xr:uid="{00000000-0005-0000-0000-0000EFB00000}"/>
    <cellStyle name="20% - Accent1 4 7 4 2 3 3 2" xfId="45480" xr:uid="{00000000-0005-0000-0000-0000F0B00000}"/>
    <cellStyle name="20% - Accent1 4 7 4 2 3 4" xfId="45481" xr:uid="{00000000-0005-0000-0000-0000F1B00000}"/>
    <cellStyle name="20% - Accent1 4 7 4 2 4" xfId="45482" xr:uid="{00000000-0005-0000-0000-0000F2B00000}"/>
    <cellStyle name="20% - Accent1 4 7 4 2 4 2" xfId="45483" xr:uid="{00000000-0005-0000-0000-0000F3B00000}"/>
    <cellStyle name="20% - Accent1 4 7 4 2 4 2 2" xfId="45484" xr:uid="{00000000-0005-0000-0000-0000F4B00000}"/>
    <cellStyle name="20% - Accent1 4 7 4 2 4 2 2 2" xfId="45485" xr:uid="{00000000-0005-0000-0000-0000F5B00000}"/>
    <cellStyle name="20% - Accent1 4 7 4 2 4 2 3" xfId="45486" xr:uid="{00000000-0005-0000-0000-0000F6B00000}"/>
    <cellStyle name="20% - Accent1 4 7 4 2 4 3" xfId="45487" xr:uid="{00000000-0005-0000-0000-0000F7B00000}"/>
    <cellStyle name="20% - Accent1 4 7 4 2 4 3 2" xfId="45488" xr:uid="{00000000-0005-0000-0000-0000F8B00000}"/>
    <cellStyle name="20% - Accent1 4 7 4 2 4 4" xfId="45489" xr:uid="{00000000-0005-0000-0000-0000F9B00000}"/>
    <cellStyle name="20% - Accent1 4 7 4 2 5" xfId="45490" xr:uid="{00000000-0005-0000-0000-0000FAB00000}"/>
    <cellStyle name="20% - Accent1 4 7 4 2 5 2" xfId="45491" xr:uid="{00000000-0005-0000-0000-0000FBB00000}"/>
    <cellStyle name="20% - Accent1 4 7 4 2 5 2 2" xfId="45492" xr:uid="{00000000-0005-0000-0000-0000FCB00000}"/>
    <cellStyle name="20% - Accent1 4 7 4 2 5 3" xfId="45493" xr:uid="{00000000-0005-0000-0000-0000FDB00000}"/>
    <cellStyle name="20% - Accent1 4 7 4 2 6" xfId="45494" xr:uid="{00000000-0005-0000-0000-0000FEB00000}"/>
    <cellStyle name="20% - Accent1 4 7 4 2 6 2" xfId="45495" xr:uid="{00000000-0005-0000-0000-0000FFB00000}"/>
    <cellStyle name="20% - Accent1 4 7 4 2 6 2 2" xfId="45496" xr:uid="{00000000-0005-0000-0000-000000B10000}"/>
    <cellStyle name="20% - Accent1 4 7 4 2 6 3" xfId="45497" xr:uid="{00000000-0005-0000-0000-000001B10000}"/>
    <cellStyle name="20% - Accent1 4 7 4 2 7" xfId="45498" xr:uid="{00000000-0005-0000-0000-000002B10000}"/>
    <cellStyle name="20% - Accent1 4 7 4 2 7 2" xfId="45499" xr:uid="{00000000-0005-0000-0000-000003B10000}"/>
    <cellStyle name="20% - Accent1 4 7 4 2 8" xfId="45500" xr:uid="{00000000-0005-0000-0000-000004B10000}"/>
    <cellStyle name="20% - Accent1 4 7 4 2 8 2" xfId="45501" xr:uid="{00000000-0005-0000-0000-000005B10000}"/>
    <cellStyle name="20% - Accent1 4 7 4 2 9" xfId="45502" xr:uid="{00000000-0005-0000-0000-000006B10000}"/>
    <cellStyle name="20% - Accent1 4 7 4 3" xfId="45503" xr:uid="{00000000-0005-0000-0000-000007B10000}"/>
    <cellStyle name="20% - Accent1 4 7 4 3 2" xfId="45504" xr:uid="{00000000-0005-0000-0000-000008B10000}"/>
    <cellStyle name="20% - Accent1 4 7 4 3 2 2" xfId="45505" xr:uid="{00000000-0005-0000-0000-000009B10000}"/>
    <cellStyle name="20% - Accent1 4 7 4 3 2 2 2" xfId="45506" xr:uid="{00000000-0005-0000-0000-00000AB10000}"/>
    <cellStyle name="20% - Accent1 4 7 4 3 2 2 2 2" xfId="45507" xr:uid="{00000000-0005-0000-0000-00000BB10000}"/>
    <cellStyle name="20% - Accent1 4 7 4 3 2 2 3" xfId="45508" xr:uid="{00000000-0005-0000-0000-00000CB10000}"/>
    <cellStyle name="20% - Accent1 4 7 4 3 2 3" xfId="45509" xr:uid="{00000000-0005-0000-0000-00000DB10000}"/>
    <cellStyle name="20% - Accent1 4 7 4 3 2 3 2" xfId="45510" xr:uid="{00000000-0005-0000-0000-00000EB10000}"/>
    <cellStyle name="20% - Accent1 4 7 4 3 2 4" xfId="45511" xr:uid="{00000000-0005-0000-0000-00000FB10000}"/>
    <cellStyle name="20% - Accent1 4 7 4 3 3" xfId="45512" xr:uid="{00000000-0005-0000-0000-000010B10000}"/>
    <cellStyle name="20% - Accent1 4 7 4 3 3 2" xfId="45513" xr:uid="{00000000-0005-0000-0000-000011B10000}"/>
    <cellStyle name="20% - Accent1 4 7 4 3 3 2 2" xfId="45514" xr:uid="{00000000-0005-0000-0000-000012B10000}"/>
    <cellStyle name="20% - Accent1 4 7 4 3 3 2 2 2" xfId="45515" xr:uid="{00000000-0005-0000-0000-000013B10000}"/>
    <cellStyle name="20% - Accent1 4 7 4 3 3 2 3" xfId="45516" xr:uid="{00000000-0005-0000-0000-000014B10000}"/>
    <cellStyle name="20% - Accent1 4 7 4 3 3 3" xfId="45517" xr:uid="{00000000-0005-0000-0000-000015B10000}"/>
    <cellStyle name="20% - Accent1 4 7 4 3 3 3 2" xfId="45518" xr:uid="{00000000-0005-0000-0000-000016B10000}"/>
    <cellStyle name="20% - Accent1 4 7 4 3 3 4" xfId="45519" xr:uid="{00000000-0005-0000-0000-000017B10000}"/>
    <cellStyle name="20% - Accent1 4 7 4 3 4" xfId="45520" xr:uid="{00000000-0005-0000-0000-000018B10000}"/>
    <cellStyle name="20% - Accent1 4 7 4 3 4 2" xfId="45521" xr:uid="{00000000-0005-0000-0000-000019B10000}"/>
    <cellStyle name="20% - Accent1 4 7 4 3 4 2 2" xfId="45522" xr:uid="{00000000-0005-0000-0000-00001AB10000}"/>
    <cellStyle name="20% - Accent1 4 7 4 3 4 2 2 2" xfId="45523" xr:uid="{00000000-0005-0000-0000-00001BB10000}"/>
    <cellStyle name="20% - Accent1 4 7 4 3 4 2 3" xfId="45524" xr:uid="{00000000-0005-0000-0000-00001CB10000}"/>
    <cellStyle name="20% - Accent1 4 7 4 3 4 3" xfId="45525" xr:uid="{00000000-0005-0000-0000-00001DB10000}"/>
    <cellStyle name="20% - Accent1 4 7 4 3 4 3 2" xfId="45526" xr:uid="{00000000-0005-0000-0000-00001EB10000}"/>
    <cellStyle name="20% - Accent1 4 7 4 3 4 4" xfId="45527" xr:uid="{00000000-0005-0000-0000-00001FB10000}"/>
    <cellStyle name="20% - Accent1 4 7 4 3 5" xfId="45528" xr:uid="{00000000-0005-0000-0000-000020B10000}"/>
    <cellStyle name="20% - Accent1 4 7 4 3 5 2" xfId="45529" xr:uid="{00000000-0005-0000-0000-000021B10000}"/>
    <cellStyle name="20% - Accent1 4 7 4 3 5 2 2" xfId="45530" xr:uid="{00000000-0005-0000-0000-000022B10000}"/>
    <cellStyle name="20% - Accent1 4 7 4 3 5 3" xfId="45531" xr:uid="{00000000-0005-0000-0000-000023B10000}"/>
    <cellStyle name="20% - Accent1 4 7 4 3 6" xfId="45532" xr:uid="{00000000-0005-0000-0000-000024B10000}"/>
    <cellStyle name="20% - Accent1 4 7 4 3 6 2" xfId="45533" xr:uid="{00000000-0005-0000-0000-000025B10000}"/>
    <cellStyle name="20% - Accent1 4 7 4 3 6 2 2" xfId="45534" xr:uid="{00000000-0005-0000-0000-000026B10000}"/>
    <cellStyle name="20% - Accent1 4 7 4 3 6 3" xfId="45535" xr:uid="{00000000-0005-0000-0000-000027B10000}"/>
    <cellStyle name="20% - Accent1 4 7 4 3 7" xfId="45536" xr:uid="{00000000-0005-0000-0000-000028B10000}"/>
    <cellStyle name="20% - Accent1 4 7 4 3 7 2" xfId="45537" xr:uid="{00000000-0005-0000-0000-000029B10000}"/>
    <cellStyle name="20% - Accent1 4 7 4 3 8" xfId="45538" xr:uid="{00000000-0005-0000-0000-00002AB10000}"/>
    <cellStyle name="20% - Accent1 4 7 4 3 8 2" xfId="45539" xr:uid="{00000000-0005-0000-0000-00002BB10000}"/>
    <cellStyle name="20% - Accent1 4 7 4 3 9" xfId="45540" xr:uid="{00000000-0005-0000-0000-00002CB10000}"/>
    <cellStyle name="20% - Accent1 4 7 4 4" xfId="45541" xr:uid="{00000000-0005-0000-0000-00002DB10000}"/>
    <cellStyle name="20% - Accent1 4 7 4 4 2" xfId="45542" xr:uid="{00000000-0005-0000-0000-00002EB10000}"/>
    <cellStyle name="20% - Accent1 4 7 4 4 2 2" xfId="45543" xr:uid="{00000000-0005-0000-0000-00002FB10000}"/>
    <cellStyle name="20% - Accent1 4 7 4 4 2 2 2" xfId="45544" xr:uid="{00000000-0005-0000-0000-000030B10000}"/>
    <cellStyle name="20% - Accent1 4 7 4 4 2 3" xfId="45545" xr:uid="{00000000-0005-0000-0000-000031B10000}"/>
    <cellStyle name="20% - Accent1 4 7 4 4 3" xfId="45546" xr:uid="{00000000-0005-0000-0000-000032B10000}"/>
    <cellStyle name="20% - Accent1 4 7 4 4 3 2" xfId="45547" xr:uid="{00000000-0005-0000-0000-000033B10000}"/>
    <cellStyle name="20% - Accent1 4 7 4 4 4" xfId="45548" xr:uid="{00000000-0005-0000-0000-000034B10000}"/>
    <cellStyle name="20% - Accent1 4 7 4 5" xfId="45549" xr:uid="{00000000-0005-0000-0000-000035B10000}"/>
    <cellStyle name="20% - Accent1 4 7 4 5 2" xfId="45550" xr:uid="{00000000-0005-0000-0000-000036B10000}"/>
    <cellStyle name="20% - Accent1 4 7 4 5 2 2" xfId="45551" xr:uid="{00000000-0005-0000-0000-000037B10000}"/>
    <cellStyle name="20% - Accent1 4 7 4 5 2 2 2" xfId="45552" xr:uid="{00000000-0005-0000-0000-000038B10000}"/>
    <cellStyle name="20% - Accent1 4 7 4 5 2 3" xfId="45553" xr:uid="{00000000-0005-0000-0000-000039B10000}"/>
    <cellStyle name="20% - Accent1 4 7 4 5 3" xfId="45554" xr:uid="{00000000-0005-0000-0000-00003AB10000}"/>
    <cellStyle name="20% - Accent1 4 7 4 5 3 2" xfId="45555" xr:uid="{00000000-0005-0000-0000-00003BB10000}"/>
    <cellStyle name="20% - Accent1 4 7 4 5 4" xfId="45556" xr:uid="{00000000-0005-0000-0000-00003CB10000}"/>
    <cellStyle name="20% - Accent1 4 7 4 6" xfId="45557" xr:uid="{00000000-0005-0000-0000-00003DB10000}"/>
    <cellStyle name="20% - Accent1 4 7 4 6 2" xfId="45558" xr:uid="{00000000-0005-0000-0000-00003EB10000}"/>
    <cellStyle name="20% - Accent1 4 7 4 6 2 2" xfId="45559" xr:uid="{00000000-0005-0000-0000-00003FB10000}"/>
    <cellStyle name="20% - Accent1 4 7 4 6 2 2 2" xfId="45560" xr:uid="{00000000-0005-0000-0000-000040B10000}"/>
    <cellStyle name="20% - Accent1 4 7 4 6 2 3" xfId="45561" xr:uid="{00000000-0005-0000-0000-000041B10000}"/>
    <cellStyle name="20% - Accent1 4 7 4 6 3" xfId="45562" xr:uid="{00000000-0005-0000-0000-000042B10000}"/>
    <cellStyle name="20% - Accent1 4 7 4 6 3 2" xfId="45563" xr:uid="{00000000-0005-0000-0000-000043B10000}"/>
    <cellStyle name="20% - Accent1 4 7 4 6 4" xfId="45564" xr:uid="{00000000-0005-0000-0000-000044B10000}"/>
    <cellStyle name="20% - Accent1 4 7 4 7" xfId="45565" xr:uid="{00000000-0005-0000-0000-000045B10000}"/>
    <cellStyle name="20% - Accent1 4 7 4 7 2" xfId="45566" xr:uid="{00000000-0005-0000-0000-000046B10000}"/>
    <cellStyle name="20% - Accent1 4 7 4 7 2 2" xfId="45567" xr:uid="{00000000-0005-0000-0000-000047B10000}"/>
    <cellStyle name="20% - Accent1 4 7 4 7 3" xfId="45568" xr:uid="{00000000-0005-0000-0000-000048B10000}"/>
    <cellStyle name="20% - Accent1 4 7 4 8" xfId="45569" xr:uid="{00000000-0005-0000-0000-000049B10000}"/>
    <cellStyle name="20% - Accent1 4 7 4 8 2" xfId="45570" xr:uid="{00000000-0005-0000-0000-00004AB10000}"/>
    <cellStyle name="20% - Accent1 4 7 4 8 2 2" xfId="45571" xr:uid="{00000000-0005-0000-0000-00004BB10000}"/>
    <cellStyle name="20% - Accent1 4 7 4 8 3" xfId="45572" xr:uid="{00000000-0005-0000-0000-00004CB10000}"/>
    <cellStyle name="20% - Accent1 4 7 4 9" xfId="45573" xr:uid="{00000000-0005-0000-0000-00004DB10000}"/>
    <cellStyle name="20% - Accent1 4 7 4 9 2" xfId="45574" xr:uid="{00000000-0005-0000-0000-00004EB10000}"/>
    <cellStyle name="20% - Accent1 4 7 5" xfId="45575" xr:uid="{00000000-0005-0000-0000-00004FB10000}"/>
    <cellStyle name="20% - Accent1 4 7 5 2" xfId="45576" xr:uid="{00000000-0005-0000-0000-000050B10000}"/>
    <cellStyle name="20% - Accent1 4 7 5 2 2" xfId="45577" xr:uid="{00000000-0005-0000-0000-000051B10000}"/>
    <cellStyle name="20% - Accent1 4 7 5 2 2 2" xfId="45578" xr:uid="{00000000-0005-0000-0000-000052B10000}"/>
    <cellStyle name="20% - Accent1 4 7 5 2 2 2 2" xfId="45579" xr:uid="{00000000-0005-0000-0000-000053B10000}"/>
    <cellStyle name="20% - Accent1 4 7 5 2 2 3" xfId="45580" xr:uid="{00000000-0005-0000-0000-000054B10000}"/>
    <cellStyle name="20% - Accent1 4 7 5 2 3" xfId="45581" xr:uid="{00000000-0005-0000-0000-000055B10000}"/>
    <cellStyle name="20% - Accent1 4 7 5 2 3 2" xfId="45582" xr:uid="{00000000-0005-0000-0000-000056B10000}"/>
    <cellStyle name="20% - Accent1 4 7 5 2 4" xfId="45583" xr:uid="{00000000-0005-0000-0000-000057B10000}"/>
    <cellStyle name="20% - Accent1 4 7 5 3" xfId="45584" xr:uid="{00000000-0005-0000-0000-000058B10000}"/>
    <cellStyle name="20% - Accent1 4 7 5 3 2" xfId="45585" xr:uid="{00000000-0005-0000-0000-000059B10000}"/>
    <cellStyle name="20% - Accent1 4 7 5 3 2 2" xfId="45586" xr:uid="{00000000-0005-0000-0000-00005AB10000}"/>
    <cellStyle name="20% - Accent1 4 7 5 3 2 2 2" xfId="45587" xr:uid="{00000000-0005-0000-0000-00005BB10000}"/>
    <cellStyle name="20% - Accent1 4 7 5 3 2 3" xfId="45588" xr:uid="{00000000-0005-0000-0000-00005CB10000}"/>
    <cellStyle name="20% - Accent1 4 7 5 3 3" xfId="45589" xr:uid="{00000000-0005-0000-0000-00005DB10000}"/>
    <cellStyle name="20% - Accent1 4 7 5 3 3 2" xfId="45590" xr:uid="{00000000-0005-0000-0000-00005EB10000}"/>
    <cellStyle name="20% - Accent1 4 7 5 3 4" xfId="45591" xr:uid="{00000000-0005-0000-0000-00005FB10000}"/>
    <cellStyle name="20% - Accent1 4 7 5 4" xfId="45592" xr:uid="{00000000-0005-0000-0000-000060B10000}"/>
    <cellStyle name="20% - Accent1 4 7 5 4 2" xfId="45593" xr:uid="{00000000-0005-0000-0000-000061B10000}"/>
    <cellStyle name="20% - Accent1 4 7 5 4 2 2" xfId="45594" xr:uid="{00000000-0005-0000-0000-000062B10000}"/>
    <cellStyle name="20% - Accent1 4 7 5 4 2 2 2" xfId="45595" xr:uid="{00000000-0005-0000-0000-000063B10000}"/>
    <cellStyle name="20% - Accent1 4 7 5 4 2 3" xfId="45596" xr:uid="{00000000-0005-0000-0000-000064B10000}"/>
    <cellStyle name="20% - Accent1 4 7 5 4 3" xfId="45597" xr:uid="{00000000-0005-0000-0000-000065B10000}"/>
    <cellStyle name="20% - Accent1 4 7 5 4 3 2" xfId="45598" xr:uid="{00000000-0005-0000-0000-000066B10000}"/>
    <cellStyle name="20% - Accent1 4 7 5 4 4" xfId="45599" xr:uid="{00000000-0005-0000-0000-000067B10000}"/>
    <cellStyle name="20% - Accent1 4 7 5 5" xfId="45600" xr:uid="{00000000-0005-0000-0000-000068B10000}"/>
    <cellStyle name="20% - Accent1 4 7 5 5 2" xfId="45601" xr:uid="{00000000-0005-0000-0000-000069B10000}"/>
    <cellStyle name="20% - Accent1 4 7 5 5 2 2" xfId="45602" xr:uid="{00000000-0005-0000-0000-00006AB10000}"/>
    <cellStyle name="20% - Accent1 4 7 5 5 3" xfId="45603" xr:uid="{00000000-0005-0000-0000-00006BB10000}"/>
    <cellStyle name="20% - Accent1 4 7 5 6" xfId="45604" xr:uid="{00000000-0005-0000-0000-00006CB10000}"/>
    <cellStyle name="20% - Accent1 4 7 5 6 2" xfId="45605" xr:uid="{00000000-0005-0000-0000-00006DB10000}"/>
    <cellStyle name="20% - Accent1 4 7 5 6 2 2" xfId="45606" xr:uid="{00000000-0005-0000-0000-00006EB10000}"/>
    <cellStyle name="20% - Accent1 4 7 5 6 3" xfId="45607" xr:uid="{00000000-0005-0000-0000-00006FB10000}"/>
    <cellStyle name="20% - Accent1 4 7 5 7" xfId="45608" xr:uid="{00000000-0005-0000-0000-000070B10000}"/>
    <cellStyle name="20% - Accent1 4 7 5 7 2" xfId="45609" xr:uid="{00000000-0005-0000-0000-000071B10000}"/>
    <cellStyle name="20% - Accent1 4 7 5 8" xfId="45610" xr:uid="{00000000-0005-0000-0000-000072B10000}"/>
    <cellStyle name="20% - Accent1 4 7 5 8 2" xfId="45611" xr:uid="{00000000-0005-0000-0000-000073B10000}"/>
    <cellStyle name="20% - Accent1 4 7 5 9" xfId="45612" xr:uid="{00000000-0005-0000-0000-000074B10000}"/>
    <cellStyle name="20% - Accent1 4 7 6" xfId="45613" xr:uid="{00000000-0005-0000-0000-000075B10000}"/>
    <cellStyle name="20% - Accent1 4 7 6 2" xfId="45614" xr:uid="{00000000-0005-0000-0000-000076B10000}"/>
    <cellStyle name="20% - Accent1 4 7 6 2 2" xfId="45615" xr:uid="{00000000-0005-0000-0000-000077B10000}"/>
    <cellStyle name="20% - Accent1 4 7 6 2 2 2" xfId="45616" xr:uid="{00000000-0005-0000-0000-000078B10000}"/>
    <cellStyle name="20% - Accent1 4 7 6 2 2 2 2" xfId="45617" xr:uid="{00000000-0005-0000-0000-000079B10000}"/>
    <cellStyle name="20% - Accent1 4 7 6 2 2 3" xfId="45618" xr:uid="{00000000-0005-0000-0000-00007AB10000}"/>
    <cellStyle name="20% - Accent1 4 7 6 2 3" xfId="45619" xr:uid="{00000000-0005-0000-0000-00007BB10000}"/>
    <cellStyle name="20% - Accent1 4 7 6 2 3 2" xfId="45620" xr:uid="{00000000-0005-0000-0000-00007CB10000}"/>
    <cellStyle name="20% - Accent1 4 7 6 2 4" xfId="45621" xr:uid="{00000000-0005-0000-0000-00007DB10000}"/>
    <cellStyle name="20% - Accent1 4 7 6 3" xfId="45622" xr:uid="{00000000-0005-0000-0000-00007EB10000}"/>
    <cellStyle name="20% - Accent1 4 7 6 3 2" xfId="45623" xr:uid="{00000000-0005-0000-0000-00007FB10000}"/>
    <cellStyle name="20% - Accent1 4 7 6 3 2 2" xfId="45624" xr:uid="{00000000-0005-0000-0000-000080B10000}"/>
    <cellStyle name="20% - Accent1 4 7 6 3 2 2 2" xfId="45625" xr:uid="{00000000-0005-0000-0000-000081B10000}"/>
    <cellStyle name="20% - Accent1 4 7 6 3 2 3" xfId="45626" xr:uid="{00000000-0005-0000-0000-000082B10000}"/>
    <cellStyle name="20% - Accent1 4 7 6 3 3" xfId="45627" xr:uid="{00000000-0005-0000-0000-000083B10000}"/>
    <cellStyle name="20% - Accent1 4 7 6 3 3 2" xfId="45628" xr:uid="{00000000-0005-0000-0000-000084B10000}"/>
    <cellStyle name="20% - Accent1 4 7 6 3 4" xfId="45629" xr:uid="{00000000-0005-0000-0000-000085B10000}"/>
    <cellStyle name="20% - Accent1 4 7 6 4" xfId="45630" xr:uid="{00000000-0005-0000-0000-000086B10000}"/>
    <cellStyle name="20% - Accent1 4 7 6 4 2" xfId="45631" xr:uid="{00000000-0005-0000-0000-000087B10000}"/>
    <cellStyle name="20% - Accent1 4 7 6 4 2 2" xfId="45632" xr:uid="{00000000-0005-0000-0000-000088B10000}"/>
    <cellStyle name="20% - Accent1 4 7 6 4 2 2 2" xfId="45633" xr:uid="{00000000-0005-0000-0000-000089B10000}"/>
    <cellStyle name="20% - Accent1 4 7 6 4 2 3" xfId="45634" xr:uid="{00000000-0005-0000-0000-00008AB10000}"/>
    <cellStyle name="20% - Accent1 4 7 6 4 3" xfId="45635" xr:uid="{00000000-0005-0000-0000-00008BB10000}"/>
    <cellStyle name="20% - Accent1 4 7 6 4 3 2" xfId="45636" xr:uid="{00000000-0005-0000-0000-00008CB10000}"/>
    <cellStyle name="20% - Accent1 4 7 6 4 4" xfId="45637" xr:uid="{00000000-0005-0000-0000-00008DB10000}"/>
    <cellStyle name="20% - Accent1 4 7 6 5" xfId="45638" xr:uid="{00000000-0005-0000-0000-00008EB10000}"/>
    <cellStyle name="20% - Accent1 4 7 6 5 2" xfId="45639" xr:uid="{00000000-0005-0000-0000-00008FB10000}"/>
    <cellStyle name="20% - Accent1 4 7 6 5 2 2" xfId="45640" xr:uid="{00000000-0005-0000-0000-000090B10000}"/>
    <cellStyle name="20% - Accent1 4 7 6 5 3" xfId="45641" xr:uid="{00000000-0005-0000-0000-000091B10000}"/>
    <cellStyle name="20% - Accent1 4 7 6 6" xfId="45642" xr:uid="{00000000-0005-0000-0000-000092B10000}"/>
    <cellStyle name="20% - Accent1 4 7 6 6 2" xfId="45643" xr:uid="{00000000-0005-0000-0000-000093B10000}"/>
    <cellStyle name="20% - Accent1 4 7 6 6 2 2" xfId="45644" xr:uid="{00000000-0005-0000-0000-000094B10000}"/>
    <cellStyle name="20% - Accent1 4 7 6 6 3" xfId="45645" xr:uid="{00000000-0005-0000-0000-000095B10000}"/>
    <cellStyle name="20% - Accent1 4 7 6 7" xfId="45646" xr:uid="{00000000-0005-0000-0000-000096B10000}"/>
    <cellStyle name="20% - Accent1 4 7 6 7 2" xfId="45647" xr:uid="{00000000-0005-0000-0000-000097B10000}"/>
    <cellStyle name="20% - Accent1 4 7 6 8" xfId="45648" xr:uid="{00000000-0005-0000-0000-000098B10000}"/>
    <cellStyle name="20% - Accent1 4 7 6 8 2" xfId="45649" xr:uid="{00000000-0005-0000-0000-000099B10000}"/>
    <cellStyle name="20% - Accent1 4 7 6 9" xfId="45650" xr:uid="{00000000-0005-0000-0000-00009AB10000}"/>
    <cellStyle name="20% - Accent1 4 7 7" xfId="45651" xr:uid="{00000000-0005-0000-0000-00009BB10000}"/>
    <cellStyle name="20% - Accent1 4 7 7 2" xfId="45652" xr:uid="{00000000-0005-0000-0000-00009CB10000}"/>
    <cellStyle name="20% - Accent1 4 7 7 2 2" xfId="45653" xr:uid="{00000000-0005-0000-0000-00009DB10000}"/>
    <cellStyle name="20% - Accent1 4 7 7 2 2 2" xfId="45654" xr:uid="{00000000-0005-0000-0000-00009EB10000}"/>
    <cellStyle name="20% - Accent1 4 7 7 2 3" xfId="45655" xr:uid="{00000000-0005-0000-0000-00009FB10000}"/>
    <cellStyle name="20% - Accent1 4 7 7 3" xfId="45656" xr:uid="{00000000-0005-0000-0000-0000A0B10000}"/>
    <cellStyle name="20% - Accent1 4 7 7 3 2" xfId="45657" xr:uid="{00000000-0005-0000-0000-0000A1B10000}"/>
    <cellStyle name="20% - Accent1 4 7 7 4" xfId="45658" xr:uid="{00000000-0005-0000-0000-0000A2B10000}"/>
    <cellStyle name="20% - Accent1 4 7 8" xfId="45659" xr:uid="{00000000-0005-0000-0000-0000A3B10000}"/>
    <cellStyle name="20% - Accent1 4 7 8 2" xfId="45660" xr:uid="{00000000-0005-0000-0000-0000A4B10000}"/>
    <cellStyle name="20% - Accent1 4 7 8 2 2" xfId="45661" xr:uid="{00000000-0005-0000-0000-0000A5B10000}"/>
    <cellStyle name="20% - Accent1 4 7 8 2 2 2" xfId="45662" xr:uid="{00000000-0005-0000-0000-0000A6B10000}"/>
    <cellStyle name="20% - Accent1 4 7 8 2 3" xfId="45663" xr:uid="{00000000-0005-0000-0000-0000A7B10000}"/>
    <cellStyle name="20% - Accent1 4 7 8 3" xfId="45664" xr:uid="{00000000-0005-0000-0000-0000A8B10000}"/>
    <cellStyle name="20% - Accent1 4 7 8 3 2" xfId="45665" xr:uid="{00000000-0005-0000-0000-0000A9B10000}"/>
    <cellStyle name="20% - Accent1 4 7 8 4" xfId="45666" xr:uid="{00000000-0005-0000-0000-0000AAB10000}"/>
    <cellStyle name="20% - Accent1 4 7 9" xfId="45667" xr:uid="{00000000-0005-0000-0000-0000ABB10000}"/>
    <cellStyle name="20% - Accent1 4 7 9 2" xfId="45668" xr:uid="{00000000-0005-0000-0000-0000ACB10000}"/>
    <cellStyle name="20% - Accent1 4 7 9 2 2" xfId="45669" xr:uid="{00000000-0005-0000-0000-0000ADB10000}"/>
    <cellStyle name="20% - Accent1 4 7 9 2 2 2" xfId="45670" xr:uid="{00000000-0005-0000-0000-0000AEB10000}"/>
    <cellStyle name="20% - Accent1 4 7 9 2 3" xfId="45671" xr:uid="{00000000-0005-0000-0000-0000AFB10000}"/>
    <cellStyle name="20% - Accent1 4 7 9 3" xfId="45672" xr:uid="{00000000-0005-0000-0000-0000B0B10000}"/>
    <cellStyle name="20% - Accent1 4 7 9 3 2" xfId="45673" xr:uid="{00000000-0005-0000-0000-0000B1B10000}"/>
    <cellStyle name="20% - Accent1 4 7 9 4" xfId="45674" xr:uid="{00000000-0005-0000-0000-0000B2B10000}"/>
    <cellStyle name="20% - Accent1 4 8" xfId="45675" xr:uid="{00000000-0005-0000-0000-0000B3B10000}"/>
    <cellStyle name="20% - Accent1 4 8 10" xfId="45676" xr:uid="{00000000-0005-0000-0000-0000B4B10000}"/>
    <cellStyle name="20% - Accent1 4 8 10 2" xfId="45677" xr:uid="{00000000-0005-0000-0000-0000B5B10000}"/>
    <cellStyle name="20% - Accent1 4 8 11" xfId="45678" xr:uid="{00000000-0005-0000-0000-0000B6B10000}"/>
    <cellStyle name="20% - Accent1 4 8 11 2" xfId="45679" xr:uid="{00000000-0005-0000-0000-0000B7B10000}"/>
    <cellStyle name="20% - Accent1 4 8 12" xfId="45680" xr:uid="{00000000-0005-0000-0000-0000B8B10000}"/>
    <cellStyle name="20% - Accent1 4 8 2" xfId="45681" xr:uid="{00000000-0005-0000-0000-0000B9B10000}"/>
    <cellStyle name="20% - Accent1 4 8 2 10" xfId="45682" xr:uid="{00000000-0005-0000-0000-0000BAB10000}"/>
    <cellStyle name="20% - Accent1 4 8 2 10 2" xfId="45683" xr:uid="{00000000-0005-0000-0000-0000BBB10000}"/>
    <cellStyle name="20% - Accent1 4 8 2 11" xfId="45684" xr:uid="{00000000-0005-0000-0000-0000BCB10000}"/>
    <cellStyle name="20% - Accent1 4 8 2 2" xfId="45685" xr:uid="{00000000-0005-0000-0000-0000BDB10000}"/>
    <cellStyle name="20% - Accent1 4 8 2 2 2" xfId="45686" xr:uid="{00000000-0005-0000-0000-0000BEB10000}"/>
    <cellStyle name="20% - Accent1 4 8 2 2 2 2" xfId="45687" xr:uid="{00000000-0005-0000-0000-0000BFB10000}"/>
    <cellStyle name="20% - Accent1 4 8 2 2 2 2 2" xfId="45688" xr:uid="{00000000-0005-0000-0000-0000C0B10000}"/>
    <cellStyle name="20% - Accent1 4 8 2 2 2 2 2 2" xfId="45689" xr:uid="{00000000-0005-0000-0000-0000C1B10000}"/>
    <cellStyle name="20% - Accent1 4 8 2 2 2 2 3" xfId="45690" xr:uid="{00000000-0005-0000-0000-0000C2B10000}"/>
    <cellStyle name="20% - Accent1 4 8 2 2 2 3" xfId="45691" xr:uid="{00000000-0005-0000-0000-0000C3B10000}"/>
    <cellStyle name="20% - Accent1 4 8 2 2 2 3 2" xfId="45692" xr:uid="{00000000-0005-0000-0000-0000C4B10000}"/>
    <cellStyle name="20% - Accent1 4 8 2 2 2 4" xfId="45693" xr:uid="{00000000-0005-0000-0000-0000C5B10000}"/>
    <cellStyle name="20% - Accent1 4 8 2 2 3" xfId="45694" xr:uid="{00000000-0005-0000-0000-0000C6B10000}"/>
    <cellStyle name="20% - Accent1 4 8 2 2 3 2" xfId="45695" xr:uid="{00000000-0005-0000-0000-0000C7B10000}"/>
    <cellStyle name="20% - Accent1 4 8 2 2 3 2 2" xfId="45696" xr:uid="{00000000-0005-0000-0000-0000C8B10000}"/>
    <cellStyle name="20% - Accent1 4 8 2 2 3 2 2 2" xfId="45697" xr:uid="{00000000-0005-0000-0000-0000C9B10000}"/>
    <cellStyle name="20% - Accent1 4 8 2 2 3 2 3" xfId="45698" xr:uid="{00000000-0005-0000-0000-0000CAB10000}"/>
    <cellStyle name="20% - Accent1 4 8 2 2 3 3" xfId="45699" xr:uid="{00000000-0005-0000-0000-0000CBB10000}"/>
    <cellStyle name="20% - Accent1 4 8 2 2 3 3 2" xfId="45700" xr:uid="{00000000-0005-0000-0000-0000CCB10000}"/>
    <cellStyle name="20% - Accent1 4 8 2 2 3 4" xfId="45701" xr:uid="{00000000-0005-0000-0000-0000CDB10000}"/>
    <cellStyle name="20% - Accent1 4 8 2 2 4" xfId="45702" xr:uid="{00000000-0005-0000-0000-0000CEB10000}"/>
    <cellStyle name="20% - Accent1 4 8 2 2 4 2" xfId="45703" xr:uid="{00000000-0005-0000-0000-0000CFB10000}"/>
    <cellStyle name="20% - Accent1 4 8 2 2 4 2 2" xfId="45704" xr:uid="{00000000-0005-0000-0000-0000D0B10000}"/>
    <cellStyle name="20% - Accent1 4 8 2 2 4 2 2 2" xfId="45705" xr:uid="{00000000-0005-0000-0000-0000D1B10000}"/>
    <cellStyle name="20% - Accent1 4 8 2 2 4 2 3" xfId="45706" xr:uid="{00000000-0005-0000-0000-0000D2B10000}"/>
    <cellStyle name="20% - Accent1 4 8 2 2 4 3" xfId="45707" xr:uid="{00000000-0005-0000-0000-0000D3B10000}"/>
    <cellStyle name="20% - Accent1 4 8 2 2 4 3 2" xfId="45708" xr:uid="{00000000-0005-0000-0000-0000D4B10000}"/>
    <cellStyle name="20% - Accent1 4 8 2 2 4 4" xfId="45709" xr:uid="{00000000-0005-0000-0000-0000D5B10000}"/>
    <cellStyle name="20% - Accent1 4 8 2 2 5" xfId="45710" xr:uid="{00000000-0005-0000-0000-0000D6B10000}"/>
    <cellStyle name="20% - Accent1 4 8 2 2 5 2" xfId="45711" xr:uid="{00000000-0005-0000-0000-0000D7B10000}"/>
    <cellStyle name="20% - Accent1 4 8 2 2 5 2 2" xfId="45712" xr:uid="{00000000-0005-0000-0000-0000D8B10000}"/>
    <cellStyle name="20% - Accent1 4 8 2 2 5 3" xfId="45713" xr:uid="{00000000-0005-0000-0000-0000D9B10000}"/>
    <cellStyle name="20% - Accent1 4 8 2 2 6" xfId="45714" xr:uid="{00000000-0005-0000-0000-0000DAB10000}"/>
    <cellStyle name="20% - Accent1 4 8 2 2 6 2" xfId="45715" xr:uid="{00000000-0005-0000-0000-0000DBB10000}"/>
    <cellStyle name="20% - Accent1 4 8 2 2 6 2 2" xfId="45716" xr:uid="{00000000-0005-0000-0000-0000DCB10000}"/>
    <cellStyle name="20% - Accent1 4 8 2 2 6 3" xfId="45717" xr:uid="{00000000-0005-0000-0000-0000DDB10000}"/>
    <cellStyle name="20% - Accent1 4 8 2 2 7" xfId="45718" xr:uid="{00000000-0005-0000-0000-0000DEB10000}"/>
    <cellStyle name="20% - Accent1 4 8 2 2 7 2" xfId="45719" xr:uid="{00000000-0005-0000-0000-0000DFB10000}"/>
    <cellStyle name="20% - Accent1 4 8 2 2 8" xfId="45720" xr:uid="{00000000-0005-0000-0000-0000E0B10000}"/>
    <cellStyle name="20% - Accent1 4 8 2 2 8 2" xfId="45721" xr:uid="{00000000-0005-0000-0000-0000E1B10000}"/>
    <cellStyle name="20% - Accent1 4 8 2 2 9" xfId="45722" xr:uid="{00000000-0005-0000-0000-0000E2B10000}"/>
    <cellStyle name="20% - Accent1 4 8 2 3" xfId="45723" xr:uid="{00000000-0005-0000-0000-0000E3B10000}"/>
    <cellStyle name="20% - Accent1 4 8 2 3 2" xfId="45724" xr:uid="{00000000-0005-0000-0000-0000E4B10000}"/>
    <cellStyle name="20% - Accent1 4 8 2 3 2 2" xfId="45725" xr:uid="{00000000-0005-0000-0000-0000E5B10000}"/>
    <cellStyle name="20% - Accent1 4 8 2 3 2 2 2" xfId="45726" xr:uid="{00000000-0005-0000-0000-0000E6B10000}"/>
    <cellStyle name="20% - Accent1 4 8 2 3 2 2 2 2" xfId="45727" xr:uid="{00000000-0005-0000-0000-0000E7B10000}"/>
    <cellStyle name="20% - Accent1 4 8 2 3 2 2 3" xfId="45728" xr:uid="{00000000-0005-0000-0000-0000E8B10000}"/>
    <cellStyle name="20% - Accent1 4 8 2 3 2 3" xfId="45729" xr:uid="{00000000-0005-0000-0000-0000E9B10000}"/>
    <cellStyle name="20% - Accent1 4 8 2 3 2 3 2" xfId="45730" xr:uid="{00000000-0005-0000-0000-0000EAB10000}"/>
    <cellStyle name="20% - Accent1 4 8 2 3 2 4" xfId="45731" xr:uid="{00000000-0005-0000-0000-0000EBB10000}"/>
    <cellStyle name="20% - Accent1 4 8 2 3 3" xfId="45732" xr:uid="{00000000-0005-0000-0000-0000ECB10000}"/>
    <cellStyle name="20% - Accent1 4 8 2 3 3 2" xfId="45733" xr:uid="{00000000-0005-0000-0000-0000EDB10000}"/>
    <cellStyle name="20% - Accent1 4 8 2 3 3 2 2" xfId="45734" xr:uid="{00000000-0005-0000-0000-0000EEB10000}"/>
    <cellStyle name="20% - Accent1 4 8 2 3 3 2 2 2" xfId="45735" xr:uid="{00000000-0005-0000-0000-0000EFB10000}"/>
    <cellStyle name="20% - Accent1 4 8 2 3 3 2 3" xfId="45736" xr:uid="{00000000-0005-0000-0000-0000F0B10000}"/>
    <cellStyle name="20% - Accent1 4 8 2 3 3 3" xfId="45737" xr:uid="{00000000-0005-0000-0000-0000F1B10000}"/>
    <cellStyle name="20% - Accent1 4 8 2 3 3 3 2" xfId="45738" xr:uid="{00000000-0005-0000-0000-0000F2B10000}"/>
    <cellStyle name="20% - Accent1 4 8 2 3 3 4" xfId="45739" xr:uid="{00000000-0005-0000-0000-0000F3B10000}"/>
    <cellStyle name="20% - Accent1 4 8 2 3 4" xfId="45740" xr:uid="{00000000-0005-0000-0000-0000F4B10000}"/>
    <cellStyle name="20% - Accent1 4 8 2 3 4 2" xfId="45741" xr:uid="{00000000-0005-0000-0000-0000F5B10000}"/>
    <cellStyle name="20% - Accent1 4 8 2 3 4 2 2" xfId="45742" xr:uid="{00000000-0005-0000-0000-0000F6B10000}"/>
    <cellStyle name="20% - Accent1 4 8 2 3 4 2 2 2" xfId="45743" xr:uid="{00000000-0005-0000-0000-0000F7B10000}"/>
    <cellStyle name="20% - Accent1 4 8 2 3 4 2 3" xfId="45744" xr:uid="{00000000-0005-0000-0000-0000F8B10000}"/>
    <cellStyle name="20% - Accent1 4 8 2 3 4 3" xfId="45745" xr:uid="{00000000-0005-0000-0000-0000F9B10000}"/>
    <cellStyle name="20% - Accent1 4 8 2 3 4 3 2" xfId="45746" xr:uid="{00000000-0005-0000-0000-0000FAB10000}"/>
    <cellStyle name="20% - Accent1 4 8 2 3 4 4" xfId="45747" xr:uid="{00000000-0005-0000-0000-0000FBB10000}"/>
    <cellStyle name="20% - Accent1 4 8 2 3 5" xfId="45748" xr:uid="{00000000-0005-0000-0000-0000FCB10000}"/>
    <cellStyle name="20% - Accent1 4 8 2 3 5 2" xfId="45749" xr:uid="{00000000-0005-0000-0000-0000FDB10000}"/>
    <cellStyle name="20% - Accent1 4 8 2 3 5 2 2" xfId="45750" xr:uid="{00000000-0005-0000-0000-0000FEB10000}"/>
    <cellStyle name="20% - Accent1 4 8 2 3 5 3" xfId="45751" xr:uid="{00000000-0005-0000-0000-0000FFB10000}"/>
    <cellStyle name="20% - Accent1 4 8 2 3 6" xfId="45752" xr:uid="{00000000-0005-0000-0000-000000B20000}"/>
    <cellStyle name="20% - Accent1 4 8 2 3 6 2" xfId="45753" xr:uid="{00000000-0005-0000-0000-000001B20000}"/>
    <cellStyle name="20% - Accent1 4 8 2 3 6 2 2" xfId="45754" xr:uid="{00000000-0005-0000-0000-000002B20000}"/>
    <cellStyle name="20% - Accent1 4 8 2 3 6 3" xfId="45755" xr:uid="{00000000-0005-0000-0000-000003B20000}"/>
    <cellStyle name="20% - Accent1 4 8 2 3 7" xfId="45756" xr:uid="{00000000-0005-0000-0000-000004B20000}"/>
    <cellStyle name="20% - Accent1 4 8 2 3 7 2" xfId="45757" xr:uid="{00000000-0005-0000-0000-000005B20000}"/>
    <cellStyle name="20% - Accent1 4 8 2 3 8" xfId="45758" xr:uid="{00000000-0005-0000-0000-000006B20000}"/>
    <cellStyle name="20% - Accent1 4 8 2 3 8 2" xfId="45759" xr:uid="{00000000-0005-0000-0000-000007B20000}"/>
    <cellStyle name="20% - Accent1 4 8 2 3 9" xfId="45760" xr:uid="{00000000-0005-0000-0000-000008B20000}"/>
    <cellStyle name="20% - Accent1 4 8 2 4" xfId="45761" xr:uid="{00000000-0005-0000-0000-000009B20000}"/>
    <cellStyle name="20% - Accent1 4 8 2 4 2" xfId="45762" xr:uid="{00000000-0005-0000-0000-00000AB20000}"/>
    <cellStyle name="20% - Accent1 4 8 2 4 2 2" xfId="45763" xr:uid="{00000000-0005-0000-0000-00000BB20000}"/>
    <cellStyle name="20% - Accent1 4 8 2 4 2 2 2" xfId="45764" xr:uid="{00000000-0005-0000-0000-00000CB20000}"/>
    <cellStyle name="20% - Accent1 4 8 2 4 2 3" xfId="45765" xr:uid="{00000000-0005-0000-0000-00000DB20000}"/>
    <cellStyle name="20% - Accent1 4 8 2 4 3" xfId="45766" xr:uid="{00000000-0005-0000-0000-00000EB20000}"/>
    <cellStyle name="20% - Accent1 4 8 2 4 3 2" xfId="45767" xr:uid="{00000000-0005-0000-0000-00000FB20000}"/>
    <cellStyle name="20% - Accent1 4 8 2 4 4" xfId="45768" xr:uid="{00000000-0005-0000-0000-000010B20000}"/>
    <cellStyle name="20% - Accent1 4 8 2 5" xfId="45769" xr:uid="{00000000-0005-0000-0000-000011B20000}"/>
    <cellStyle name="20% - Accent1 4 8 2 5 2" xfId="45770" xr:uid="{00000000-0005-0000-0000-000012B20000}"/>
    <cellStyle name="20% - Accent1 4 8 2 5 2 2" xfId="45771" xr:uid="{00000000-0005-0000-0000-000013B20000}"/>
    <cellStyle name="20% - Accent1 4 8 2 5 2 2 2" xfId="45772" xr:uid="{00000000-0005-0000-0000-000014B20000}"/>
    <cellStyle name="20% - Accent1 4 8 2 5 2 3" xfId="45773" xr:uid="{00000000-0005-0000-0000-000015B20000}"/>
    <cellStyle name="20% - Accent1 4 8 2 5 3" xfId="45774" xr:uid="{00000000-0005-0000-0000-000016B20000}"/>
    <cellStyle name="20% - Accent1 4 8 2 5 3 2" xfId="45775" xr:uid="{00000000-0005-0000-0000-000017B20000}"/>
    <cellStyle name="20% - Accent1 4 8 2 5 4" xfId="45776" xr:uid="{00000000-0005-0000-0000-000018B20000}"/>
    <cellStyle name="20% - Accent1 4 8 2 6" xfId="45777" xr:uid="{00000000-0005-0000-0000-000019B20000}"/>
    <cellStyle name="20% - Accent1 4 8 2 6 2" xfId="45778" xr:uid="{00000000-0005-0000-0000-00001AB20000}"/>
    <cellStyle name="20% - Accent1 4 8 2 6 2 2" xfId="45779" xr:uid="{00000000-0005-0000-0000-00001BB20000}"/>
    <cellStyle name="20% - Accent1 4 8 2 6 2 2 2" xfId="45780" xr:uid="{00000000-0005-0000-0000-00001CB20000}"/>
    <cellStyle name="20% - Accent1 4 8 2 6 2 3" xfId="45781" xr:uid="{00000000-0005-0000-0000-00001DB20000}"/>
    <cellStyle name="20% - Accent1 4 8 2 6 3" xfId="45782" xr:uid="{00000000-0005-0000-0000-00001EB20000}"/>
    <cellStyle name="20% - Accent1 4 8 2 6 3 2" xfId="45783" xr:uid="{00000000-0005-0000-0000-00001FB20000}"/>
    <cellStyle name="20% - Accent1 4 8 2 6 4" xfId="45784" xr:uid="{00000000-0005-0000-0000-000020B20000}"/>
    <cellStyle name="20% - Accent1 4 8 2 7" xfId="45785" xr:uid="{00000000-0005-0000-0000-000021B20000}"/>
    <cellStyle name="20% - Accent1 4 8 2 7 2" xfId="45786" xr:uid="{00000000-0005-0000-0000-000022B20000}"/>
    <cellStyle name="20% - Accent1 4 8 2 7 2 2" xfId="45787" xr:uid="{00000000-0005-0000-0000-000023B20000}"/>
    <cellStyle name="20% - Accent1 4 8 2 7 3" xfId="45788" xr:uid="{00000000-0005-0000-0000-000024B20000}"/>
    <cellStyle name="20% - Accent1 4 8 2 8" xfId="45789" xr:uid="{00000000-0005-0000-0000-000025B20000}"/>
    <cellStyle name="20% - Accent1 4 8 2 8 2" xfId="45790" xr:uid="{00000000-0005-0000-0000-000026B20000}"/>
    <cellStyle name="20% - Accent1 4 8 2 8 2 2" xfId="45791" xr:uid="{00000000-0005-0000-0000-000027B20000}"/>
    <cellStyle name="20% - Accent1 4 8 2 8 3" xfId="45792" xr:uid="{00000000-0005-0000-0000-000028B20000}"/>
    <cellStyle name="20% - Accent1 4 8 2 9" xfId="45793" xr:uid="{00000000-0005-0000-0000-000029B20000}"/>
    <cellStyle name="20% - Accent1 4 8 2 9 2" xfId="45794" xr:uid="{00000000-0005-0000-0000-00002AB20000}"/>
    <cellStyle name="20% - Accent1 4 8 3" xfId="45795" xr:uid="{00000000-0005-0000-0000-00002BB20000}"/>
    <cellStyle name="20% - Accent1 4 8 3 2" xfId="45796" xr:uid="{00000000-0005-0000-0000-00002CB20000}"/>
    <cellStyle name="20% - Accent1 4 8 3 2 2" xfId="45797" xr:uid="{00000000-0005-0000-0000-00002DB20000}"/>
    <cellStyle name="20% - Accent1 4 8 3 2 2 2" xfId="45798" xr:uid="{00000000-0005-0000-0000-00002EB20000}"/>
    <cellStyle name="20% - Accent1 4 8 3 2 2 2 2" xfId="45799" xr:uid="{00000000-0005-0000-0000-00002FB20000}"/>
    <cellStyle name="20% - Accent1 4 8 3 2 2 3" xfId="45800" xr:uid="{00000000-0005-0000-0000-000030B20000}"/>
    <cellStyle name="20% - Accent1 4 8 3 2 3" xfId="45801" xr:uid="{00000000-0005-0000-0000-000031B20000}"/>
    <cellStyle name="20% - Accent1 4 8 3 2 3 2" xfId="45802" xr:uid="{00000000-0005-0000-0000-000032B20000}"/>
    <cellStyle name="20% - Accent1 4 8 3 2 4" xfId="45803" xr:uid="{00000000-0005-0000-0000-000033B20000}"/>
    <cellStyle name="20% - Accent1 4 8 3 3" xfId="45804" xr:uid="{00000000-0005-0000-0000-000034B20000}"/>
    <cellStyle name="20% - Accent1 4 8 3 3 2" xfId="45805" xr:uid="{00000000-0005-0000-0000-000035B20000}"/>
    <cellStyle name="20% - Accent1 4 8 3 3 2 2" xfId="45806" xr:uid="{00000000-0005-0000-0000-000036B20000}"/>
    <cellStyle name="20% - Accent1 4 8 3 3 2 2 2" xfId="45807" xr:uid="{00000000-0005-0000-0000-000037B20000}"/>
    <cellStyle name="20% - Accent1 4 8 3 3 2 3" xfId="45808" xr:uid="{00000000-0005-0000-0000-000038B20000}"/>
    <cellStyle name="20% - Accent1 4 8 3 3 3" xfId="45809" xr:uid="{00000000-0005-0000-0000-000039B20000}"/>
    <cellStyle name="20% - Accent1 4 8 3 3 3 2" xfId="45810" xr:uid="{00000000-0005-0000-0000-00003AB20000}"/>
    <cellStyle name="20% - Accent1 4 8 3 3 4" xfId="45811" xr:uid="{00000000-0005-0000-0000-00003BB20000}"/>
    <cellStyle name="20% - Accent1 4 8 3 4" xfId="45812" xr:uid="{00000000-0005-0000-0000-00003CB20000}"/>
    <cellStyle name="20% - Accent1 4 8 3 4 2" xfId="45813" xr:uid="{00000000-0005-0000-0000-00003DB20000}"/>
    <cellStyle name="20% - Accent1 4 8 3 4 2 2" xfId="45814" xr:uid="{00000000-0005-0000-0000-00003EB20000}"/>
    <cellStyle name="20% - Accent1 4 8 3 4 2 2 2" xfId="45815" xr:uid="{00000000-0005-0000-0000-00003FB20000}"/>
    <cellStyle name="20% - Accent1 4 8 3 4 2 3" xfId="45816" xr:uid="{00000000-0005-0000-0000-000040B20000}"/>
    <cellStyle name="20% - Accent1 4 8 3 4 3" xfId="45817" xr:uid="{00000000-0005-0000-0000-000041B20000}"/>
    <cellStyle name="20% - Accent1 4 8 3 4 3 2" xfId="45818" xr:uid="{00000000-0005-0000-0000-000042B20000}"/>
    <cellStyle name="20% - Accent1 4 8 3 4 4" xfId="45819" xr:uid="{00000000-0005-0000-0000-000043B20000}"/>
    <cellStyle name="20% - Accent1 4 8 3 5" xfId="45820" xr:uid="{00000000-0005-0000-0000-000044B20000}"/>
    <cellStyle name="20% - Accent1 4 8 3 5 2" xfId="45821" xr:uid="{00000000-0005-0000-0000-000045B20000}"/>
    <cellStyle name="20% - Accent1 4 8 3 5 2 2" xfId="45822" xr:uid="{00000000-0005-0000-0000-000046B20000}"/>
    <cellStyle name="20% - Accent1 4 8 3 5 3" xfId="45823" xr:uid="{00000000-0005-0000-0000-000047B20000}"/>
    <cellStyle name="20% - Accent1 4 8 3 6" xfId="45824" xr:uid="{00000000-0005-0000-0000-000048B20000}"/>
    <cellStyle name="20% - Accent1 4 8 3 6 2" xfId="45825" xr:uid="{00000000-0005-0000-0000-000049B20000}"/>
    <cellStyle name="20% - Accent1 4 8 3 6 2 2" xfId="45826" xr:uid="{00000000-0005-0000-0000-00004AB20000}"/>
    <cellStyle name="20% - Accent1 4 8 3 6 3" xfId="45827" xr:uid="{00000000-0005-0000-0000-00004BB20000}"/>
    <cellStyle name="20% - Accent1 4 8 3 7" xfId="45828" xr:uid="{00000000-0005-0000-0000-00004CB20000}"/>
    <cellStyle name="20% - Accent1 4 8 3 7 2" xfId="45829" xr:uid="{00000000-0005-0000-0000-00004DB20000}"/>
    <cellStyle name="20% - Accent1 4 8 3 8" xfId="45830" xr:uid="{00000000-0005-0000-0000-00004EB20000}"/>
    <cellStyle name="20% - Accent1 4 8 3 8 2" xfId="45831" xr:uid="{00000000-0005-0000-0000-00004FB20000}"/>
    <cellStyle name="20% - Accent1 4 8 3 9" xfId="45832" xr:uid="{00000000-0005-0000-0000-000050B20000}"/>
    <cellStyle name="20% - Accent1 4 8 4" xfId="45833" xr:uid="{00000000-0005-0000-0000-000051B20000}"/>
    <cellStyle name="20% - Accent1 4 8 4 2" xfId="45834" xr:uid="{00000000-0005-0000-0000-000052B20000}"/>
    <cellStyle name="20% - Accent1 4 8 4 2 2" xfId="45835" xr:uid="{00000000-0005-0000-0000-000053B20000}"/>
    <cellStyle name="20% - Accent1 4 8 4 2 2 2" xfId="45836" xr:uid="{00000000-0005-0000-0000-000054B20000}"/>
    <cellStyle name="20% - Accent1 4 8 4 2 2 2 2" xfId="45837" xr:uid="{00000000-0005-0000-0000-000055B20000}"/>
    <cellStyle name="20% - Accent1 4 8 4 2 2 3" xfId="45838" xr:uid="{00000000-0005-0000-0000-000056B20000}"/>
    <cellStyle name="20% - Accent1 4 8 4 2 3" xfId="45839" xr:uid="{00000000-0005-0000-0000-000057B20000}"/>
    <cellStyle name="20% - Accent1 4 8 4 2 3 2" xfId="45840" xr:uid="{00000000-0005-0000-0000-000058B20000}"/>
    <cellStyle name="20% - Accent1 4 8 4 2 4" xfId="45841" xr:uid="{00000000-0005-0000-0000-000059B20000}"/>
    <cellStyle name="20% - Accent1 4 8 4 3" xfId="45842" xr:uid="{00000000-0005-0000-0000-00005AB20000}"/>
    <cellStyle name="20% - Accent1 4 8 4 3 2" xfId="45843" xr:uid="{00000000-0005-0000-0000-00005BB20000}"/>
    <cellStyle name="20% - Accent1 4 8 4 3 2 2" xfId="45844" xr:uid="{00000000-0005-0000-0000-00005CB20000}"/>
    <cellStyle name="20% - Accent1 4 8 4 3 2 2 2" xfId="45845" xr:uid="{00000000-0005-0000-0000-00005DB20000}"/>
    <cellStyle name="20% - Accent1 4 8 4 3 2 3" xfId="45846" xr:uid="{00000000-0005-0000-0000-00005EB20000}"/>
    <cellStyle name="20% - Accent1 4 8 4 3 3" xfId="45847" xr:uid="{00000000-0005-0000-0000-00005FB20000}"/>
    <cellStyle name="20% - Accent1 4 8 4 3 3 2" xfId="45848" xr:uid="{00000000-0005-0000-0000-000060B20000}"/>
    <cellStyle name="20% - Accent1 4 8 4 3 4" xfId="45849" xr:uid="{00000000-0005-0000-0000-000061B20000}"/>
    <cellStyle name="20% - Accent1 4 8 4 4" xfId="45850" xr:uid="{00000000-0005-0000-0000-000062B20000}"/>
    <cellStyle name="20% - Accent1 4 8 4 4 2" xfId="45851" xr:uid="{00000000-0005-0000-0000-000063B20000}"/>
    <cellStyle name="20% - Accent1 4 8 4 4 2 2" xfId="45852" xr:uid="{00000000-0005-0000-0000-000064B20000}"/>
    <cellStyle name="20% - Accent1 4 8 4 4 2 2 2" xfId="45853" xr:uid="{00000000-0005-0000-0000-000065B20000}"/>
    <cellStyle name="20% - Accent1 4 8 4 4 2 3" xfId="45854" xr:uid="{00000000-0005-0000-0000-000066B20000}"/>
    <cellStyle name="20% - Accent1 4 8 4 4 3" xfId="45855" xr:uid="{00000000-0005-0000-0000-000067B20000}"/>
    <cellStyle name="20% - Accent1 4 8 4 4 3 2" xfId="45856" xr:uid="{00000000-0005-0000-0000-000068B20000}"/>
    <cellStyle name="20% - Accent1 4 8 4 4 4" xfId="45857" xr:uid="{00000000-0005-0000-0000-000069B20000}"/>
    <cellStyle name="20% - Accent1 4 8 4 5" xfId="45858" xr:uid="{00000000-0005-0000-0000-00006AB20000}"/>
    <cellStyle name="20% - Accent1 4 8 4 5 2" xfId="45859" xr:uid="{00000000-0005-0000-0000-00006BB20000}"/>
    <cellStyle name="20% - Accent1 4 8 4 5 2 2" xfId="45860" xr:uid="{00000000-0005-0000-0000-00006CB20000}"/>
    <cellStyle name="20% - Accent1 4 8 4 5 3" xfId="45861" xr:uid="{00000000-0005-0000-0000-00006DB20000}"/>
    <cellStyle name="20% - Accent1 4 8 4 6" xfId="45862" xr:uid="{00000000-0005-0000-0000-00006EB20000}"/>
    <cellStyle name="20% - Accent1 4 8 4 6 2" xfId="45863" xr:uid="{00000000-0005-0000-0000-00006FB20000}"/>
    <cellStyle name="20% - Accent1 4 8 4 6 2 2" xfId="45864" xr:uid="{00000000-0005-0000-0000-000070B20000}"/>
    <cellStyle name="20% - Accent1 4 8 4 6 3" xfId="45865" xr:uid="{00000000-0005-0000-0000-000071B20000}"/>
    <cellStyle name="20% - Accent1 4 8 4 7" xfId="45866" xr:uid="{00000000-0005-0000-0000-000072B20000}"/>
    <cellStyle name="20% - Accent1 4 8 4 7 2" xfId="45867" xr:uid="{00000000-0005-0000-0000-000073B20000}"/>
    <cellStyle name="20% - Accent1 4 8 4 8" xfId="45868" xr:uid="{00000000-0005-0000-0000-000074B20000}"/>
    <cellStyle name="20% - Accent1 4 8 4 8 2" xfId="45869" xr:uid="{00000000-0005-0000-0000-000075B20000}"/>
    <cellStyle name="20% - Accent1 4 8 4 9" xfId="45870" xr:uid="{00000000-0005-0000-0000-000076B20000}"/>
    <cellStyle name="20% - Accent1 4 8 5" xfId="45871" xr:uid="{00000000-0005-0000-0000-000077B20000}"/>
    <cellStyle name="20% - Accent1 4 8 5 2" xfId="45872" xr:uid="{00000000-0005-0000-0000-000078B20000}"/>
    <cellStyle name="20% - Accent1 4 8 5 2 2" xfId="45873" xr:uid="{00000000-0005-0000-0000-000079B20000}"/>
    <cellStyle name="20% - Accent1 4 8 5 2 2 2" xfId="45874" xr:uid="{00000000-0005-0000-0000-00007AB20000}"/>
    <cellStyle name="20% - Accent1 4 8 5 2 3" xfId="45875" xr:uid="{00000000-0005-0000-0000-00007BB20000}"/>
    <cellStyle name="20% - Accent1 4 8 5 3" xfId="45876" xr:uid="{00000000-0005-0000-0000-00007CB20000}"/>
    <cellStyle name="20% - Accent1 4 8 5 3 2" xfId="45877" xr:uid="{00000000-0005-0000-0000-00007DB20000}"/>
    <cellStyle name="20% - Accent1 4 8 5 4" xfId="45878" xr:uid="{00000000-0005-0000-0000-00007EB20000}"/>
    <cellStyle name="20% - Accent1 4 8 6" xfId="45879" xr:uid="{00000000-0005-0000-0000-00007FB20000}"/>
    <cellStyle name="20% - Accent1 4 8 6 2" xfId="45880" xr:uid="{00000000-0005-0000-0000-000080B20000}"/>
    <cellStyle name="20% - Accent1 4 8 6 2 2" xfId="45881" xr:uid="{00000000-0005-0000-0000-000081B20000}"/>
    <cellStyle name="20% - Accent1 4 8 6 2 2 2" xfId="45882" xr:uid="{00000000-0005-0000-0000-000082B20000}"/>
    <cellStyle name="20% - Accent1 4 8 6 2 3" xfId="45883" xr:uid="{00000000-0005-0000-0000-000083B20000}"/>
    <cellStyle name="20% - Accent1 4 8 6 3" xfId="45884" xr:uid="{00000000-0005-0000-0000-000084B20000}"/>
    <cellStyle name="20% - Accent1 4 8 6 3 2" xfId="45885" xr:uid="{00000000-0005-0000-0000-000085B20000}"/>
    <cellStyle name="20% - Accent1 4 8 6 4" xfId="45886" xr:uid="{00000000-0005-0000-0000-000086B20000}"/>
    <cellStyle name="20% - Accent1 4 8 7" xfId="45887" xr:uid="{00000000-0005-0000-0000-000087B20000}"/>
    <cellStyle name="20% - Accent1 4 8 7 2" xfId="45888" xr:uid="{00000000-0005-0000-0000-000088B20000}"/>
    <cellStyle name="20% - Accent1 4 8 7 2 2" xfId="45889" xr:uid="{00000000-0005-0000-0000-000089B20000}"/>
    <cellStyle name="20% - Accent1 4 8 7 2 2 2" xfId="45890" xr:uid="{00000000-0005-0000-0000-00008AB20000}"/>
    <cellStyle name="20% - Accent1 4 8 7 2 3" xfId="45891" xr:uid="{00000000-0005-0000-0000-00008BB20000}"/>
    <cellStyle name="20% - Accent1 4 8 7 3" xfId="45892" xr:uid="{00000000-0005-0000-0000-00008CB20000}"/>
    <cellStyle name="20% - Accent1 4 8 7 3 2" xfId="45893" xr:uid="{00000000-0005-0000-0000-00008DB20000}"/>
    <cellStyle name="20% - Accent1 4 8 7 4" xfId="45894" xr:uid="{00000000-0005-0000-0000-00008EB20000}"/>
    <cellStyle name="20% - Accent1 4 8 8" xfId="45895" xr:uid="{00000000-0005-0000-0000-00008FB20000}"/>
    <cellStyle name="20% - Accent1 4 8 8 2" xfId="45896" xr:uid="{00000000-0005-0000-0000-000090B20000}"/>
    <cellStyle name="20% - Accent1 4 8 8 2 2" xfId="45897" xr:uid="{00000000-0005-0000-0000-000091B20000}"/>
    <cellStyle name="20% - Accent1 4 8 8 3" xfId="45898" xr:uid="{00000000-0005-0000-0000-000092B20000}"/>
    <cellStyle name="20% - Accent1 4 8 9" xfId="45899" xr:uid="{00000000-0005-0000-0000-000093B20000}"/>
    <cellStyle name="20% - Accent1 4 8 9 2" xfId="45900" xr:uid="{00000000-0005-0000-0000-000094B20000}"/>
    <cellStyle name="20% - Accent1 4 8 9 2 2" xfId="45901" xr:uid="{00000000-0005-0000-0000-000095B20000}"/>
    <cellStyle name="20% - Accent1 4 8 9 3" xfId="45902" xr:uid="{00000000-0005-0000-0000-000096B20000}"/>
    <cellStyle name="20% - Accent1 4 9" xfId="45903" xr:uid="{00000000-0005-0000-0000-000097B20000}"/>
    <cellStyle name="20% - Accent1 4 9 10" xfId="45904" xr:uid="{00000000-0005-0000-0000-000098B20000}"/>
    <cellStyle name="20% - Accent1 4 9 10 2" xfId="45905" xr:uid="{00000000-0005-0000-0000-000099B20000}"/>
    <cellStyle name="20% - Accent1 4 9 11" xfId="45906" xr:uid="{00000000-0005-0000-0000-00009AB20000}"/>
    <cellStyle name="20% - Accent1 4 9 2" xfId="45907" xr:uid="{00000000-0005-0000-0000-00009BB20000}"/>
    <cellStyle name="20% - Accent1 4 9 2 2" xfId="45908" xr:uid="{00000000-0005-0000-0000-00009CB20000}"/>
    <cellStyle name="20% - Accent1 4 9 2 2 2" xfId="45909" xr:uid="{00000000-0005-0000-0000-00009DB20000}"/>
    <cellStyle name="20% - Accent1 4 9 2 2 2 2" xfId="45910" xr:uid="{00000000-0005-0000-0000-00009EB20000}"/>
    <cellStyle name="20% - Accent1 4 9 2 2 2 2 2" xfId="45911" xr:uid="{00000000-0005-0000-0000-00009FB20000}"/>
    <cellStyle name="20% - Accent1 4 9 2 2 2 3" xfId="45912" xr:uid="{00000000-0005-0000-0000-0000A0B20000}"/>
    <cellStyle name="20% - Accent1 4 9 2 2 3" xfId="45913" xr:uid="{00000000-0005-0000-0000-0000A1B20000}"/>
    <cellStyle name="20% - Accent1 4 9 2 2 3 2" xfId="45914" xr:uid="{00000000-0005-0000-0000-0000A2B20000}"/>
    <cellStyle name="20% - Accent1 4 9 2 2 4" xfId="45915" xr:uid="{00000000-0005-0000-0000-0000A3B20000}"/>
    <cellStyle name="20% - Accent1 4 9 2 3" xfId="45916" xr:uid="{00000000-0005-0000-0000-0000A4B20000}"/>
    <cellStyle name="20% - Accent1 4 9 2 3 2" xfId="45917" xr:uid="{00000000-0005-0000-0000-0000A5B20000}"/>
    <cellStyle name="20% - Accent1 4 9 2 3 2 2" xfId="45918" xr:uid="{00000000-0005-0000-0000-0000A6B20000}"/>
    <cellStyle name="20% - Accent1 4 9 2 3 2 2 2" xfId="45919" xr:uid="{00000000-0005-0000-0000-0000A7B20000}"/>
    <cellStyle name="20% - Accent1 4 9 2 3 2 3" xfId="45920" xr:uid="{00000000-0005-0000-0000-0000A8B20000}"/>
    <cellStyle name="20% - Accent1 4 9 2 3 3" xfId="45921" xr:uid="{00000000-0005-0000-0000-0000A9B20000}"/>
    <cellStyle name="20% - Accent1 4 9 2 3 3 2" xfId="45922" xr:uid="{00000000-0005-0000-0000-0000AAB20000}"/>
    <cellStyle name="20% - Accent1 4 9 2 3 4" xfId="45923" xr:uid="{00000000-0005-0000-0000-0000ABB20000}"/>
    <cellStyle name="20% - Accent1 4 9 2 4" xfId="45924" xr:uid="{00000000-0005-0000-0000-0000ACB20000}"/>
    <cellStyle name="20% - Accent1 4 9 2 4 2" xfId="45925" xr:uid="{00000000-0005-0000-0000-0000ADB20000}"/>
    <cellStyle name="20% - Accent1 4 9 2 4 2 2" xfId="45926" xr:uid="{00000000-0005-0000-0000-0000AEB20000}"/>
    <cellStyle name="20% - Accent1 4 9 2 4 2 2 2" xfId="45927" xr:uid="{00000000-0005-0000-0000-0000AFB20000}"/>
    <cellStyle name="20% - Accent1 4 9 2 4 2 3" xfId="45928" xr:uid="{00000000-0005-0000-0000-0000B0B20000}"/>
    <cellStyle name="20% - Accent1 4 9 2 4 3" xfId="45929" xr:uid="{00000000-0005-0000-0000-0000B1B20000}"/>
    <cellStyle name="20% - Accent1 4 9 2 4 3 2" xfId="45930" xr:uid="{00000000-0005-0000-0000-0000B2B20000}"/>
    <cellStyle name="20% - Accent1 4 9 2 4 4" xfId="45931" xr:uid="{00000000-0005-0000-0000-0000B3B20000}"/>
    <cellStyle name="20% - Accent1 4 9 2 5" xfId="45932" xr:uid="{00000000-0005-0000-0000-0000B4B20000}"/>
    <cellStyle name="20% - Accent1 4 9 2 5 2" xfId="45933" xr:uid="{00000000-0005-0000-0000-0000B5B20000}"/>
    <cellStyle name="20% - Accent1 4 9 2 5 2 2" xfId="45934" xr:uid="{00000000-0005-0000-0000-0000B6B20000}"/>
    <cellStyle name="20% - Accent1 4 9 2 5 3" xfId="45935" xr:uid="{00000000-0005-0000-0000-0000B7B20000}"/>
    <cellStyle name="20% - Accent1 4 9 2 6" xfId="45936" xr:uid="{00000000-0005-0000-0000-0000B8B20000}"/>
    <cellStyle name="20% - Accent1 4 9 2 6 2" xfId="45937" xr:uid="{00000000-0005-0000-0000-0000B9B20000}"/>
    <cellStyle name="20% - Accent1 4 9 2 6 2 2" xfId="45938" xr:uid="{00000000-0005-0000-0000-0000BAB20000}"/>
    <cellStyle name="20% - Accent1 4 9 2 6 3" xfId="45939" xr:uid="{00000000-0005-0000-0000-0000BBB20000}"/>
    <cellStyle name="20% - Accent1 4 9 2 7" xfId="45940" xr:uid="{00000000-0005-0000-0000-0000BCB20000}"/>
    <cellStyle name="20% - Accent1 4 9 2 7 2" xfId="45941" xr:uid="{00000000-0005-0000-0000-0000BDB20000}"/>
    <cellStyle name="20% - Accent1 4 9 2 8" xfId="45942" xr:uid="{00000000-0005-0000-0000-0000BEB20000}"/>
    <cellStyle name="20% - Accent1 4 9 2 8 2" xfId="45943" xr:uid="{00000000-0005-0000-0000-0000BFB20000}"/>
    <cellStyle name="20% - Accent1 4 9 2 9" xfId="45944" xr:uid="{00000000-0005-0000-0000-0000C0B20000}"/>
    <cellStyle name="20% - Accent1 4 9 3" xfId="45945" xr:uid="{00000000-0005-0000-0000-0000C1B20000}"/>
    <cellStyle name="20% - Accent1 4 9 3 2" xfId="45946" xr:uid="{00000000-0005-0000-0000-0000C2B20000}"/>
    <cellStyle name="20% - Accent1 4 9 3 2 2" xfId="45947" xr:uid="{00000000-0005-0000-0000-0000C3B20000}"/>
    <cellStyle name="20% - Accent1 4 9 3 2 2 2" xfId="45948" xr:uid="{00000000-0005-0000-0000-0000C4B20000}"/>
    <cellStyle name="20% - Accent1 4 9 3 2 2 2 2" xfId="45949" xr:uid="{00000000-0005-0000-0000-0000C5B20000}"/>
    <cellStyle name="20% - Accent1 4 9 3 2 2 3" xfId="45950" xr:uid="{00000000-0005-0000-0000-0000C6B20000}"/>
    <cellStyle name="20% - Accent1 4 9 3 2 3" xfId="45951" xr:uid="{00000000-0005-0000-0000-0000C7B20000}"/>
    <cellStyle name="20% - Accent1 4 9 3 2 3 2" xfId="45952" xr:uid="{00000000-0005-0000-0000-0000C8B20000}"/>
    <cellStyle name="20% - Accent1 4 9 3 2 4" xfId="45953" xr:uid="{00000000-0005-0000-0000-0000C9B20000}"/>
    <cellStyle name="20% - Accent1 4 9 3 3" xfId="45954" xr:uid="{00000000-0005-0000-0000-0000CAB20000}"/>
    <cellStyle name="20% - Accent1 4 9 3 3 2" xfId="45955" xr:uid="{00000000-0005-0000-0000-0000CBB20000}"/>
    <cellStyle name="20% - Accent1 4 9 3 3 2 2" xfId="45956" xr:uid="{00000000-0005-0000-0000-0000CCB20000}"/>
    <cellStyle name="20% - Accent1 4 9 3 3 2 2 2" xfId="45957" xr:uid="{00000000-0005-0000-0000-0000CDB20000}"/>
    <cellStyle name="20% - Accent1 4 9 3 3 2 3" xfId="45958" xr:uid="{00000000-0005-0000-0000-0000CEB20000}"/>
    <cellStyle name="20% - Accent1 4 9 3 3 3" xfId="45959" xr:uid="{00000000-0005-0000-0000-0000CFB20000}"/>
    <cellStyle name="20% - Accent1 4 9 3 3 3 2" xfId="45960" xr:uid="{00000000-0005-0000-0000-0000D0B20000}"/>
    <cellStyle name="20% - Accent1 4 9 3 3 4" xfId="45961" xr:uid="{00000000-0005-0000-0000-0000D1B20000}"/>
    <cellStyle name="20% - Accent1 4 9 3 4" xfId="45962" xr:uid="{00000000-0005-0000-0000-0000D2B20000}"/>
    <cellStyle name="20% - Accent1 4 9 3 4 2" xfId="45963" xr:uid="{00000000-0005-0000-0000-0000D3B20000}"/>
    <cellStyle name="20% - Accent1 4 9 3 4 2 2" xfId="45964" xr:uid="{00000000-0005-0000-0000-0000D4B20000}"/>
    <cellStyle name="20% - Accent1 4 9 3 4 2 2 2" xfId="45965" xr:uid="{00000000-0005-0000-0000-0000D5B20000}"/>
    <cellStyle name="20% - Accent1 4 9 3 4 2 3" xfId="45966" xr:uid="{00000000-0005-0000-0000-0000D6B20000}"/>
    <cellStyle name="20% - Accent1 4 9 3 4 3" xfId="45967" xr:uid="{00000000-0005-0000-0000-0000D7B20000}"/>
    <cellStyle name="20% - Accent1 4 9 3 4 3 2" xfId="45968" xr:uid="{00000000-0005-0000-0000-0000D8B20000}"/>
    <cellStyle name="20% - Accent1 4 9 3 4 4" xfId="45969" xr:uid="{00000000-0005-0000-0000-0000D9B20000}"/>
    <cellStyle name="20% - Accent1 4 9 3 5" xfId="45970" xr:uid="{00000000-0005-0000-0000-0000DAB20000}"/>
    <cellStyle name="20% - Accent1 4 9 3 5 2" xfId="45971" xr:uid="{00000000-0005-0000-0000-0000DBB20000}"/>
    <cellStyle name="20% - Accent1 4 9 3 5 2 2" xfId="45972" xr:uid="{00000000-0005-0000-0000-0000DCB20000}"/>
    <cellStyle name="20% - Accent1 4 9 3 5 3" xfId="45973" xr:uid="{00000000-0005-0000-0000-0000DDB20000}"/>
    <cellStyle name="20% - Accent1 4 9 3 6" xfId="45974" xr:uid="{00000000-0005-0000-0000-0000DEB20000}"/>
    <cellStyle name="20% - Accent1 4 9 3 6 2" xfId="45975" xr:uid="{00000000-0005-0000-0000-0000DFB20000}"/>
    <cellStyle name="20% - Accent1 4 9 3 6 2 2" xfId="45976" xr:uid="{00000000-0005-0000-0000-0000E0B20000}"/>
    <cellStyle name="20% - Accent1 4 9 3 6 3" xfId="45977" xr:uid="{00000000-0005-0000-0000-0000E1B20000}"/>
    <cellStyle name="20% - Accent1 4 9 3 7" xfId="45978" xr:uid="{00000000-0005-0000-0000-0000E2B20000}"/>
    <cellStyle name="20% - Accent1 4 9 3 7 2" xfId="45979" xr:uid="{00000000-0005-0000-0000-0000E3B20000}"/>
    <cellStyle name="20% - Accent1 4 9 3 8" xfId="45980" xr:uid="{00000000-0005-0000-0000-0000E4B20000}"/>
    <cellStyle name="20% - Accent1 4 9 3 8 2" xfId="45981" xr:uid="{00000000-0005-0000-0000-0000E5B20000}"/>
    <cellStyle name="20% - Accent1 4 9 3 9" xfId="45982" xr:uid="{00000000-0005-0000-0000-0000E6B20000}"/>
    <cellStyle name="20% - Accent1 4 9 4" xfId="45983" xr:uid="{00000000-0005-0000-0000-0000E7B20000}"/>
    <cellStyle name="20% - Accent1 4 9 4 2" xfId="45984" xr:uid="{00000000-0005-0000-0000-0000E8B20000}"/>
    <cellStyle name="20% - Accent1 4 9 4 2 2" xfId="45985" xr:uid="{00000000-0005-0000-0000-0000E9B20000}"/>
    <cellStyle name="20% - Accent1 4 9 4 2 2 2" xfId="45986" xr:uid="{00000000-0005-0000-0000-0000EAB20000}"/>
    <cellStyle name="20% - Accent1 4 9 4 2 3" xfId="45987" xr:uid="{00000000-0005-0000-0000-0000EBB20000}"/>
    <cellStyle name="20% - Accent1 4 9 4 3" xfId="45988" xr:uid="{00000000-0005-0000-0000-0000ECB20000}"/>
    <cellStyle name="20% - Accent1 4 9 4 3 2" xfId="45989" xr:uid="{00000000-0005-0000-0000-0000EDB20000}"/>
    <cellStyle name="20% - Accent1 4 9 4 4" xfId="45990" xr:uid="{00000000-0005-0000-0000-0000EEB20000}"/>
    <cellStyle name="20% - Accent1 4 9 5" xfId="45991" xr:uid="{00000000-0005-0000-0000-0000EFB20000}"/>
    <cellStyle name="20% - Accent1 4 9 5 2" xfId="45992" xr:uid="{00000000-0005-0000-0000-0000F0B20000}"/>
    <cellStyle name="20% - Accent1 4 9 5 2 2" xfId="45993" xr:uid="{00000000-0005-0000-0000-0000F1B20000}"/>
    <cellStyle name="20% - Accent1 4 9 5 2 2 2" xfId="45994" xr:uid="{00000000-0005-0000-0000-0000F2B20000}"/>
    <cellStyle name="20% - Accent1 4 9 5 2 3" xfId="45995" xr:uid="{00000000-0005-0000-0000-0000F3B20000}"/>
    <cellStyle name="20% - Accent1 4 9 5 3" xfId="45996" xr:uid="{00000000-0005-0000-0000-0000F4B20000}"/>
    <cellStyle name="20% - Accent1 4 9 5 3 2" xfId="45997" xr:uid="{00000000-0005-0000-0000-0000F5B20000}"/>
    <cellStyle name="20% - Accent1 4 9 5 4" xfId="45998" xr:uid="{00000000-0005-0000-0000-0000F6B20000}"/>
    <cellStyle name="20% - Accent1 4 9 6" xfId="45999" xr:uid="{00000000-0005-0000-0000-0000F7B20000}"/>
    <cellStyle name="20% - Accent1 4 9 6 2" xfId="46000" xr:uid="{00000000-0005-0000-0000-0000F8B20000}"/>
    <cellStyle name="20% - Accent1 4 9 6 2 2" xfId="46001" xr:uid="{00000000-0005-0000-0000-0000F9B20000}"/>
    <cellStyle name="20% - Accent1 4 9 6 2 2 2" xfId="46002" xr:uid="{00000000-0005-0000-0000-0000FAB20000}"/>
    <cellStyle name="20% - Accent1 4 9 6 2 3" xfId="46003" xr:uid="{00000000-0005-0000-0000-0000FBB20000}"/>
    <cellStyle name="20% - Accent1 4 9 6 3" xfId="46004" xr:uid="{00000000-0005-0000-0000-0000FCB20000}"/>
    <cellStyle name="20% - Accent1 4 9 6 3 2" xfId="46005" xr:uid="{00000000-0005-0000-0000-0000FDB20000}"/>
    <cellStyle name="20% - Accent1 4 9 6 4" xfId="46006" xr:uid="{00000000-0005-0000-0000-0000FEB20000}"/>
    <cellStyle name="20% - Accent1 4 9 7" xfId="46007" xr:uid="{00000000-0005-0000-0000-0000FFB20000}"/>
    <cellStyle name="20% - Accent1 4 9 7 2" xfId="46008" xr:uid="{00000000-0005-0000-0000-000000B30000}"/>
    <cellStyle name="20% - Accent1 4 9 7 2 2" xfId="46009" xr:uid="{00000000-0005-0000-0000-000001B30000}"/>
    <cellStyle name="20% - Accent1 4 9 7 3" xfId="46010" xr:uid="{00000000-0005-0000-0000-000002B30000}"/>
    <cellStyle name="20% - Accent1 4 9 8" xfId="46011" xr:uid="{00000000-0005-0000-0000-000003B30000}"/>
    <cellStyle name="20% - Accent1 4 9 8 2" xfId="46012" xr:uid="{00000000-0005-0000-0000-000004B30000}"/>
    <cellStyle name="20% - Accent1 4 9 8 2 2" xfId="46013" xr:uid="{00000000-0005-0000-0000-000005B30000}"/>
    <cellStyle name="20% - Accent1 4 9 8 3" xfId="46014" xr:uid="{00000000-0005-0000-0000-000006B30000}"/>
    <cellStyle name="20% - Accent1 4 9 9" xfId="46015" xr:uid="{00000000-0005-0000-0000-000007B30000}"/>
    <cellStyle name="20% - Accent1 4 9 9 2" xfId="46016" xr:uid="{00000000-0005-0000-0000-000008B30000}"/>
    <cellStyle name="20% - Accent1 5" xfId="46017" xr:uid="{00000000-0005-0000-0000-000009B30000}"/>
    <cellStyle name="20% - Accent1 5 10" xfId="46018" xr:uid="{00000000-0005-0000-0000-00000AB30000}"/>
    <cellStyle name="20% - Accent1 5 10 2" xfId="46019" xr:uid="{00000000-0005-0000-0000-00000BB30000}"/>
    <cellStyle name="20% - Accent1 5 10 2 2" xfId="46020" xr:uid="{00000000-0005-0000-0000-00000CB30000}"/>
    <cellStyle name="20% - Accent1 5 10 2 2 2" xfId="46021" xr:uid="{00000000-0005-0000-0000-00000DB30000}"/>
    <cellStyle name="20% - Accent1 5 10 2 3" xfId="46022" xr:uid="{00000000-0005-0000-0000-00000EB30000}"/>
    <cellStyle name="20% - Accent1 5 10 3" xfId="46023" xr:uid="{00000000-0005-0000-0000-00000FB30000}"/>
    <cellStyle name="20% - Accent1 5 10 3 2" xfId="46024" xr:uid="{00000000-0005-0000-0000-000010B30000}"/>
    <cellStyle name="20% - Accent1 5 10 4" xfId="46025" xr:uid="{00000000-0005-0000-0000-000011B30000}"/>
    <cellStyle name="20% - Accent1 5 11" xfId="46026" xr:uid="{00000000-0005-0000-0000-000012B30000}"/>
    <cellStyle name="20% - Accent1 5 11 2" xfId="46027" xr:uid="{00000000-0005-0000-0000-000013B30000}"/>
    <cellStyle name="20% - Accent1 5 11 2 2" xfId="46028" xr:uid="{00000000-0005-0000-0000-000014B30000}"/>
    <cellStyle name="20% - Accent1 5 11 2 2 2" xfId="46029" xr:uid="{00000000-0005-0000-0000-000015B30000}"/>
    <cellStyle name="20% - Accent1 5 11 2 3" xfId="46030" xr:uid="{00000000-0005-0000-0000-000016B30000}"/>
    <cellStyle name="20% - Accent1 5 11 3" xfId="46031" xr:uid="{00000000-0005-0000-0000-000017B30000}"/>
    <cellStyle name="20% - Accent1 5 11 3 2" xfId="46032" xr:uid="{00000000-0005-0000-0000-000018B30000}"/>
    <cellStyle name="20% - Accent1 5 11 4" xfId="46033" xr:uid="{00000000-0005-0000-0000-000019B30000}"/>
    <cellStyle name="20% - Accent1 5 12" xfId="46034" xr:uid="{00000000-0005-0000-0000-00001AB30000}"/>
    <cellStyle name="20% - Accent1 5 12 2" xfId="46035" xr:uid="{00000000-0005-0000-0000-00001BB30000}"/>
    <cellStyle name="20% - Accent1 5 12 2 2" xfId="46036" xr:uid="{00000000-0005-0000-0000-00001CB30000}"/>
    <cellStyle name="20% - Accent1 5 12 3" xfId="46037" xr:uid="{00000000-0005-0000-0000-00001DB30000}"/>
    <cellStyle name="20% - Accent1 5 13" xfId="46038" xr:uid="{00000000-0005-0000-0000-00001EB30000}"/>
    <cellStyle name="20% - Accent1 5 13 2" xfId="46039" xr:uid="{00000000-0005-0000-0000-00001FB30000}"/>
    <cellStyle name="20% - Accent1 5 13 2 2" xfId="46040" xr:uid="{00000000-0005-0000-0000-000020B30000}"/>
    <cellStyle name="20% - Accent1 5 13 3" xfId="46041" xr:uid="{00000000-0005-0000-0000-000021B30000}"/>
    <cellStyle name="20% - Accent1 5 14" xfId="46042" xr:uid="{00000000-0005-0000-0000-000022B30000}"/>
    <cellStyle name="20% - Accent1 5 14 2" xfId="46043" xr:uid="{00000000-0005-0000-0000-000023B30000}"/>
    <cellStyle name="20% - Accent1 5 15" xfId="46044" xr:uid="{00000000-0005-0000-0000-000024B30000}"/>
    <cellStyle name="20% - Accent1 5 15 2" xfId="46045" xr:uid="{00000000-0005-0000-0000-000025B30000}"/>
    <cellStyle name="20% - Accent1 5 16" xfId="46046" xr:uid="{00000000-0005-0000-0000-000026B30000}"/>
    <cellStyle name="20% - Accent1 5 2" xfId="46047" xr:uid="{00000000-0005-0000-0000-000027B30000}"/>
    <cellStyle name="20% - Accent1 5 2 10" xfId="46048" xr:uid="{00000000-0005-0000-0000-000028B30000}"/>
    <cellStyle name="20% - Accent1 5 2 10 2" xfId="46049" xr:uid="{00000000-0005-0000-0000-000029B30000}"/>
    <cellStyle name="20% - Accent1 5 2 10 2 2" xfId="46050" xr:uid="{00000000-0005-0000-0000-00002AB30000}"/>
    <cellStyle name="20% - Accent1 5 2 10 2 2 2" xfId="46051" xr:uid="{00000000-0005-0000-0000-00002BB30000}"/>
    <cellStyle name="20% - Accent1 5 2 10 2 3" xfId="46052" xr:uid="{00000000-0005-0000-0000-00002CB30000}"/>
    <cellStyle name="20% - Accent1 5 2 10 3" xfId="46053" xr:uid="{00000000-0005-0000-0000-00002DB30000}"/>
    <cellStyle name="20% - Accent1 5 2 10 3 2" xfId="46054" xr:uid="{00000000-0005-0000-0000-00002EB30000}"/>
    <cellStyle name="20% - Accent1 5 2 10 4" xfId="46055" xr:uid="{00000000-0005-0000-0000-00002FB30000}"/>
    <cellStyle name="20% - Accent1 5 2 11" xfId="46056" xr:uid="{00000000-0005-0000-0000-000030B30000}"/>
    <cellStyle name="20% - Accent1 5 2 11 2" xfId="46057" xr:uid="{00000000-0005-0000-0000-000031B30000}"/>
    <cellStyle name="20% - Accent1 5 2 11 2 2" xfId="46058" xr:uid="{00000000-0005-0000-0000-000032B30000}"/>
    <cellStyle name="20% - Accent1 5 2 11 3" xfId="46059" xr:uid="{00000000-0005-0000-0000-000033B30000}"/>
    <cellStyle name="20% - Accent1 5 2 12" xfId="46060" xr:uid="{00000000-0005-0000-0000-000034B30000}"/>
    <cellStyle name="20% - Accent1 5 2 12 2" xfId="46061" xr:uid="{00000000-0005-0000-0000-000035B30000}"/>
    <cellStyle name="20% - Accent1 5 2 12 2 2" xfId="46062" xr:uid="{00000000-0005-0000-0000-000036B30000}"/>
    <cellStyle name="20% - Accent1 5 2 12 3" xfId="46063" xr:uid="{00000000-0005-0000-0000-000037B30000}"/>
    <cellStyle name="20% - Accent1 5 2 13" xfId="46064" xr:uid="{00000000-0005-0000-0000-000038B30000}"/>
    <cellStyle name="20% - Accent1 5 2 13 2" xfId="46065" xr:uid="{00000000-0005-0000-0000-000039B30000}"/>
    <cellStyle name="20% - Accent1 5 2 14" xfId="46066" xr:uid="{00000000-0005-0000-0000-00003AB30000}"/>
    <cellStyle name="20% - Accent1 5 2 14 2" xfId="46067" xr:uid="{00000000-0005-0000-0000-00003BB30000}"/>
    <cellStyle name="20% - Accent1 5 2 15" xfId="46068" xr:uid="{00000000-0005-0000-0000-00003CB30000}"/>
    <cellStyle name="20% - Accent1 5 2 2" xfId="46069" xr:uid="{00000000-0005-0000-0000-00003DB30000}"/>
    <cellStyle name="20% - Accent1 5 2 2 10" xfId="46070" xr:uid="{00000000-0005-0000-0000-00003EB30000}"/>
    <cellStyle name="20% - Accent1 5 2 2 10 2" xfId="46071" xr:uid="{00000000-0005-0000-0000-00003FB30000}"/>
    <cellStyle name="20% - Accent1 5 2 2 10 2 2" xfId="46072" xr:uid="{00000000-0005-0000-0000-000040B30000}"/>
    <cellStyle name="20% - Accent1 5 2 2 10 3" xfId="46073" xr:uid="{00000000-0005-0000-0000-000041B30000}"/>
    <cellStyle name="20% - Accent1 5 2 2 11" xfId="46074" xr:uid="{00000000-0005-0000-0000-000042B30000}"/>
    <cellStyle name="20% - Accent1 5 2 2 11 2" xfId="46075" xr:uid="{00000000-0005-0000-0000-000043B30000}"/>
    <cellStyle name="20% - Accent1 5 2 2 11 2 2" xfId="46076" xr:uid="{00000000-0005-0000-0000-000044B30000}"/>
    <cellStyle name="20% - Accent1 5 2 2 11 3" xfId="46077" xr:uid="{00000000-0005-0000-0000-000045B30000}"/>
    <cellStyle name="20% - Accent1 5 2 2 12" xfId="46078" xr:uid="{00000000-0005-0000-0000-000046B30000}"/>
    <cellStyle name="20% - Accent1 5 2 2 12 2" xfId="46079" xr:uid="{00000000-0005-0000-0000-000047B30000}"/>
    <cellStyle name="20% - Accent1 5 2 2 13" xfId="46080" xr:uid="{00000000-0005-0000-0000-000048B30000}"/>
    <cellStyle name="20% - Accent1 5 2 2 13 2" xfId="46081" xr:uid="{00000000-0005-0000-0000-000049B30000}"/>
    <cellStyle name="20% - Accent1 5 2 2 14" xfId="46082" xr:uid="{00000000-0005-0000-0000-00004AB30000}"/>
    <cellStyle name="20% - Accent1 5 2 2 2" xfId="46083" xr:uid="{00000000-0005-0000-0000-00004BB30000}"/>
    <cellStyle name="20% - Accent1 5 2 2 2 10" xfId="46084" xr:uid="{00000000-0005-0000-0000-00004CB30000}"/>
    <cellStyle name="20% - Accent1 5 2 2 2 10 2" xfId="46085" xr:uid="{00000000-0005-0000-0000-00004DB30000}"/>
    <cellStyle name="20% - Accent1 5 2 2 2 11" xfId="46086" xr:uid="{00000000-0005-0000-0000-00004EB30000}"/>
    <cellStyle name="20% - Accent1 5 2 2 2 2" xfId="46087" xr:uid="{00000000-0005-0000-0000-00004FB30000}"/>
    <cellStyle name="20% - Accent1 5 2 2 2 2 2" xfId="46088" xr:uid="{00000000-0005-0000-0000-000050B30000}"/>
    <cellStyle name="20% - Accent1 5 2 2 2 2 2 2" xfId="46089" xr:uid="{00000000-0005-0000-0000-000051B30000}"/>
    <cellStyle name="20% - Accent1 5 2 2 2 2 2 2 2" xfId="46090" xr:uid="{00000000-0005-0000-0000-000052B30000}"/>
    <cellStyle name="20% - Accent1 5 2 2 2 2 2 2 2 2" xfId="46091" xr:uid="{00000000-0005-0000-0000-000053B30000}"/>
    <cellStyle name="20% - Accent1 5 2 2 2 2 2 2 3" xfId="46092" xr:uid="{00000000-0005-0000-0000-000054B30000}"/>
    <cellStyle name="20% - Accent1 5 2 2 2 2 2 3" xfId="46093" xr:uid="{00000000-0005-0000-0000-000055B30000}"/>
    <cellStyle name="20% - Accent1 5 2 2 2 2 2 3 2" xfId="46094" xr:uid="{00000000-0005-0000-0000-000056B30000}"/>
    <cellStyle name="20% - Accent1 5 2 2 2 2 2 4" xfId="46095" xr:uid="{00000000-0005-0000-0000-000057B30000}"/>
    <cellStyle name="20% - Accent1 5 2 2 2 2 3" xfId="46096" xr:uid="{00000000-0005-0000-0000-000058B30000}"/>
    <cellStyle name="20% - Accent1 5 2 2 2 2 3 2" xfId="46097" xr:uid="{00000000-0005-0000-0000-000059B30000}"/>
    <cellStyle name="20% - Accent1 5 2 2 2 2 3 2 2" xfId="46098" xr:uid="{00000000-0005-0000-0000-00005AB30000}"/>
    <cellStyle name="20% - Accent1 5 2 2 2 2 3 2 2 2" xfId="46099" xr:uid="{00000000-0005-0000-0000-00005BB30000}"/>
    <cellStyle name="20% - Accent1 5 2 2 2 2 3 2 3" xfId="46100" xr:uid="{00000000-0005-0000-0000-00005CB30000}"/>
    <cellStyle name="20% - Accent1 5 2 2 2 2 3 3" xfId="46101" xr:uid="{00000000-0005-0000-0000-00005DB30000}"/>
    <cellStyle name="20% - Accent1 5 2 2 2 2 3 3 2" xfId="46102" xr:uid="{00000000-0005-0000-0000-00005EB30000}"/>
    <cellStyle name="20% - Accent1 5 2 2 2 2 3 4" xfId="46103" xr:uid="{00000000-0005-0000-0000-00005FB30000}"/>
    <cellStyle name="20% - Accent1 5 2 2 2 2 4" xfId="46104" xr:uid="{00000000-0005-0000-0000-000060B30000}"/>
    <cellStyle name="20% - Accent1 5 2 2 2 2 4 2" xfId="46105" xr:uid="{00000000-0005-0000-0000-000061B30000}"/>
    <cellStyle name="20% - Accent1 5 2 2 2 2 4 2 2" xfId="46106" xr:uid="{00000000-0005-0000-0000-000062B30000}"/>
    <cellStyle name="20% - Accent1 5 2 2 2 2 4 2 2 2" xfId="46107" xr:uid="{00000000-0005-0000-0000-000063B30000}"/>
    <cellStyle name="20% - Accent1 5 2 2 2 2 4 2 3" xfId="46108" xr:uid="{00000000-0005-0000-0000-000064B30000}"/>
    <cellStyle name="20% - Accent1 5 2 2 2 2 4 3" xfId="46109" xr:uid="{00000000-0005-0000-0000-000065B30000}"/>
    <cellStyle name="20% - Accent1 5 2 2 2 2 4 3 2" xfId="46110" xr:uid="{00000000-0005-0000-0000-000066B30000}"/>
    <cellStyle name="20% - Accent1 5 2 2 2 2 4 4" xfId="46111" xr:uid="{00000000-0005-0000-0000-000067B30000}"/>
    <cellStyle name="20% - Accent1 5 2 2 2 2 5" xfId="46112" xr:uid="{00000000-0005-0000-0000-000068B30000}"/>
    <cellStyle name="20% - Accent1 5 2 2 2 2 5 2" xfId="46113" xr:uid="{00000000-0005-0000-0000-000069B30000}"/>
    <cellStyle name="20% - Accent1 5 2 2 2 2 5 2 2" xfId="46114" xr:uid="{00000000-0005-0000-0000-00006AB30000}"/>
    <cellStyle name="20% - Accent1 5 2 2 2 2 5 3" xfId="46115" xr:uid="{00000000-0005-0000-0000-00006BB30000}"/>
    <cellStyle name="20% - Accent1 5 2 2 2 2 6" xfId="46116" xr:uid="{00000000-0005-0000-0000-00006CB30000}"/>
    <cellStyle name="20% - Accent1 5 2 2 2 2 6 2" xfId="46117" xr:uid="{00000000-0005-0000-0000-00006DB30000}"/>
    <cellStyle name="20% - Accent1 5 2 2 2 2 6 2 2" xfId="46118" xr:uid="{00000000-0005-0000-0000-00006EB30000}"/>
    <cellStyle name="20% - Accent1 5 2 2 2 2 6 3" xfId="46119" xr:uid="{00000000-0005-0000-0000-00006FB30000}"/>
    <cellStyle name="20% - Accent1 5 2 2 2 2 7" xfId="46120" xr:uid="{00000000-0005-0000-0000-000070B30000}"/>
    <cellStyle name="20% - Accent1 5 2 2 2 2 7 2" xfId="46121" xr:uid="{00000000-0005-0000-0000-000071B30000}"/>
    <cellStyle name="20% - Accent1 5 2 2 2 2 8" xfId="46122" xr:uid="{00000000-0005-0000-0000-000072B30000}"/>
    <cellStyle name="20% - Accent1 5 2 2 2 2 8 2" xfId="46123" xr:uid="{00000000-0005-0000-0000-000073B30000}"/>
    <cellStyle name="20% - Accent1 5 2 2 2 2 9" xfId="46124" xr:uid="{00000000-0005-0000-0000-000074B30000}"/>
    <cellStyle name="20% - Accent1 5 2 2 2 3" xfId="46125" xr:uid="{00000000-0005-0000-0000-000075B30000}"/>
    <cellStyle name="20% - Accent1 5 2 2 2 3 2" xfId="46126" xr:uid="{00000000-0005-0000-0000-000076B30000}"/>
    <cellStyle name="20% - Accent1 5 2 2 2 3 2 2" xfId="46127" xr:uid="{00000000-0005-0000-0000-000077B30000}"/>
    <cellStyle name="20% - Accent1 5 2 2 2 3 2 2 2" xfId="46128" xr:uid="{00000000-0005-0000-0000-000078B30000}"/>
    <cellStyle name="20% - Accent1 5 2 2 2 3 2 2 2 2" xfId="46129" xr:uid="{00000000-0005-0000-0000-000079B30000}"/>
    <cellStyle name="20% - Accent1 5 2 2 2 3 2 2 3" xfId="46130" xr:uid="{00000000-0005-0000-0000-00007AB30000}"/>
    <cellStyle name="20% - Accent1 5 2 2 2 3 2 3" xfId="46131" xr:uid="{00000000-0005-0000-0000-00007BB30000}"/>
    <cellStyle name="20% - Accent1 5 2 2 2 3 2 3 2" xfId="46132" xr:uid="{00000000-0005-0000-0000-00007CB30000}"/>
    <cellStyle name="20% - Accent1 5 2 2 2 3 2 4" xfId="46133" xr:uid="{00000000-0005-0000-0000-00007DB30000}"/>
    <cellStyle name="20% - Accent1 5 2 2 2 3 3" xfId="46134" xr:uid="{00000000-0005-0000-0000-00007EB30000}"/>
    <cellStyle name="20% - Accent1 5 2 2 2 3 3 2" xfId="46135" xr:uid="{00000000-0005-0000-0000-00007FB30000}"/>
    <cellStyle name="20% - Accent1 5 2 2 2 3 3 2 2" xfId="46136" xr:uid="{00000000-0005-0000-0000-000080B30000}"/>
    <cellStyle name="20% - Accent1 5 2 2 2 3 3 2 2 2" xfId="46137" xr:uid="{00000000-0005-0000-0000-000081B30000}"/>
    <cellStyle name="20% - Accent1 5 2 2 2 3 3 2 3" xfId="46138" xr:uid="{00000000-0005-0000-0000-000082B30000}"/>
    <cellStyle name="20% - Accent1 5 2 2 2 3 3 3" xfId="46139" xr:uid="{00000000-0005-0000-0000-000083B30000}"/>
    <cellStyle name="20% - Accent1 5 2 2 2 3 3 3 2" xfId="46140" xr:uid="{00000000-0005-0000-0000-000084B30000}"/>
    <cellStyle name="20% - Accent1 5 2 2 2 3 3 4" xfId="46141" xr:uid="{00000000-0005-0000-0000-000085B30000}"/>
    <cellStyle name="20% - Accent1 5 2 2 2 3 4" xfId="46142" xr:uid="{00000000-0005-0000-0000-000086B30000}"/>
    <cellStyle name="20% - Accent1 5 2 2 2 3 4 2" xfId="46143" xr:uid="{00000000-0005-0000-0000-000087B30000}"/>
    <cellStyle name="20% - Accent1 5 2 2 2 3 4 2 2" xfId="46144" xr:uid="{00000000-0005-0000-0000-000088B30000}"/>
    <cellStyle name="20% - Accent1 5 2 2 2 3 4 2 2 2" xfId="46145" xr:uid="{00000000-0005-0000-0000-000089B30000}"/>
    <cellStyle name="20% - Accent1 5 2 2 2 3 4 2 3" xfId="46146" xr:uid="{00000000-0005-0000-0000-00008AB30000}"/>
    <cellStyle name="20% - Accent1 5 2 2 2 3 4 3" xfId="46147" xr:uid="{00000000-0005-0000-0000-00008BB30000}"/>
    <cellStyle name="20% - Accent1 5 2 2 2 3 4 3 2" xfId="46148" xr:uid="{00000000-0005-0000-0000-00008CB30000}"/>
    <cellStyle name="20% - Accent1 5 2 2 2 3 4 4" xfId="46149" xr:uid="{00000000-0005-0000-0000-00008DB30000}"/>
    <cellStyle name="20% - Accent1 5 2 2 2 3 5" xfId="46150" xr:uid="{00000000-0005-0000-0000-00008EB30000}"/>
    <cellStyle name="20% - Accent1 5 2 2 2 3 5 2" xfId="46151" xr:uid="{00000000-0005-0000-0000-00008FB30000}"/>
    <cellStyle name="20% - Accent1 5 2 2 2 3 5 2 2" xfId="46152" xr:uid="{00000000-0005-0000-0000-000090B30000}"/>
    <cellStyle name="20% - Accent1 5 2 2 2 3 5 3" xfId="46153" xr:uid="{00000000-0005-0000-0000-000091B30000}"/>
    <cellStyle name="20% - Accent1 5 2 2 2 3 6" xfId="46154" xr:uid="{00000000-0005-0000-0000-000092B30000}"/>
    <cellStyle name="20% - Accent1 5 2 2 2 3 6 2" xfId="46155" xr:uid="{00000000-0005-0000-0000-000093B30000}"/>
    <cellStyle name="20% - Accent1 5 2 2 2 3 6 2 2" xfId="46156" xr:uid="{00000000-0005-0000-0000-000094B30000}"/>
    <cellStyle name="20% - Accent1 5 2 2 2 3 6 3" xfId="46157" xr:uid="{00000000-0005-0000-0000-000095B30000}"/>
    <cellStyle name="20% - Accent1 5 2 2 2 3 7" xfId="46158" xr:uid="{00000000-0005-0000-0000-000096B30000}"/>
    <cellStyle name="20% - Accent1 5 2 2 2 3 7 2" xfId="46159" xr:uid="{00000000-0005-0000-0000-000097B30000}"/>
    <cellStyle name="20% - Accent1 5 2 2 2 3 8" xfId="46160" xr:uid="{00000000-0005-0000-0000-000098B30000}"/>
    <cellStyle name="20% - Accent1 5 2 2 2 3 8 2" xfId="46161" xr:uid="{00000000-0005-0000-0000-000099B30000}"/>
    <cellStyle name="20% - Accent1 5 2 2 2 3 9" xfId="46162" xr:uid="{00000000-0005-0000-0000-00009AB30000}"/>
    <cellStyle name="20% - Accent1 5 2 2 2 4" xfId="46163" xr:uid="{00000000-0005-0000-0000-00009BB30000}"/>
    <cellStyle name="20% - Accent1 5 2 2 2 4 2" xfId="46164" xr:uid="{00000000-0005-0000-0000-00009CB30000}"/>
    <cellStyle name="20% - Accent1 5 2 2 2 4 2 2" xfId="46165" xr:uid="{00000000-0005-0000-0000-00009DB30000}"/>
    <cellStyle name="20% - Accent1 5 2 2 2 4 2 2 2" xfId="46166" xr:uid="{00000000-0005-0000-0000-00009EB30000}"/>
    <cellStyle name="20% - Accent1 5 2 2 2 4 2 3" xfId="46167" xr:uid="{00000000-0005-0000-0000-00009FB30000}"/>
    <cellStyle name="20% - Accent1 5 2 2 2 4 3" xfId="46168" xr:uid="{00000000-0005-0000-0000-0000A0B30000}"/>
    <cellStyle name="20% - Accent1 5 2 2 2 4 3 2" xfId="46169" xr:uid="{00000000-0005-0000-0000-0000A1B30000}"/>
    <cellStyle name="20% - Accent1 5 2 2 2 4 4" xfId="46170" xr:uid="{00000000-0005-0000-0000-0000A2B30000}"/>
    <cellStyle name="20% - Accent1 5 2 2 2 5" xfId="46171" xr:uid="{00000000-0005-0000-0000-0000A3B30000}"/>
    <cellStyle name="20% - Accent1 5 2 2 2 5 2" xfId="46172" xr:uid="{00000000-0005-0000-0000-0000A4B30000}"/>
    <cellStyle name="20% - Accent1 5 2 2 2 5 2 2" xfId="46173" xr:uid="{00000000-0005-0000-0000-0000A5B30000}"/>
    <cellStyle name="20% - Accent1 5 2 2 2 5 2 2 2" xfId="46174" xr:uid="{00000000-0005-0000-0000-0000A6B30000}"/>
    <cellStyle name="20% - Accent1 5 2 2 2 5 2 3" xfId="46175" xr:uid="{00000000-0005-0000-0000-0000A7B30000}"/>
    <cellStyle name="20% - Accent1 5 2 2 2 5 3" xfId="46176" xr:uid="{00000000-0005-0000-0000-0000A8B30000}"/>
    <cellStyle name="20% - Accent1 5 2 2 2 5 3 2" xfId="46177" xr:uid="{00000000-0005-0000-0000-0000A9B30000}"/>
    <cellStyle name="20% - Accent1 5 2 2 2 5 4" xfId="46178" xr:uid="{00000000-0005-0000-0000-0000AAB30000}"/>
    <cellStyle name="20% - Accent1 5 2 2 2 6" xfId="46179" xr:uid="{00000000-0005-0000-0000-0000ABB30000}"/>
    <cellStyle name="20% - Accent1 5 2 2 2 6 2" xfId="46180" xr:uid="{00000000-0005-0000-0000-0000ACB30000}"/>
    <cellStyle name="20% - Accent1 5 2 2 2 6 2 2" xfId="46181" xr:uid="{00000000-0005-0000-0000-0000ADB30000}"/>
    <cellStyle name="20% - Accent1 5 2 2 2 6 2 2 2" xfId="46182" xr:uid="{00000000-0005-0000-0000-0000AEB30000}"/>
    <cellStyle name="20% - Accent1 5 2 2 2 6 2 3" xfId="46183" xr:uid="{00000000-0005-0000-0000-0000AFB30000}"/>
    <cellStyle name="20% - Accent1 5 2 2 2 6 3" xfId="46184" xr:uid="{00000000-0005-0000-0000-0000B0B30000}"/>
    <cellStyle name="20% - Accent1 5 2 2 2 6 3 2" xfId="46185" xr:uid="{00000000-0005-0000-0000-0000B1B30000}"/>
    <cellStyle name="20% - Accent1 5 2 2 2 6 4" xfId="46186" xr:uid="{00000000-0005-0000-0000-0000B2B30000}"/>
    <cellStyle name="20% - Accent1 5 2 2 2 7" xfId="46187" xr:uid="{00000000-0005-0000-0000-0000B3B30000}"/>
    <cellStyle name="20% - Accent1 5 2 2 2 7 2" xfId="46188" xr:uid="{00000000-0005-0000-0000-0000B4B30000}"/>
    <cellStyle name="20% - Accent1 5 2 2 2 7 2 2" xfId="46189" xr:uid="{00000000-0005-0000-0000-0000B5B30000}"/>
    <cellStyle name="20% - Accent1 5 2 2 2 7 3" xfId="46190" xr:uid="{00000000-0005-0000-0000-0000B6B30000}"/>
    <cellStyle name="20% - Accent1 5 2 2 2 8" xfId="46191" xr:uid="{00000000-0005-0000-0000-0000B7B30000}"/>
    <cellStyle name="20% - Accent1 5 2 2 2 8 2" xfId="46192" xr:uid="{00000000-0005-0000-0000-0000B8B30000}"/>
    <cellStyle name="20% - Accent1 5 2 2 2 8 2 2" xfId="46193" xr:uid="{00000000-0005-0000-0000-0000B9B30000}"/>
    <cellStyle name="20% - Accent1 5 2 2 2 8 3" xfId="46194" xr:uid="{00000000-0005-0000-0000-0000BAB30000}"/>
    <cellStyle name="20% - Accent1 5 2 2 2 9" xfId="46195" xr:uid="{00000000-0005-0000-0000-0000BBB30000}"/>
    <cellStyle name="20% - Accent1 5 2 2 2 9 2" xfId="46196" xr:uid="{00000000-0005-0000-0000-0000BCB30000}"/>
    <cellStyle name="20% - Accent1 5 2 2 3" xfId="46197" xr:uid="{00000000-0005-0000-0000-0000BDB30000}"/>
    <cellStyle name="20% - Accent1 5 2 2 3 10" xfId="46198" xr:uid="{00000000-0005-0000-0000-0000BEB30000}"/>
    <cellStyle name="20% - Accent1 5 2 2 3 10 2" xfId="46199" xr:uid="{00000000-0005-0000-0000-0000BFB30000}"/>
    <cellStyle name="20% - Accent1 5 2 2 3 11" xfId="46200" xr:uid="{00000000-0005-0000-0000-0000C0B30000}"/>
    <cellStyle name="20% - Accent1 5 2 2 3 2" xfId="46201" xr:uid="{00000000-0005-0000-0000-0000C1B30000}"/>
    <cellStyle name="20% - Accent1 5 2 2 3 2 2" xfId="46202" xr:uid="{00000000-0005-0000-0000-0000C2B30000}"/>
    <cellStyle name="20% - Accent1 5 2 2 3 2 2 2" xfId="46203" xr:uid="{00000000-0005-0000-0000-0000C3B30000}"/>
    <cellStyle name="20% - Accent1 5 2 2 3 2 2 2 2" xfId="46204" xr:uid="{00000000-0005-0000-0000-0000C4B30000}"/>
    <cellStyle name="20% - Accent1 5 2 2 3 2 2 2 2 2" xfId="46205" xr:uid="{00000000-0005-0000-0000-0000C5B30000}"/>
    <cellStyle name="20% - Accent1 5 2 2 3 2 2 2 3" xfId="46206" xr:uid="{00000000-0005-0000-0000-0000C6B30000}"/>
    <cellStyle name="20% - Accent1 5 2 2 3 2 2 3" xfId="46207" xr:uid="{00000000-0005-0000-0000-0000C7B30000}"/>
    <cellStyle name="20% - Accent1 5 2 2 3 2 2 3 2" xfId="46208" xr:uid="{00000000-0005-0000-0000-0000C8B30000}"/>
    <cellStyle name="20% - Accent1 5 2 2 3 2 2 4" xfId="46209" xr:uid="{00000000-0005-0000-0000-0000C9B30000}"/>
    <cellStyle name="20% - Accent1 5 2 2 3 2 3" xfId="46210" xr:uid="{00000000-0005-0000-0000-0000CAB30000}"/>
    <cellStyle name="20% - Accent1 5 2 2 3 2 3 2" xfId="46211" xr:uid="{00000000-0005-0000-0000-0000CBB30000}"/>
    <cellStyle name="20% - Accent1 5 2 2 3 2 3 2 2" xfId="46212" xr:uid="{00000000-0005-0000-0000-0000CCB30000}"/>
    <cellStyle name="20% - Accent1 5 2 2 3 2 3 2 2 2" xfId="46213" xr:uid="{00000000-0005-0000-0000-0000CDB30000}"/>
    <cellStyle name="20% - Accent1 5 2 2 3 2 3 2 3" xfId="46214" xr:uid="{00000000-0005-0000-0000-0000CEB30000}"/>
    <cellStyle name="20% - Accent1 5 2 2 3 2 3 3" xfId="46215" xr:uid="{00000000-0005-0000-0000-0000CFB30000}"/>
    <cellStyle name="20% - Accent1 5 2 2 3 2 3 3 2" xfId="46216" xr:uid="{00000000-0005-0000-0000-0000D0B30000}"/>
    <cellStyle name="20% - Accent1 5 2 2 3 2 3 4" xfId="46217" xr:uid="{00000000-0005-0000-0000-0000D1B30000}"/>
    <cellStyle name="20% - Accent1 5 2 2 3 2 4" xfId="46218" xr:uid="{00000000-0005-0000-0000-0000D2B30000}"/>
    <cellStyle name="20% - Accent1 5 2 2 3 2 4 2" xfId="46219" xr:uid="{00000000-0005-0000-0000-0000D3B30000}"/>
    <cellStyle name="20% - Accent1 5 2 2 3 2 4 2 2" xfId="46220" xr:uid="{00000000-0005-0000-0000-0000D4B30000}"/>
    <cellStyle name="20% - Accent1 5 2 2 3 2 4 2 2 2" xfId="46221" xr:uid="{00000000-0005-0000-0000-0000D5B30000}"/>
    <cellStyle name="20% - Accent1 5 2 2 3 2 4 2 3" xfId="46222" xr:uid="{00000000-0005-0000-0000-0000D6B30000}"/>
    <cellStyle name="20% - Accent1 5 2 2 3 2 4 3" xfId="46223" xr:uid="{00000000-0005-0000-0000-0000D7B30000}"/>
    <cellStyle name="20% - Accent1 5 2 2 3 2 4 3 2" xfId="46224" xr:uid="{00000000-0005-0000-0000-0000D8B30000}"/>
    <cellStyle name="20% - Accent1 5 2 2 3 2 4 4" xfId="46225" xr:uid="{00000000-0005-0000-0000-0000D9B30000}"/>
    <cellStyle name="20% - Accent1 5 2 2 3 2 5" xfId="46226" xr:uid="{00000000-0005-0000-0000-0000DAB30000}"/>
    <cellStyle name="20% - Accent1 5 2 2 3 2 5 2" xfId="46227" xr:uid="{00000000-0005-0000-0000-0000DBB30000}"/>
    <cellStyle name="20% - Accent1 5 2 2 3 2 5 2 2" xfId="46228" xr:uid="{00000000-0005-0000-0000-0000DCB30000}"/>
    <cellStyle name="20% - Accent1 5 2 2 3 2 5 3" xfId="46229" xr:uid="{00000000-0005-0000-0000-0000DDB30000}"/>
    <cellStyle name="20% - Accent1 5 2 2 3 2 6" xfId="46230" xr:uid="{00000000-0005-0000-0000-0000DEB30000}"/>
    <cellStyle name="20% - Accent1 5 2 2 3 2 6 2" xfId="46231" xr:uid="{00000000-0005-0000-0000-0000DFB30000}"/>
    <cellStyle name="20% - Accent1 5 2 2 3 2 6 2 2" xfId="46232" xr:uid="{00000000-0005-0000-0000-0000E0B30000}"/>
    <cellStyle name="20% - Accent1 5 2 2 3 2 6 3" xfId="46233" xr:uid="{00000000-0005-0000-0000-0000E1B30000}"/>
    <cellStyle name="20% - Accent1 5 2 2 3 2 7" xfId="46234" xr:uid="{00000000-0005-0000-0000-0000E2B30000}"/>
    <cellStyle name="20% - Accent1 5 2 2 3 2 7 2" xfId="46235" xr:uid="{00000000-0005-0000-0000-0000E3B30000}"/>
    <cellStyle name="20% - Accent1 5 2 2 3 2 8" xfId="46236" xr:uid="{00000000-0005-0000-0000-0000E4B30000}"/>
    <cellStyle name="20% - Accent1 5 2 2 3 2 8 2" xfId="46237" xr:uid="{00000000-0005-0000-0000-0000E5B30000}"/>
    <cellStyle name="20% - Accent1 5 2 2 3 2 9" xfId="46238" xr:uid="{00000000-0005-0000-0000-0000E6B30000}"/>
    <cellStyle name="20% - Accent1 5 2 2 3 3" xfId="46239" xr:uid="{00000000-0005-0000-0000-0000E7B30000}"/>
    <cellStyle name="20% - Accent1 5 2 2 3 3 2" xfId="46240" xr:uid="{00000000-0005-0000-0000-0000E8B30000}"/>
    <cellStyle name="20% - Accent1 5 2 2 3 3 2 2" xfId="46241" xr:uid="{00000000-0005-0000-0000-0000E9B30000}"/>
    <cellStyle name="20% - Accent1 5 2 2 3 3 2 2 2" xfId="46242" xr:uid="{00000000-0005-0000-0000-0000EAB30000}"/>
    <cellStyle name="20% - Accent1 5 2 2 3 3 2 2 2 2" xfId="46243" xr:uid="{00000000-0005-0000-0000-0000EBB30000}"/>
    <cellStyle name="20% - Accent1 5 2 2 3 3 2 2 3" xfId="46244" xr:uid="{00000000-0005-0000-0000-0000ECB30000}"/>
    <cellStyle name="20% - Accent1 5 2 2 3 3 2 3" xfId="46245" xr:uid="{00000000-0005-0000-0000-0000EDB30000}"/>
    <cellStyle name="20% - Accent1 5 2 2 3 3 2 3 2" xfId="46246" xr:uid="{00000000-0005-0000-0000-0000EEB30000}"/>
    <cellStyle name="20% - Accent1 5 2 2 3 3 2 4" xfId="46247" xr:uid="{00000000-0005-0000-0000-0000EFB30000}"/>
    <cellStyle name="20% - Accent1 5 2 2 3 3 3" xfId="46248" xr:uid="{00000000-0005-0000-0000-0000F0B30000}"/>
    <cellStyle name="20% - Accent1 5 2 2 3 3 3 2" xfId="46249" xr:uid="{00000000-0005-0000-0000-0000F1B30000}"/>
    <cellStyle name="20% - Accent1 5 2 2 3 3 3 2 2" xfId="46250" xr:uid="{00000000-0005-0000-0000-0000F2B30000}"/>
    <cellStyle name="20% - Accent1 5 2 2 3 3 3 2 2 2" xfId="46251" xr:uid="{00000000-0005-0000-0000-0000F3B30000}"/>
    <cellStyle name="20% - Accent1 5 2 2 3 3 3 2 3" xfId="46252" xr:uid="{00000000-0005-0000-0000-0000F4B30000}"/>
    <cellStyle name="20% - Accent1 5 2 2 3 3 3 3" xfId="46253" xr:uid="{00000000-0005-0000-0000-0000F5B30000}"/>
    <cellStyle name="20% - Accent1 5 2 2 3 3 3 3 2" xfId="46254" xr:uid="{00000000-0005-0000-0000-0000F6B30000}"/>
    <cellStyle name="20% - Accent1 5 2 2 3 3 3 4" xfId="46255" xr:uid="{00000000-0005-0000-0000-0000F7B30000}"/>
    <cellStyle name="20% - Accent1 5 2 2 3 3 4" xfId="46256" xr:uid="{00000000-0005-0000-0000-0000F8B30000}"/>
    <cellStyle name="20% - Accent1 5 2 2 3 3 4 2" xfId="46257" xr:uid="{00000000-0005-0000-0000-0000F9B30000}"/>
    <cellStyle name="20% - Accent1 5 2 2 3 3 4 2 2" xfId="46258" xr:uid="{00000000-0005-0000-0000-0000FAB30000}"/>
    <cellStyle name="20% - Accent1 5 2 2 3 3 4 2 2 2" xfId="46259" xr:uid="{00000000-0005-0000-0000-0000FBB30000}"/>
    <cellStyle name="20% - Accent1 5 2 2 3 3 4 2 3" xfId="46260" xr:uid="{00000000-0005-0000-0000-0000FCB30000}"/>
    <cellStyle name="20% - Accent1 5 2 2 3 3 4 3" xfId="46261" xr:uid="{00000000-0005-0000-0000-0000FDB30000}"/>
    <cellStyle name="20% - Accent1 5 2 2 3 3 4 3 2" xfId="46262" xr:uid="{00000000-0005-0000-0000-0000FEB30000}"/>
    <cellStyle name="20% - Accent1 5 2 2 3 3 4 4" xfId="46263" xr:uid="{00000000-0005-0000-0000-0000FFB30000}"/>
    <cellStyle name="20% - Accent1 5 2 2 3 3 5" xfId="46264" xr:uid="{00000000-0005-0000-0000-000000B40000}"/>
    <cellStyle name="20% - Accent1 5 2 2 3 3 5 2" xfId="46265" xr:uid="{00000000-0005-0000-0000-000001B40000}"/>
    <cellStyle name="20% - Accent1 5 2 2 3 3 5 2 2" xfId="46266" xr:uid="{00000000-0005-0000-0000-000002B40000}"/>
    <cellStyle name="20% - Accent1 5 2 2 3 3 5 3" xfId="46267" xr:uid="{00000000-0005-0000-0000-000003B40000}"/>
    <cellStyle name="20% - Accent1 5 2 2 3 3 6" xfId="46268" xr:uid="{00000000-0005-0000-0000-000004B40000}"/>
    <cellStyle name="20% - Accent1 5 2 2 3 3 6 2" xfId="46269" xr:uid="{00000000-0005-0000-0000-000005B40000}"/>
    <cellStyle name="20% - Accent1 5 2 2 3 3 6 2 2" xfId="46270" xr:uid="{00000000-0005-0000-0000-000006B40000}"/>
    <cellStyle name="20% - Accent1 5 2 2 3 3 6 3" xfId="46271" xr:uid="{00000000-0005-0000-0000-000007B40000}"/>
    <cellStyle name="20% - Accent1 5 2 2 3 3 7" xfId="46272" xr:uid="{00000000-0005-0000-0000-000008B40000}"/>
    <cellStyle name="20% - Accent1 5 2 2 3 3 7 2" xfId="46273" xr:uid="{00000000-0005-0000-0000-000009B40000}"/>
    <cellStyle name="20% - Accent1 5 2 2 3 3 8" xfId="46274" xr:uid="{00000000-0005-0000-0000-00000AB40000}"/>
    <cellStyle name="20% - Accent1 5 2 2 3 3 8 2" xfId="46275" xr:uid="{00000000-0005-0000-0000-00000BB40000}"/>
    <cellStyle name="20% - Accent1 5 2 2 3 3 9" xfId="46276" xr:uid="{00000000-0005-0000-0000-00000CB40000}"/>
    <cellStyle name="20% - Accent1 5 2 2 3 4" xfId="46277" xr:uid="{00000000-0005-0000-0000-00000DB40000}"/>
    <cellStyle name="20% - Accent1 5 2 2 3 4 2" xfId="46278" xr:uid="{00000000-0005-0000-0000-00000EB40000}"/>
    <cellStyle name="20% - Accent1 5 2 2 3 4 2 2" xfId="46279" xr:uid="{00000000-0005-0000-0000-00000FB40000}"/>
    <cellStyle name="20% - Accent1 5 2 2 3 4 2 2 2" xfId="46280" xr:uid="{00000000-0005-0000-0000-000010B40000}"/>
    <cellStyle name="20% - Accent1 5 2 2 3 4 2 3" xfId="46281" xr:uid="{00000000-0005-0000-0000-000011B40000}"/>
    <cellStyle name="20% - Accent1 5 2 2 3 4 3" xfId="46282" xr:uid="{00000000-0005-0000-0000-000012B40000}"/>
    <cellStyle name="20% - Accent1 5 2 2 3 4 3 2" xfId="46283" xr:uid="{00000000-0005-0000-0000-000013B40000}"/>
    <cellStyle name="20% - Accent1 5 2 2 3 4 4" xfId="46284" xr:uid="{00000000-0005-0000-0000-000014B40000}"/>
    <cellStyle name="20% - Accent1 5 2 2 3 5" xfId="46285" xr:uid="{00000000-0005-0000-0000-000015B40000}"/>
    <cellStyle name="20% - Accent1 5 2 2 3 5 2" xfId="46286" xr:uid="{00000000-0005-0000-0000-000016B40000}"/>
    <cellStyle name="20% - Accent1 5 2 2 3 5 2 2" xfId="46287" xr:uid="{00000000-0005-0000-0000-000017B40000}"/>
    <cellStyle name="20% - Accent1 5 2 2 3 5 2 2 2" xfId="46288" xr:uid="{00000000-0005-0000-0000-000018B40000}"/>
    <cellStyle name="20% - Accent1 5 2 2 3 5 2 3" xfId="46289" xr:uid="{00000000-0005-0000-0000-000019B40000}"/>
    <cellStyle name="20% - Accent1 5 2 2 3 5 3" xfId="46290" xr:uid="{00000000-0005-0000-0000-00001AB40000}"/>
    <cellStyle name="20% - Accent1 5 2 2 3 5 3 2" xfId="46291" xr:uid="{00000000-0005-0000-0000-00001BB40000}"/>
    <cellStyle name="20% - Accent1 5 2 2 3 5 4" xfId="46292" xr:uid="{00000000-0005-0000-0000-00001CB40000}"/>
    <cellStyle name="20% - Accent1 5 2 2 3 6" xfId="46293" xr:uid="{00000000-0005-0000-0000-00001DB40000}"/>
    <cellStyle name="20% - Accent1 5 2 2 3 6 2" xfId="46294" xr:uid="{00000000-0005-0000-0000-00001EB40000}"/>
    <cellStyle name="20% - Accent1 5 2 2 3 6 2 2" xfId="46295" xr:uid="{00000000-0005-0000-0000-00001FB40000}"/>
    <cellStyle name="20% - Accent1 5 2 2 3 6 2 2 2" xfId="46296" xr:uid="{00000000-0005-0000-0000-000020B40000}"/>
    <cellStyle name="20% - Accent1 5 2 2 3 6 2 3" xfId="46297" xr:uid="{00000000-0005-0000-0000-000021B40000}"/>
    <cellStyle name="20% - Accent1 5 2 2 3 6 3" xfId="46298" xr:uid="{00000000-0005-0000-0000-000022B40000}"/>
    <cellStyle name="20% - Accent1 5 2 2 3 6 3 2" xfId="46299" xr:uid="{00000000-0005-0000-0000-000023B40000}"/>
    <cellStyle name="20% - Accent1 5 2 2 3 6 4" xfId="46300" xr:uid="{00000000-0005-0000-0000-000024B40000}"/>
    <cellStyle name="20% - Accent1 5 2 2 3 7" xfId="46301" xr:uid="{00000000-0005-0000-0000-000025B40000}"/>
    <cellStyle name="20% - Accent1 5 2 2 3 7 2" xfId="46302" xr:uid="{00000000-0005-0000-0000-000026B40000}"/>
    <cellStyle name="20% - Accent1 5 2 2 3 7 2 2" xfId="46303" xr:uid="{00000000-0005-0000-0000-000027B40000}"/>
    <cellStyle name="20% - Accent1 5 2 2 3 7 3" xfId="46304" xr:uid="{00000000-0005-0000-0000-000028B40000}"/>
    <cellStyle name="20% - Accent1 5 2 2 3 8" xfId="46305" xr:uid="{00000000-0005-0000-0000-000029B40000}"/>
    <cellStyle name="20% - Accent1 5 2 2 3 8 2" xfId="46306" xr:uid="{00000000-0005-0000-0000-00002AB40000}"/>
    <cellStyle name="20% - Accent1 5 2 2 3 8 2 2" xfId="46307" xr:uid="{00000000-0005-0000-0000-00002BB40000}"/>
    <cellStyle name="20% - Accent1 5 2 2 3 8 3" xfId="46308" xr:uid="{00000000-0005-0000-0000-00002CB40000}"/>
    <cellStyle name="20% - Accent1 5 2 2 3 9" xfId="46309" xr:uid="{00000000-0005-0000-0000-00002DB40000}"/>
    <cellStyle name="20% - Accent1 5 2 2 3 9 2" xfId="46310" xr:uid="{00000000-0005-0000-0000-00002EB40000}"/>
    <cellStyle name="20% - Accent1 5 2 2 4" xfId="46311" xr:uid="{00000000-0005-0000-0000-00002FB40000}"/>
    <cellStyle name="20% - Accent1 5 2 2 4 10" xfId="46312" xr:uid="{00000000-0005-0000-0000-000030B40000}"/>
    <cellStyle name="20% - Accent1 5 2 2 4 10 2" xfId="46313" xr:uid="{00000000-0005-0000-0000-000031B40000}"/>
    <cellStyle name="20% - Accent1 5 2 2 4 11" xfId="46314" xr:uid="{00000000-0005-0000-0000-000032B40000}"/>
    <cellStyle name="20% - Accent1 5 2 2 4 2" xfId="46315" xr:uid="{00000000-0005-0000-0000-000033B40000}"/>
    <cellStyle name="20% - Accent1 5 2 2 4 2 2" xfId="46316" xr:uid="{00000000-0005-0000-0000-000034B40000}"/>
    <cellStyle name="20% - Accent1 5 2 2 4 2 2 2" xfId="46317" xr:uid="{00000000-0005-0000-0000-000035B40000}"/>
    <cellStyle name="20% - Accent1 5 2 2 4 2 2 2 2" xfId="46318" xr:uid="{00000000-0005-0000-0000-000036B40000}"/>
    <cellStyle name="20% - Accent1 5 2 2 4 2 2 2 2 2" xfId="46319" xr:uid="{00000000-0005-0000-0000-000037B40000}"/>
    <cellStyle name="20% - Accent1 5 2 2 4 2 2 2 3" xfId="46320" xr:uid="{00000000-0005-0000-0000-000038B40000}"/>
    <cellStyle name="20% - Accent1 5 2 2 4 2 2 3" xfId="46321" xr:uid="{00000000-0005-0000-0000-000039B40000}"/>
    <cellStyle name="20% - Accent1 5 2 2 4 2 2 3 2" xfId="46322" xr:uid="{00000000-0005-0000-0000-00003AB40000}"/>
    <cellStyle name="20% - Accent1 5 2 2 4 2 2 4" xfId="46323" xr:uid="{00000000-0005-0000-0000-00003BB40000}"/>
    <cellStyle name="20% - Accent1 5 2 2 4 2 3" xfId="46324" xr:uid="{00000000-0005-0000-0000-00003CB40000}"/>
    <cellStyle name="20% - Accent1 5 2 2 4 2 3 2" xfId="46325" xr:uid="{00000000-0005-0000-0000-00003DB40000}"/>
    <cellStyle name="20% - Accent1 5 2 2 4 2 3 2 2" xfId="46326" xr:uid="{00000000-0005-0000-0000-00003EB40000}"/>
    <cellStyle name="20% - Accent1 5 2 2 4 2 3 2 2 2" xfId="46327" xr:uid="{00000000-0005-0000-0000-00003FB40000}"/>
    <cellStyle name="20% - Accent1 5 2 2 4 2 3 2 3" xfId="46328" xr:uid="{00000000-0005-0000-0000-000040B40000}"/>
    <cellStyle name="20% - Accent1 5 2 2 4 2 3 3" xfId="46329" xr:uid="{00000000-0005-0000-0000-000041B40000}"/>
    <cellStyle name="20% - Accent1 5 2 2 4 2 3 3 2" xfId="46330" xr:uid="{00000000-0005-0000-0000-000042B40000}"/>
    <cellStyle name="20% - Accent1 5 2 2 4 2 3 4" xfId="46331" xr:uid="{00000000-0005-0000-0000-000043B40000}"/>
    <cellStyle name="20% - Accent1 5 2 2 4 2 4" xfId="46332" xr:uid="{00000000-0005-0000-0000-000044B40000}"/>
    <cellStyle name="20% - Accent1 5 2 2 4 2 4 2" xfId="46333" xr:uid="{00000000-0005-0000-0000-000045B40000}"/>
    <cellStyle name="20% - Accent1 5 2 2 4 2 4 2 2" xfId="46334" xr:uid="{00000000-0005-0000-0000-000046B40000}"/>
    <cellStyle name="20% - Accent1 5 2 2 4 2 4 2 2 2" xfId="46335" xr:uid="{00000000-0005-0000-0000-000047B40000}"/>
    <cellStyle name="20% - Accent1 5 2 2 4 2 4 2 3" xfId="46336" xr:uid="{00000000-0005-0000-0000-000048B40000}"/>
    <cellStyle name="20% - Accent1 5 2 2 4 2 4 3" xfId="46337" xr:uid="{00000000-0005-0000-0000-000049B40000}"/>
    <cellStyle name="20% - Accent1 5 2 2 4 2 4 3 2" xfId="46338" xr:uid="{00000000-0005-0000-0000-00004AB40000}"/>
    <cellStyle name="20% - Accent1 5 2 2 4 2 4 4" xfId="46339" xr:uid="{00000000-0005-0000-0000-00004BB40000}"/>
    <cellStyle name="20% - Accent1 5 2 2 4 2 5" xfId="46340" xr:uid="{00000000-0005-0000-0000-00004CB40000}"/>
    <cellStyle name="20% - Accent1 5 2 2 4 2 5 2" xfId="46341" xr:uid="{00000000-0005-0000-0000-00004DB40000}"/>
    <cellStyle name="20% - Accent1 5 2 2 4 2 5 2 2" xfId="46342" xr:uid="{00000000-0005-0000-0000-00004EB40000}"/>
    <cellStyle name="20% - Accent1 5 2 2 4 2 5 3" xfId="46343" xr:uid="{00000000-0005-0000-0000-00004FB40000}"/>
    <cellStyle name="20% - Accent1 5 2 2 4 2 6" xfId="46344" xr:uid="{00000000-0005-0000-0000-000050B40000}"/>
    <cellStyle name="20% - Accent1 5 2 2 4 2 6 2" xfId="46345" xr:uid="{00000000-0005-0000-0000-000051B40000}"/>
    <cellStyle name="20% - Accent1 5 2 2 4 2 6 2 2" xfId="46346" xr:uid="{00000000-0005-0000-0000-000052B40000}"/>
    <cellStyle name="20% - Accent1 5 2 2 4 2 6 3" xfId="46347" xr:uid="{00000000-0005-0000-0000-000053B40000}"/>
    <cellStyle name="20% - Accent1 5 2 2 4 2 7" xfId="46348" xr:uid="{00000000-0005-0000-0000-000054B40000}"/>
    <cellStyle name="20% - Accent1 5 2 2 4 2 7 2" xfId="46349" xr:uid="{00000000-0005-0000-0000-000055B40000}"/>
    <cellStyle name="20% - Accent1 5 2 2 4 2 8" xfId="46350" xr:uid="{00000000-0005-0000-0000-000056B40000}"/>
    <cellStyle name="20% - Accent1 5 2 2 4 2 8 2" xfId="46351" xr:uid="{00000000-0005-0000-0000-000057B40000}"/>
    <cellStyle name="20% - Accent1 5 2 2 4 2 9" xfId="46352" xr:uid="{00000000-0005-0000-0000-000058B40000}"/>
    <cellStyle name="20% - Accent1 5 2 2 4 3" xfId="46353" xr:uid="{00000000-0005-0000-0000-000059B40000}"/>
    <cellStyle name="20% - Accent1 5 2 2 4 3 2" xfId="46354" xr:uid="{00000000-0005-0000-0000-00005AB40000}"/>
    <cellStyle name="20% - Accent1 5 2 2 4 3 2 2" xfId="46355" xr:uid="{00000000-0005-0000-0000-00005BB40000}"/>
    <cellStyle name="20% - Accent1 5 2 2 4 3 2 2 2" xfId="46356" xr:uid="{00000000-0005-0000-0000-00005CB40000}"/>
    <cellStyle name="20% - Accent1 5 2 2 4 3 2 2 2 2" xfId="46357" xr:uid="{00000000-0005-0000-0000-00005DB40000}"/>
    <cellStyle name="20% - Accent1 5 2 2 4 3 2 2 3" xfId="46358" xr:uid="{00000000-0005-0000-0000-00005EB40000}"/>
    <cellStyle name="20% - Accent1 5 2 2 4 3 2 3" xfId="46359" xr:uid="{00000000-0005-0000-0000-00005FB40000}"/>
    <cellStyle name="20% - Accent1 5 2 2 4 3 2 3 2" xfId="46360" xr:uid="{00000000-0005-0000-0000-000060B40000}"/>
    <cellStyle name="20% - Accent1 5 2 2 4 3 2 4" xfId="46361" xr:uid="{00000000-0005-0000-0000-000061B40000}"/>
    <cellStyle name="20% - Accent1 5 2 2 4 3 3" xfId="46362" xr:uid="{00000000-0005-0000-0000-000062B40000}"/>
    <cellStyle name="20% - Accent1 5 2 2 4 3 3 2" xfId="46363" xr:uid="{00000000-0005-0000-0000-000063B40000}"/>
    <cellStyle name="20% - Accent1 5 2 2 4 3 3 2 2" xfId="46364" xr:uid="{00000000-0005-0000-0000-000064B40000}"/>
    <cellStyle name="20% - Accent1 5 2 2 4 3 3 2 2 2" xfId="46365" xr:uid="{00000000-0005-0000-0000-000065B40000}"/>
    <cellStyle name="20% - Accent1 5 2 2 4 3 3 2 3" xfId="46366" xr:uid="{00000000-0005-0000-0000-000066B40000}"/>
    <cellStyle name="20% - Accent1 5 2 2 4 3 3 3" xfId="46367" xr:uid="{00000000-0005-0000-0000-000067B40000}"/>
    <cellStyle name="20% - Accent1 5 2 2 4 3 3 3 2" xfId="46368" xr:uid="{00000000-0005-0000-0000-000068B40000}"/>
    <cellStyle name="20% - Accent1 5 2 2 4 3 3 4" xfId="46369" xr:uid="{00000000-0005-0000-0000-000069B40000}"/>
    <cellStyle name="20% - Accent1 5 2 2 4 3 4" xfId="46370" xr:uid="{00000000-0005-0000-0000-00006AB40000}"/>
    <cellStyle name="20% - Accent1 5 2 2 4 3 4 2" xfId="46371" xr:uid="{00000000-0005-0000-0000-00006BB40000}"/>
    <cellStyle name="20% - Accent1 5 2 2 4 3 4 2 2" xfId="46372" xr:uid="{00000000-0005-0000-0000-00006CB40000}"/>
    <cellStyle name="20% - Accent1 5 2 2 4 3 4 2 2 2" xfId="46373" xr:uid="{00000000-0005-0000-0000-00006DB40000}"/>
    <cellStyle name="20% - Accent1 5 2 2 4 3 4 2 3" xfId="46374" xr:uid="{00000000-0005-0000-0000-00006EB40000}"/>
    <cellStyle name="20% - Accent1 5 2 2 4 3 4 3" xfId="46375" xr:uid="{00000000-0005-0000-0000-00006FB40000}"/>
    <cellStyle name="20% - Accent1 5 2 2 4 3 4 3 2" xfId="46376" xr:uid="{00000000-0005-0000-0000-000070B40000}"/>
    <cellStyle name="20% - Accent1 5 2 2 4 3 4 4" xfId="46377" xr:uid="{00000000-0005-0000-0000-000071B40000}"/>
    <cellStyle name="20% - Accent1 5 2 2 4 3 5" xfId="46378" xr:uid="{00000000-0005-0000-0000-000072B40000}"/>
    <cellStyle name="20% - Accent1 5 2 2 4 3 5 2" xfId="46379" xr:uid="{00000000-0005-0000-0000-000073B40000}"/>
    <cellStyle name="20% - Accent1 5 2 2 4 3 5 2 2" xfId="46380" xr:uid="{00000000-0005-0000-0000-000074B40000}"/>
    <cellStyle name="20% - Accent1 5 2 2 4 3 5 3" xfId="46381" xr:uid="{00000000-0005-0000-0000-000075B40000}"/>
    <cellStyle name="20% - Accent1 5 2 2 4 3 6" xfId="46382" xr:uid="{00000000-0005-0000-0000-000076B40000}"/>
    <cellStyle name="20% - Accent1 5 2 2 4 3 6 2" xfId="46383" xr:uid="{00000000-0005-0000-0000-000077B40000}"/>
    <cellStyle name="20% - Accent1 5 2 2 4 3 6 2 2" xfId="46384" xr:uid="{00000000-0005-0000-0000-000078B40000}"/>
    <cellStyle name="20% - Accent1 5 2 2 4 3 6 3" xfId="46385" xr:uid="{00000000-0005-0000-0000-000079B40000}"/>
    <cellStyle name="20% - Accent1 5 2 2 4 3 7" xfId="46386" xr:uid="{00000000-0005-0000-0000-00007AB40000}"/>
    <cellStyle name="20% - Accent1 5 2 2 4 3 7 2" xfId="46387" xr:uid="{00000000-0005-0000-0000-00007BB40000}"/>
    <cellStyle name="20% - Accent1 5 2 2 4 3 8" xfId="46388" xr:uid="{00000000-0005-0000-0000-00007CB40000}"/>
    <cellStyle name="20% - Accent1 5 2 2 4 3 8 2" xfId="46389" xr:uid="{00000000-0005-0000-0000-00007DB40000}"/>
    <cellStyle name="20% - Accent1 5 2 2 4 3 9" xfId="46390" xr:uid="{00000000-0005-0000-0000-00007EB40000}"/>
    <cellStyle name="20% - Accent1 5 2 2 4 4" xfId="46391" xr:uid="{00000000-0005-0000-0000-00007FB40000}"/>
    <cellStyle name="20% - Accent1 5 2 2 4 4 2" xfId="46392" xr:uid="{00000000-0005-0000-0000-000080B40000}"/>
    <cellStyle name="20% - Accent1 5 2 2 4 4 2 2" xfId="46393" xr:uid="{00000000-0005-0000-0000-000081B40000}"/>
    <cellStyle name="20% - Accent1 5 2 2 4 4 2 2 2" xfId="46394" xr:uid="{00000000-0005-0000-0000-000082B40000}"/>
    <cellStyle name="20% - Accent1 5 2 2 4 4 2 3" xfId="46395" xr:uid="{00000000-0005-0000-0000-000083B40000}"/>
    <cellStyle name="20% - Accent1 5 2 2 4 4 3" xfId="46396" xr:uid="{00000000-0005-0000-0000-000084B40000}"/>
    <cellStyle name="20% - Accent1 5 2 2 4 4 3 2" xfId="46397" xr:uid="{00000000-0005-0000-0000-000085B40000}"/>
    <cellStyle name="20% - Accent1 5 2 2 4 4 4" xfId="46398" xr:uid="{00000000-0005-0000-0000-000086B40000}"/>
    <cellStyle name="20% - Accent1 5 2 2 4 5" xfId="46399" xr:uid="{00000000-0005-0000-0000-000087B40000}"/>
    <cellStyle name="20% - Accent1 5 2 2 4 5 2" xfId="46400" xr:uid="{00000000-0005-0000-0000-000088B40000}"/>
    <cellStyle name="20% - Accent1 5 2 2 4 5 2 2" xfId="46401" xr:uid="{00000000-0005-0000-0000-000089B40000}"/>
    <cellStyle name="20% - Accent1 5 2 2 4 5 2 2 2" xfId="46402" xr:uid="{00000000-0005-0000-0000-00008AB40000}"/>
    <cellStyle name="20% - Accent1 5 2 2 4 5 2 3" xfId="46403" xr:uid="{00000000-0005-0000-0000-00008BB40000}"/>
    <cellStyle name="20% - Accent1 5 2 2 4 5 3" xfId="46404" xr:uid="{00000000-0005-0000-0000-00008CB40000}"/>
    <cellStyle name="20% - Accent1 5 2 2 4 5 3 2" xfId="46405" xr:uid="{00000000-0005-0000-0000-00008DB40000}"/>
    <cellStyle name="20% - Accent1 5 2 2 4 5 4" xfId="46406" xr:uid="{00000000-0005-0000-0000-00008EB40000}"/>
    <cellStyle name="20% - Accent1 5 2 2 4 6" xfId="46407" xr:uid="{00000000-0005-0000-0000-00008FB40000}"/>
    <cellStyle name="20% - Accent1 5 2 2 4 6 2" xfId="46408" xr:uid="{00000000-0005-0000-0000-000090B40000}"/>
    <cellStyle name="20% - Accent1 5 2 2 4 6 2 2" xfId="46409" xr:uid="{00000000-0005-0000-0000-000091B40000}"/>
    <cellStyle name="20% - Accent1 5 2 2 4 6 2 2 2" xfId="46410" xr:uid="{00000000-0005-0000-0000-000092B40000}"/>
    <cellStyle name="20% - Accent1 5 2 2 4 6 2 3" xfId="46411" xr:uid="{00000000-0005-0000-0000-000093B40000}"/>
    <cellStyle name="20% - Accent1 5 2 2 4 6 3" xfId="46412" xr:uid="{00000000-0005-0000-0000-000094B40000}"/>
    <cellStyle name="20% - Accent1 5 2 2 4 6 3 2" xfId="46413" xr:uid="{00000000-0005-0000-0000-000095B40000}"/>
    <cellStyle name="20% - Accent1 5 2 2 4 6 4" xfId="46414" xr:uid="{00000000-0005-0000-0000-000096B40000}"/>
    <cellStyle name="20% - Accent1 5 2 2 4 7" xfId="46415" xr:uid="{00000000-0005-0000-0000-000097B40000}"/>
    <cellStyle name="20% - Accent1 5 2 2 4 7 2" xfId="46416" xr:uid="{00000000-0005-0000-0000-000098B40000}"/>
    <cellStyle name="20% - Accent1 5 2 2 4 7 2 2" xfId="46417" xr:uid="{00000000-0005-0000-0000-000099B40000}"/>
    <cellStyle name="20% - Accent1 5 2 2 4 7 3" xfId="46418" xr:uid="{00000000-0005-0000-0000-00009AB40000}"/>
    <cellStyle name="20% - Accent1 5 2 2 4 8" xfId="46419" xr:uid="{00000000-0005-0000-0000-00009BB40000}"/>
    <cellStyle name="20% - Accent1 5 2 2 4 8 2" xfId="46420" xr:uid="{00000000-0005-0000-0000-00009CB40000}"/>
    <cellStyle name="20% - Accent1 5 2 2 4 8 2 2" xfId="46421" xr:uid="{00000000-0005-0000-0000-00009DB40000}"/>
    <cellStyle name="20% - Accent1 5 2 2 4 8 3" xfId="46422" xr:uid="{00000000-0005-0000-0000-00009EB40000}"/>
    <cellStyle name="20% - Accent1 5 2 2 4 9" xfId="46423" xr:uid="{00000000-0005-0000-0000-00009FB40000}"/>
    <cellStyle name="20% - Accent1 5 2 2 4 9 2" xfId="46424" xr:uid="{00000000-0005-0000-0000-0000A0B40000}"/>
    <cellStyle name="20% - Accent1 5 2 2 5" xfId="46425" xr:uid="{00000000-0005-0000-0000-0000A1B40000}"/>
    <cellStyle name="20% - Accent1 5 2 2 5 2" xfId="46426" xr:uid="{00000000-0005-0000-0000-0000A2B40000}"/>
    <cellStyle name="20% - Accent1 5 2 2 5 2 2" xfId="46427" xr:uid="{00000000-0005-0000-0000-0000A3B40000}"/>
    <cellStyle name="20% - Accent1 5 2 2 5 2 2 2" xfId="46428" xr:uid="{00000000-0005-0000-0000-0000A4B40000}"/>
    <cellStyle name="20% - Accent1 5 2 2 5 2 2 2 2" xfId="46429" xr:uid="{00000000-0005-0000-0000-0000A5B40000}"/>
    <cellStyle name="20% - Accent1 5 2 2 5 2 2 3" xfId="46430" xr:uid="{00000000-0005-0000-0000-0000A6B40000}"/>
    <cellStyle name="20% - Accent1 5 2 2 5 2 3" xfId="46431" xr:uid="{00000000-0005-0000-0000-0000A7B40000}"/>
    <cellStyle name="20% - Accent1 5 2 2 5 2 3 2" xfId="46432" xr:uid="{00000000-0005-0000-0000-0000A8B40000}"/>
    <cellStyle name="20% - Accent1 5 2 2 5 2 4" xfId="46433" xr:uid="{00000000-0005-0000-0000-0000A9B40000}"/>
    <cellStyle name="20% - Accent1 5 2 2 5 3" xfId="46434" xr:uid="{00000000-0005-0000-0000-0000AAB40000}"/>
    <cellStyle name="20% - Accent1 5 2 2 5 3 2" xfId="46435" xr:uid="{00000000-0005-0000-0000-0000ABB40000}"/>
    <cellStyle name="20% - Accent1 5 2 2 5 3 2 2" xfId="46436" xr:uid="{00000000-0005-0000-0000-0000ACB40000}"/>
    <cellStyle name="20% - Accent1 5 2 2 5 3 2 2 2" xfId="46437" xr:uid="{00000000-0005-0000-0000-0000ADB40000}"/>
    <cellStyle name="20% - Accent1 5 2 2 5 3 2 3" xfId="46438" xr:uid="{00000000-0005-0000-0000-0000AEB40000}"/>
    <cellStyle name="20% - Accent1 5 2 2 5 3 3" xfId="46439" xr:uid="{00000000-0005-0000-0000-0000AFB40000}"/>
    <cellStyle name="20% - Accent1 5 2 2 5 3 3 2" xfId="46440" xr:uid="{00000000-0005-0000-0000-0000B0B40000}"/>
    <cellStyle name="20% - Accent1 5 2 2 5 3 4" xfId="46441" xr:uid="{00000000-0005-0000-0000-0000B1B40000}"/>
    <cellStyle name="20% - Accent1 5 2 2 5 4" xfId="46442" xr:uid="{00000000-0005-0000-0000-0000B2B40000}"/>
    <cellStyle name="20% - Accent1 5 2 2 5 4 2" xfId="46443" xr:uid="{00000000-0005-0000-0000-0000B3B40000}"/>
    <cellStyle name="20% - Accent1 5 2 2 5 4 2 2" xfId="46444" xr:uid="{00000000-0005-0000-0000-0000B4B40000}"/>
    <cellStyle name="20% - Accent1 5 2 2 5 4 2 2 2" xfId="46445" xr:uid="{00000000-0005-0000-0000-0000B5B40000}"/>
    <cellStyle name="20% - Accent1 5 2 2 5 4 2 3" xfId="46446" xr:uid="{00000000-0005-0000-0000-0000B6B40000}"/>
    <cellStyle name="20% - Accent1 5 2 2 5 4 3" xfId="46447" xr:uid="{00000000-0005-0000-0000-0000B7B40000}"/>
    <cellStyle name="20% - Accent1 5 2 2 5 4 3 2" xfId="46448" xr:uid="{00000000-0005-0000-0000-0000B8B40000}"/>
    <cellStyle name="20% - Accent1 5 2 2 5 4 4" xfId="46449" xr:uid="{00000000-0005-0000-0000-0000B9B40000}"/>
    <cellStyle name="20% - Accent1 5 2 2 5 5" xfId="46450" xr:uid="{00000000-0005-0000-0000-0000BAB40000}"/>
    <cellStyle name="20% - Accent1 5 2 2 5 5 2" xfId="46451" xr:uid="{00000000-0005-0000-0000-0000BBB40000}"/>
    <cellStyle name="20% - Accent1 5 2 2 5 5 2 2" xfId="46452" xr:uid="{00000000-0005-0000-0000-0000BCB40000}"/>
    <cellStyle name="20% - Accent1 5 2 2 5 5 3" xfId="46453" xr:uid="{00000000-0005-0000-0000-0000BDB40000}"/>
    <cellStyle name="20% - Accent1 5 2 2 5 6" xfId="46454" xr:uid="{00000000-0005-0000-0000-0000BEB40000}"/>
    <cellStyle name="20% - Accent1 5 2 2 5 6 2" xfId="46455" xr:uid="{00000000-0005-0000-0000-0000BFB40000}"/>
    <cellStyle name="20% - Accent1 5 2 2 5 6 2 2" xfId="46456" xr:uid="{00000000-0005-0000-0000-0000C0B40000}"/>
    <cellStyle name="20% - Accent1 5 2 2 5 6 3" xfId="46457" xr:uid="{00000000-0005-0000-0000-0000C1B40000}"/>
    <cellStyle name="20% - Accent1 5 2 2 5 7" xfId="46458" xr:uid="{00000000-0005-0000-0000-0000C2B40000}"/>
    <cellStyle name="20% - Accent1 5 2 2 5 7 2" xfId="46459" xr:uid="{00000000-0005-0000-0000-0000C3B40000}"/>
    <cellStyle name="20% - Accent1 5 2 2 5 8" xfId="46460" xr:uid="{00000000-0005-0000-0000-0000C4B40000}"/>
    <cellStyle name="20% - Accent1 5 2 2 5 8 2" xfId="46461" xr:uid="{00000000-0005-0000-0000-0000C5B40000}"/>
    <cellStyle name="20% - Accent1 5 2 2 5 9" xfId="46462" xr:uid="{00000000-0005-0000-0000-0000C6B40000}"/>
    <cellStyle name="20% - Accent1 5 2 2 6" xfId="46463" xr:uid="{00000000-0005-0000-0000-0000C7B40000}"/>
    <cellStyle name="20% - Accent1 5 2 2 6 2" xfId="46464" xr:uid="{00000000-0005-0000-0000-0000C8B40000}"/>
    <cellStyle name="20% - Accent1 5 2 2 6 2 2" xfId="46465" xr:uid="{00000000-0005-0000-0000-0000C9B40000}"/>
    <cellStyle name="20% - Accent1 5 2 2 6 2 2 2" xfId="46466" xr:uid="{00000000-0005-0000-0000-0000CAB40000}"/>
    <cellStyle name="20% - Accent1 5 2 2 6 2 2 2 2" xfId="46467" xr:uid="{00000000-0005-0000-0000-0000CBB40000}"/>
    <cellStyle name="20% - Accent1 5 2 2 6 2 2 3" xfId="46468" xr:uid="{00000000-0005-0000-0000-0000CCB40000}"/>
    <cellStyle name="20% - Accent1 5 2 2 6 2 3" xfId="46469" xr:uid="{00000000-0005-0000-0000-0000CDB40000}"/>
    <cellStyle name="20% - Accent1 5 2 2 6 2 3 2" xfId="46470" xr:uid="{00000000-0005-0000-0000-0000CEB40000}"/>
    <cellStyle name="20% - Accent1 5 2 2 6 2 4" xfId="46471" xr:uid="{00000000-0005-0000-0000-0000CFB40000}"/>
    <cellStyle name="20% - Accent1 5 2 2 6 3" xfId="46472" xr:uid="{00000000-0005-0000-0000-0000D0B40000}"/>
    <cellStyle name="20% - Accent1 5 2 2 6 3 2" xfId="46473" xr:uid="{00000000-0005-0000-0000-0000D1B40000}"/>
    <cellStyle name="20% - Accent1 5 2 2 6 3 2 2" xfId="46474" xr:uid="{00000000-0005-0000-0000-0000D2B40000}"/>
    <cellStyle name="20% - Accent1 5 2 2 6 3 2 2 2" xfId="46475" xr:uid="{00000000-0005-0000-0000-0000D3B40000}"/>
    <cellStyle name="20% - Accent1 5 2 2 6 3 2 3" xfId="46476" xr:uid="{00000000-0005-0000-0000-0000D4B40000}"/>
    <cellStyle name="20% - Accent1 5 2 2 6 3 3" xfId="46477" xr:uid="{00000000-0005-0000-0000-0000D5B40000}"/>
    <cellStyle name="20% - Accent1 5 2 2 6 3 3 2" xfId="46478" xr:uid="{00000000-0005-0000-0000-0000D6B40000}"/>
    <cellStyle name="20% - Accent1 5 2 2 6 3 4" xfId="46479" xr:uid="{00000000-0005-0000-0000-0000D7B40000}"/>
    <cellStyle name="20% - Accent1 5 2 2 6 4" xfId="46480" xr:uid="{00000000-0005-0000-0000-0000D8B40000}"/>
    <cellStyle name="20% - Accent1 5 2 2 6 4 2" xfId="46481" xr:uid="{00000000-0005-0000-0000-0000D9B40000}"/>
    <cellStyle name="20% - Accent1 5 2 2 6 4 2 2" xfId="46482" xr:uid="{00000000-0005-0000-0000-0000DAB40000}"/>
    <cellStyle name="20% - Accent1 5 2 2 6 4 2 2 2" xfId="46483" xr:uid="{00000000-0005-0000-0000-0000DBB40000}"/>
    <cellStyle name="20% - Accent1 5 2 2 6 4 2 3" xfId="46484" xr:uid="{00000000-0005-0000-0000-0000DCB40000}"/>
    <cellStyle name="20% - Accent1 5 2 2 6 4 3" xfId="46485" xr:uid="{00000000-0005-0000-0000-0000DDB40000}"/>
    <cellStyle name="20% - Accent1 5 2 2 6 4 3 2" xfId="46486" xr:uid="{00000000-0005-0000-0000-0000DEB40000}"/>
    <cellStyle name="20% - Accent1 5 2 2 6 4 4" xfId="46487" xr:uid="{00000000-0005-0000-0000-0000DFB40000}"/>
    <cellStyle name="20% - Accent1 5 2 2 6 5" xfId="46488" xr:uid="{00000000-0005-0000-0000-0000E0B40000}"/>
    <cellStyle name="20% - Accent1 5 2 2 6 5 2" xfId="46489" xr:uid="{00000000-0005-0000-0000-0000E1B40000}"/>
    <cellStyle name="20% - Accent1 5 2 2 6 5 2 2" xfId="46490" xr:uid="{00000000-0005-0000-0000-0000E2B40000}"/>
    <cellStyle name="20% - Accent1 5 2 2 6 5 3" xfId="46491" xr:uid="{00000000-0005-0000-0000-0000E3B40000}"/>
    <cellStyle name="20% - Accent1 5 2 2 6 6" xfId="46492" xr:uid="{00000000-0005-0000-0000-0000E4B40000}"/>
    <cellStyle name="20% - Accent1 5 2 2 6 6 2" xfId="46493" xr:uid="{00000000-0005-0000-0000-0000E5B40000}"/>
    <cellStyle name="20% - Accent1 5 2 2 6 6 2 2" xfId="46494" xr:uid="{00000000-0005-0000-0000-0000E6B40000}"/>
    <cellStyle name="20% - Accent1 5 2 2 6 6 3" xfId="46495" xr:uid="{00000000-0005-0000-0000-0000E7B40000}"/>
    <cellStyle name="20% - Accent1 5 2 2 6 7" xfId="46496" xr:uid="{00000000-0005-0000-0000-0000E8B40000}"/>
    <cellStyle name="20% - Accent1 5 2 2 6 7 2" xfId="46497" xr:uid="{00000000-0005-0000-0000-0000E9B40000}"/>
    <cellStyle name="20% - Accent1 5 2 2 6 8" xfId="46498" xr:uid="{00000000-0005-0000-0000-0000EAB40000}"/>
    <cellStyle name="20% - Accent1 5 2 2 6 8 2" xfId="46499" xr:uid="{00000000-0005-0000-0000-0000EBB40000}"/>
    <cellStyle name="20% - Accent1 5 2 2 6 9" xfId="46500" xr:uid="{00000000-0005-0000-0000-0000ECB40000}"/>
    <cellStyle name="20% - Accent1 5 2 2 7" xfId="46501" xr:uid="{00000000-0005-0000-0000-0000EDB40000}"/>
    <cellStyle name="20% - Accent1 5 2 2 7 2" xfId="46502" xr:uid="{00000000-0005-0000-0000-0000EEB40000}"/>
    <cellStyle name="20% - Accent1 5 2 2 7 2 2" xfId="46503" xr:uid="{00000000-0005-0000-0000-0000EFB40000}"/>
    <cellStyle name="20% - Accent1 5 2 2 7 2 2 2" xfId="46504" xr:uid="{00000000-0005-0000-0000-0000F0B40000}"/>
    <cellStyle name="20% - Accent1 5 2 2 7 2 3" xfId="46505" xr:uid="{00000000-0005-0000-0000-0000F1B40000}"/>
    <cellStyle name="20% - Accent1 5 2 2 7 3" xfId="46506" xr:uid="{00000000-0005-0000-0000-0000F2B40000}"/>
    <cellStyle name="20% - Accent1 5 2 2 7 3 2" xfId="46507" xr:uid="{00000000-0005-0000-0000-0000F3B40000}"/>
    <cellStyle name="20% - Accent1 5 2 2 7 4" xfId="46508" xr:uid="{00000000-0005-0000-0000-0000F4B40000}"/>
    <cellStyle name="20% - Accent1 5 2 2 8" xfId="46509" xr:uid="{00000000-0005-0000-0000-0000F5B40000}"/>
    <cellStyle name="20% - Accent1 5 2 2 8 2" xfId="46510" xr:uid="{00000000-0005-0000-0000-0000F6B40000}"/>
    <cellStyle name="20% - Accent1 5 2 2 8 2 2" xfId="46511" xr:uid="{00000000-0005-0000-0000-0000F7B40000}"/>
    <cellStyle name="20% - Accent1 5 2 2 8 2 2 2" xfId="46512" xr:uid="{00000000-0005-0000-0000-0000F8B40000}"/>
    <cellStyle name="20% - Accent1 5 2 2 8 2 3" xfId="46513" xr:uid="{00000000-0005-0000-0000-0000F9B40000}"/>
    <cellStyle name="20% - Accent1 5 2 2 8 3" xfId="46514" xr:uid="{00000000-0005-0000-0000-0000FAB40000}"/>
    <cellStyle name="20% - Accent1 5 2 2 8 3 2" xfId="46515" xr:uid="{00000000-0005-0000-0000-0000FBB40000}"/>
    <cellStyle name="20% - Accent1 5 2 2 8 4" xfId="46516" xr:uid="{00000000-0005-0000-0000-0000FCB40000}"/>
    <cellStyle name="20% - Accent1 5 2 2 9" xfId="46517" xr:uid="{00000000-0005-0000-0000-0000FDB40000}"/>
    <cellStyle name="20% - Accent1 5 2 2 9 2" xfId="46518" xr:uid="{00000000-0005-0000-0000-0000FEB40000}"/>
    <cellStyle name="20% - Accent1 5 2 2 9 2 2" xfId="46519" xr:uid="{00000000-0005-0000-0000-0000FFB40000}"/>
    <cellStyle name="20% - Accent1 5 2 2 9 2 2 2" xfId="46520" xr:uid="{00000000-0005-0000-0000-000000B50000}"/>
    <cellStyle name="20% - Accent1 5 2 2 9 2 3" xfId="46521" xr:uid="{00000000-0005-0000-0000-000001B50000}"/>
    <cellStyle name="20% - Accent1 5 2 2 9 3" xfId="46522" xr:uid="{00000000-0005-0000-0000-000002B50000}"/>
    <cellStyle name="20% - Accent1 5 2 2 9 3 2" xfId="46523" xr:uid="{00000000-0005-0000-0000-000003B50000}"/>
    <cellStyle name="20% - Accent1 5 2 2 9 4" xfId="46524" xr:uid="{00000000-0005-0000-0000-000004B50000}"/>
    <cellStyle name="20% - Accent1 5 2 3" xfId="46525" xr:uid="{00000000-0005-0000-0000-000005B50000}"/>
    <cellStyle name="20% - Accent1 5 2 3 10" xfId="46526" xr:uid="{00000000-0005-0000-0000-000006B50000}"/>
    <cellStyle name="20% - Accent1 5 2 3 10 2" xfId="46527" xr:uid="{00000000-0005-0000-0000-000007B50000}"/>
    <cellStyle name="20% - Accent1 5 2 3 11" xfId="46528" xr:uid="{00000000-0005-0000-0000-000008B50000}"/>
    <cellStyle name="20% - Accent1 5 2 3 2" xfId="46529" xr:uid="{00000000-0005-0000-0000-000009B50000}"/>
    <cellStyle name="20% - Accent1 5 2 3 2 2" xfId="46530" xr:uid="{00000000-0005-0000-0000-00000AB50000}"/>
    <cellStyle name="20% - Accent1 5 2 3 2 2 2" xfId="46531" xr:uid="{00000000-0005-0000-0000-00000BB50000}"/>
    <cellStyle name="20% - Accent1 5 2 3 2 2 2 2" xfId="46532" xr:uid="{00000000-0005-0000-0000-00000CB50000}"/>
    <cellStyle name="20% - Accent1 5 2 3 2 2 2 2 2" xfId="46533" xr:uid="{00000000-0005-0000-0000-00000DB50000}"/>
    <cellStyle name="20% - Accent1 5 2 3 2 2 2 3" xfId="46534" xr:uid="{00000000-0005-0000-0000-00000EB50000}"/>
    <cellStyle name="20% - Accent1 5 2 3 2 2 3" xfId="46535" xr:uid="{00000000-0005-0000-0000-00000FB50000}"/>
    <cellStyle name="20% - Accent1 5 2 3 2 2 3 2" xfId="46536" xr:uid="{00000000-0005-0000-0000-000010B50000}"/>
    <cellStyle name="20% - Accent1 5 2 3 2 2 4" xfId="46537" xr:uid="{00000000-0005-0000-0000-000011B50000}"/>
    <cellStyle name="20% - Accent1 5 2 3 2 3" xfId="46538" xr:uid="{00000000-0005-0000-0000-000012B50000}"/>
    <cellStyle name="20% - Accent1 5 2 3 2 3 2" xfId="46539" xr:uid="{00000000-0005-0000-0000-000013B50000}"/>
    <cellStyle name="20% - Accent1 5 2 3 2 3 2 2" xfId="46540" xr:uid="{00000000-0005-0000-0000-000014B50000}"/>
    <cellStyle name="20% - Accent1 5 2 3 2 3 2 2 2" xfId="46541" xr:uid="{00000000-0005-0000-0000-000015B50000}"/>
    <cellStyle name="20% - Accent1 5 2 3 2 3 2 3" xfId="46542" xr:uid="{00000000-0005-0000-0000-000016B50000}"/>
    <cellStyle name="20% - Accent1 5 2 3 2 3 3" xfId="46543" xr:uid="{00000000-0005-0000-0000-000017B50000}"/>
    <cellStyle name="20% - Accent1 5 2 3 2 3 3 2" xfId="46544" xr:uid="{00000000-0005-0000-0000-000018B50000}"/>
    <cellStyle name="20% - Accent1 5 2 3 2 3 4" xfId="46545" xr:uid="{00000000-0005-0000-0000-000019B50000}"/>
    <cellStyle name="20% - Accent1 5 2 3 2 4" xfId="46546" xr:uid="{00000000-0005-0000-0000-00001AB50000}"/>
    <cellStyle name="20% - Accent1 5 2 3 2 4 2" xfId="46547" xr:uid="{00000000-0005-0000-0000-00001BB50000}"/>
    <cellStyle name="20% - Accent1 5 2 3 2 4 2 2" xfId="46548" xr:uid="{00000000-0005-0000-0000-00001CB50000}"/>
    <cellStyle name="20% - Accent1 5 2 3 2 4 2 2 2" xfId="46549" xr:uid="{00000000-0005-0000-0000-00001DB50000}"/>
    <cellStyle name="20% - Accent1 5 2 3 2 4 2 3" xfId="46550" xr:uid="{00000000-0005-0000-0000-00001EB50000}"/>
    <cellStyle name="20% - Accent1 5 2 3 2 4 3" xfId="46551" xr:uid="{00000000-0005-0000-0000-00001FB50000}"/>
    <cellStyle name="20% - Accent1 5 2 3 2 4 3 2" xfId="46552" xr:uid="{00000000-0005-0000-0000-000020B50000}"/>
    <cellStyle name="20% - Accent1 5 2 3 2 4 4" xfId="46553" xr:uid="{00000000-0005-0000-0000-000021B50000}"/>
    <cellStyle name="20% - Accent1 5 2 3 2 5" xfId="46554" xr:uid="{00000000-0005-0000-0000-000022B50000}"/>
    <cellStyle name="20% - Accent1 5 2 3 2 5 2" xfId="46555" xr:uid="{00000000-0005-0000-0000-000023B50000}"/>
    <cellStyle name="20% - Accent1 5 2 3 2 5 2 2" xfId="46556" xr:uid="{00000000-0005-0000-0000-000024B50000}"/>
    <cellStyle name="20% - Accent1 5 2 3 2 5 3" xfId="46557" xr:uid="{00000000-0005-0000-0000-000025B50000}"/>
    <cellStyle name="20% - Accent1 5 2 3 2 6" xfId="46558" xr:uid="{00000000-0005-0000-0000-000026B50000}"/>
    <cellStyle name="20% - Accent1 5 2 3 2 6 2" xfId="46559" xr:uid="{00000000-0005-0000-0000-000027B50000}"/>
    <cellStyle name="20% - Accent1 5 2 3 2 6 2 2" xfId="46560" xr:uid="{00000000-0005-0000-0000-000028B50000}"/>
    <cellStyle name="20% - Accent1 5 2 3 2 6 3" xfId="46561" xr:uid="{00000000-0005-0000-0000-000029B50000}"/>
    <cellStyle name="20% - Accent1 5 2 3 2 7" xfId="46562" xr:uid="{00000000-0005-0000-0000-00002AB50000}"/>
    <cellStyle name="20% - Accent1 5 2 3 2 7 2" xfId="46563" xr:uid="{00000000-0005-0000-0000-00002BB50000}"/>
    <cellStyle name="20% - Accent1 5 2 3 2 8" xfId="46564" xr:uid="{00000000-0005-0000-0000-00002CB50000}"/>
    <cellStyle name="20% - Accent1 5 2 3 2 8 2" xfId="46565" xr:uid="{00000000-0005-0000-0000-00002DB50000}"/>
    <cellStyle name="20% - Accent1 5 2 3 2 9" xfId="46566" xr:uid="{00000000-0005-0000-0000-00002EB50000}"/>
    <cellStyle name="20% - Accent1 5 2 3 3" xfId="46567" xr:uid="{00000000-0005-0000-0000-00002FB50000}"/>
    <cellStyle name="20% - Accent1 5 2 3 3 2" xfId="46568" xr:uid="{00000000-0005-0000-0000-000030B50000}"/>
    <cellStyle name="20% - Accent1 5 2 3 3 2 2" xfId="46569" xr:uid="{00000000-0005-0000-0000-000031B50000}"/>
    <cellStyle name="20% - Accent1 5 2 3 3 2 2 2" xfId="46570" xr:uid="{00000000-0005-0000-0000-000032B50000}"/>
    <cellStyle name="20% - Accent1 5 2 3 3 2 2 2 2" xfId="46571" xr:uid="{00000000-0005-0000-0000-000033B50000}"/>
    <cellStyle name="20% - Accent1 5 2 3 3 2 2 3" xfId="46572" xr:uid="{00000000-0005-0000-0000-000034B50000}"/>
    <cellStyle name="20% - Accent1 5 2 3 3 2 3" xfId="46573" xr:uid="{00000000-0005-0000-0000-000035B50000}"/>
    <cellStyle name="20% - Accent1 5 2 3 3 2 3 2" xfId="46574" xr:uid="{00000000-0005-0000-0000-000036B50000}"/>
    <cellStyle name="20% - Accent1 5 2 3 3 2 4" xfId="46575" xr:uid="{00000000-0005-0000-0000-000037B50000}"/>
    <cellStyle name="20% - Accent1 5 2 3 3 3" xfId="46576" xr:uid="{00000000-0005-0000-0000-000038B50000}"/>
    <cellStyle name="20% - Accent1 5 2 3 3 3 2" xfId="46577" xr:uid="{00000000-0005-0000-0000-000039B50000}"/>
    <cellStyle name="20% - Accent1 5 2 3 3 3 2 2" xfId="46578" xr:uid="{00000000-0005-0000-0000-00003AB50000}"/>
    <cellStyle name="20% - Accent1 5 2 3 3 3 2 2 2" xfId="46579" xr:uid="{00000000-0005-0000-0000-00003BB50000}"/>
    <cellStyle name="20% - Accent1 5 2 3 3 3 2 3" xfId="46580" xr:uid="{00000000-0005-0000-0000-00003CB50000}"/>
    <cellStyle name="20% - Accent1 5 2 3 3 3 3" xfId="46581" xr:uid="{00000000-0005-0000-0000-00003DB50000}"/>
    <cellStyle name="20% - Accent1 5 2 3 3 3 3 2" xfId="46582" xr:uid="{00000000-0005-0000-0000-00003EB50000}"/>
    <cellStyle name="20% - Accent1 5 2 3 3 3 4" xfId="46583" xr:uid="{00000000-0005-0000-0000-00003FB50000}"/>
    <cellStyle name="20% - Accent1 5 2 3 3 4" xfId="46584" xr:uid="{00000000-0005-0000-0000-000040B50000}"/>
    <cellStyle name="20% - Accent1 5 2 3 3 4 2" xfId="46585" xr:uid="{00000000-0005-0000-0000-000041B50000}"/>
    <cellStyle name="20% - Accent1 5 2 3 3 4 2 2" xfId="46586" xr:uid="{00000000-0005-0000-0000-000042B50000}"/>
    <cellStyle name="20% - Accent1 5 2 3 3 4 2 2 2" xfId="46587" xr:uid="{00000000-0005-0000-0000-000043B50000}"/>
    <cellStyle name="20% - Accent1 5 2 3 3 4 2 3" xfId="46588" xr:uid="{00000000-0005-0000-0000-000044B50000}"/>
    <cellStyle name="20% - Accent1 5 2 3 3 4 3" xfId="46589" xr:uid="{00000000-0005-0000-0000-000045B50000}"/>
    <cellStyle name="20% - Accent1 5 2 3 3 4 3 2" xfId="46590" xr:uid="{00000000-0005-0000-0000-000046B50000}"/>
    <cellStyle name="20% - Accent1 5 2 3 3 4 4" xfId="46591" xr:uid="{00000000-0005-0000-0000-000047B50000}"/>
    <cellStyle name="20% - Accent1 5 2 3 3 5" xfId="46592" xr:uid="{00000000-0005-0000-0000-000048B50000}"/>
    <cellStyle name="20% - Accent1 5 2 3 3 5 2" xfId="46593" xr:uid="{00000000-0005-0000-0000-000049B50000}"/>
    <cellStyle name="20% - Accent1 5 2 3 3 5 2 2" xfId="46594" xr:uid="{00000000-0005-0000-0000-00004AB50000}"/>
    <cellStyle name="20% - Accent1 5 2 3 3 5 3" xfId="46595" xr:uid="{00000000-0005-0000-0000-00004BB50000}"/>
    <cellStyle name="20% - Accent1 5 2 3 3 6" xfId="46596" xr:uid="{00000000-0005-0000-0000-00004CB50000}"/>
    <cellStyle name="20% - Accent1 5 2 3 3 6 2" xfId="46597" xr:uid="{00000000-0005-0000-0000-00004DB50000}"/>
    <cellStyle name="20% - Accent1 5 2 3 3 6 2 2" xfId="46598" xr:uid="{00000000-0005-0000-0000-00004EB50000}"/>
    <cellStyle name="20% - Accent1 5 2 3 3 6 3" xfId="46599" xr:uid="{00000000-0005-0000-0000-00004FB50000}"/>
    <cellStyle name="20% - Accent1 5 2 3 3 7" xfId="46600" xr:uid="{00000000-0005-0000-0000-000050B50000}"/>
    <cellStyle name="20% - Accent1 5 2 3 3 7 2" xfId="46601" xr:uid="{00000000-0005-0000-0000-000051B50000}"/>
    <cellStyle name="20% - Accent1 5 2 3 3 8" xfId="46602" xr:uid="{00000000-0005-0000-0000-000052B50000}"/>
    <cellStyle name="20% - Accent1 5 2 3 3 8 2" xfId="46603" xr:uid="{00000000-0005-0000-0000-000053B50000}"/>
    <cellStyle name="20% - Accent1 5 2 3 3 9" xfId="46604" xr:uid="{00000000-0005-0000-0000-000054B50000}"/>
    <cellStyle name="20% - Accent1 5 2 3 4" xfId="46605" xr:uid="{00000000-0005-0000-0000-000055B50000}"/>
    <cellStyle name="20% - Accent1 5 2 3 4 2" xfId="46606" xr:uid="{00000000-0005-0000-0000-000056B50000}"/>
    <cellStyle name="20% - Accent1 5 2 3 4 2 2" xfId="46607" xr:uid="{00000000-0005-0000-0000-000057B50000}"/>
    <cellStyle name="20% - Accent1 5 2 3 4 2 2 2" xfId="46608" xr:uid="{00000000-0005-0000-0000-000058B50000}"/>
    <cellStyle name="20% - Accent1 5 2 3 4 2 3" xfId="46609" xr:uid="{00000000-0005-0000-0000-000059B50000}"/>
    <cellStyle name="20% - Accent1 5 2 3 4 3" xfId="46610" xr:uid="{00000000-0005-0000-0000-00005AB50000}"/>
    <cellStyle name="20% - Accent1 5 2 3 4 3 2" xfId="46611" xr:uid="{00000000-0005-0000-0000-00005BB50000}"/>
    <cellStyle name="20% - Accent1 5 2 3 4 4" xfId="46612" xr:uid="{00000000-0005-0000-0000-00005CB50000}"/>
    <cellStyle name="20% - Accent1 5 2 3 5" xfId="46613" xr:uid="{00000000-0005-0000-0000-00005DB50000}"/>
    <cellStyle name="20% - Accent1 5 2 3 5 2" xfId="46614" xr:uid="{00000000-0005-0000-0000-00005EB50000}"/>
    <cellStyle name="20% - Accent1 5 2 3 5 2 2" xfId="46615" xr:uid="{00000000-0005-0000-0000-00005FB50000}"/>
    <cellStyle name="20% - Accent1 5 2 3 5 2 2 2" xfId="46616" xr:uid="{00000000-0005-0000-0000-000060B50000}"/>
    <cellStyle name="20% - Accent1 5 2 3 5 2 3" xfId="46617" xr:uid="{00000000-0005-0000-0000-000061B50000}"/>
    <cellStyle name="20% - Accent1 5 2 3 5 3" xfId="46618" xr:uid="{00000000-0005-0000-0000-000062B50000}"/>
    <cellStyle name="20% - Accent1 5 2 3 5 3 2" xfId="46619" xr:uid="{00000000-0005-0000-0000-000063B50000}"/>
    <cellStyle name="20% - Accent1 5 2 3 5 4" xfId="46620" xr:uid="{00000000-0005-0000-0000-000064B50000}"/>
    <cellStyle name="20% - Accent1 5 2 3 6" xfId="46621" xr:uid="{00000000-0005-0000-0000-000065B50000}"/>
    <cellStyle name="20% - Accent1 5 2 3 6 2" xfId="46622" xr:uid="{00000000-0005-0000-0000-000066B50000}"/>
    <cellStyle name="20% - Accent1 5 2 3 6 2 2" xfId="46623" xr:uid="{00000000-0005-0000-0000-000067B50000}"/>
    <cellStyle name="20% - Accent1 5 2 3 6 2 2 2" xfId="46624" xr:uid="{00000000-0005-0000-0000-000068B50000}"/>
    <cellStyle name="20% - Accent1 5 2 3 6 2 3" xfId="46625" xr:uid="{00000000-0005-0000-0000-000069B50000}"/>
    <cellStyle name="20% - Accent1 5 2 3 6 3" xfId="46626" xr:uid="{00000000-0005-0000-0000-00006AB50000}"/>
    <cellStyle name="20% - Accent1 5 2 3 6 3 2" xfId="46627" xr:uid="{00000000-0005-0000-0000-00006BB50000}"/>
    <cellStyle name="20% - Accent1 5 2 3 6 4" xfId="46628" xr:uid="{00000000-0005-0000-0000-00006CB50000}"/>
    <cellStyle name="20% - Accent1 5 2 3 7" xfId="46629" xr:uid="{00000000-0005-0000-0000-00006DB50000}"/>
    <cellStyle name="20% - Accent1 5 2 3 7 2" xfId="46630" xr:uid="{00000000-0005-0000-0000-00006EB50000}"/>
    <cellStyle name="20% - Accent1 5 2 3 7 2 2" xfId="46631" xr:uid="{00000000-0005-0000-0000-00006FB50000}"/>
    <cellStyle name="20% - Accent1 5 2 3 7 3" xfId="46632" xr:uid="{00000000-0005-0000-0000-000070B50000}"/>
    <cellStyle name="20% - Accent1 5 2 3 8" xfId="46633" xr:uid="{00000000-0005-0000-0000-000071B50000}"/>
    <cellStyle name="20% - Accent1 5 2 3 8 2" xfId="46634" xr:uid="{00000000-0005-0000-0000-000072B50000}"/>
    <cellStyle name="20% - Accent1 5 2 3 8 2 2" xfId="46635" xr:uid="{00000000-0005-0000-0000-000073B50000}"/>
    <cellStyle name="20% - Accent1 5 2 3 8 3" xfId="46636" xr:uid="{00000000-0005-0000-0000-000074B50000}"/>
    <cellStyle name="20% - Accent1 5 2 3 9" xfId="46637" xr:uid="{00000000-0005-0000-0000-000075B50000}"/>
    <cellStyle name="20% - Accent1 5 2 3 9 2" xfId="46638" xr:uid="{00000000-0005-0000-0000-000076B50000}"/>
    <cellStyle name="20% - Accent1 5 2 4" xfId="46639" xr:uid="{00000000-0005-0000-0000-000077B50000}"/>
    <cellStyle name="20% - Accent1 5 2 4 10" xfId="46640" xr:uid="{00000000-0005-0000-0000-000078B50000}"/>
    <cellStyle name="20% - Accent1 5 2 4 10 2" xfId="46641" xr:uid="{00000000-0005-0000-0000-000079B50000}"/>
    <cellStyle name="20% - Accent1 5 2 4 11" xfId="46642" xr:uid="{00000000-0005-0000-0000-00007AB50000}"/>
    <cellStyle name="20% - Accent1 5 2 4 2" xfId="46643" xr:uid="{00000000-0005-0000-0000-00007BB50000}"/>
    <cellStyle name="20% - Accent1 5 2 4 2 2" xfId="46644" xr:uid="{00000000-0005-0000-0000-00007CB50000}"/>
    <cellStyle name="20% - Accent1 5 2 4 2 2 2" xfId="46645" xr:uid="{00000000-0005-0000-0000-00007DB50000}"/>
    <cellStyle name="20% - Accent1 5 2 4 2 2 2 2" xfId="46646" xr:uid="{00000000-0005-0000-0000-00007EB50000}"/>
    <cellStyle name="20% - Accent1 5 2 4 2 2 2 2 2" xfId="46647" xr:uid="{00000000-0005-0000-0000-00007FB50000}"/>
    <cellStyle name="20% - Accent1 5 2 4 2 2 2 3" xfId="46648" xr:uid="{00000000-0005-0000-0000-000080B50000}"/>
    <cellStyle name="20% - Accent1 5 2 4 2 2 3" xfId="46649" xr:uid="{00000000-0005-0000-0000-000081B50000}"/>
    <cellStyle name="20% - Accent1 5 2 4 2 2 3 2" xfId="46650" xr:uid="{00000000-0005-0000-0000-000082B50000}"/>
    <cellStyle name="20% - Accent1 5 2 4 2 2 4" xfId="46651" xr:uid="{00000000-0005-0000-0000-000083B50000}"/>
    <cellStyle name="20% - Accent1 5 2 4 2 3" xfId="46652" xr:uid="{00000000-0005-0000-0000-000084B50000}"/>
    <cellStyle name="20% - Accent1 5 2 4 2 3 2" xfId="46653" xr:uid="{00000000-0005-0000-0000-000085B50000}"/>
    <cellStyle name="20% - Accent1 5 2 4 2 3 2 2" xfId="46654" xr:uid="{00000000-0005-0000-0000-000086B50000}"/>
    <cellStyle name="20% - Accent1 5 2 4 2 3 2 2 2" xfId="46655" xr:uid="{00000000-0005-0000-0000-000087B50000}"/>
    <cellStyle name="20% - Accent1 5 2 4 2 3 2 3" xfId="46656" xr:uid="{00000000-0005-0000-0000-000088B50000}"/>
    <cellStyle name="20% - Accent1 5 2 4 2 3 3" xfId="46657" xr:uid="{00000000-0005-0000-0000-000089B50000}"/>
    <cellStyle name="20% - Accent1 5 2 4 2 3 3 2" xfId="46658" xr:uid="{00000000-0005-0000-0000-00008AB50000}"/>
    <cellStyle name="20% - Accent1 5 2 4 2 3 4" xfId="46659" xr:uid="{00000000-0005-0000-0000-00008BB50000}"/>
    <cellStyle name="20% - Accent1 5 2 4 2 4" xfId="46660" xr:uid="{00000000-0005-0000-0000-00008CB50000}"/>
    <cellStyle name="20% - Accent1 5 2 4 2 4 2" xfId="46661" xr:uid="{00000000-0005-0000-0000-00008DB50000}"/>
    <cellStyle name="20% - Accent1 5 2 4 2 4 2 2" xfId="46662" xr:uid="{00000000-0005-0000-0000-00008EB50000}"/>
    <cellStyle name="20% - Accent1 5 2 4 2 4 2 2 2" xfId="46663" xr:uid="{00000000-0005-0000-0000-00008FB50000}"/>
    <cellStyle name="20% - Accent1 5 2 4 2 4 2 3" xfId="46664" xr:uid="{00000000-0005-0000-0000-000090B50000}"/>
    <cellStyle name="20% - Accent1 5 2 4 2 4 3" xfId="46665" xr:uid="{00000000-0005-0000-0000-000091B50000}"/>
    <cellStyle name="20% - Accent1 5 2 4 2 4 3 2" xfId="46666" xr:uid="{00000000-0005-0000-0000-000092B50000}"/>
    <cellStyle name="20% - Accent1 5 2 4 2 4 4" xfId="46667" xr:uid="{00000000-0005-0000-0000-000093B50000}"/>
    <cellStyle name="20% - Accent1 5 2 4 2 5" xfId="46668" xr:uid="{00000000-0005-0000-0000-000094B50000}"/>
    <cellStyle name="20% - Accent1 5 2 4 2 5 2" xfId="46669" xr:uid="{00000000-0005-0000-0000-000095B50000}"/>
    <cellStyle name="20% - Accent1 5 2 4 2 5 2 2" xfId="46670" xr:uid="{00000000-0005-0000-0000-000096B50000}"/>
    <cellStyle name="20% - Accent1 5 2 4 2 5 3" xfId="46671" xr:uid="{00000000-0005-0000-0000-000097B50000}"/>
    <cellStyle name="20% - Accent1 5 2 4 2 6" xfId="46672" xr:uid="{00000000-0005-0000-0000-000098B50000}"/>
    <cellStyle name="20% - Accent1 5 2 4 2 6 2" xfId="46673" xr:uid="{00000000-0005-0000-0000-000099B50000}"/>
    <cellStyle name="20% - Accent1 5 2 4 2 6 2 2" xfId="46674" xr:uid="{00000000-0005-0000-0000-00009AB50000}"/>
    <cellStyle name="20% - Accent1 5 2 4 2 6 3" xfId="46675" xr:uid="{00000000-0005-0000-0000-00009BB50000}"/>
    <cellStyle name="20% - Accent1 5 2 4 2 7" xfId="46676" xr:uid="{00000000-0005-0000-0000-00009CB50000}"/>
    <cellStyle name="20% - Accent1 5 2 4 2 7 2" xfId="46677" xr:uid="{00000000-0005-0000-0000-00009DB50000}"/>
    <cellStyle name="20% - Accent1 5 2 4 2 8" xfId="46678" xr:uid="{00000000-0005-0000-0000-00009EB50000}"/>
    <cellStyle name="20% - Accent1 5 2 4 2 8 2" xfId="46679" xr:uid="{00000000-0005-0000-0000-00009FB50000}"/>
    <cellStyle name="20% - Accent1 5 2 4 2 9" xfId="46680" xr:uid="{00000000-0005-0000-0000-0000A0B50000}"/>
    <cellStyle name="20% - Accent1 5 2 4 3" xfId="46681" xr:uid="{00000000-0005-0000-0000-0000A1B50000}"/>
    <cellStyle name="20% - Accent1 5 2 4 3 2" xfId="46682" xr:uid="{00000000-0005-0000-0000-0000A2B50000}"/>
    <cellStyle name="20% - Accent1 5 2 4 3 2 2" xfId="46683" xr:uid="{00000000-0005-0000-0000-0000A3B50000}"/>
    <cellStyle name="20% - Accent1 5 2 4 3 2 2 2" xfId="46684" xr:uid="{00000000-0005-0000-0000-0000A4B50000}"/>
    <cellStyle name="20% - Accent1 5 2 4 3 2 2 2 2" xfId="46685" xr:uid="{00000000-0005-0000-0000-0000A5B50000}"/>
    <cellStyle name="20% - Accent1 5 2 4 3 2 2 3" xfId="46686" xr:uid="{00000000-0005-0000-0000-0000A6B50000}"/>
    <cellStyle name="20% - Accent1 5 2 4 3 2 3" xfId="46687" xr:uid="{00000000-0005-0000-0000-0000A7B50000}"/>
    <cellStyle name="20% - Accent1 5 2 4 3 2 3 2" xfId="46688" xr:uid="{00000000-0005-0000-0000-0000A8B50000}"/>
    <cellStyle name="20% - Accent1 5 2 4 3 2 4" xfId="46689" xr:uid="{00000000-0005-0000-0000-0000A9B50000}"/>
    <cellStyle name="20% - Accent1 5 2 4 3 3" xfId="46690" xr:uid="{00000000-0005-0000-0000-0000AAB50000}"/>
    <cellStyle name="20% - Accent1 5 2 4 3 3 2" xfId="46691" xr:uid="{00000000-0005-0000-0000-0000ABB50000}"/>
    <cellStyle name="20% - Accent1 5 2 4 3 3 2 2" xfId="46692" xr:uid="{00000000-0005-0000-0000-0000ACB50000}"/>
    <cellStyle name="20% - Accent1 5 2 4 3 3 2 2 2" xfId="46693" xr:uid="{00000000-0005-0000-0000-0000ADB50000}"/>
    <cellStyle name="20% - Accent1 5 2 4 3 3 2 3" xfId="46694" xr:uid="{00000000-0005-0000-0000-0000AEB50000}"/>
    <cellStyle name="20% - Accent1 5 2 4 3 3 3" xfId="46695" xr:uid="{00000000-0005-0000-0000-0000AFB50000}"/>
    <cellStyle name="20% - Accent1 5 2 4 3 3 3 2" xfId="46696" xr:uid="{00000000-0005-0000-0000-0000B0B50000}"/>
    <cellStyle name="20% - Accent1 5 2 4 3 3 4" xfId="46697" xr:uid="{00000000-0005-0000-0000-0000B1B50000}"/>
    <cellStyle name="20% - Accent1 5 2 4 3 4" xfId="46698" xr:uid="{00000000-0005-0000-0000-0000B2B50000}"/>
    <cellStyle name="20% - Accent1 5 2 4 3 4 2" xfId="46699" xr:uid="{00000000-0005-0000-0000-0000B3B50000}"/>
    <cellStyle name="20% - Accent1 5 2 4 3 4 2 2" xfId="46700" xr:uid="{00000000-0005-0000-0000-0000B4B50000}"/>
    <cellStyle name="20% - Accent1 5 2 4 3 4 2 2 2" xfId="46701" xr:uid="{00000000-0005-0000-0000-0000B5B50000}"/>
    <cellStyle name="20% - Accent1 5 2 4 3 4 2 3" xfId="46702" xr:uid="{00000000-0005-0000-0000-0000B6B50000}"/>
    <cellStyle name="20% - Accent1 5 2 4 3 4 3" xfId="46703" xr:uid="{00000000-0005-0000-0000-0000B7B50000}"/>
    <cellStyle name="20% - Accent1 5 2 4 3 4 3 2" xfId="46704" xr:uid="{00000000-0005-0000-0000-0000B8B50000}"/>
    <cellStyle name="20% - Accent1 5 2 4 3 4 4" xfId="46705" xr:uid="{00000000-0005-0000-0000-0000B9B50000}"/>
    <cellStyle name="20% - Accent1 5 2 4 3 5" xfId="46706" xr:uid="{00000000-0005-0000-0000-0000BAB50000}"/>
    <cellStyle name="20% - Accent1 5 2 4 3 5 2" xfId="46707" xr:uid="{00000000-0005-0000-0000-0000BBB50000}"/>
    <cellStyle name="20% - Accent1 5 2 4 3 5 2 2" xfId="46708" xr:uid="{00000000-0005-0000-0000-0000BCB50000}"/>
    <cellStyle name="20% - Accent1 5 2 4 3 5 3" xfId="46709" xr:uid="{00000000-0005-0000-0000-0000BDB50000}"/>
    <cellStyle name="20% - Accent1 5 2 4 3 6" xfId="46710" xr:uid="{00000000-0005-0000-0000-0000BEB50000}"/>
    <cellStyle name="20% - Accent1 5 2 4 3 6 2" xfId="46711" xr:uid="{00000000-0005-0000-0000-0000BFB50000}"/>
    <cellStyle name="20% - Accent1 5 2 4 3 6 2 2" xfId="46712" xr:uid="{00000000-0005-0000-0000-0000C0B50000}"/>
    <cellStyle name="20% - Accent1 5 2 4 3 6 3" xfId="46713" xr:uid="{00000000-0005-0000-0000-0000C1B50000}"/>
    <cellStyle name="20% - Accent1 5 2 4 3 7" xfId="46714" xr:uid="{00000000-0005-0000-0000-0000C2B50000}"/>
    <cellStyle name="20% - Accent1 5 2 4 3 7 2" xfId="46715" xr:uid="{00000000-0005-0000-0000-0000C3B50000}"/>
    <cellStyle name="20% - Accent1 5 2 4 3 8" xfId="46716" xr:uid="{00000000-0005-0000-0000-0000C4B50000}"/>
    <cellStyle name="20% - Accent1 5 2 4 3 8 2" xfId="46717" xr:uid="{00000000-0005-0000-0000-0000C5B50000}"/>
    <cellStyle name="20% - Accent1 5 2 4 3 9" xfId="46718" xr:uid="{00000000-0005-0000-0000-0000C6B50000}"/>
    <cellStyle name="20% - Accent1 5 2 4 4" xfId="46719" xr:uid="{00000000-0005-0000-0000-0000C7B50000}"/>
    <cellStyle name="20% - Accent1 5 2 4 4 2" xfId="46720" xr:uid="{00000000-0005-0000-0000-0000C8B50000}"/>
    <cellStyle name="20% - Accent1 5 2 4 4 2 2" xfId="46721" xr:uid="{00000000-0005-0000-0000-0000C9B50000}"/>
    <cellStyle name="20% - Accent1 5 2 4 4 2 2 2" xfId="46722" xr:uid="{00000000-0005-0000-0000-0000CAB50000}"/>
    <cellStyle name="20% - Accent1 5 2 4 4 2 3" xfId="46723" xr:uid="{00000000-0005-0000-0000-0000CBB50000}"/>
    <cellStyle name="20% - Accent1 5 2 4 4 3" xfId="46724" xr:uid="{00000000-0005-0000-0000-0000CCB50000}"/>
    <cellStyle name="20% - Accent1 5 2 4 4 3 2" xfId="46725" xr:uid="{00000000-0005-0000-0000-0000CDB50000}"/>
    <cellStyle name="20% - Accent1 5 2 4 4 4" xfId="46726" xr:uid="{00000000-0005-0000-0000-0000CEB50000}"/>
    <cellStyle name="20% - Accent1 5 2 4 5" xfId="46727" xr:uid="{00000000-0005-0000-0000-0000CFB50000}"/>
    <cellStyle name="20% - Accent1 5 2 4 5 2" xfId="46728" xr:uid="{00000000-0005-0000-0000-0000D0B50000}"/>
    <cellStyle name="20% - Accent1 5 2 4 5 2 2" xfId="46729" xr:uid="{00000000-0005-0000-0000-0000D1B50000}"/>
    <cellStyle name="20% - Accent1 5 2 4 5 2 2 2" xfId="46730" xr:uid="{00000000-0005-0000-0000-0000D2B50000}"/>
    <cellStyle name="20% - Accent1 5 2 4 5 2 3" xfId="46731" xr:uid="{00000000-0005-0000-0000-0000D3B50000}"/>
    <cellStyle name="20% - Accent1 5 2 4 5 3" xfId="46732" xr:uid="{00000000-0005-0000-0000-0000D4B50000}"/>
    <cellStyle name="20% - Accent1 5 2 4 5 3 2" xfId="46733" xr:uid="{00000000-0005-0000-0000-0000D5B50000}"/>
    <cellStyle name="20% - Accent1 5 2 4 5 4" xfId="46734" xr:uid="{00000000-0005-0000-0000-0000D6B50000}"/>
    <cellStyle name="20% - Accent1 5 2 4 6" xfId="46735" xr:uid="{00000000-0005-0000-0000-0000D7B50000}"/>
    <cellStyle name="20% - Accent1 5 2 4 6 2" xfId="46736" xr:uid="{00000000-0005-0000-0000-0000D8B50000}"/>
    <cellStyle name="20% - Accent1 5 2 4 6 2 2" xfId="46737" xr:uid="{00000000-0005-0000-0000-0000D9B50000}"/>
    <cellStyle name="20% - Accent1 5 2 4 6 2 2 2" xfId="46738" xr:uid="{00000000-0005-0000-0000-0000DAB50000}"/>
    <cellStyle name="20% - Accent1 5 2 4 6 2 3" xfId="46739" xr:uid="{00000000-0005-0000-0000-0000DBB50000}"/>
    <cellStyle name="20% - Accent1 5 2 4 6 3" xfId="46740" xr:uid="{00000000-0005-0000-0000-0000DCB50000}"/>
    <cellStyle name="20% - Accent1 5 2 4 6 3 2" xfId="46741" xr:uid="{00000000-0005-0000-0000-0000DDB50000}"/>
    <cellStyle name="20% - Accent1 5 2 4 6 4" xfId="46742" xr:uid="{00000000-0005-0000-0000-0000DEB50000}"/>
    <cellStyle name="20% - Accent1 5 2 4 7" xfId="46743" xr:uid="{00000000-0005-0000-0000-0000DFB50000}"/>
    <cellStyle name="20% - Accent1 5 2 4 7 2" xfId="46744" xr:uid="{00000000-0005-0000-0000-0000E0B50000}"/>
    <cellStyle name="20% - Accent1 5 2 4 7 2 2" xfId="46745" xr:uid="{00000000-0005-0000-0000-0000E1B50000}"/>
    <cellStyle name="20% - Accent1 5 2 4 7 3" xfId="46746" xr:uid="{00000000-0005-0000-0000-0000E2B50000}"/>
    <cellStyle name="20% - Accent1 5 2 4 8" xfId="46747" xr:uid="{00000000-0005-0000-0000-0000E3B50000}"/>
    <cellStyle name="20% - Accent1 5 2 4 8 2" xfId="46748" xr:uid="{00000000-0005-0000-0000-0000E4B50000}"/>
    <cellStyle name="20% - Accent1 5 2 4 8 2 2" xfId="46749" xr:uid="{00000000-0005-0000-0000-0000E5B50000}"/>
    <cellStyle name="20% - Accent1 5 2 4 8 3" xfId="46750" xr:uid="{00000000-0005-0000-0000-0000E6B50000}"/>
    <cellStyle name="20% - Accent1 5 2 4 9" xfId="46751" xr:uid="{00000000-0005-0000-0000-0000E7B50000}"/>
    <cellStyle name="20% - Accent1 5 2 4 9 2" xfId="46752" xr:uid="{00000000-0005-0000-0000-0000E8B50000}"/>
    <cellStyle name="20% - Accent1 5 2 5" xfId="46753" xr:uid="{00000000-0005-0000-0000-0000E9B50000}"/>
    <cellStyle name="20% - Accent1 5 2 5 10" xfId="46754" xr:uid="{00000000-0005-0000-0000-0000EAB50000}"/>
    <cellStyle name="20% - Accent1 5 2 5 10 2" xfId="46755" xr:uid="{00000000-0005-0000-0000-0000EBB50000}"/>
    <cellStyle name="20% - Accent1 5 2 5 11" xfId="46756" xr:uid="{00000000-0005-0000-0000-0000ECB50000}"/>
    <cellStyle name="20% - Accent1 5 2 5 2" xfId="46757" xr:uid="{00000000-0005-0000-0000-0000EDB50000}"/>
    <cellStyle name="20% - Accent1 5 2 5 2 2" xfId="46758" xr:uid="{00000000-0005-0000-0000-0000EEB50000}"/>
    <cellStyle name="20% - Accent1 5 2 5 2 2 2" xfId="46759" xr:uid="{00000000-0005-0000-0000-0000EFB50000}"/>
    <cellStyle name="20% - Accent1 5 2 5 2 2 2 2" xfId="46760" xr:uid="{00000000-0005-0000-0000-0000F0B50000}"/>
    <cellStyle name="20% - Accent1 5 2 5 2 2 2 2 2" xfId="46761" xr:uid="{00000000-0005-0000-0000-0000F1B50000}"/>
    <cellStyle name="20% - Accent1 5 2 5 2 2 2 3" xfId="46762" xr:uid="{00000000-0005-0000-0000-0000F2B50000}"/>
    <cellStyle name="20% - Accent1 5 2 5 2 2 3" xfId="46763" xr:uid="{00000000-0005-0000-0000-0000F3B50000}"/>
    <cellStyle name="20% - Accent1 5 2 5 2 2 3 2" xfId="46764" xr:uid="{00000000-0005-0000-0000-0000F4B50000}"/>
    <cellStyle name="20% - Accent1 5 2 5 2 2 4" xfId="46765" xr:uid="{00000000-0005-0000-0000-0000F5B50000}"/>
    <cellStyle name="20% - Accent1 5 2 5 2 3" xfId="46766" xr:uid="{00000000-0005-0000-0000-0000F6B50000}"/>
    <cellStyle name="20% - Accent1 5 2 5 2 3 2" xfId="46767" xr:uid="{00000000-0005-0000-0000-0000F7B50000}"/>
    <cellStyle name="20% - Accent1 5 2 5 2 3 2 2" xfId="46768" xr:uid="{00000000-0005-0000-0000-0000F8B50000}"/>
    <cellStyle name="20% - Accent1 5 2 5 2 3 2 2 2" xfId="46769" xr:uid="{00000000-0005-0000-0000-0000F9B50000}"/>
    <cellStyle name="20% - Accent1 5 2 5 2 3 2 3" xfId="46770" xr:uid="{00000000-0005-0000-0000-0000FAB50000}"/>
    <cellStyle name="20% - Accent1 5 2 5 2 3 3" xfId="46771" xr:uid="{00000000-0005-0000-0000-0000FBB50000}"/>
    <cellStyle name="20% - Accent1 5 2 5 2 3 3 2" xfId="46772" xr:uid="{00000000-0005-0000-0000-0000FCB50000}"/>
    <cellStyle name="20% - Accent1 5 2 5 2 3 4" xfId="46773" xr:uid="{00000000-0005-0000-0000-0000FDB50000}"/>
    <cellStyle name="20% - Accent1 5 2 5 2 4" xfId="46774" xr:uid="{00000000-0005-0000-0000-0000FEB50000}"/>
    <cellStyle name="20% - Accent1 5 2 5 2 4 2" xfId="46775" xr:uid="{00000000-0005-0000-0000-0000FFB50000}"/>
    <cellStyle name="20% - Accent1 5 2 5 2 4 2 2" xfId="46776" xr:uid="{00000000-0005-0000-0000-000000B60000}"/>
    <cellStyle name="20% - Accent1 5 2 5 2 4 2 2 2" xfId="46777" xr:uid="{00000000-0005-0000-0000-000001B60000}"/>
    <cellStyle name="20% - Accent1 5 2 5 2 4 2 3" xfId="46778" xr:uid="{00000000-0005-0000-0000-000002B60000}"/>
    <cellStyle name="20% - Accent1 5 2 5 2 4 3" xfId="46779" xr:uid="{00000000-0005-0000-0000-000003B60000}"/>
    <cellStyle name="20% - Accent1 5 2 5 2 4 3 2" xfId="46780" xr:uid="{00000000-0005-0000-0000-000004B60000}"/>
    <cellStyle name="20% - Accent1 5 2 5 2 4 4" xfId="46781" xr:uid="{00000000-0005-0000-0000-000005B60000}"/>
    <cellStyle name="20% - Accent1 5 2 5 2 5" xfId="46782" xr:uid="{00000000-0005-0000-0000-000006B60000}"/>
    <cellStyle name="20% - Accent1 5 2 5 2 5 2" xfId="46783" xr:uid="{00000000-0005-0000-0000-000007B60000}"/>
    <cellStyle name="20% - Accent1 5 2 5 2 5 2 2" xfId="46784" xr:uid="{00000000-0005-0000-0000-000008B60000}"/>
    <cellStyle name="20% - Accent1 5 2 5 2 5 3" xfId="46785" xr:uid="{00000000-0005-0000-0000-000009B60000}"/>
    <cellStyle name="20% - Accent1 5 2 5 2 6" xfId="46786" xr:uid="{00000000-0005-0000-0000-00000AB60000}"/>
    <cellStyle name="20% - Accent1 5 2 5 2 6 2" xfId="46787" xr:uid="{00000000-0005-0000-0000-00000BB60000}"/>
    <cellStyle name="20% - Accent1 5 2 5 2 6 2 2" xfId="46788" xr:uid="{00000000-0005-0000-0000-00000CB60000}"/>
    <cellStyle name="20% - Accent1 5 2 5 2 6 3" xfId="46789" xr:uid="{00000000-0005-0000-0000-00000DB60000}"/>
    <cellStyle name="20% - Accent1 5 2 5 2 7" xfId="46790" xr:uid="{00000000-0005-0000-0000-00000EB60000}"/>
    <cellStyle name="20% - Accent1 5 2 5 2 7 2" xfId="46791" xr:uid="{00000000-0005-0000-0000-00000FB60000}"/>
    <cellStyle name="20% - Accent1 5 2 5 2 8" xfId="46792" xr:uid="{00000000-0005-0000-0000-000010B60000}"/>
    <cellStyle name="20% - Accent1 5 2 5 2 8 2" xfId="46793" xr:uid="{00000000-0005-0000-0000-000011B60000}"/>
    <cellStyle name="20% - Accent1 5 2 5 2 9" xfId="46794" xr:uid="{00000000-0005-0000-0000-000012B60000}"/>
    <cellStyle name="20% - Accent1 5 2 5 3" xfId="46795" xr:uid="{00000000-0005-0000-0000-000013B60000}"/>
    <cellStyle name="20% - Accent1 5 2 5 3 2" xfId="46796" xr:uid="{00000000-0005-0000-0000-000014B60000}"/>
    <cellStyle name="20% - Accent1 5 2 5 3 2 2" xfId="46797" xr:uid="{00000000-0005-0000-0000-000015B60000}"/>
    <cellStyle name="20% - Accent1 5 2 5 3 2 2 2" xfId="46798" xr:uid="{00000000-0005-0000-0000-000016B60000}"/>
    <cellStyle name="20% - Accent1 5 2 5 3 2 2 2 2" xfId="46799" xr:uid="{00000000-0005-0000-0000-000017B60000}"/>
    <cellStyle name="20% - Accent1 5 2 5 3 2 2 3" xfId="46800" xr:uid="{00000000-0005-0000-0000-000018B60000}"/>
    <cellStyle name="20% - Accent1 5 2 5 3 2 3" xfId="46801" xr:uid="{00000000-0005-0000-0000-000019B60000}"/>
    <cellStyle name="20% - Accent1 5 2 5 3 2 3 2" xfId="46802" xr:uid="{00000000-0005-0000-0000-00001AB60000}"/>
    <cellStyle name="20% - Accent1 5 2 5 3 2 4" xfId="46803" xr:uid="{00000000-0005-0000-0000-00001BB60000}"/>
    <cellStyle name="20% - Accent1 5 2 5 3 3" xfId="46804" xr:uid="{00000000-0005-0000-0000-00001CB60000}"/>
    <cellStyle name="20% - Accent1 5 2 5 3 3 2" xfId="46805" xr:uid="{00000000-0005-0000-0000-00001DB60000}"/>
    <cellStyle name="20% - Accent1 5 2 5 3 3 2 2" xfId="46806" xr:uid="{00000000-0005-0000-0000-00001EB60000}"/>
    <cellStyle name="20% - Accent1 5 2 5 3 3 2 2 2" xfId="46807" xr:uid="{00000000-0005-0000-0000-00001FB60000}"/>
    <cellStyle name="20% - Accent1 5 2 5 3 3 2 3" xfId="46808" xr:uid="{00000000-0005-0000-0000-000020B60000}"/>
    <cellStyle name="20% - Accent1 5 2 5 3 3 3" xfId="46809" xr:uid="{00000000-0005-0000-0000-000021B60000}"/>
    <cellStyle name="20% - Accent1 5 2 5 3 3 3 2" xfId="46810" xr:uid="{00000000-0005-0000-0000-000022B60000}"/>
    <cellStyle name="20% - Accent1 5 2 5 3 3 4" xfId="46811" xr:uid="{00000000-0005-0000-0000-000023B60000}"/>
    <cellStyle name="20% - Accent1 5 2 5 3 4" xfId="46812" xr:uid="{00000000-0005-0000-0000-000024B60000}"/>
    <cellStyle name="20% - Accent1 5 2 5 3 4 2" xfId="46813" xr:uid="{00000000-0005-0000-0000-000025B60000}"/>
    <cellStyle name="20% - Accent1 5 2 5 3 4 2 2" xfId="46814" xr:uid="{00000000-0005-0000-0000-000026B60000}"/>
    <cellStyle name="20% - Accent1 5 2 5 3 4 2 2 2" xfId="46815" xr:uid="{00000000-0005-0000-0000-000027B60000}"/>
    <cellStyle name="20% - Accent1 5 2 5 3 4 2 3" xfId="46816" xr:uid="{00000000-0005-0000-0000-000028B60000}"/>
    <cellStyle name="20% - Accent1 5 2 5 3 4 3" xfId="46817" xr:uid="{00000000-0005-0000-0000-000029B60000}"/>
    <cellStyle name="20% - Accent1 5 2 5 3 4 3 2" xfId="46818" xr:uid="{00000000-0005-0000-0000-00002AB60000}"/>
    <cellStyle name="20% - Accent1 5 2 5 3 4 4" xfId="46819" xr:uid="{00000000-0005-0000-0000-00002BB60000}"/>
    <cellStyle name="20% - Accent1 5 2 5 3 5" xfId="46820" xr:uid="{00000000-0005-0000-0000-00002CB60000}"/>
    <cellStyle name="20% - Accent1 5 2 5 3 5 2" xfId="46821" xr:uid="{00000000-0005-0000-0000-00002DB60000}"/>
    <cellStyle name="20% - Accent1 5 2 5 3 5 2 2" xfId="46822" xr:uid="{00000000-0005-0000-0000-00002EB60000}"/>
    <cellStyle name="20% - Accent1 5 2 5 3 5 3" xfId="46823" xr:uid="{00000000-0005-0000-0000-00002FB60000}"/>
    <cellStyle name="20% - Accent1 5 2 5 3 6" xfId="46824" xr:uid="{00000000-0005-0000-0000-000030B60000}"/>
    <cellStyle name="20% - Accent1 5 2 5 3 6 2" xfId="46825" xr:uid="{00000000-0005-0000-0000-000031B60000}"/>
    <cellStyle name="20% - Accent1 5 2 5 3 6 2 2" xfId="46826" xr:uid="{00000000-0005-0000-0000-000032B60000}"/>
    <cellStyle name="20% - Accent1 5 2 5 3 6 3" xfId="46827" xr:uid="{00000000-0005-0000-0000-000033B60000}"/>
    <cellStyle name="20% - Accent1 5 2 5 3 7" xfId="46828" xr:uid="{00000000-0005-0000-0000-000034B60000}"/>
    <cellStyle name="20% - Accent1 5 2 5 3 7 2" xfId="46829" xr:uid="{00000000-0005-0000-0000-000035B60000}"/>
    <cellStyle name="20% - Accent1 5 2 5 3 8" xfId="46830" xr:uid="{00000000-0005-0000-0000-000036B60000}"/>
    <cellStyle name="20% - Accent1 5 2 5 3 8 2" xfId="46831" xr:uid="{00000000-0005-0000-0000-000037B60000}"/>
    <cellStyle name="20% - Accent1 5 2 5 3 9" xfId="46832" xr:uid="{00000000-0005-0000-0000-000038B60000}"/>
    <cellStyle name="20% - Accent1 5 2 5 4" xfId="46833" xr:uid="{00000000-0005-0000-0000-000039B60000}"/>
    <cellStyle name="20% - Accent1 5 2 5 4 2" xfId="46834" xr:uid="{00000000-0005-0000-0000-00003AB60000}"/>
    <cellStyle name="20% - Accent1 5 2 5 4 2 2" xfId="46835" xr:uid="{00000000-0005-0000-0000-00003BB60000}"/>
    <cellStyle name="20% - Accent1 5 2 5 4 2 2 2" xfId="46836" xr:uid="{00000000-0005-0000-0000-00003CB60000}"/>
    <cellStyle name="20% - Accent1 5 2 5 4 2 3" xfId="46837" xr:uid="{00000000-0005-0000-0000-00003DB60000}"/>
    <cellStyle name="20% - Accent1 5 2 5 4 3" xfId="46838" xr:uid="{00000000-0005-0000-0000-00003EB60000}"/>
    <cellStyle name="20% - Accent1 5 2 5 4 3 2" xfId="46839" xr:uid="{00000000-0005-0000-0000-00003FB60000}"/>
    <cellStyle name="20% - Accent1 5 2 5 4 4" xfId="46840" xr:uid="{00000000-0005-0000-0000-000040B60000}"/>
    <cellStyle name="20% - Accent1 5 2 5 5" xfId="46841" xr:uid="{00000000-0005-0000-0000-000041B60000}"/>
    <cellStyle name="20% - Accent1 5 2 5 5 2" xfId="46842" xr:uid="{00000000-0005-0000-0000-000042B60000}"/>
    <cellStyle name="20% - Accent1 5 2 5 5 2 2" xfId="46843" xr:uid="{00000000-0005-0000-0000-000043B60000}"/>
    <cellStyle name="20% - Accent1 5 2 5 5 2 2 2" xfId="46844" xr:uid="{00000000-0005-0000-0000-000044B60000}"/>
    <cellStyle name="20% - Accent1 5 2 5 5 2 3" xfId="46845" xr:uid="{00000000-0005-0000-0000-000045B60000}"/>
    <cellStyle name="20% - Accent1 5 2 5 5 3" xfId="46846" xr:uid="{00000000-0005-0000-0000-000046B60000}"/>
    <cellStyle name="20% - Accent1 5 2 5 5 3 2" xfId="46847" xr:uid="{00000000-0005-0000-0000-000047B60000}"/>
    <cellStyle name="20% - Accent1 5 2 5 5 4" xfId="46848" xr:uid="{00000000-0005-0000-0000-000048B60000}"/>
    <cellStyle name="20% - Accent1 5 2 5 6" xfId="46849" xr:uid="{00000000-0005-0000-0000-000049B60000}"/>
    <cellStyle name="20% - Accent1 5 2 5 6 2" xfId="46850" xr:uid="{00000000-0005-0000-0000-00004AB60000}"/>
    <cellStyle name="20% - Accent1 5 2 5 6 2 2" xfId="46851" xr:uid="{00000000-0005-0000-0000-00004BB60000}"/>
    <cellStyle name="20% - Accent1 5 2 5 6 2 2 2" xfId="46852" xr:uid="{00000000-0005-0000-0000-00004CB60000}"/>
    <cellStyle name="20% - Accent1 5 2 5 6 2 3" xfId="46853" xr:uid="{00000000-0005-0000-0000-00004DB60000}"/>
    <cellStyle name="20% - Accent1 5 2 5 6 3" xfId="46854" xr:uid="{00000000-0005-0000-0000-00004EB60000}"/>
    <cellStyle name="20% - Accent1 5 2 5 6 3 2" xfId="46855" xr:uid="{00000000-0005-0000-0000-00004FB60000}"/>
    <cellStyle name="20% - Accent1 5 2 5 6 4" xfId="46856" xr:uid="{00000000-0005-0000-0000-000050B60000}"/>
    <cellStyle name="20% - Accent1 5 2 5 7" xfId="46857" xr:uid="{00000000-0005-0000-0000-000051B60000}"/>
    <cellStyle name="20% - Accent1 5 2 5 7 2" xfId="46858" xr:uid="{00000000-0005-0000-0000-000052B60000}"/>
    <cellStyle name="20% - Accent1 5 2 5 7 2 2" xfId="46859" xr:uid="{00000000-0005-0000-0000-000053B60000}"/>
    <cellStyle name="20% - Accent1 5 2 5 7 3" xfId="46860" xr:uid="{00000000-0005-0000-0000-000054B60000}"/>
    <cellStyle name="20% - Accent1 5 2 5 8" xfId="46861" xr:uid="{00000000-0005-0000-0000-000055B60000}"/>
    <cellStyle name="20% - Accent1 5 2 5 8 2" xfId="46862" xr:uid="{00000000-0005-0000-0000-000056B60000}"/>
    <cellStyle name="20% - Accent1 5 2 5 8 2 2" xfId="46863" xr:uid="{00000000-0005-0000-0000-000057B60000}"/>
    <cellStyle name="20% - Accent1 5 2 5 8 3" xfId="46864" xr:uid="{00000000-0005-0000-0000-000058B60000}"/>
    <cellStyle name="20% - Accent1 5 2 5 9" xfId="46865" xr:uid="{00000000-0005-0000-0000-000059B60000}"/>
    <cellStyle name="20% - Accent1 5 2 5 9 2" xfId="46866" xr:uid="{00000000-0005-0000-0000-00005AB60000}"/>
    <cellStyle name="20% - Accent1 5 2 6" xfId="46867" xr:uid="{00000000-0005-0000-0000-00005BB60000}"/>
    <cellStyle name="20% - Accent1 5 2 6 2" xfId="46868" xr:uid="{00000000-0005-0000-0000-00005CB60000}"/>
    <cellStyle name="20% - Accent1 5 2 6 2 2" xfId="46869" xr:uid="{00000000-0005-0000-0000-00005DB60000}"/>
    <cellStyle name="20% - Accent1 5 2 6 2 2 2" xfId="46870" xr:uid="{00000000-0005-0000-0000-00005EB60000}"/>
    <cellStyle name="20% - Accent1 5 2 6 2 2 2 2" xfId="46871" xr:uid="{00000000-0005-0000-0000-00005FB60000}"/>
    <cellStyle name="20% - Accent1 5 2 6 2 2 3" xfId="46872" xr:uid="{00000000-0005-0000-0000-000060B60000}"/>
    <cellStyle name="20% - Accent1 5 2 6 2 3" xfId="46873" xr:uid="{00000000-0005-0000-0000-000061B60000}"/>
    <cellStyle name="20% - Accent1 5 2 6 2 3 2" xfId="46874" xr:uid="{00000000-0005-0000-0000-000062B60000}"/>
    <cellStyle name="20% - Accent1 5 2 6 2 4" xfId="46875" xr:uid="{00000000-0005-0000-0000-000063B60000}"/>
    <cellStyle name="20% - Accent1 5 2 6 3" xfId="46876" xr:uid="{00000000-0005-0000-0000-000064B60000}"/>
    <cellStyle name="20% - Accent1 5 2 6 3 2" xfId="46877" xr:uid="{00000000-0005-0000-0000-000065B60000}"/>
    <cellStyle name="20% - Accent1 5 2 6 3 2 2" xfId="46878" xr:uid="{00000000-0005-0000-0000-000066B60000}"/>
    <cellStyle name="20% - Accent1 5 2 6 3 2 2 2" xfId="46879" xr:uid="{00000000-0005-0000-0000-000067B60000}"/>
    <cellStyle name="20% - Accent1 5 2 6 3 2 3" xfId="46880" xr:uid="{00000000-0005-0000-0000-000068B60000}"/>
    <cellStyle name="20% - Accent1 5 2 6 3 3" xfId="46881" xr:uid="{00000000-0005-0000-0000-000069B60000}"/>
    <cellStyle name="20% - Accent1 5 2 6 3 3 2" xfId="46882" xr:uid="{00000000-0005-0000-0000-00006AB60000}"/>
    <cellStyle name="20% - Accent1 5 2 6 3 4" xfId="46883" xr:uid="{00000000-0005-0000-0000-00006BB60000}"/>
    <cellStyle name="20% - Accent1 5 2 6 4" xfId="46884" xr:uid="{00000000-0005-0000-0000-00006CB60000}"/>
    <cellStyle name="20% - Accent1 5 2 6 4 2" xfId="46885" xr:uid="{00000000-0005-0000-0000-00006DB60000}"/>
    <cellStyle name="20% - Accent1 5 2 6 4 2 2" xfId="46886" xr:uid="{00000000-0005-0000-0000-00006EB60000}"/>
    <cellStyle name="20% - Accent1 5 2 6 4 2 2 2" xfId="46887" xr:uid="{00000000-0005-0000-0000-00006FB60000}"/>
    <cellStyle name="20% - Accent1 5 2 6 4 2 3" xfId="46888" xr:uid="{00000000-0005-0000-0000-000070B60000}"/>
    <cellStyle name="20% - Accent1 5 2 6 4 3" xfId="46889" xr:uid="{00000000-0005-0000-0000-000071B60000}"/>
    <cellStyle name="20% - Accent1 5 2 6 4 3 2" xfId="46890" xr:uid="{00000000-0005-0000-0000-000072B60000}"/>
    <cellStyle name="20% - Accent1 5 2 6 4 4" xfId="46891" xr:uid="{00000000-0005-0000-0000-000073B60000}"/>
    <cellStyle name="20% - Accent1 5 2 6 5" xfId="46892" xr:uid="{00000000-0005-0000-0000-000074B60000}"/>
    <cellStyle name="20% - Accent1 5 2 6 5 2" xfId="46893" xr:uid="{00000000-0005-0000-0000-000075B60000}"/>
    <cellStyle name="20% - Accent1 5 2 6 5 2 2" xfId="46894" xr:uid="{00000000-0005-0000-0000-000076B60000}"/>
    <cellStyle name="20% - Accent1 5 2 6 5 3" xfId="46895" xr:uid="{00000000-0005-0000-0000-000077B60000}"/>
    <cellStyle name="20% - Accent1 5 2 6 6" xfId="46896" xr:uid="{00000000-0005-0000-0000-000078B60000}"/>
    <cellStyle name="20% - Accent1 5 2 6 6 2" xfId="46897" xr:uid="{00000000-0005-0000-0000-000079B60000}"/>
    <cellStyle name="20% - Accent1 5 2 6 6 2 2" xfId="46898" xr:uid="{00000000-0005-0000-0000-00007AB60000}"/>
    <cellStyle name="20% - Accent1 5 2 6 6 3" xfId="46899" xr:uid="{00000000-0005-0000-0000-00007BB60000}"/>
    <cellStyle name="20% - Accent1 5 2 6 7" xfId="46900" xr:uid="{00000000-0005-0000-0000-00007CB60000}"/>
    <cellStyle name="20% - Accent1 5 2 6 7 2" xfId="46901" xr:uid="{00000000-0005-0000-0000-00007DB60000}"/>
    <cellStyle name="20% - Accent1 5 2 6 8" xfId="46902" xr:uid="{00000000-0005-0000-0000-00007EB60000}"/>
    <cellStyle name="20% - Accent1 5 2 6 8 2" xfId="46903" xr:uid="{00000000-0005-0000-0000-00007FB60000}"/>
    <cellStyle name="20% - Accent1 5 2 6 9" xfId="46904" xr:uid="{00000000-0005-0000-0000-000080B60000}"/>
    <cellStyle name="20% - Accent1 5 2 7" xfId="46905" xr:uid="{00000000-0005-0000-0000-000081B60000}"/>
    <cellStyle name="20% - Accent1 5 2 7 2" xfId="46906" xr:uid="{00000000-0005-0000-0000-000082B60000}"/>
    <cellStyle name="20% - Accent1 5 2 7 2 2" xfId="46907" xr:uid="{00000000-0005-0000-0000-000083B60000}"/>
    <cellStyle name="20% - Accent1 5 2 7 2 2 2" xfId="46908" xr:uid="{00000000-0005-0000-0000-000084B60000}"/>
    <cellStyle name="20% - Accent1 5 2 7 2 2 2 2" xfId="46909" xr:uid="{00000000-0005-0000-0000-000085B60000}"/>
    <cellStyle name="20% - Accent1 5 2 7 2 2 3" xfId="46910" xr:uid="{00000000-0005-0000-0000-000086B60000}"/>
    <cellStyle name="20% - Accent1 5 2 7 2 3" xfId="46911" xr:uid="{00000000-0005-0000-0000-000087B60000}"/>
    <cellStyle name="20% - Accent1 5 2 7 2 3 2" xfId="46912" xr:uid="{00000000-0005-0000-0000-000088B60000}"/>
    <cellStyle name="20% - Accent1 5 2 7 2 4" xfId="46913" xr:uid="{00000000-0005-0000-0000-000089B60000}"/>
    <cellStyle name="20% - Accent1 5 2 7 3" xfId="46914" xr:uid="{00000000-0005-0000-0000-00008AB60000}"/>
    <cellStyle name="20% - Accent1 5 2 7 3 2" xfId="46915" xr:uid="{00000000-0005-0000-0000-00008BB60000}"/>
    <cellStyle name="20% - Accent1 5 2 7 3 2 2" xfId="46916" xr:uid="{00000000-0005-0000-0000-00008CB60000}"/>
    <cellStyle name="20% - Accent1 5 2 7 3 2 2 2" xfId="46917" xr:uid="{00000000-0005-0000-0000-00008DB60000}"/>
    <cellStyle name="20% - Accent1 5 2 7 3 2 3" xfId="46918" xr:uid="{00000000-0005-0000-0000-00008EB60000}"/>
    <cellStyle name="20% - Accent1 5 2 7 3 3" xfId="46919" xr:uid="{00000000-0005-0000-0000-00008FB60000}"/>
    <cellStyle name="20% - Accent1 5 2 7 3 3 2" xfId="46920" xr:uid="{00000000-0005-0000-0000-000090B60000}"/>
    <cellStyle name="20% - Accent1 5 2 7 3 4" xfId="46921" xr:uid="{00000000-0005-0000-0000-000091B60000}"/>
    <cellStyle name="20% - Accent1 5 2 7 4" xfId="46922" xr:uid="{00000000-0005-0000-0000-000092B60000}"/>
    <cellStyle name="20% - Accent1 5 2 7 4 2" xfId="46923" xr:uid="{00000000-0005-0000-0000-000093B60000}"/>
    <cellStyle name="20% - Accent1 5 2 7 4 2 2" xfId="46924" xr:uid="{00000000-0005-0000-0000-000094B60000}"/>
    <cellStyle name="20% - Accent1 5 2 7 4 2 2 2" xfId="46925" xr:uid="{00000000-0005-0000-0000-000095B60000}"/>
    <cellStyle name="20% - Accent1 5 2 7 4 2 3" xfId="46926" xr:uid="{00000000-0005-0000-0000-000096B60000}"/>
    <cellStyle name="20% - Accent1 5 2 7 4 3" xfId="46927" xr:uid="{00000000-0005-0000-0000-000097B60000}"/>
    <cellStyle name="20% - Accent1 5 2 7 4 3 2" xfId="46928" xr:uid="{00000000-0005-0000-0000-000098B60000}"/>
    <cellStyle name="20% - Accent1 5 2 7 4 4" xfId="46929" xr:uid="{00000000-0005-0000-0000-000099B60000}"/>
    <cellStyle name="20% - Accent1 5 2 7 5" xfId="46930" xr:uid="{00000000-0005-0000-0000-00009AB60000}"/>
    <cellStyle name="20% - Accent1 5 2 7 5 2" xfId="46931" xr:uid="{00000000-0005-0000-0000-00009BB60000}"/>
    <cellStyle name="20% - Accent1 5 2 7 5 2 2" xfId="46932" xr:uid="{00000000-0005-0000-0000-00009CB60000}"/>
    <cellStyle name="20% - Accent1 5 2 7 5 3" xfId="46933" xr:uid="{00000000-0005-0000-0000-00009DB60000}"/>
    <cellStyle name="20% - Accent1 5 2 7 6" xfId="46934" xr:uid="{00000000-0005-0000-0000-00009EB60000}"/>
    <cellStyle name="20% - Accent1 5 2 7 6 2" xfId="46935" xr:uid="{00000000-0005-0000-0000-00009FB60000}"/>
    <cellStyle name="20% - Accent1 5 2 7 6 2 2" xfId="46936" xr:uid="{00000000-0005-0000-0000-0000A0B60000}"/>
    <cellStyle name="20% - Accent1 5 2 7 6 3" xfId="46937" xr:uid="{00000000-0005-0000-0000-0000A1B60000}"/>
    <cellStyle name="20% - Accent1 5 2 7 7" xfId="46938" xr:uid="{00000000-0005-0000-0000-0000A2B60000}"/>
    <cellStyle name="20% - Accent1 5 2 7 7 2" xfId="46939" xr:uid="{00000000-0005-0000-0000-0000A3B60000}"/>
    <cellStyle name="20% - Accent1 5 2 7 8" xfId="46940" xr:uid="{00000000-0005-0000-0000-0000A4B60000}"/>
    <cellStyle name="20% - Accent1 5 2 7 8 2" xfId="46941" xr:uid="{00000000-0005-0000-0000-0000A5B60000}"/>
    <cellStyle name="20% - Accent1 5 2 7 9" xfId="46942" xr:uid="{00000000-0005-0000-0000-0000A6B60000}"/>
    <cellStyle name="20% - Accent1 5 2 8" xfId="46943" xr:uid="{00000000-0005-0000-0000-0000A7B60000}"/>
    <cellStyle name="20% - Accent1 5 2 8 2" xfId="46944" xr:uid="{00000000-0005-0000-0000-0000A8B60000}"/>
    <cellStyle name="20% - Accent1 5 2 8 2 2" xfId="46945" xr:uid="{00000000-0005-0000-0000-0000A9B60000}"/>
    <cellStyle name="20% - Accent1 5 2 8 2 2 2" xfId="46946" xr:uid="{00000000-0005-0000-0000-0000AAB60000}"/>
    <cellStyle name="20% - Accent1 5 2 8 2 3" xfId="46947" xr:uid="{00000000-0005-0000-0000-0000ABB60000}"/>
    <cellStyle name="20% - Accent1 5 2 8 3" xfId="46948" xr:uid="{00000000-0005-0000-0000-0000ACB60000}"/>
    <cellStyle name="20% - Accent1 5 2 8 3 2" xfId="46949" xr:uid="{00000000-0005-0000-0000-0000ADB60000}"/>
    <cellStyle name="20% - Accent1 5 2 8 4" xfId="46950" xr:uid="{00000000-0005-0000-0000-0000AEB60000}"/>
    <cellStyle name="20% - Accent1 5 2 9" xfId="46951" xr:uid="{00000000-0005-0000-0000-0000AFB60000}"/>
    <cellStyle name="20% - Accent1 5 2 9 2" xfId="46952" xr:uid="{00000000-0005-0000-0000-0000B0B60000}"/>
    <cellStyle name="20% - Accent1 5 2 9 2 2" xfId="46953" xr:uid="{00000000-0005-0000-0000-0000B1B60000}"/>
    <cellStyle name="20% - Accent1 5 2 9 2 2 2" xfId="46954" xr:uid="{00000000-0005-0000-0000-0000B2B60000}"/>
    <cellStyle name="20% - Accent1 5 2 9 2 3" xfId="46955" xr:uid="{00000000-0005-0000-0000-0000B3B60000}"/>
    <cellStyle name="20% - Accent1 5 2 9 3" xfId="46956" xr:uid="{00000000-0005-0000-0000-0000B4B60000}"/>
    <cellStyle name="20% - Accent1 5 2 9 3 2" xfId="46957" xr:uid="{00000000-0005-0000-0000-0000B5B60000}"/>
    <cellStyle name="20% - Accent1 5 2 9 4" xfId="46958" xr:uid="{00000000-0005-0000-0000-0000B6B60000}"/>
    <cellStyle name="20% - Accent1 5 3" xfId="46959" xr:uid="{00000000-0005-0000-0000-0000B7B60000}"/>
    <cellStyle name="20% - Accent1 5 3 10" xfId="46960" xr:uid="{00000000-0005-0000-0000-0000B8B60000}"/>
    <cellStyle name="20% - Accent1 5 3 10 2" xfId="46961" xr:uid="{00000000-0005-0000-0000-0000B9B60000}"/>
    <cellStyle name="20% - Accent1 5 3 10 2 2" xfId="46962" xr:uid="{00000000-0005-0000-0000-0000BAB60000}"/>
    <cellStyle name="20% - Accent1 5 3 10 3" xfId="46963" xr:uid="{00000000-0005-0000-0000-0000BBB60000}"/>
    <cellStyle name="20% - Accent1 5 3 11" xfId="46964" xr:uid="{00000000-0005-0000-0000-0000BCB60000}"/>
    <cellStyle name="20% - Accent1 5 3 11 2" xfId="46965" xr:uid="{00000000-0005-0000-0000-0000BDB60000}"/>
    <cellStyle name="20% - Accent1 5 3 11 2 2" xfId="46966" xr:uid="{00000000-0005-0000-0000-0000BEB60000}"/>
    <cellStyle name="20% - Accent1 5 3 11 3" xfId="46967" xr:uid="{00000000-0005-0000-0000-0000BFB60000}"/>
    <cellStyle name="20% - Accent1 5 3 12" xfId="46968" xr:uid="{00000000-0005-0000-0000-0000C0B60000}"/>
    <cellStyle name="20% - Accent1 5 3 12 2" xfId="46969" xr:uid="{00000000-0005-0000-0000-0000C1B60000}"/>
    <cellStyle name="20% - Accent1 5 3 13" xfId="46970" xr:uid="{00000000-0005-0000-0000-0000C2B60000}"/>
    <cellStyle name="20% - Accent1 5 3 13 2" xfId="46971" xr:uid="{00000000-0005-0000-0000-0000C3B60000}"/>
    <cellStyle name="20% - Accent1 5 3 14" xfId="46972" xr:uid="{00000000-0005-0000-0000-0000C4B60000}"/>
    <cellStyle name="20% - Accent1 5 3 2" xfId="46973" xr:uid="{00000000-0005-0000-0000-0000C5B60000}"/>
    <cellStyle name="20% - Accent1 5 3 2 10" xfId="46974" xr:uid="{00000000-0005-0000-0000-0000C6B60000}"/>
    <cellStyle name="20% - Accent1 5 3 2 10 2" xfId="46975" xr:uid="{00000000-0005-0000-0000-0000C7B60000}"/>
    <cellStyle name="20% - Accent1 5 3 2 11" xfId="46976" xr:uid="{00000000-0005-0000-0000-0000C8B60000}"/>
    <cellStyle name="20% - Accent1 5 3 2 2" xfId="46977" xr:uid="{00000000-0005-0000-0000-0000C9B60000}"/>
    <cellStyle name="20% - Accent1 5 3 2 2 2" xfId="46978" xr:uid="{00000000-0005-0000-0000-0000CAB60000}"/>
    <cellStyle name="20% - Accent1 5 3 2 2 2 2" xfId="46979" xr:uid="{00000000-0005-0000-0000-0000CBB60000}"/>
    <cellStyle name="20% - Accent1 5 3 2 2 2 2 2" xfId="46980" xr:uid="{00000000-0005-0000-0000-0000CCB60000}"/>
    <cellStyle name="20% - Accent1 5 3 2 2 2 2 2 2" xfId="46981" xr:uid="{00000000-0005-0000-0000-0000CDB60000}"/>
    <cellStyle name="20% - Accent1 5 3 2 2 2 2 3" xfId="46982" xr:uid="{00000000-0005-0000-0000-0000CEB60000}"/>
    <cellStyle name="20% - Accent1 5 3 2 2 2 3" xfId="46983" xr:uid="{00000000-0005-0000-0000-0000CFB60000}"/>
    <cellStyle name="20% - Accent1 5 3 2 2 2 3 2" xfId="46984" xr:uid="{00000000-0005-0000-0000-0000D0B60000}"/>
    <cellStyle name="20% - Accent1 5 3 2 2 2 4" xfId="46985" xr:uid="{00000000-0005-0000-0000-0000D1B60000}"/>
    <cellStyle name="20% - Accent1 5 3 2 2 3" xfId="46986" xr:uid="{00000000-0005-0000-0000-0000D2B60000}"/>
    <cellStyle name="20% - Accent1 5 3 2 2 3 2" xfId="46987" xr:uid="{00000000-0005-0000-0000-0000D3B60000}"/>
    <cellStyle name="20% - Accent1 5 3 2 2 3 2 2" xfId="46988" xr:uid="{00000000-0005-0000-0000-0000D4B60000}"/>
    <cellStyle name="20% - Accent1 5 3 2 2 3 2 2 2" xfId="46989" xr:uid="{00000000-0005-0000-0000-0000D5B60000}"/>
    <cellStyle name="20% - Accent1 5 3 2 2 3 2 3" xfId="46990" xr:uid="{00000000-0005-0000-0000-0000D6B60000}"/>
    <cellStyle name="20% - Accent1 5 3 2 2 3 3" xfId="46991" xr:uid="{00000000-0005-0000-0000-0000D7B60000}"/>
    <cellStyle name="20% - Accent1 5 3 2 2 3 3 2" xfId="46992" xr:uid="{00000000-0005-0000-0000-0000D8B60000}"/>
    <cellStyle name="20% - Accent1 5 3 2 2 3 4" xfId="46993" xr:uid="{00000000-0005-0000-0000-0000D9B60000}"/>
    <cellStyle name="20% - Accent1 5 3 2 2 4" xfId="46994" xr:uid="{00000000-0005-0000-0000-0000DAB60000}"/>
    <cellStyle name="20% - Accent1 5 3 2 2 4 2" xfId="46995" xr:uid="{00000000-0005-0000-0000-0000DBB60000}"/>
    <cellStyle name="20% - Accent1 5 3 2 2 4 2 2" xfId="46996" xr:uid="{00000000-0005-0000-0000-0000DCB60000}"/>
    <cellStyle name="20% - Accent1 5 3 2 2 4 2 2 2" xfId="46997" xr:uid="{00000000-0005-0000-0000-0000DDB60000}"/>
    <cellStyle name="20% - Accent1 5 3 2 2 4 2 3" xfId="46998" xr:uid="{00000000-0005-0000-0000-0000DEB60000}"/>
    <cellStyle name="20% - Accent1 5 3 2 2 4 3" xfId="46999" xr:uid="{00000000-0005-0000-0000-0000DFB60000}"/>
    <cellStyle name="20% - Accent1 5 3 2 2 4 3 2" xfId="47000" xr:uid="{00000000-0005-0000-0000-0000E0B60000}"/>
    <cellStyle name="20% - Accent1 5 3 2 2 4 4" xfId="47001" xr:uid="{00000000-0005-0000-0000-0000E1B60000}"/>
    <cellStyle name="20% - Accent1 5 3 2 2 5" xfId="47002" xr:uid="{00000000-0005-0000-0000-0000E2B60000}"/>
    <cellStyle name="20% - Accent1 5 3 2 2 5 2" xfId="47003" xr:uid="{00000000-0005-0000-0000-0000E3B60000}"/>
    <cellStyle name="20% - Accent1 5 3 2 2 5 2 2" xfId="47004" xr:uid="{00000000-0005-0000-0000-0000E4B60000}"/>
    <cellStyle name="20% - Accent1 5 3 2 2 5 3" xfId="47005" xr:uid="{00000000-0005-0000-0000-0000E5B60000}"/>
    <cellStyle name="20% - Accent1 5 3 2 2 6" xfId="47006" xr:uid="{00000000-0005-0000-0000-0000E6B60000}"/>
    <cellStyle name="20% - Accent1 5 3 2 2 6 2" xfId="47007" xr:uid="{00000000-0005-0000-0000-0000E7B60000}"/>
    <cellStyle name="20% - Accent1 5 3 2 2 6 2 2" xfId="47008" xr:uid="{00000000-0005-0000-0000-0000E8B60000}"/>
    <cellStyle name="20% - Accent1 5 3 2 2 6 3" xfId="47009" xr:uid="{00000000-0005-0000-0000-0000E9B60000}"/>
    <cellStyle name="20% - Accent1 5 3 2 2 7" xfId="47010" xr:uid="{00000000-0005-0000-0000-0000EAB60000}"/>
    <cellStyle name="20% - Accent1 5 3 2 2 7 2" xfId="47011" xr:uid="{00000000-0005-0000-0000-0000EBB60000}"/>
    <cellStyle name="20% - Accent1 5 3 2 2 8" xfId="47012" xr:uid="{00000000-0005-0000-0000-0000ECB60000}"/>
    <cellStyle name="20% - Accent1 5 3 2 2 8 2" xfId="47013" xr:uid="{00000000-0005-0000-0000-0000EDB60000}"/>
    <cellStyle name="20% - Accent1 5 3 2 2 9" xfId="47014" xr:uid="{00000000-0005-0000-0000-0000EEB60000}"/>
    <cellStyle name="20% - Accent1 5 3 2 3" xfId="47015" xr:uid="{00000000-0005-0000-0000-0000EFB60000}"/>
    <cellStyle name="20% - Accent1 5 3 2 3 2" xfId="47016" xr:uid="{00000000-0005-0000-0000-0000F0B60000}"/>
    <cellStyle name="20% - Accent1 5 3 2 3 2 2" xfId="47017" xr:uid="{00000000-0005-0000-0000-0000F1B60000}"/>
    <cellStyle name="20% - Accent1 5 3 2 3 2 2 2" xfId="47018" xr:uid="{00000000-0005-0000-0000-0000F2B60000}"/>
    <cellStyle name="20% - Accent1 5 3 2 3 2 2 2 2" xfId="47019" xr:uid="{00000000-0005-0000-0000-0000F3B60000}"/>
    <cellStyle name="20% - Accent1 5 3 2 3 2 2 3" xfId="47020" xr:uid="{00000000-0005-0000-0000-0000F4B60000}"/>
    <cellStyle name="20% - Accent1 5 3 2 3 2 3" xfId="47021" xr:uid="{00000000-0005-0000-0000-0000F5B60000}"/>
    <cellStyle name="20% - Accent1 5 3 2 3 2 3 2" xfId="47022" xr:uid="{00000000-0005-0000-0000-0000F6B60000}"/>
    <cellStyle name="20% - Accent1 5 3 2 3 2 4" xfId="47023" xr:uid="{00000000-0005-0000-0000-0000F7B60000}"/>
    <cellStyle name="20% - Accent1 5 3 2 3 3" xfId="47024" xr:uid="{00000000-0005-0000-0000-0000F8B60000}"/>
    <cellStyle name="20% - Accent1 5 3 2 3 3 2" xfId="47025" xr:uid="{00000000-0005-0000-0000-0000F9B60000}"/>
    <cellStyle name="20% - Accent1 5 3 2 3 3 2 2" xfId="47026" xr:uid="{00000000-0005-0000-0000-0000FAB60000}"/>
    <cellStyle name="20% - Accent1 5 3 2 3 3 2 2 2" xfId="47027" xr:uid="{00000000-0005-0000-0000-0000FBB60000}"/>
    <cellStyle name="20% - Accent1 5 3 2 3 3 2 3" xfId="47028" xr:uid="{00000000-0005-0000-0000-0000FCB60000}"/>
    <cellStyle name="20% - Accent1 5 3 2 3 3 3" xfId="47029" xr:uid="{00000000-0005-0000-0000-0000FDB60000}"/>
    <cellStyle name="20% - Accent1 5 3 2 3 3 3 2" xfId="47030" xr:uid="{00000000-0005-0000-0000-0000FEB60000}"/>
    <cellStyle name="20% - Accent1 5 3 2 3 3 4" xfId="47031" xr:uid="{00000000-0005-0000-0000-0000FFB60000}"/>
    <cellStyle name="20% - Accent1 5 3 2 3 4" xfId="47032" xr:uid="{00000000-0005-0000-0000-000000B70000}"/>
    <cellStyle name="20% - Accent1 5 3 2 3 4 2" xfId="47033" xr:uid="{00000000-0005-0000-0000-000001B70000}"/>
    <cellStyle name="20% - Accent1 5 3 2 3 4 2 2" xfId="47034" xr:uid="{00000000-0005-0000-0000-000002B70000}"/>
    <cellStyle name="20% - Accent1 5 3 2 3 4 2 2 2" xfId="47035" xr:uid="{00000000-0005-0000-0000-000003B70000}"/>
    <cellStyle name="20% - Accent1 5 3 2 3 4 2 3" xfId="47036" xr:uid="{00000000-0005-0000-0000-000004B70000}"/>
    <cellStyle name="20% - Accent1 5 3 2 3 4 3" xfId="47037" xr:uid="{00000000-0005-0000-0000-000005B70000}"/>
    <cellStyle name="20% - Accent1 5 3 2 3 4 3 2" xfId="47038" xr:uid="{00000000-0005-0000-0000-000006B70000}"/>
    <cellStyle name="20% - Accent1 5 3 2 3 4 4" xfId="47039" xr:uid="{00000000-0005-0000-0000-000007B70000}"/>
    <cellStyle name="20% - Accent1 5 3 2 3 5" xfId="47040" xr:uid="{00000000-0005-0000-0000-000008B70000}"/>
    <cellStyle name="20% - Accent1 5 3 2 3 5 2" xfId="47041" xr:uid="{00000000-0005-0000-0000-000009B70000}"/>
    <cellStyle name="20% - Accent1 5 3 2 3 5 2 2" xfId="47042" xr:uid="{00000000-0005-0000-0000-00000AB70000}"/>
    <cellStyle name="20% - Accent1 5 3 2 3 5 3" xfId="47043" xr:uid="{00000000-0005-0000-0000-00000BB70000}"/>
    <cellStyle name="20% - Accent1 5 3 2 3 6" xfId="47044" xr:uid="{00000000-0005-0000-0000-00000CB70000}"/>
    <cellStyle name="20% - Accent1 5 3 2 3 6 2" xfId="47045" xr:uid="{00000000-0005-0000-0000-00000DB70000}"/>
    <cellStyle name="20% - Accent1 5 3 2 3 6 2 2" xfId="47046" xr:uid="{00000000-0005-0000-0000-00000EB70000}"/>
    <cellStyle name="20% - Accent1 5 3 2 3 6 3" xfId="47047" xr:uid="{00000000-0005-0000-0000-00000FB70000}"/>
    <cellStyle name="20% - Accent1 5 3 2 3 7" xfId="47048" xr:uid="{00000000-0005-0000-0000-000010B70000}"/>
    <cellStyle name="20% - Accent1 5 3 2 3 7 2" xfId="47049" xr:uid="{00000000-0005-0000-0000-000011B70000}"/>
    <cellStyle name="20% - Accent1 5 3 2 3 8" xfId="47050" xr:uid="{00000000-0005-0000-0000-000012B70000}"/>
    <cellStyle name="20% - Accent1 5 3 2 3 8 2" xfId="47051" xr:uid="{00000000-0005-0000-0000-000013B70000}"/>
    <cellStyle name="20% - Accent1 5 3 2 3 9" xfId="47052" xr:uid="{00000000-0005-0000-0000-000014B70000}"/>
    <cellStyle name="20% - Accent1 5 3 2 4" xfId="47053" xr:uid="{00000000-0005-0000-0000-000015B70000}"/>
    <cellStyle name="20% - Accent1 5 3 2 4 2" xfId="47054" xr:uid="{00000000-0005-0000-0000-000016B70000}"/>
    <cellStyle name="20% - Accent1 5 3 2 4 2 2" xfId="47055" xr:uid="{00000000-0005-0000-0000-000017B70000}"/>
    <cellStyle name="20% - Accent1 5 3 2 4 2 2 2" xfId="47056" xr:uid="{00000000-0005-0000-0000-000018B70000}"/>
    <cellStyle name="20% - Accent1 5 3 2 4 2 3" xfId="47057" xr:uid="{00000000-0005-0000-0000-000019B70000}"/>
    <cellStyle name="20% - Accent1 5 3 2 4 3" xfId="47058" xr:uid="{00000000-0005-0000-0000-00001AB70000}"/>
    <cellStyle name="20% - Accent1 5 3 2 4 3 2" xfId="47059" xr:uid="{00000000-0005-0000-0000-00001BB70000}"/>
    <cellStyle name="20% - Accent1 5 3 2 4 4" xfId="47060" xr:uid="{00000000-0005-0000-0000-00001CB70000}"/>
    <cellStyle name="20% - Accent1 5 3 2 5" xfId="47061" xr:uid="{00000000-0005-0000-0000-00001DB70000}"/>
    <cellStyle name="20% - Accent1 5 3 2 5 2" xfId="47062" xr:uid="{00000000-0005-0000-0000-00001EB70000}"/>
    <cellStyle name="20% - Accent1 5 3 2 5 2 2" xfId="47063" xr:uid="{00000000-0005-0000-0000-00001FB70000}"/>
    <cellStyle name="20% - Accent1 5 3 2 5 2 2 2" xfId="47064" xr:uid="{00000000-0005-0000-0000-000020B70000}"/>
    <cellStyle name="20% - Accent1 5 3 2 5 2 3" xfId="47065" xr:uid="{00000000-0005-0000-0000-000021B70000}"/>
    <cellStyle name="20% - Accent1 5 3 2 5 3" xfId="47066" xr:uid="{00000000-0005-0000-0000-000022B70000}"/>
    <cellStyle name="20% - Accent1 5 3 2 5 3 2" xfId="47067" xr:uid="{00000000-0005-0000-0000-000023B70000}"/>
    <cellStyle name="20% - Accent1 5 3 2 5 4" xfId="47068" xr:uid="{00000000-0005-0000-0000-000024B70000}"/>
    <cellStyle name="20% - Accent1 5 3 2 6" xfId="47069" xr:uid="{00000000-0005-0000-0000-000025B70000}"/>
    <cellStyle name="20% - Accent1 5 3 2 6 2" xfId="47070" xr:uid="{00000000-0005-0000-0000-000026B70000}"/>
    <cellStyle name="20% - Accent1 5 3 2 6 2 2" xfId="47071" xr:uid="{00000000-0005-0000-0000-000027B70000}"/>
    <cellStyle name="20% - Accent1 5 3 2 6 2 2 2" xfId="47072" xr:uid="{00000000-0005-0000-0000-000028B70000}"/>
    <cellStyle name="20% - Accent1 5 3 2 6 2 3" xfId="47073" xr:uid="{00000000-0005-0000-0000-000029B70000}"/>
    <cellStyle name="20% - Accent1 5 3 2 6 3" xfId="47074" xr:uid="{00000000-0005-0000-0000-00002AB70000}"/>
    <cellStyle name="20% - Accent1 5 3 2 6 3 2" xfId="47075" xr:uid="{00000000-0005-0000-0000-00002BB70000}"/>
    <cellStyle name="20% - Accent1 5 3 2 6 4" xfId="47076" xr:uid="{00000000-0005-0000-0000-00002CB70000}"/>
    <cellStyle name="20% - Accent1 5 3 2 7" xfId="47077" xr:uid="{00000000-0005-0000-0000-00002DB70000}"/>
    <cellStyle name="20% - Accent1 5 3 2 7 2" xfId="47078" xr:uid="{00000000-0005-0000-0000-00002EB70000}"/>
    <cellStyle name="20% - Accent1 5 3 2 7 2 2" xfId="47079" xr:uid="{00000000-0005-0000-0000-00002FB70000}"/>
    <cellStyle name="20% - Accent1 5 3 2 7 3" xfId="47080" xr:uid="{00000000-0005-0000-0000-000030B70000}"/>
    <cellStyle name="20% - Accent1 5 3 2 8" xfId="47081" xr:uid="{00000000-0005-0000-0000-000031B70000}"/>
    <cellStyle name="20% - Accent1 5 3 2 8 2" xfId="47082" xr:uid="{00000000-0005-0000-0000-000032B70000}"/>
    <cellStyle name="20% - Accent1 5 3 2 8 2 2" xfId="47083" xr:uid="{00000000-0005-0000-0000-000033B70000}"/>
    <cellStyle name="20% - Accent1 5 3 2 8 3" xfId="47084" xr:uid="{00000000-0005-0000-0000-000034B70000}"/>
    <cellStyle name="20% - Accent1 5 3 2 9" xfId="47085" xr:uid="{00000000-0005-0000-0000-000035B70000}"/>
    <cellStyle name="20% - Accent1 5 3 2 9 2" xfId="47086" xr:uid="{00000000-0005-0000-0000-000036B70000}"/>
    <cellStyle name="20% - Accent1 5 3 3" xfId="47087" xr:uid="{00000000-0005-0000-0000-000037B70000}"/>
    <cellStyle name="20% - Accent1 5 3 3 10" xfId="47088" xr:uid="{00000000-0005-0000-0000-000038B70000}"/>
    <cellStyle name="20% - Accent1 5 3 3 10 2" xfId="47089" xr:uid="{00000000-0005-0000-0000-000039B70000}"/>
    <cellStyle name="20% - Accent1 5 3 3 11" xfId="47090" xr:uid="{00000000-0005-0000-0000-00003AB70000}"/>
    <cellStyle name="20% - Accent1 5 3 3 2" xfId="47091" xr:uid="{00000000-0005-0000-0000-00003BB70000}"/>
    <cellStyle name="20% - Accent1 5 3 3 2 2" xfId="47092" xr:uid="{00000000-0005-0000-0000-00003CB70000}"/>
    <cellStyle name="20% - Accent1 5 3 3 2 2 2" xfId="47093" xr:uid="{00000000-0005-0000-0000-00003DB70000}"/>
    <cellStyle name="20% - Accent1 5 3 3 2 2 2 2" xfId="47094" xr:uid="{00000000-0005-0000-0000-00003EB70000}"/>
    <cellStyle name="20% - Accent1 5 3 3 2 2 2 2 2" xfId="47095" xr:uid="{00000000-0005-0000-0000-00003FB70000}"/>
    <cellStyle name="20% - Accent1 5 3 3 2 2 2 3" xfId="47096" xr:uid="{00000000-0005-0000-0000-000040B70000}"/>
    <cellStyle name="20% - Accent1 5 3 3 2 2 3" xfId="47097" xr:uid="{00000000-0005-0000-0000-000041B70000}"/>
    <cellStyle name="20% - Accent1 5 3 3 2 2 3 2" xfId="47098" xr:uid="{00000000-0005-0000-0000-000042B70000}"/>
    <cellStyle name="20% - Accent1 5 3 3 2 2 4" xfId="47099" xr:uid="{00000000-0005-0000-0000-000043B70000}"/>
    <cellStyle name="20% - Accent1 5 3 3 2 3" xfId="47100" xr:uid="{00000000-0005-0000-0000-000044B70000}"/>
    <cellStyle name="20% - Accent1 5 3 3 2 3 2" xfId="47101" xr:uid="{00000000-0005-0000-0000-000045B70000}"/>
    <cellStyle name="20% - Accent1 5 3 3 2 3 2 2" xfId="47102" xr:uid="{00000000-0005-0000-0000-000046B70000}"/>
    <cellStyle name="20% - Accent1 5 3 3 2 3 2 2 2" xfId="47103" xr:uid="{00000000-0005-0000-0000-000047B70000}"/>
    <cellStyle name="20% - Accent1 5 3 3 2 3 2 3" xfId="47104" xr:uid="{00000000-0005-0000-0000-000048B70000}"/>
    <cellStyle name="20% - Accent1 5 3 3 2 3 3" xfId="47105" xr:uid="{00000000-0005-0000-0000-000049B70000}"/>
    <cellStyle name="20% - Accent1 5 3 3 2 3 3 2" xfId="47106" xr:uid="{00000000-0005-0000-0000-00004AB70000}"/>
    <cellStyle name="20% - Accent1 5 3 3 2 3 4" xfId="47107" xr:uid="{00000000-0005-0000-0000-00004BB70000}"/>
    <cellStyle name="20% - Accent1 5 3 3 2 4" xfId="47108" xr:uid="{00000000-0005-0000-0000-00004CB70000}"/>
    <cellStyle name="20% - Accent1 5 3 3 2 4 2" xfId="47109" xr:uid="{00000000-0005-0000-0000-00004DB70000}"/>
    <cellStyle name="20% - Accent1 5 3 3 2 4 2 2" xfId="47110" xr:uid="{00000000-0005-0000-0000-00004EB70000}"/>
    <cellStyle name="20% - Accent1 5 3 3 2 4 2 2 2" xfId="47111" xr:uid="{00000000-0005-0000-0000-00004FB70000}"/>
    <cellStyle name="20% - Accent1 5 3 3 2 4 2 3" xfId="47112" xr:uid="{00000000-0005-0000-0000-000050B70000}"/>
    <cellStyle name="20% - Accent1 5 3 3 2 4 3" xfId="47113" xr:uid="{00000000-0005-0000-0000-000051B70000}"/>
    <cellStyle name="20% - Accent1 5 3 3 2 4 3 2" xfId="47114" xr:uid="{00000000-0005-0000-0000-000052B70000}"/>
    <cellStyle name="20% - Accent1 5 3 3 2 4 4" xfId="47115" xr:uid="{00000000-0005-0000-0000-000053B70000}"/>
    <cellStyle name="20% - Accent1 5 3 3 2 5" xfId="47116" xr:uid="{00000000-0005-0000-0000-000054B70000}"/>
    <cellStyle name="20% - Accent1 5 3 3 2 5 2" xfId="47117" xr:uid="{00000000-0005-0000-0000-000055B70000}"/>
    <cellStyle name="20% - Accent1 5 3 3 2 5 2 2" xfId="47118" xr:uid="{00000000-0005-0000-0000-000056B70000}"/>
    <cellStyle name="20% - Accent1 5 3 3 2 5 3" xfId="47119" xr:uid="{00000000-0005-0000-0000-000057B70000}"/>
    <cellStyle name="20% - Accent1 5 3 3 2 6" xfId="47120" xr:uid="{00000000-0005-0000-0000-000058B70000}"/>
    <cellStyle name="20% - Accent1 5 3 3 2 6 2" xfId="47121" xr:uid="{00000000-0005-0000-0000-000059B70000}"/>
    <cellStyle name="20% - Accent1 5 3 3 2 6 2 2" xfId="47122" xr:uid="{00000000-0005-0000-0000-00005AB70000}"/>
    <cellStyle name="20% - Accent1 5 3 3 2 6 3" xfId="47123" xr:uid="{00000000-0005-0000-0000-00005BB70000}"/>
    <cellStyle name="20% - Accent1 5 3 3 2 7" xfId="47124" xr:uid="{00000000-0005-0000-0000-00005CB70000}"/>
    <cellStyle name="20% - Accent1 5 3 3 2 7 2" xfId="47125" xr:uid="{00000000-0005-0000-0000-00005DB70000}"/>
    <cellStyle name="20% - Accent1 5 3 3 2 8" xfId="47126" xr:uid="{00000000-0005-0000-0000-00005EB70000}"/>
    <cellStyle name="20% - Accent1 5 3 3 2 8 2" xfId="47127" xr:uid="{00000000-0005-0000-0000-00005FB70000}"/>
    <cellStyle name="20% - Accent1 5 3 3 2 9" xfId="47128" xr:uid="{00000000-0005-0000-0000-000060B70000}"/>
    <cellStyle name="20% - Accent1 5 3 3 3" xfId="47129" xr:uid="{00000000-0005-0000-0000-000061B70000}"/>
    <cellStyle name="20% - Accent1 5 3 3 3 2" xfId="47130" xr:uid="{00000000-0005-0000-0000-000062B70000}"/>
    <cellStyle name="20% - Accent1 5 3 3 3 2 2" xfId="47131" xr:uid="{00000000-0005-0000-0000-000063B70000}"/>
    <cellStyle name="20% - Accent1 5 3 3 3 2 2 2" xfId="47132" xr:uid="{00000000-0005-0000-0000-000064B70000}"/>
    <cellStyle name="20% - Accent1 5 3 3 3 2 2 2 2" xfId="47133" xr:uid="{00000000-0005-0000-0000-000065B70000}"/>
    <cellStyle name="20% - Accent1 5 3 3 3 2 2 3" xfId="47134" xr:uid="{00000000-0005-0000-0000-000066B70000}"/>
    <cellStyle name="20% - Accent1 5 3 3 3 2 3" xfId="47135" xr:uid="{00000000-0005-0000-0000-000067B70000}"/>
    <cellStyle name="20% - Accent1 5 3 3 3 2 3 2" xfId="47136" xr:uid="{00000000-0005-0000-0000-000068B70000}"/>
    <cellStyle name="20% - Accent1 5 3 3 3 2 4" xfId="47137" xr:uid="{00000000-0005-0000-0000-000069B70000}"/>
    <cellStyle name="20% - Accent1 5 3 3 3 3" xfId="47138" xr:uid="{00000000-0005-0000-0000-00006AB70000}"/>
    <cellStyle name="20% - Accent1 5 3 3 3 3 2" xfId="47139" xr:uid="{00000000-0005-0000-0000-00006BB70000}"/>
    <cellStyle name="20% - Accent1 5 3 3 3 3 2 2" xfId="47140" xr:uid="{00000000-0005-0000-0000-00006CB70000}"/>
    <cellStyle name="20% - Accent1 5 3 3 3 3 2 2 2" xfId="47141" xr:uid="{00000000-0005-0000-0000-00006DB70000}"/>
    <cellStyle name="20% - Accent1 5 3 3 3 3 2 3" xfId="47142" xr:uid="{00000000-0005-0000-0000-00006EB70000}"/>
    <cellStyle name="20% - Accent1 5 3 3 3 3 3" xfId="47143" xr:uid="{00000000-0005-0000-0000-00006FB70000}"/>
    <cellStyle name="20% - Accent1 5 3 3 3 3 3 2" xfId="47144" xr:uid="{00000000-0005-0000-0000-000070B70000}"/>
    <cellStyle name="20% - Accent1 5 3 3 3 3 4" xfId="47145" xr:uid="{00000000-0005-0000-0000-000071B70000}"/>
    <cellStyle name="20% - Accent1 5 3 3 3 4" xfId="47146" xr:uid="{00000000-0005-0000-0000-000072B70000}"/>
    <cellStyle name="20% - Accent1 5 3 3 3 4 2" xfId="47147" xr:uid="{00000000-0005-0000-0000-000073B70000}"/>
    <cellStyle name="20% - Accent1 5 3 3 3 4 2 2" xfId="47148" xr:uid="{00000000-0005-0000-0000-000074B70000}"/>
    <cellStyle name="20% - Accent1 5 3 3 3 4 2 2 2" xfId="47149" xr:uid="{00000000-0005-0000-0000-000075B70000}"/>
    <cellStyle name="20% - Accent1 5 3 3 3 4 2 3" xfId="47150" xr:uid="{00000000-0005-0000-0000-000076B70000}"/>
    <cellStyle name="20% - Accent1 5 3 3 3 4 3" xfId="47151" xr:uid="{00000000-0005-0000-0000-000077B70000}"/>
    <cellStyle name="20% - Accent1 5 3 3 3 4 3 2" xfId="47152" xr:uid="{00000000-0005-0000-0000-000078B70000}"/>
    <cellStyle name="20% - Accent1 5 3 3 3 4 4" xfId="47153" xr:uid="{00000000-0005-0000-0000-000079B70000}"/>
    <cellStyle name="20% - Accent1 5 3 3 3 5" xfId="47154" xr:uid="{00000000-0005-0000-0000-00007AB70000}"/>
    <cellStyle name="20% - Accent1 5 3 3 3 5 2" xfId="47155" xr:uid="{00000000-0005-0000-0000-00007BB70000}"/>
    <cellStyle name="20% - Accent1 5 3 3 3 5 2 2" xfId="47156" xr:uid="{00000000-0005-0000-0000-00007CB70000}"/>
    <cellStyle name="20% - Accent1 5 3 3 3 5 3" xfId="47157" xr:uid="{00000000-0005-0000-0000-00007DB70000}"/>
    <cellStyle name="20% - Accent1 5 3 3 3 6" xfId="47158" xr:uid="{00000000-0005-0000-0000-00007EB70000}"/>
    <cellStyle name="20% - Accent1 5 3 3 3 6 2" xfId="47159" xr:uid="{00000000-0005-0000-0000-00007FB70000}"/>
    <cellStyle name="20% - Accent1 5 3 3 3 6 2 2" xfId="47160" xr:uid="{00000000-0005-0000-0000-000080B70000}"/>
    <cellStyle name="20% - Accent1 5 3 3 3 6 3" xfId="47161" xr:uid="{00000000-0005-0000-0000-000081B70000}"/>
    <cellStyle name="20% - Accent1 5 3 3 3 7" xfId="47162" xr:uid="{00000000-0005-0000-0000-000082B70000}"/>
    <cellStyle name="20% - Accent1 5 3 3 3 7 2" xfId="47163" xr:uid="{00000000-0005-0000-0000-000083B70000}"/>
    <cellStyle name="20% - Accent1 5 3 3 3 8" xfId="47164" xr:uid="{00000000-0005-0000-0000-000084B70000}"/>
    <cellStyle name="20% - Accent1 5 3 3 3 8 2" xfId="47165" xr:uid="{00000000-0005-0000-0000-000085B70000}"/>
    <cellStyle name="20% - Accent1 5 3 3 3 9" xfId="47166" xr:uid="{00000000-0005-0000-0000-000086B70000}"/>
    <cellStyle name="20% - Accent1 5 3 3 4" xfId="47167" xr:uid="{00000000-0005-0000-0000-000087B70000}"/>
    <cellStyle name="20% - Accent1 5 3 3 4 2" xfId="47168" xr:uid="{00000000-0005-0000-0000-000088B70000}"/>
    <cellStyle name="20% - Accent1 5 3 3 4 2 2" xfId="47169" xr:uid="{00000000-0005-0000-0000-000089B70000}"/>
    <cellStyle name="20% - Accent1 5 3 3 4 2 2 2" xfId="47170" xr:uid="{00000000-0005-0000-0000-00008AB70000}"/>
    <cellStyle name="20% - Accent1 5 3 3 4 2 3" xfId="47171" xr:uid="{00000000-0005-0000-0000-00008BB70000}"/>
    <cellStyle name="20% - Accent1 5 3 3 4 3" xfId="47172" xr:uid="{00000000-0005-0000-0000-00008CB70000}"/>
    <cellStyle name="20% - Accent1 5 3 3 4 3 2" xfId="47173" xr:uid="{00000000-0005-0000-0000-00008DB70000}"/>
    <cellStyle name="20% - Accent1 5 3 3 4 4" xfId="47174" xr:uid="{00000000-0005-0000-0000-00008EB70000}"/>
    <cellStyle name="20% - Accent1 5 3 3 5" xfId="47175" xr:uid="{00000000-0005-0000-0000-00008FB70000}"/>
    <cellStyle name="20% - Accent1 5 3 3 5 2" xfId="47176" xr:uid="{00000000-0005-0000-0000-000090B70000}"/>
    <cellStyle name="20% - Accent1 5 3 3 5 2 2" xfId="47177" xr:uid="{00000000-0005-0000-0000-000091B70000}"/>
    <cellStyle name="20% - Accent1 5 3 3 5 2 2 2" xfId="47178" xr:uid="{00000000-0005-0000-0000-000092B70000}"/>
    <cellStyle name="20% - Accent1 5 3 3 5 2 3" xfId="47179" xr:uid="{00000000-0005-0000-0000-000093B70000}"/>
    <cellStyle name="20% - Accent1 5 3 3 5 3" xfId="47180" xr:uid="{00000000-0005-0000-0000-000094B70000}"/>
    <cellStyle name="20% - Accent1 5 3 3 5 3 2" xfId="47181" xr:uid="{00000000-0005-0000-0000-000095B70000}"/>
    <cellStyle name="20% - Accent1 5 3 3 5 4" xfId="47182" xr:uid="{00000000-0005-0000-0000-000096B70000}"/>
    <cellStyle name="20% - Accent1 5 3 3 6" xfId="47183" xr:uid="{00000000-0005-0000-0000-000097B70000}"/>
    <cellStyle name="20% - Accent1 5 3 3 6 2" xfId="47184" xr:uid="{00000000-0005-0000-0000-000098B70000}"/>
    <cellStyle name="20% - Accent1 5 3 3 6 2 2" xfId="47185" xr:uid="{00000000-0005-0000-0000-000099B70000}"/>
    <cellStyle name="20% - Accent1 5 3 3 6 2 2 2" xfId="47186" xr:uid="{00000000-0005-0000-0000-00009AB70000}"/>
    <cellStyle name="20% - Accent1 5 3 3 6 2 3" xfId="47187" xr:uid="{00000000-0005-0000-0000-00009BB70000}"/>
    <cellStyle name="20% - Accent1 5 3 3 6 3" xfId="47188" xr:uid="{00000000-0005-0000-0000-00009CB70000}"/>
    <cellStyle name="20% - Accent1 5 3 3 6 3 2" xfId="47189" xr:uid="{00000000-0005-0000-0000-00009DB70000}"/>
    <cellStyle name="20% - Accent1 5 3 3 6 4" xfId="47190" xr:uid="{00000000-0005-0000-0000-00009EB70000}"/>
    <cellStyle name="20% - Accent1 5 3 3 7" xfId="47191" xr:uid="{00000000-0005-0000-0000-00009FB70000}"/>
    <cellStyle name="20% - Accent1 5 3 3 7 2" xfId="47192" xr:uid="{00000000-0005-0000-0000-0000A0B70000}"/>
    <cellStyle name="20% - Accent1 5 3 3 7 2 2" xfId="47193" xr:uid="{00000000-0005-0000-0000-0000A1B70000}"/>
    <cellStyle name="20% - Accent1 5 3 3 7 3" xfId="47194" xr:uid="{00000000-0005-0000-0000-0000A2B70000}"/>
    <cellStyle name="20% - Accent1 5 3 3 8" xfId="47195" xr:uid="{00000000-0005-0000-0000-0000A3B70000}"/>
    <cellStyle name="20% - Accent1 5 3 3 8 2" xfId="47196" xr:uid="{00000000-0005-0000-0000-0000A4B70000}"/>
    <cellStyle name="20% - Accent1 5 3 3 8 2 2" xfId="47197" xr:uid="{00000000-0005-0000-0000-0000A5B70000}"/>
    <cellStyle name="20% - Accent1 5 3 3 8 3" xfId="47198" xr:uid="{00000000-0005-0000-0000-0000A6B70000}"/>
    <cellStyle name="20% - Accent1 5 3 3 9" xfId="47199" xr:uid="{00000000-0005-0000-0000-0000A7B70000}"/>
    <cellStyle name="20% - Accent1 5 3 3 9 2" xfId="47200" xr:uid="{00000000-0005-0000-0000-0000A8B70000}"/>
    <cellStyle name="20% - Accent1 5 3 4" xfId="47201" xr:uid="{00000000-0005-0000-0000-0000A9B70000}"/>
    <cellStyle name="20% - Accent1 5 3 4 10" xfId="47202" xr:uid="{00000000-0005-0000-0000-0000AAB70000}"/>
    <cellStyle name="20% - Accent1 5 3 4 10 2" xfId="47203" xr:uid="{00000000-0005-0000-0000-0000ABB70000}"/>
    <cellStyle name="20% - Accent1 5 3 4 11" xfId="47204" xr:uid="{00000000-0005-0000-0000-0000ACB70000}"/>
    <cellStyle name="20% - Accent1 5 3 4 2" xfId="47205" xr:uid="{00000000-0005-0000-0000-0000ADB70000}"/>
    <cellStyle name="20% - Accent1 5 3 4 2 2" xfId="47206" xr:uid="{00000000-0005-0000-0000-0000AEB70000}"/>
    <cellStyle name="20% - Accent1 5 3 4 2 2 2" xfId="47207" xr:uid="{00000000-0005-0000-0000-0000AFB70000}"/>
    <cellStyle name="20% - Accent1 5 3 4 2 2 2 2" xfId="47208" xr:uid="{00000000-0005-0000-0000-0000B0B70000}"/>
    <cellStyle name="20% - Accent1 5 3 4 2 2 2 2 2" xfId="47209" xr:uid="{00000000-0005-0000-0000-0000B1B70000}"/>
    <cellStyle name="20% - Accent1 5 3 4 2 2 2 3" xfId="47210" xr:uid="{00000000-0005-0000-0000-0000B2B70000}"/>
    <cellStyle name="20% - Accent1 5 3 4 2 2 3" xfId="47211" xr:uid="{00000000-0005-0000-0000-0000B3B70000}"/>
    <cellStyle name="20% - Accent1 5 3 4 2 2 3 2" xfId="47212" xr:uid="{00000000-0005-0000-0000-0000B4B70000}"/>
    <cellStyle name="20% - Accent1 5 3 4 2 2 4" xfId="47213" xr:uid="{00000000-0005-0000-0000-0000B5B70000}"/>
    <cellStyle name="20% - Accent1 5 3 4 2 3" xfId="47214" xr:uid="{00000000-0005-0000-0000-0000B6B70000}"/>
    <cellStyle name="20% - Accent1 5 3 4 2 3 2" xfId="47215" xr:uid="{00000000-0005-0000-0000-0000B7B70000}"/>
    <cellStyle name="20% - Accent1 5 3 4 2 3 2 2" xfId="47216" xr:uid="{00000000-0005-0000-0000-0000B8B70000}"/>
    <cellStyle name="20% - Accent1 5 3 4 2 3 2 2 2" xfId="47217" xr:uid="{00000000-0005-0000-0000-0000B9B70000}"/>
    <cellStyle name="20% - Accent1 5 3 4 2 3 2 3" xfId="47218" xr:uid="{00000000-0005-0000-0000-0000BAB70000}"/>
    <cellStyle name="20% - Accent1 5 3 4 2 3 3" xfId="47219" xr:uid="{00000000-0005-0000-0000-0000BBB70000}"/>
    <cellStyle name="20% - Accent1 5 3 4 2 3 3 2" xfId="47220" xr:uid="{00000000-0005-0000-0000-0000BCB70000}"/>
    <cellStyle name="20% - Accent1 5 3 4 2 3 4" xfId="47221" xr:uid="{00000000-0005-0000-0000-0000BDB70000}"/>
    <cellStyle name="20% - Accent1 5 3 4 2 4" xfId="47222" xr:uid="{00000000-0005-0000-0000-0000BEB70000}"/>
    <cellStyle name="20% - Accent1 5 3 4 2 4 2" xfId="47223" xr:uid="{00000000-0005-0000-0000-0000BFB70000}"/>
    <cellStyle name="20% - Accent1 5 3 4 2 4 2 2" xfId="47224" xr:uid="{00000000-0005-0000-0000-0000C0B70000}"/>
    <cellStyle name="20% - Accent1 5 3 4 2 4 2 2 2" xfId="47225" xr:uid="{00000000-0005-0000-0000-0000C1B70000}"/>
    <cellStyle name="20% - Accent1 5 3 4 2 4 2 3" xfId="47226" xr:uid="{00000000-0005-0000-0000-0000C2B70000}"/>
    <cellStyle name="20% - Accent1 5 3 4 2 4 3" xfId="47227" xr:uid="{00000000-0005-0000-0000-0000C3B70000}"/>
    <cellStyle name="20% - Accent1 5 3 4 2 4 3 2" xfId="47228" xr:uid="{00000000-0005-0000-0000-0000C4B70000}"/>
    <cellStyle name="20% - Accent1 5 3 4 2 4 4" xfId="47229" xr:uid="{00000000-0005-0000-0000-0000C5B70000}"/>
    <cellStyle name="20% - Accent1 5 3 4 2 5" xfId="47230" xr:uid="{00000000-0005-0000-0000-0000C6B70000}"/>
    <cellStyle name="20% - Accent1 5 3 4 2 5 2" xfId="47231" xr:uid="{00000000-0005-0000-0000-0000C7B70000}"/>
    <cellStyle name="20% - Accent1 5 3 4 2 5 2 2" xfId="47232" xr:uid="{00000000-0005-0000-0000-0000C8B70000}"/>
    <cellStyle name="20% - Accent1 5 3 4 2 5 3" xfId="47233" xr:uid="{00000000-0005-0000-0000-0000C9B70000}"/>
    <cellStyle name="20% - Accent1 5 3 4 2 6" xfId="47234" xr:uid="{00000000-0005-0000-0000-0000CAB70000}"/>
    <cellStyle name="20% - Accent1 5 3 4 2 6 2" xfId="47235" xr:uid="{00000000-0005-0000-0000-0000CBB70000}"/>
    <cellStyle name="20% - Accent1 5 3 4 2 6 2 2" xfId="47236" xr:uid="{00000000-0005-0000-0000-0000CCB70000}"/>
    <cellStyle name="20% - Accent1 5 3 4 2 6 3" xfId="47237" xr:uid="{00000000-0005-0000-0000-0000CDB70000}"/>
    <cellStyle name="20% - Accent1 5 3 4 2 7" xfId="47238" xr:uid="{00000000-0005-0000-0000-0000CEB70000}"/>
    <cellStyle name="20% - Accent1 5 3 4 2 7 2" xfId="47239" xr:uid="{00000000-0005-0000-0000-0000CFB70000}"/>
    <cellStyle name="20% - Accent1 5 3 4 2 8" xfId="47240" xr:uid="{00000000-0005-0000-0000-0000D0B70000}"/>
    <cellStyle name="20% - Accent1 5 3 4 2 8 2" xfId="47241" xr:uid="{00000000-0005-0000-0000-0000D1B70000}"/>
    <cellStyle name="20% - Accent1 5 3 4 2 9" xfId="47242" xr:uid="{00000000-0005-0000-0000-0000D2B70000}"/>
    <cellStyle name="20% - Accent1 5 3 4 3" xfId="47243" xr:uid="{00000000-0005-0000-0000-0000D3B70000}"/>
    <cellStyle name="20% - Accent1 5 3 4 3 2" xfId="47244" xr:uid="{00000000-0005-0000-0000-0000D4B70000}"/>
    <cellStyle name="20% - Accent1 5 3 4 3 2 2" xfId="47245" xr:uid="{00000000-0005-0000-0000-0000D5B70000}"/>
    <cellStyle name="20% - Accent1 5 3 4 3 2 2 2" xfId="47246" xr:uid="{00000000-0005-0000-0000-0000D6B70000}"/>
    <cellStyle name="20% - Accent1 5 3 4 3 2 2 2 2" xfId="47247" xr:uid="{00000000-0005-0000-0000-0000D7B70000}"/>
    <cellStyle name="20% - Accent1 5 3 4 3 2 2 3" xfId="47248" xr:uid="{00000000-0005-0000-0000-0000D8B70000}"/>
    <cellStyle name="20% - Accent1 5 3 4 3 2 3" xfId="47249" xr:uid="{00000000-0005-0000-0000-0000D9B70000}"/>
    <cellStyle name="20% - Accent1 5 3 4 3 2 3 2" xfId="47250" xr:uid="{00000000-0005-0000-0000-0000DAB70000}"/>
    <cellStyle name="20% - Accent1 5 3 4 3 2 4" xfId="47251" xr:uid="{00000000-0005-0000-0000-0000DBB70000}"/>
    <cellStyle name="20% - Accent1 5 3 4 3 3" xfId="47252" xr:uid="{00000000-0005-0000-0000-0000DCB70000}"/>
    <cellStyle name="20% - Accent1 5 3 4 3 3 2" xfId="47253" xr:uid="{00000000-0005-0000-0000-0000DDB70000}"/>
    <cellStyle name="20% - Accent1 5 3 4 3 3 2 2" xfId="47254" xr:uid="{00000000-0005-0000-0000-0000DEB70000}"/>
    <cellStyle name="20% - Accent1 5 3 4 3 3 2 2 2" xfId="47255" xr:uid="{00000000-0005-0000-0000-0000DFB70000}"/>
    <cellStyle name="20% - Accent1 5 3 4 3 3 2 3" xfId="47256" xr:uid="{00000000-0005-0000-0000-0000E0B70000}"/>
    <cellStyle name="20% - Accent1 5 3 4 3 3 3" xfId="47257" xr:uid="{00000000-0005-0000-0000-0000E1B70000}"/>
    <cellStyle name="20% - Accent1 5 3 4 3 3 3 2" xfId="47258" xr:uid="{00000000-0005-0000-0000-0000E2B70000}"/>
    <cellStyle name="20% - Accent1 5 3 4 3 3 4" xfId="47259" xr:uid="{00000000-0005-0000-0000-0000E3B70000}"/>
    <cellStyle name="20% - Accent1 5 3 4 3 4" xfId="47260" xr:uid="{00000000-0005-0000-0000-0000E4B70000}"/>
    <cellStyle name="20% - Accent1 5 3 4 3 4 2" xfId="47261" xr:uid="{00000000-0005-0000-0000-0000E5B70000}"/>
    <cellStyle name="20% - Accent1 5 3 4 3 4 2 2" xfId="47262" xr:uid="{00000000-0005-0000-0000-0000E6B70000}"/>
    <cellStyle name="20% - Accent1 5 3 4 3 4 2 2 2" xfId="47263" xr:uid="{00000000-0005-0000-0000-0000E7B70000}"/>
    <cellStyle name="20% - Accent1 5 3 4 3 4 2 3" xfId="47264" xr:uid="{00000000-0005-0000-0000-0000E8B70000}"/>
    <cellStyle name="20% - Accent1 5 3 4 3 4 3" xfId="47265" xr:uid="{00000000-0005-0000-0000-0000E9B70000}"/>
    <cellStyle name="20% - Accent1 5 3 4 3 4 3 2" xfId="47266" xr:uid="{00000000-0005-0000-0000-0000EAB70000}"/>
    <cellStyle name="20% - Accent1 5 3 4 3 4 4" xfId="47267" xr:uid="{00000000-0005-0000-0000-0000EBB70000}"/>
    <cellStyle name="20% - Accent1 5 3 4 3 5" xfId="47268" xr:uid="{00000000-0005-0000-0000-0000ECB70000}"/>
    <cellStyle name="20% - Accent1 5 3 4 3 5 2" xfId="47269" xr:uid="{00000000-0005-0000-0000-0000EDB70000}"/>
    <cellStyle name="20% - Accent1 5 3 4 3 5 2 2" xfId="47270" xr:uid="{00000000-0005-0000-0000-0000EEB70000}"/>
    <cellStyle name="20% - Accent1 5 3 4 3 5 3" xfId="47271" xr:uid="{00000000-0005-0000-0000-0000EFB70000}"/>
    <cellStyle name="20% - Accent1 5 3 4 3 6" xfId="47272" xr:uid="{00000000-0005-0000-0000-0000F0B70000}"/>
    <cellStyle name="20% - Accent1 5 3 4 3 6 2" xfId="47273" xr:uid="{00000000-0005-0000-0000-0000F1B70000}"/>
    <cellStyle name="20% - Accent1 5 3 4 3 6 2 2" xfId="47274" xr:uid="{00000000-0005-0000-0000-0000F2B70000}"/>
    <cellStyle name="20% - Accent1 5 3 4 3 6 3" xfId="47275" xr:uid="{00000000-0005-0000-0000-0000F3B70000}"/>
    <cellStyle name="20% - Accent1 5 3 4 3 7" xfId="47276" xr:uid="{00000000-0005-0000-0000-0000F4B70000}"/>
    <cellStyle name="20% - Accent1 5 3 4 3 7 2" xfId="47277" xr:uid="{00000000-0005-0000-0000-0000F5B70000}"/>
    <cellStyle name="20% - Accent1 5 3 4 3 8" xfId="47278" xr:uid="{00000000-0005-0000-0000-0000F6B70000}"/>
    <cellStyle name="20% - Accent1 5 3 4 3 8 2" xfId="47279" xr:uid="{00000000-0005-0000-0000-0000F7B70000}"/>
    <cellStyle name="20% - Accent1 5 3 4 3 9" xfId="47280" xr:uid="{00000000-0005-0000-0000-0000F8B70000}"/>
    <cellStyle name="20% - Accent1 5 3 4 4" xfId="47281" xr:uid="{00000000-0005-0000-0000-0000F9B70000}"/>
    <cellStyle name="20% - Accent1 5 3 4 4 2" xfId="47282" xr:uid="{00000000-0005-0000-0000-0000FAB70000}"/>
    <cellStyle name="20% - Accent1 5 3 4 4 2 2" xfId="47283" xr:uid="{00000000-0005-0000-0000-0000FBB70000}"/>
    <cellStyle name="20% - Accent1 5 3 4 4 2 2 2" xfId="47284" xr:uid="{00000000-0005-0000-0000-0000FCB70000}"/>
    <cellStyle name="20% - Accent1 5 3 4 4 2 3" xfId="47285" xr:uid="{00000000-0005-0000-0000-0000FDB70000}"/>
    <cellStyle name="20% - Accent1 5 3 4 4 3" xfId="47286" xr:uid="{00000000-0005-0000-0000-0000FEB70000}"/>
    <cellStyle name="20% - Accent1 5 3 4 4 3 2" xfId="47287" xr:uid="{00000000-0005-0000-0000-0000FFB70000}"/>
    <cellStyle name="20% - Accent1 5 3 4 4 4" xfId="47288" xr:uid="{00000000-0005-0000-0000-000000B80000}"/>
    <cellStyle name="20% - Accent1 5 3 4 5" xfId="47289" xr:uid="{00000000-0005-0000-0000-000001B80000}"/>
    <cellStyle name="20% - Accent1 5 3 4 5 2" xfId="47290" xr:uid="{00000000-0005-0000-0000-000002B80000}"/>
    <cellStyle name="20% - Accent1 5 3 4 5 2 2" xfId="47291" xr:uid="{00000000-0005-0000-0000-000003B80000}"/>
    <cellStyle name="20% - Accent1 5 3 4 5 2 2 2" xfId="47292" xr:uid="{00000000-0005-0000-0000-000004B80000}"/>
    <cellStyle name="20% - Accent1 5 3 4 5 2 3" xfId="47293" xr:uid="{00000000-0005-0000-0000-000005B80000}"/>
    <cellStyle name="20% - Accent1 5 3 4 5 3" xfId="47294" xr:uid="{00000000-0005-0000-0000-000006B80000}"/>
    <cellStyle name="20% - Accent1 5 3 4 5 3 2" xfId="47295" xr:uid="{00000000-0005-0000-0000-000007B80000}"/>
    <cellStyle name="20% - Accent1 5 3 4 5 4" xfId="47296" xr:uid="{00000000-0005-0000-0000-000008B80000}"/>
    <cellStyle name="20% - Accent1 5 3 4 6" xfId="47297" xr:uid="{00000000-0005-0000-0000-000009B80000}"/>
    <cellStyle name="20% - Accent1 5 3 4 6 2" xfId="47298" xr:uid="{00000000-0005-0000-0000-00000AB80000}"/>
    <cellStyle name="20% - Accent1 5 3 4 6 2 2" xfId="47299" xr:uid="{00000000-0005-0000-0000-00000BB80000}"/>
    <cellStyle name="20% - Accent1 5 3 4 6 2 2 2" xfId="47300" xr:uid="{00000000-0005-0000-0000-00000CB80000}"/>
    <cellStyle name="20% - Accent1 5 3 4 6 2 3" xfId="47301" xr:uid="{00000000-0005-0000-0000-00000DB80000}"/>
    <cellStyle name="20% - Accent1 5 3 4 6 3" xfId="47302" xr:uid="{00000000-0005-0000-0000-00000EB80000}"/>
    <cellStyle name="20% - Accent1 5 3 4 6 3 2" xfId="47303" xr:uid="{00000000-0005-0000-0000-00000FB80000}"/>
    <cellStyle name="20% - Accent1 5 3 4 6 4" xfId="47304" xr:uid="{00000000-0005-0000-0000-000010B80000}"/>
    <cellStyle name="20% - Accent1 5 3 4 7" xfId="47305" xr:uid="{00000000-0005-0000-0000-000011B80000}"/>
    <cellStyle name="20% - Accent1 5 3 4 7 2" xfId="47306" xr:uid="{00000000-0005-0000-0000-000012B80000}"/>
    <cellStyle name="20% - Accent1 5 3 4 7 2 2" xfId="47307" xr:uid="{00000000-0005-0000-0000-000013B80000}"/>
    <cellStyle name="20% - Accent1 5 3 4 7 3" xfId="47308" xr:uid="{00000000-0005-0000-0000-000014B80000}"/>
    <cellStyle name="20% - Accent1 5 3 4 8" xfId="47309" xr:uid="{00000000-0005-0000-0000-000015B80000}"/>
    <cellStyle name="20% - Accent1 5 3 4 8 2" xfId="47310" xr:uid="{00000000-0005-0000-0000-000016B80000}"/>
    <cellStyle name="20% - Accent1 5 3 4 8 2 2" xfId="47311" xr:uid="{00000000-0005-0000-0000-000017B80000}"/>
    <cellStyle name="20% - Accent1 5 3 4 8 3" xfId="47312" xr:uid="{00000000-0005-0000-0000-000018B80000}"/>
    <cellStyle name="20% - Accent1 5 3 4 9" xfId="47313" xr:uid="{00000000-0005-0000-0000-000019B80000}"/>
    <cellStyle name="20% - Accent1 5 3 4 9 2" xfId="47314" xr:uid="{00000000-0005-0000-0000-00001AB80000}"/>
    <cellStyle name="20% - Accent1 5 3 5" xfId="47315" xr:uid="{00000000-0005-0000-0000-00001BB80000}"/>
    <cellStyle name="20% - Accent1 5 3 5 2" xfId="47316" xr:uid="{00000000-0005-0000-0000-00001CB80000}"/>
    <cellStyle name="20% - Accent1 5 3 5 2 2" xfId="47317" xr:uid="{00000000-0005-0000-0000-00001DB80000}"/>
    <cellStyle name="20% - Accent1 5 3 5 2 2 2" xfId="47318" xr:uid="{00000000-0005-0000-0000-00001EB80000}"/>
    <cellStyle name="20% - Accent1 5 3 5 2 2 2 2" xfId="47319" xr:uid="{00000000-0005-0000-0000-00001FB80000}"/>
    <cellStyle name="20% - Accent1 5 3 5 2 2 3" xfId="47320" xr:uid="{00000000-0005-0000-0000-000020B80000}"/>
    <cellStyle name="20% - Accent1 5 3 5 2 3" xfId="47321" xr:uid="{00000000-0005-0000-0000-000021B80000}"/>
    <cellStyle name="20% - Accent1 5 3 5 2 3 2" xfId="47322" xr:uid="{00000000-0005-0000-0000-000022B80000}"/>
    <cellStyle name="20% - Accent1 5 3 5 2 4" xfId="47323" xr:uid="{00000000-0005-0000-0000-000023B80000}"/>
    <cellStyle name="20% - Accent1 5 3 5 3" xfId="47324" xr:uid="{00000000-0005-0000-0000-000024B80000}"/>
    <cellStyle name="20% - Accent1 5 3 5 3 2" xfId="47325" xr:uid="{00000000-0005-0000-0000-000025B80000}"/>
    <cellStyle name="20% - Accent1 5 3 5 3 2 2" xfId="47326" xr:uid="{00000000-0005-0000-0000-000026B80000}"/>
    <cellStyle name="20% - Accent1 5 3 5 3 2 2 2" xfId="47327" xr:uid="{00000000-0005-0000-0000-000027B80000}"/>
    <cellStyle name="20% - Accent1 5 3 5 3 2 3" xfId="47328" xr:uid="{00000000-0005-0000-0000-000028B80000}"/>
    <cellStyle name="20% - Accent1 5 3 5 3 3" xfId="47329" xr:uid="{00000000-0005-0000-0000-000029B80000}"/>
    <cellStyle name="20% - Accent1 5 3 5 3 3 2" xfId="47330" xr:uid="{00000000-0005-0000-0000-00002AB80000}"/>
    <cellStyle name="20% - Accent1 5 3 5 3 4" xfId="47331" xr:uid="{00000000-0005-0000-0000-00002BB80000}"/>
    <cellStyle name="20% - Accent1 5 3 5 4" xfId="47332" xr:uid="{00000000-0005-0000-0000-00002CB80000}"/>
    <cellStyle name="20% - Accent1 5 3 5 4 2" xfId="47333" xr:uid="{00000000-0005-0000-0000-00002DB80000}"/>
    <cellStyle name="20% - Accent1 5 3 5 4 2 2" xfId="47334" xr:uid="{00000000-0005-0000-0000-00002EB80000}"/>
    <cellStyle name="20% - Accent1 5 3 5 4 2 2 2" xfId="47335" xr:uid="{00000000-0005-0000-0000-00002FB80000}"/>
    <cellStyle name="20% - Accent1 5 3 5 4 2 3" xfId="47336" xr:uid="{00000000-0005-0000-0000-000030B80000}"/>
    <cellStyle name="20% - Accent1 5 3 5 4 3" xfId="47337" xr:uid="{00000000-0005-0000-0000-000031B80000}"/>
    <cellStyle name="20% - Accent1 5 3 5 4 3 2" xfId="47338" xr:uid="{00000000-0005-0000-0000-000032B80000}"/>
    <cellStyle name="20% - Accent1 5 3 5 4 4" xfId="47339" xr:uid="{00000000-0005-0000-0000-000033B80000}"/>
    <cellStyle name="20% - Accent1 5 3 5 5" xfId="47340" xr:uid="{00000000-0005-0000-0000-000034B80000}"/>
    <cellStyle name="20% - Accent1 5 3 5 5 2" xfId="47341" xr:uid="{00000000-0005-0000-0000-000035B80000}"/>
    <cellStyle name="20% - Accent1 5 3 5 5 2 2" xfId="47342" xr:uid="{00000000-0005-0000-0000-000036B80000}"/>
    <cellStyle name="20% - Accent1 5 3 5 5 3" xfId="47343" xr:uid="{00000000-0005-0000-0000-000037B80000}"/>
    <cellStyle name="20% - Accent1 5 3 5 6" xfId="47344" xr:uid="{00000000-0005-0000-0000-000038B80000}"/>
    <cellStyle name="20% - Accent1 5 3 5 6 2" xfId="47345" xr:uid="{00000000-0005-0000-0000-000039B80000}"/>
    <cellStyle name="20% - Accent1 5 3 5 6 2 2" xfId="47346" xr:uid="{00000000-0005-0000-0000-00003AB80000}"/>
    <cellStyle name="20% - Accent1 5 3 5 6 3" xfId="47347" xr:uid="{00000000-0005-0000-0000-00003BB80000}"/>
    <cellStyle name="20% - Accent1 5 3 5 7" xfId="47348" xr:uid="{00000000-0005-0000-0000-00003CB80000}"/>
    <cellStyle name="20% - Accent1 5 3 5 7 2" xfId="47349" xr:uid="{00000000-0005-0000-0000-00003DB80000}"/>
    <cellStyle name="20% - Accent1 5 3 5 8" xfId="47350" xr:uid="{00000000-0005-0000-0000-00003EB80000}"/>
    <cellStyle name="20% - Accent1 5 3 5 8 2" xfId="47351" xr:uid="{00000000-0005-0000-0000-00003FB80000}"/>
    <cellStyle name="20% - Accent1 5 3 5 9" xfId="47352" xr:uid="{00000000-0005-0000-0000-000040B80000}"/>
    <cellStyle name="20% - Accent1 5 3 6" xfId="47353" xr:uid="{00000000-0005-0000-0000-000041B80000}"/>
    <cellStyle name="20% - Accent1 5 3 6 2" xfId="47354" xr:uid="{00000000-0005-0000-0000-000042B80000}"/>
    <cellStyle name="20% - Accent1 5 3 6 2 2" xfId="47355" xr:uid="{00000000-0005-0000-0000-000043B80000}"/>
    <cellStyle name="20% - Accent1 5 3 6 2 2 2" xfId="47356" xr:uid="{00000000-0005-0000-0000-000044B80000}"/>
    <cellStyle name="20% - Accent1 5 3 6 2 2 2 2" xfId="47357" xr:uid="{00000000-0005-0000-0000-000045B80000}"/>
    <cellStyle name="20% - Accent1 5 3 6 2 2 3" xfId="47358" xr:uid="{00000000-0005-0000-0000-000046B80000}"/>
    <cellStyle name="20% - Accent1 5 3 6 2 3" xfId="47359" xr:uid="{00000000-0005-0000-0000-000047B80000}"/>
    <cellStyle name="20% - Accent1 5 3 6 2 3 2" xfId="47360" xr:uid="{00000000-0005-0000-0000-000048B80000}"/>
    <cellStyle name="20% - Accent1 5 3 6 2 4" xfId="47361" xr:uid="{00000000-0005-0000-0000-000049B80000}"/>
    <cellStyle name="20% - Accent1 5 3 6 3" xfId="47362" xr:uid="{00000000-0005-0000-0000-00004AB80000}"/>
    <cellStyle name="20% - Accent1 5 3 6 3 2" xfId="47363" xr:uid="{00000000-0005-0000-0000-00004BB80000}"/>
    <cellStyle name="20% - Accent1 5 3 6 3 2 2" xfId="47364" xr:uid="{00000000-0005-0000-0000-00004CB80000}"/>
    <cellStyle name="20% - Accent1 5 3 6 3 2 2 2" xfId="47365" xr:uid="{00000000-0005-0000-0000-00004DB80000}"/>
    <cellStyle name="20% - Accent1 5 3 6 3 2 3" xfId="47366" xr:uid="{00000000-0005-0000-0000-00004EB80000}"/>
    <cellStyle name="20% - Accent1 5 3 6 3 3" xfId="47367" xr:uid="{00000000-0005-0000-0000-00004FB80000}"/>
    <cellStyle name="20% - Accent1 5 3 6 3 3 2" xfId="47368" xr:uid="{00000000-0005-0000-0000-000050B80000}"/>
    <cellStyle name="20% - Accent1 5 3 6 3 4" xfId="47369" xr:uid="{00000000-0005-0000-0000-000051B80000}"/>
    <cellStyle name="20% - Accent1 5 3 6 4" xfId="47370" xr:uid="{00000000-0005-0000-0000-000052B80000}"/>
    <cellStyle name="20% - Accent1 5 3 6 4 2" xfId="47371" xr:uid="{00000000-0005-0000-0000-000053B80000}"/>
    <cellStyle name="20% - Accent1 5 3 6 4 2 2" xfId="47372" xr:uid="{00000000-0005-0000-0000-000054B80000}"/>
    <cellStyle name="20% - Accent1 5 3 6 4 2 2 2" xfId="47373" xr:uid="{00000000-0005-0000-0000-000055B80000}"/>
    <cellStyle name="20% - Accent1 5 3 6 4 2 3" xfId="47374" xr:uid="{00000000-0005-0000-0000-000056B80000}"/>
    <cellStyle name="20% - Accent1 5 3 6 4 3" xfId="47375" xr:uid="{00000000-0005-0000-0000-000057B80000}"/>
    <cellStyle name="20% - Accent1 5 3 6 4 3 2" xfId="47376" xr:uid="{00000000-0005-0000-0000-000058B80000}"/>
    <cellStyle name="20% - Accent1 5 3 6 4 4" xfId="47377" xr:uid="{00000000-0005-0000-0000-000059B80000}"/>
    <cellStyle name="20% - Accent1 5 3 6 5" xfId="47378" xr:uid="{00000000-0005-0000-0000-00005AB80000}"/>
    <cellStyle name="20% - Accent1 5 3 6 5 2" xfId="47379" xr:uid="{00000000-0005-0000-0000-00005BB80000}"/>
    <cellStyle name="20% - Accent1 5 3 6 5 2 2" xfId="47380" xr:uid="{00000000-0005-0000-0000-00005CB80000}"/>
    <cellStyle name="20% - Accent1 5 3 6 5 3" xfId="47381" xr:uid="{00000000-0005-0000-0000-00005DB80000}"/>
    <cellStyle name="20% - Accent1 5 3 6 6" xfId="47382" xr:uid="{00000000-0005-0000-0000-00005EB80000}"/>
    <cellStyle name="20% - Accent1 5 3 6 6 2" xfId="47383" xr:uid="{00000000-0005-0000-0000-00005FB80000}"/>
    <cellStyle name="20% - Accent1 5 3 6 6 2 2" xfId="47384" xr:uid="{00000000-0005-0000-0000-000060B80000}"/>
    <cellStyle name="20% - Accent1 5 3 6 6 3" xfId="47385" xr:uid="{00000000-0005-0000-0000-000061B80000}"/>
    <cellStyle name="20% - Accent1 5 3 6 7" xfId="47386" xr:uid="{00000000-0005-0000-0000-000062B80000}"/>
    <cellStyle name="20% - Accent1 5 3 6 7 2" xfId="47387" xr:uid="{00000000-0005-0000-0000-000063B80000}"/>
    <cellStyle name="20% - Accent1 5 3 6 8" xfId="47388" xr:uid="{00000000-0005-0000-0000-000064B80000}"/>
    <cellStyle name="20% - Accent1 5 3 6 8 2" xfId="47389" xr:uid="{00000000-0005-0000-0000-000065B80000}"/>
    <cellStyle name="20% - Accent1 5 3 6 9" xfId="47390" xr:uid="{00000000-0005-0000-0000-000066B80000}"/>
    <cellStyle name="20% - Accent1 5 3 7" xfId="47391" xr:uid="{00000000-0005-0000-0000-000067B80000}"/>
    <cellStyle name="20% - Accent1 5 3 7 2" xfId="47392" xr:uid="{00000000-0005-0000-0000-000068B80000}"/>
    <cellStyle name="20% - Accent1 5 3 7 2 2" xfId="47393" xr:uid="{00000000-0005-0000-0000-000069B80000}"/>
    <cellStyle name="20% - Accent1 5 3 7 2 2 2" xfId="47394" xr:uid="{00000000-0005-0000-0000-00006AB80000}"/>
    <cellStyle name="20% - Accent1 5 3 7 2 3" xfId="47395" xr:uid="{00000000-0005-0000-0000-00006BB80000}"/>
    <cellStyle name="20% - Accent1 5 3 7 3" xfId="47396" xr:uid="{00000000-0005-0000-0000-00006CB80000}"/>
    <cellStyle name="20% - Accent1 5 3 7 3 2" xfId="47397" xr:uid="{00000000-0005-0000-0000-00006DB80000}"/>
    <cellStyle name="20% - Accent1 5 3 7 4" xfId="47398" xr:uid="{00000000-0005-0000-0000-00006EB80000}"/>
    <cellStyle name="20% - Accent1 5 3 8" xfId="47399" xr:uid="{00000000-0005-0000-0000-00006FB80000}"/>
    <cellStyle name="20% - Accent1 5 3 8 2" xfId="47400" xr:uid="{00000000-0005-0000-0000-000070B80000}"/>
    <cellStyle name="20% - Accent1 5 3 8 2 2" xfId="47401" xr:uid="{00000000-0005-0000-0000-000071B80000}"/>
    <cellStyle name="20% - Accent1 5 3 8 2 2 2" xfId="47402" xr:uid="{00000000-0005-0000-0000-000072B80000}"/>
    <cellStyle name="20% - Accent1 5 3 8 2 3" xfId="47403" xr:uid="{00000000-0005-0000-0000-000073B80000}"/>
    <cellStyle name="20% - Accent1 5 3 8 3" xfId="47404" xr:uid="{00000000-0005-0000-0000-000074B80000}"/>
    <cellStyle name="20% - Accent1 5 3 8 3 2" xfId="47405" xr:uid="{00000000-0005-0000-0000-000075B80000}"/>
    <cellStyle name="20% - Accent1 5 3 8 4" xfId="47406" xr:uid="{00000000-0005-0000-0000-000076B80000}"/>
    <cellStyle name="20% - Accent1 5 3 9" xfId="47407" xr:uid="{00000000-0005-0000-0000-000077B80000}"/>
    <cellStyle name="20% - Accent1 5 3 9 2" xfId="47408" xr:uid="{00000000-0005-0000-0000-000078B80000}"/>
    <cellStyle name="20% - Accent1 5 3 9 2 2" xfId="47409" xr:uid="{00000000-0005-0000-0000-000079B80000}"/>
    <cellStyle name="20% - Accent1 5 3 9 2 2 2" xfId="47410" xr:uid="{00000000-0005-0000-0000-00007AB80000}"/>
    <cellStyle name="20% - Accent1 5 3 9 2 3" xfId="47411" xr:uid="{00000000-0005-0000-0000-00007BB80000}"/>
    <cellStyle name="20% - Accent1 5 3 9 3" xfId="47412" xr:uid="{00000000-0005-0000-0000-00007CB80000}"/>
    <cellStyle name="20% - Accent1 5 3 9 3 2" xfId="47413" xr:uid="{00000000-0005-0000-0000-00007DB80000}"/>
    <cellStyle name="20% - Accent1 5 3 9 4" xfId="47414" xr:uid="{00000000-0005-0000-0000-00007EB80000}"/>
    <cellStyle name="20% - Accent1 5 4" xfId="47415" xr:uid="{00000000-0005-0000-0000-00007FB80000}"/>
    <cellStyle name="20% - Accent1 5 4 10" xfId="47416" xr:uid="{00000000-0005-0000-0000-000080B80000}"/>
    <cellStyle name="20% - Accent1 5 4 10 2" xfId="47417" xr:uid="{00000000-0005-0000-0000-000081B80000}"/>
    <cellStyle name="20% - Accent1 5 4 11" xfId="47418" xr:uid="{00000000-0005-0000-0000-000082B80000}"/>
    <cellStyle name="20% - Accent1 5 4 2" xfId="47419" xr:uid="{00000000-0005-0000-0000-000083B80000}"/>
    <cellStyle name="20% - Accent1 5 4 2 2" xfId="47420" xr:uid="{00000000-0005-0000-0000-000084B80000}"/>
    <cellStyle name="20% - Accent1 5 4 2 2 2" xfId="47421" xr:uid="{00000000-0005-0000-0000-000085B80000}"/>
    <cellStyle name="20% - Accent1 5 4 2 2 2 2" xfId="47422" xr:uid="{00000000-0005-0000-0000-000086B80000}"/>
    <cellStyle name="20% - Accent1 5 4 2 2 2 2 2" xfId="47423" xr:uid="{00000000-0005-0000-0000-000087B80000}"/>
    <cellStyle name="20% - Accent1 5 4 2 2 2 3" xfId="47424" xr:uid="{00000000-0005-0000-0000-000088B80000}"/>
    <cellStyle name="20% - Accent1 5 4 2 2 3" xfId="47425" xr:uid="{00000000-0005-0000-0000-000089B80000}"/>
    <cellStyle name="20% - Accent1 5 4 2 2 3 2" xfId="47426" xr:uid="{00000000-0005-0000-0000-00008AB80000}"/>
    <cellStyle name="20% - Accent1 5 4 2 2 4" xfId="47427" xr:uid="{00000000-0005-0000-0000-00008BB80000}"/>
    <cellStyle name="20% - Accent1 5 4 2 3" xfId="47428" xr:uid="{00000000-0005-0000-0000-00008CB80000}"/>
    <cellStyle name="20% - Accent1 5 4 2 3 2" xfId="47429" xr:uid="{00000000-0005-0000-0000-00008DB80000}"/>
    <cellStyle name="20% - Accent1 5 4 2 3 2 2" xfId="47430" xr:uid="{00000000-0005-0000-0000-00008EB80000}"/>
    <cellStyle name="20% - Accent1 5 4 2 3 2 2 2" xfId="47431" xr:uid="{00000000-0005-0000-0000-00008FB80000}"/>
    <cellStyle name="20% - Accent1 5 4 2 3 2 3" xfId="47432" xr:uid="{00000000-0005-0000-0000-000090B80000}"/>
    <cellStyle name="20% - Accent1 5 4 2 3 3" xfId="47433" xr:uid="{00000000-0005-0000-0000-000091B80000}"/>
    <cellStyle name="20% - Accent1 5 4 2 3 3 2" xfId="47434" xr:uid="{00000000-0005-0000-0000-000092B80000}"/>
    <cellStyle name="20% - Accent1 5 4 2 3 4" xfId="47435" xr:uid="{00000000-0005-0000-0000-000093B80000}"/>
    <cellStyle name="20% - Accent1 5 4 2 4" xfId="47436" xr:uid="{00000000-0005-0000-0000-000094B80000}"/>
    <cellStyle name="20% - Accent1 5 4 2 4 2" xfId="47437" xr:uid="{00000000-0005-0000-0000-000095B80000}"/>
    <cellStyle name="20% - Accent1 5 4 2 4 2 2" xfId="47438" xr:uid="{00000000-0005-0000-0000-000096B80000}"/>
    <cellStyle name="20% - Accent1 5 4 2 4 2 2 2" xfId="47439" xr:uid="{00000000-0005-0000-0000-000097B80000}"/>
    <cellStyle name="20% - Accent1 5 4 2 4 2 3" xfId="47440" xr:uid="{00000000-0005-0000-0000-000098B80000}"/>
    <cellStyle name="20% - Accent1 5 4 2 4 3" xfId="47441" xr:uid="{00000000-0005-0000-0000-000099B80000}"/>
    <cellStyle name="20% - Accent1 5 4 2 4 3 2" xfId="47442" xr:uid="{00000000-0005-0000-0000-00009AB80000}"/>
    <cellStyle name="20% - Accent1 5 4 2 4 4" xfId="47443" xr:uid="{00000000-0005-0000-0000-00009BB80000}"/>
    <cellStyle name="20% - Accent1 5 4 2 5" xfId="47444" xr:uid="{00000000-0005-0000-0000-00009CB80000}"/>
    <cellStyle name="20% - Accent1 5 4 2 5 2" xfId="47445" xr:uid="{00000000-0005-0000-0000-00009DB80000}"/>
    <cellStyle name="20% - Accent1 5 4 2 5 2 2" xfId="47446" xr:uid="{00000000-0005-0000-0000-00009EB80000}"/>
    <cellStyle name="20% - Accent1 5 4 2 5 3" xfId="47447" xr:uid="{00000000-0005-0000-0000-00009FB80000}"/>
    <cellStyle name="20% - Accent1 5 4 2 6" xfId="47448" xr:uid="{00000000-0005-0000-0000-0000A0B80000}"/>
    <cellStyle name="20% - Accent1 5 4 2 6 2" xfId="47449" xr:uid="{00000000-0005-0000-0000-0000A1B80000}"/>
    <cellStyle name="20% - Accent1 5 4 2 6 2 2" xfId="47450" xr:uid="{00000000-0005-0000-0000-0000A2B80000}"/>
    <cellStyle name="20% - Accent1 5 4 2 6 3" xfId="47451" xr:uid="{00000000-0005-0000-0000-0000A3B80000}"/>
    <cellStyle name="20% - Accent1 5 4 2 7" xfId="47452" xr:uid="{00000000-0005-0000-0000-0000A4B80000}"/>
    <cellStyle name="20% - Accent1 5 4 2 7 2" xfId="47453" xr:uid="{00000000-0005-0000-0000-0000A5B80000}"/>
    <cellStyle name="20% - Accent1 5 4 2 8" xfId="47454" xr:uid="{00000000-0005-0000-0000-0000A6B80000}"/>
    <cellStyle name="20% - Accent1 5 4 2 8 2" xfId="47455" xr:uid="{00000000-0005-0000-0000-0000A7B80000}"/>
    <cellStyle name="20% - Accent1 5 4 2 9" xfId="47456" xr:uid="{00000000-0005-0000-0000-0000A8B80000}"/>
    <cellStyle name="20% - Accent1 5 4 3" xfId="47457" xr:uid="{00000000-0005-0000-0000-0000A9B80000}"/>
    <cellStyle name="20% - Accent1 5 4 3 2" xfId="47458" xr:uid="{00000000-0005-0000-0000-0000AAB80000}"/>
    <cellStyle name="20% - Accent1 5 4 3 2 2" xfId="47459" xr:uid="{00000000-0005-0000-0000-0000ABB80000}"/>
    <cellStyle name="20% - Accent1 5 4 3 2 2 2" xfId="47460" xr:uid="{00000000-0005-0000-0000-0000ACB80000}"/>
    <cellStyle name="20% - Accent1 5 4 3 2 2 2 2" xfId="47461" xr:uid="{00000000-0005-0000-0000-0000ADB80000}"/>
    <cellStyle name="20% - Accent1 5 4 3 2 2 3" xfId="47462" xr:uid="{00000000-0005-0000-0000-0000AEB80000}"/>
    <cellStyle name="20% - Accent1 5 4 3 2 3" xfId="47463" xr:uid="{00000000-0005-0000-0000-0000AFB80000}"/>
    <cellStyle name="20% - Accent1 5 4 3 2 3 2" xfId="47464" xr:uid="{00000000-0005-0000-0000-0000B0B80000}"/>
    <cellStyle name="20% - Accent1 5 4 3 2 4" xfId="47465" xr:uid="{00000000-0005-0000-0000-0000B1B80000}"/>
    <cellStyle name="20% - Accent1 5 4 3 3" xfId="47466" xr:uid="{00000000-0005-0000-0000-0000B2B80000}"/>
    <cellStyle name="20% - Accent1 5 4 3 3 2" xfId="47467" xr:uid="{00000000-0005-0000-0000-0000B3B80000}"/>
    <cellStyle name="20% - Accent1 5 4 3 3 2 2" xfId="47468" xr:uid="{00000000-0005-0000-0000-0000B4B80000}"/>
    <cellStyle name="20% - Accent1 5 4 3 3 2 2 2" xfId="47469" xr:uid="{00000000-0005-0000-0000-0000B5B80000}"/>
    <cellStyle name="20% - Accent1 5 4 3 3 2 3" xfId="47470" xr:uid="{00000000-0005-0000-0000-0000B6B80000}"/>
    <cellStyle name="20% - Accent1 5 4 3 3 3" xfId="47471" xr:uid="{00000000-0005-0000-0000-0000B7B80000}"/>
    <cellStyle name="20% - Accent1 5 4 3 3 3 2" xfId="47472" xr:uid="{00000000-0005-0000-0000-0000B8B80000}"/>
    <cellStyle name="20% - Accent1 5 4 3 3 4" xfId="47473" xr:uid="{00000000-0005-0000-0000-0000B9B80000}"/>
    <cellStyle name="20% - Accent1 5 4 3 4" xfId="47474" xr:uid="{00000000-0005-0000-0000-0000BAB80000}"/>
    <cellStyle name="20% - Accent1 5 4 3 4 2" xfId="47475" xr:uid="{00000000-0005-0000-0000-0000BBB80000}"/>
    <cellStyle name="20% - Accent1 5 4 3 4 2 2" xfId="47476" xr:uid="{00000000-0005-0000-0000-0000BCB80000}"/>
    <cellStyle name="20% - Accent1 5 4 3 4 2 2 2" xfId="47477" xr:uid="{00000000-0005-0000-0000-0000BDB80000}"/>
    <cellStyle name="20% - Accent1 5 4 3 4 2 3" xfId="47478" xr:uid="{00000000-0005-0000-0000-0000BEB80000}"/>
    <cellStyle name="20% - Accent1 5 4 3 4 3" xfId="47479" xr:uid="{00000000-0005-0000-0000-0000BFB80000}"/>
    <cellStyle name="20% - Accent1 5 4 3 4 3 2" xfId="47480" xr:uid="{00000000-0005-0000-0000-0000C0B80000}"/>
    <cellStyle name="20% - Accent1 5 4 3 4 4" xfId="47481" xr:uid="{00000000-0005-0000-0000-0000C1B80000}"/>
    <cellStyle name="20% - Accent1 5 4 3 5" xfId="47482" xr:uid="{00000000-0005-0000-0000-0000C2B80000}"/>
    <cellStyle name="20% - Accent1 5 4 3 5 2" xfId="47483" xr:uid="{00000000-0005-0000-0000-0000C3B80000}"/>
    <cellStyle name="20% - Accent1 5 4 3 5 2 2" xfId="47484" xr:uid="{00000000-0005-0000-0000-0000C4B80000}"/>
    <cellStyle name="20% - Accent1 5 4 3 5 3" xfId="47485" xr:uid="{00000000-0005-0000-0000-0000C5B80000}"/>
    <cellStyle name="20% - Accent1 5 4 3 6" xfId="47486" xr:uid="{00000000-0005-0000-0000-0000C6B80000}"/>
    <cellStyle name="20% - Accent1 5 4 3 6 2" xfId="47487" xr:uid="{00000000-0005-0000-0000-0000C7B80000}"/>
    <cellStyle name="20% - Accent1 5 4 3 6 2 2" xfId="47488" xr:uid="{00000000-0005-0000-0000-0000C8B80000}"/>
    <cellStyle name="20% - Accent1 5 4 3 6 3" xfId="47489" xr:uid="{00000000-0005-0000-0000-0000C9B80000}"/>
    <cellStyle name="20% - Accent1 5 4 3 7" xfId="47490" xr:uid="{00000000-0005-0000-0000-0000CAB80000}"/>
    <cellStyle name="20% - Accent1 5 4 3 7 2" xfId="47491" xr:uid="{00000000-0005-0000-0000-0000CBB80000}"/>
    <cellStyle name="20% - Accent1 5 4 3 8" xfId="47492" xr:uid="{00000000-0005-0000-0000-0000CCB80000}"/>
    <cellStyle name="20% - Accent1 5 4 3 8 2" xfId="47493" xr:uid="{00000000-0005-0000-0000-0000CDB80000}"/>
    <cellStyle name="20% - Accent1 5 4 3 9" xfId="47494" xr:uid="{00000000-0005-0000-0000-0000CEB80000}"/>
    <cellStyle name="20% - Accent1 5 4 4" xfId="47495" xr:uid="{00000000-0005-0000-0000-0000CFB80000}"/>
    <cellStyle name="20% - Accent1 5 4 4 2" xfId="47496" xr:uid="{00000000-0005-0000-0000-0000D0B80000}"/>
    <cellStyle name="20% - Accent1 5 4 4 2 2" xfId="47497" xr:uid="{00000000-0005-0000-0000-0000D1B80000}"/>
    <cellStyle name="20% - Accent1 5 4 4 2 2 2" xfId="47498" xr:uid="{00000000-0005-0000-0000-0000D2B80000}"/>
    <cellStyle name="20% - Accent1 5 4 4 2 3" xfId="47499" xr:uid="{00000000-0005-0000-0000-0000D3B80000}"/>
    <cellStyle name="20% - Accent1 5 4 4 3" xfId="47500" xr:uid="{00000000-0005-0000-0000-0000D4B80000}"/>
    <cellStyle name="20% - Accent1 5 4 4 3 2" xfId="47501" xr:uid="{00000000-0005-0000-0000-0000D5B80000}"/>
    <cellStyle name="20% - Accent1 5 4 4 4" xfId="47502" xr:uid="{00000000-0005-0000-0000-0000D6B80000}"/>
    <cellStyle name="20% - Accent1 5 4 5" xfId="47503" xr:uid="{00000000-0005-0000-0000-0000D7B80000}"/>
    <cellStyle name="20% - Accent1 5 4 5 2" xfId="47504" xr:uid="{00000000-0005-0000-0000-0000D8B80000}"/>
    <cellStyle name="20% - Accent1 5 4 5 2 2" xfId="47505" xr:uid="{00000000-0005-0000-0000-0000D9B80000}"/>
    <cellStyle name="20% - Accent1 5 4 5 2 2 2" xfId="47506" xr:uid="{00000000-0005-0000-0000-0000DAB80000}"/>
    <cellStyle name="20% - Accent1 5 4 5 2 3" xfId="47507" xr:uid="{00000000-0005-0000-0000-0000DBB80000}"/>
    <cellStyle name="20% - Accent1 5 4 5 3" xfId="47508" xr:uid="{00000000-0005-0000-0000-0000DCB80000}"/>
    <cellStyle name="20% - Accent1 5 4 5 3 2" xfId="47509" xr:uid="{00000000-0005-0000-0000-0000DDB80000}"/>
    <cellStyle name="20% - Accent1 5 4 5 4" xfId="47510" xr:uid="{00000000-0005-0000-0000-0000DEB80000}"/>
    <cellStyle name="20% - Accent1 5 4 6" xfId="47511" xr:uid="{00000000-0005-0000-0000-0000DFB80000}"/>
    <cellStyle name="20% - Accent1 5 4 6 2" xfId="47512" xr:uid="{00000000-0005-0000-0000-0000E0B80000}"/>
    <cellStyle name="20% - Accent1 5 4 6 2 2" xfId="47513" xr:uid="{00000000-0005-0000-0000-0000E1B80000}"/>
    <cellStyle name="20% - Accent1 5 4 6 2 2 2" xfId="47514" xr:uid="{00000000-0005-0000-0000-0000E2B80000}"/>
    <cellStyle name="20% - Accent1 5 4 6 2 3" xfId="47515" xr:uid="{00000000-0005-0000-0000-0000E3B80000}"/>
    <cellStyle name="20% - Accent1 5 4 6 3" xfId="47516" xr:uid="{00000000-0005-0000-0000-0000E4B80000}"/>
    <cellStyle name="20% - Accent1 5 4 6 3 2" xfId="47517" xr:uid="{00000000-0005-0000-0000-0000E5B80000}"/>
    <cellStyle name="20% - Accent1 5 4 6 4" xfId="47518" xr:uid="{00000000-0005-0000-0000-0000E6B80000}"/>
    <cellStyle name="20% - Accent1 5 4 7" xfId="47519" xr:uid="{00000000-0005-0000-0000-0000E7B80000}"/>
    <cellStyle name="20% - Accent1 5 4 7 2" xfId="47520" xr:uid="{00000000-0005-0000-0000-0000E8B80000}"/>
    <cellStyle name="20% - Accent1 5 4 7 2 2" xfId="47521" xr:uid="{00000000-0005-0000-0000-0000E9B80000}"/>
    <cellStyle name="20% - Accent1 5 4 7 3" xfId="47522" xr:uid="{00000000-0005-0000-0000-0000EAB80000}"/>
    <cellStyle name="20% - Accent1 5 4 8" xfId="47523" xr:uid="{00000000-0005-0000-0000-0000EBB80000}"/>
    <cellStyle name="20% - Accent1 5 4 8 2" xfId="47524" xr:uid="{00000000-0005-0000-0000-0000ECB80000}"/>
    <cellStyle name="20% - Accent1 5 4 8 2 2" xfId="47525" xr:uid="{00000000-0005-0000-0000-0000EDB80000}"/>
    <cellStyle name="20% - Accent1 5 4 8 3" xfId="47526" xr:uid="{00000000-0005-0000-0000-0000EEB80000}"/>
    <cellStyle name="20% - Accent1 5 4 9" xfId="47527" xr:uid="{00000000-0005-0000-0000-0000EFB80000}"/>
    <cellStyle name="20% - Accent1 5 4 9 2" xfId="47528" xr:uid="{00000000-0005-0000-0000-0000F0B80000}"/>
    <cellStyle name="20% - Accent1 5 5" xfId="47529" xr:uid="{00000000-0005-0000-0000-0000F1B80000}"/>
    <cellStyle name="20% - Accent1 5 5 10" xfId="47530" xr:uid="{00000000-0005-0000-0000-0000F2B80000}"/>
    <cellStyle name="20% - Accent1 5 5 10 2" xfId="47531" xr:uid="{00000000-0005-0000-0000-0000F3B80000}"/>
    <cellStyle name="20% - Accent1 5 5 11" xfId="47532" xr:uid="{00000000-0005-0000-0000-0000F4B80000}"/>
    <cellStyle name="20% - Accent1 5 5 2" xfId="47533" xr:uid="{00000000-0005-0000-0000-0000F5B80000}"/>
    <cellStyle name="20% - Accent1 5 5 2 2" xfId="47534" xr:uid="{00000000-0005-0000-0000-0000F6B80000}"/>
    <cellStyle name="20% - Accent1 5 5 2 2 2" xfId="47535" xr:uid="{00000000-0005-0000-0000-0000F7B80000}"/>
    <cellStyle name="20% - Accent1 5 5 2 2 2 2" xfId="47536" xr:uid="{00000000-0005-0000-0000-0000F8B80000}"/>
    <cellStyle name="20% - Accent1 5 5 2 2 2 2 2" xfId="47537" xr:uid="{00000000-0005-0000-0000-0000F9B80000}"/>
    <cellStyle name="20% - Accent1 5 5 2 2 2 3" xfId="47538" xr:uid="{00000000-0005-0000-0000-0000FAB80000}"/>
    <cellStyle name="20% - Accent1 5 5 2 2 3" xfId="47539" xr:uid="{00000000-0005-0000-0000-0000FBB80000}"/>
    <cellStyle name="20% - Accent1 5 5 2 2 3 2" xfId="47540" xr:uid="{00000000-0005-0000-0000-0000FCB80000}"/>
    <cellStyle name="20% - Accent1 5 5 2 2 4" xfId="47541" xr:uid="{00000000-0005-0000-0000-0000FDB80000}"/>
    <cellStyle name="20% - Accent1 5 5 2 3" xfId="47542" xr:uid="{00000000-0005-0000-0000-0000FEB80000}"/>
    <cellStyle name="20% - Accent1 5 5 2 3 2" xfId="47543" xr:uid="{00000000-0005-0000-0000-0000FFB80000}"/>
    <cellStyle name="20% - Accent1 5 5 2 3 2 2" xfId="47544" xr:uid="{00000000-0005-0000-0000-000000B90000}"/>
    <cellStyle name="20% - Accent1 5 5 2 3 2 2 2" xfId="47545" xr:uid="{00000000-0005-0000-0000-000001B90000}"/>
    <cellStyle name="20% - Accent1 5 5 2 3 2 3" xfId="47546" xr:uid="{00000000-0005-0000-0000-000002B90000}"/>
    <cellStyle name="20% - Accent1 5 5 2 3 3" xfId="47547" xr:uid="{00000000-0005-0000-0000-000003B90000}"/>
    <cellStyle name="20% - Accent1 5 5 2 3 3 2" xfId="47548" xr:uid="{00000000-0005-0000-0000-000004B90000}"/>
    <cellStyle name="20% - Accent1 5 5 2 3 4" xfId="47549" xr:uid="{00000000-0005-0000-0000-000005B90000}"/>
    <cellStyle name="20% - Accent1 5 5 2 4" xfId="47550" xr:uid="{00000000-0005-0000-0000-000006B90000}"/>
    <cellStyle name="20% - Accent1 5 5 2 4 2" xfId="47551" xr:uid="{00000000-0005-0000-0000-000007B90000}"/>
    <cellStyle name="20% - Accent1 5 5 2 4 2 2" xfId="47552" xr:uid="{00000000-0005-0000-0000-000008B90000}"/>
    <cellStyle name="20% - Accent1 5 5 2 4 2 2 2" xfId="47553" xr:uid="{00000000-0005-0000-0000-000009B90000}"/>
    <cellStyle name="20% - Accent1 5 5 2 4 2 3" xfId="47554" xr:uid="{00000000-0005-0000-0000-00000AB90000}"/>
    <cellStyle name="20% - Accent1 5 5 2 4 3" xfId="47555" xr:uid="{00000000-0005-0000-0000-00000BB90000}"/>
    <cellStyle name="20% - Accent1 5 5 2 4 3 2" xfId="47556" xr:uid="{00000000-0005-0000-0000-00000CB90000}"/>
    <cellStyle name="20% - Accent1 5 5 2 4 4" xfId="47557" xr:uid="{00000000-0005-0000-0000-00000DB90000}"/>
    <cellStyle name="20% - Accent1 5 5 2 5" xfId="47558" xr:uid="{00000000-0005-0000-0000-00000EB90000}"/>
    <cellStyle name="20% - Accent1 5 5 2 5 2" xfId="47559" xr:uid="{00000000-0005-0000-0000-00000FB90000}"/>
    <cellStyle name="20% - Accent1 5 5 2 5 2 2" xfId="47560" xr:uid="{00000000-0005-0000-0000-000010B90000}"/>
    <cellStyle name="20% - Accent1 5 5 2 5 3" xfId="47561" xr:uid="{00000000-0005-0000-0000-000011B90000}"/>
    <cellStyle name="20% - Accent1 5 5 2 6" xfId="47562" xr:uid="{00000000-0005-0000-0000-000012B90000}"/>
    <cellStyle name="20% - Accent1 5 5 2 6 2" xfId="47563" xr:uid="{00000000-0005-0000-0000-000013B90000}"/>
    <cellStyle name="20% - Accent1 5 5 2 6 2 2" xfId="47564" xr:uid="{00000000-0005-0000-0000-000014B90000}"/>
    <cellStyle name="20% - Accent1 5 5 2 6 3" xfId="47565" xr:uid="{00000000-0005-0000-0000-000015B90000}"/>
    <cellStyle name="20% - Accent1 5 5 2 7" xfId="47566" xr:uid="{00000000-0005-0000-0000-000016B90000}"/>
    <cellStyle name="20% - Accent1 5 5 2 7 2" xfId="47567" xr:uid="{00000000-0005-0000-0000-000017B90000}"/>
    <cellStyle name="20% - Accent1 5 5 2 8" xfId="47568" xr:uid="{00000000-0005-0000-0000-000018B90000}"/>
    <cellStyle name="20% - Accent1 5 5 2 8 2" xfId="47569" xr:uid="{00000000-0005-0000-0000-000019B90000}"/>
    <cellStyle name="20% - Accent1 5 5 2 9" xfId="47570" xr:uid="{00000000-0005-0000-0000-00001AB90000}"/>
    <cellStyle name="20% - Accent1 5 5 3" xfId="47571" xr:uid="{00000000-0005-0000-0000-00001BB90000}"/>
    <cellStyle name="20% - Accent1 5 5 3 2" xfId="47572" xr:uid="{00000000-0005-0000-0000-00001CB90000}"/>
    <cellStyle name="20% - Accent1 5 5 3 2 2" xfId="47573" xr:uid="{00000000-0005-0000-0000-00001DB90000}"/>
    <cellStyle name="20% - Accent1 5 5 3 2 2 2" xfId="47574" xr:uid="{00000000-0005-0000-0000-00001EB90000}"/>
    <cellStyle name="20% - Accent1 5 5 3 2 2 2 2" xfId="47575" xr:uid="{00000000-0005-0000-0000-00001FB90000}"/>
    <cellStyle name="20% - Accent1 5 5 3 2 2 3" xfId="47576" xr:uid="{00000000-0005-0000-0000-000020B90000}"/>
    <cellStyle name="20% - Accent1 5 5 3 2 3" xfId="47577" xr:uid="{00000000-0005-0000-0000-000021B90000}"/>
    <cellStyle name="20% - Accent1 5 5 3 2 3 2" xfId="47578" xr:uid="{00000000-0005-0000-0000-000022B90000}"/>
    <cellStyle name="20% - Accent1 5 5 3 2 4" xfId="47579" xr:uid="{00000000-0005-0000-0000-000023B90000}"/>
    <cellStyle name="20% - Accent1 5 5 3 3" xfId="47580" xr:uid="{00000000-0005-0000-0000-000024B90000}"/>
    <cellStyle name="20% - Accent1 5 5 3 3 2" xfId="47581" xr:uid="{00000000-0005-0000-0000-000025B90000}"/>
    <cellStyle name="20% - Accent1 5 5 3 3 2 2" xfId="47582" xr:uid="{00000000-0005-0000-0000-000026B90000}"/>
    <cellStyle name="20% - Accent1 5 5 3 3 2 2 2" xfId="47583" xr:uid="{00000000-0005-0000-0000-000027B90000}"/>
    <cellStyle name="20% - Accent1 5 5 3 3 2 3" xfId="47584" xr:uid="{00000000-0005-0000-0000-000028B90000}"/>
    <cellStyle name="20% - Accent1 5 5 3 3 3" xfId="47585" xr:uid="{00000000-0005-0000-0000-000029B90000}"/>
    <cellStyle name="20% - Accent1 5 5 3 3 3 2" xfId="47586" xr:uid="{00000000-0005-0000-0000-00002AB90000}"/>
    <cellStyle name="20% - Accent1 5 5 3 3 4" xfId="47587" xr:uid="{00000000-0005-0000-0000-00002BB90000}"/>
    <cellStyle name="20% - Accent1 5 5 3 4" xfId="47588" xr:uid="{00000000-0005-0000-0000-00002CB90000}"/>
    <cellStyle name="20% - Accent1 5 5 3 4 2" xfId="47589" xr:uid="{00000000-0005-0000-0000-00002DB90000}"/>
    <cellStyle name="20% - Accent1 5 5 3 4 2 2" xfId="47590" xr:uid="{00000000-0005-0000-0000-00002EB90000}"/>
    <cellStyle name="20% - Accent1 5 5 3 4 2 2 2" xfId="47591" xr:uid="{00000000-0005-0000-0000-00002FB90000}"/>
    <cellStyle name="20% - Accent1 5 5 3 4 2 3" xfId="47592" xr:uid="{00000000-0005-0000-0000-000030B90000}"/>
    <cellStyle name="20% - Accent1 5 5 3 4 3" xfId="47593" xr:uid="{00000000-0005-0000-0000-000031B90000}"/>
    <cellStyle name="20% - Accent1 5 5 3 4 3 2" xfId="47594" xr:uid="{00000000-0005-0000-0000-000032B90000}"/>
    <cellStyle name="20% - Accent1 5 5 3 4 4" xfId="47595" xr:uid="{00000000-0005-0000-0000-000033B90000}"/>
    <cellStyle name="20% - Accent1 5 5 3 5" xfId="47596" xr:uid="{00000000-0005-0000-0000-000034B90000}"/>
    <cellStyle name="20% - Accent1 5 5 3 5 2" xfId="47597" xr:uid="{00000000-0005-0000-0000-000035B90000}"/>
    <cellStyle name="20% - Accent1 5 5 3 5 2 2" xfId="47598" xr:uid="{00000000-0005-0000-0000-000036B90000}"/>
    <cellStyle name="20% - Accent1 5 5 3 5 3" xfId="47599" xr:uid="{00000000-0005-0000-0000-000037B90000}"/>
    <cellStyle name="20% - Accent1 5 5 3 6" xfId="47600" xr:uid="{00000000-0005-0000-0000-000038B90000}"/>
    <cellStyle name="20% - Accent1 5 5 3 6 2" xfId="47601" xr:uid="{00000000-0005-0000-0000-000039B90000}"/>
    <cellStyle name="20% - Accent1 5 5 3 6 2 2" xfId="47602" xr:uid="{00000000-0005-0000-0000-00003AB90000}"/>
    <cellStyle name="20% - Accent1 5 5 3 6 3" xfId="47603" xr:uid="{00000000-0005-0000-0000-00003BB90000}"/>
    <cellStyle name="20% - Accent1 5 5 3 7" xfId="47604" xr:uid="{00000000-0005-0000-0000-00003CB90000}"/>
    <cellStyle name="20% - Accent1 5 5 3 7 2" xfId="47605" xr:uid="{00000000-0005-0000-0000-00003DB90000}"/>
    <cellStyle name="20% - Accent1 5 5 3 8" xfId="47606" xr:uid="{00000000-0005-0000-0000-00003EB90000}"/>
    <cellStyle name="20% - Accent1 5 5 3 8 2" xfId="47607" xr:uid="{00000000-0005-0000-0000-00003FB90000}"/>
    <cellStyle name="20% - Accent1 5 5 3 9" xfId="47608" xr:uid="{00000000-0005-0000-0000-000040B90000}"/>
    <cellStyle name="20% - Accent1 5 5 4" xfId="47609" xr:uid="{00000000-0005-0000-0000-000041B90000}"/>
    <cellStyle name="20% - Accent1 5 5 4 2" xfId="47610" xr:uid="{00000000-0005-0000-0000-000042B90000}"/>
    <cellStyle name="20% - Accent1 5 5 4 2 2" xfId="47611" xr:uid="{00000000-0005-0000-0000-000043B90000}"/>
    <cellStyle name="20% - Accent1 5 5 4 2 2 2" xfId="47612" xr:uid="{00000000-0005-0000-0000-000044B90000}"/>
    <cellStyle name="20% - Accent1 5 5 4 2 3" xfId="47613" xr:uid="{00000000-0005-0000-0000-000045B90000}"/>
    <cellStyle name="20% - Accent1 5 5 4 3" xfId="47614" xr:uid="{00000000-0005-0000-0000-000046B90000}"/>
    <cellStyle name="20% - Accent1 5 5 4 3 2" xfId="47615" xr:uid="{00000000-0005-0000-0000-000047B90000}"/>
    <cellStyle name="20% - Accent1 5 5 4 4" xfId="47616" xr:uid="{00000000-0005-0000-0000-000048B90000}"/>
    <cellStyle name="20% - Accent1 5 5 5" xfId="47617" xr:uid="{00000000-0005-0000-0000-000049B90000}"/>
    <cellStyle name="20% - Accent1 5 5 5 2" xfId="47618" xr:uid="{00000000-0005-0000-0000-00004AB90000}"/>
    <cellStyle name="20% - Accent1 5 5 5 2 2" xfId="47619" xr:uid="{00000000-0005-0000-0000-00004BB90000}"/>
    <cellStyle name="20% - Accent1 5 5 5 2 2 2" xfId="47620" xr:uid="{00000000-0005-0000-0000-00004CB90000}"/>
    <cellStyle name="20% - Accent1 5 5 5 2 3" xfId="47621" xr:uid="{00000000-0005-0000-0000-00004DB90000}"/>
    <cellStyle name="20% - Accent1 5 5 5 3" xfId="47622" xr:uid="{00000000-0005-0000-0000-00004EB90000}"/>
    <cellStyle name="20% - Accent1 5 5 5 3 2" xfId="47623" xr:uid="{00000000-0005-0000-0000-00004FB90000}"/>
    <cellStyle name="20% - Accent1 5 5 5 4" xfId="47624" xr:uid="{00000000-0005-0000-0000-000050B90000}"/>
    <cellStyle name="20% - Accent1 5 5 6" xfId="47625" xr:uid="{00000000-0005-0000-0000-000051B90000}"/>
    <cellStyle name="20% - Accent1 5 5 6 2" xfId="47626" xr:uid="{00000000-0005-0000-0000-000052B90000}"/>
    <cellStyle name="20% - Accent1 5 5 6 2 2" xfId="47627" xr:uid="{00000000-0005-0000-0000-000053B90000}"/>
    <cellStyle name="20% - Accent1 5 5 6 2 2 2" xfId="47628" xr:uid="{00000000-0005-0000-0000-000054B90000}"/>
    <cellStyle name="20% - Accent1 5 5 6 2 3" xfId="47629" xr:uid="{00000000-0005-0000-0000-000055B90000}"/>
    <cellStyle name="20% - Accent1 5 5 6 3" xfId="47630" xr:uid="{00000000-0005-0000-0000-000056B90000}"/>
    <cellStyle name="20% - Accent1 5 5 6 3 2" xfId="47631" xr:uid="{00000000-0005-0000-0000-000057B90000}"/>
    <cellStyle name="20% - Accent1 5 5 6 4" xfId="47632" xr:uid="{00000000-0005-0000-0000-000058B90000}"/>
    <cellStyle name="20% - Accent1 5 5 7" xfId="47633" xr:uid="{00000000-0005-0000-0000-000059B90000}"/>
    <cellStyle name="20% - Accent1 5 5 7 2" xfId="47634" xr:uid="{00000000-0005-0000-0000-00005AB90000}"/>
    <cellStyle name="20% - Accent1 5 5 7 2 2" xfId="47635" xr:uid="{00000000-0005-0000-0000-00005BB90000}"/>
    <cellStyle name="20% - Accent1 5 5 7 3" xfId="47636" xr:uid="{00000000-0005-0000-0000-00005CB90000}"/>
    <cellStyle name="20% - Accent1 5 5 8" xfId="47637" xr:uid="{00000000-0005-0000-0000-00005DB90000}"/>
    <cellStyle name="20% - Accent1 5 5 8 2" xfId="47638" xr:uid="{00000000-0005-0000-0000-00005EB90000}"/>
    <cellStyle name="20% - Accent1 5 5 8 2 2" xfId="47639" xr:uid="{00000000-0005-0000-0000-00005FB90000}"/>
    <cellStyle name="20% - Accent1 5 5 8 3" xfId="47640" xr:uid="{00000000-0005-0000-0000-000060B90000}"/>
    <cellStyle name="20% - Accent1 5 5 9" xfId="47641" xr:uid="{00000000-0005-0000-0000-000061B90000}"/>
    <cellStyle name="20% - Accent1 5 5 9 2" xfId="47642" xr:uid="{00000000-0005-0000-0000-000062B90000}"/>
    <cellStyle name="20% - Accent1 5 6" xfId="47643" xr:uid="{00000000-0005-0000-0000-000063B90000}"/>
    <cellStyle name="20% - Accent1 5 6 10" xfId="47644" xr:uid="{00000000-0005-0000-0000-000064B90000}"/>
    <cellStyle name="20% - Accent1 5 6 10 2" xfId="47645" xr:uid="{00000000-0005-0000-0000-000065B90000}"/>
    <cellStyle name="20% - Accent1 5 6 11" xfId="47646" xr:uid="{00000000-0005-0000-0000-000066B90000}"/>
    <cellStyle name="20% - Accent1 5 6 2" xfId="47647" xr:uid="{00000000-0005-0000-0000-000067B90000}"/>
    <cellStyle name="20% - Accent1 5 6 2 2" xfId="47648" xr:uid="{00000000-0005-0000-0000-000068B90000}"/>
    <cellStyle name="20% - Accent1 5 6 2 2 2" xfId="47649" xr:uid="{00000000-0005-0000-0000-000069B90000}"/>
    <cellStyle name="20% - Accent1 5 6 2 2 2 2" xfId="47650" xr:uid="{00000000-0005-0000-0000-00006AB90000}"/>
    <cellStyle name="20% - Accent1 5 6 2 2 2 2 2" xfId="47651" xr:uid="{00000000-0005-0000-0000-00006BB90000}"/>
    <cellStyle name="20% - Accent1 5 6 2 2 2 3" xfId="47652" xr:uid="{00000000-0005-0000-0000-00006CB90000}"/>
    <cellStyle name="20% - Accent1 5 6 2 2 3" xfId="47653" xr:uid="{00000000-0005-0000-0000-00006DB90000}"/>
    <cellStyle name="20% - Accent1 5 6 2 2 3 2" xfId="47654" xr:uid="{00000000-0005-0000-0000-00006EB90000}"/>
    <cellStyle name="20% - Accent1 5 6 2 2 4" xfId="47655" xr:uid="{00000000-0005-0000-0000-00006FB90000}"/>
    <cellStyle name="20% - Accent1 5 6 2 3" xfId="47656" xr:uid="{00000000-0005-0000-0000-000070B90000}"/>
    <cellStyle name="20% - Accent1 5 6 2 3 2" xfId="47657" xr:uid="{00000000-0005-0000-0000-000071B90000}"/>
    <cellStyle name="20% - Accent1 5 6 2 3 2 2" xfId="47658" xr:uid="{00000000-0005-0000-0000-000072B90000}"/>
    <cellStyle name="20% - Accent1 5 6 2 3 2 2 2" xfId="47659" xr:uid="{00000000-0005-0000-0000-000073B90000}"/>
    <cellStyle name="20% - Accent1 5 6 2 3 2 3" xfId="47660" xr:uid="{00000000-0005-0000-0000-000074B90000}"/>
    <cellStyle name="20% - Accent1 5 6 2 3 3" xfId="47661" xr:uid="{00000000-0005-0000-0000-000075B90000}"/>
    <cellStyle name="20% - Accent1 5 6 2 3 3 2" xfId="47662" xr:uid="{00000000-0005-0000-0000-000076B90000}"/>
    <cellStyle name="20% - Accent1 5 6 2 3 4" xfId="47663" xr:uid="{00000000-0005-0000-0000-000077B90000}"/>
    <cellStyle name="20% - Accent1 5 6 2 4" xfId="47664" xr:uid="{00000000-0005-0000-0000-000078B90000}"/>
    <cellStyle name="20% - Accent1 5 6 2 4 2" xfId="47665" xr:uid="{00000000-0005-0000-0000-000079B90000}"/>
    <cellStyle name="20% - Accent1 5 6 2 4 2 2" xfId="47666" xr:uid="{00000000-0005-0000-0000-00007AB90000}"/>
    <cellStyle name="20% - Accent1 5 6 2 4 2 2 2" xfId="47667" xr:uid="{00000000-0005-0000-0000-00007BB90000}"/>
    <cellStyle name="20% - Accent1 5 6 2 4 2 3" xfId="47668" xr:uid="{00000000-0005-0000-0000-00007CB90000}"/>
    <cellStyle name="20% - Accent1 5 6 2 4 3" xfId="47669" xr:uid="{00000000-0005-0000-0000-00007DB90000}"/>
    <cellStyle name="20% - Accent1 5 6 2 4 3 2" xfId="47670" xr:uid="{00000000-0005-0000-0000-00007EB90000}"/>
    <cellStyle name="20% - Accent1 5 6 2 4 4" xfId="47671" xr:uid="{00000000-0005-0000-0000-00007FB90000}"/>
    <cellStyle name="20% - Accent1 5 6 2 5" xfId="47672" xr:uid="{00000000-0005-0000-0000-000080B90000}"/>
    <cellStyle name="20% - Accent1 5 6 2 5 2" xfId="47673" xr:uid="{00000000-0005-0000-0000-000081B90000}"/>
    <cellStyle name="20% - Accent1 5 6 2 5 2 2" xfId="47674" xr:uid="{00000000-0005-0000-0000-000082B90000}"/>
    <cellStyle name="20% - Accent1 5 6 2 5 3" xfId="47675" xr:uid="{00000000-0005-0000-0000-000083B90000}"/>
    <cellStyle name="20% - Accent1 5 6 2 6" xfId="47676" xr:uid="{00000000-0005-0000-0000-000084B90000}"/>
    <cellStyle name="20% - Accent1 5 6 2 6 2" xfId="47677" xr:uid="{00000000-0005-0000-0000-000085B90000}"/>
    <cellStyle name="20% - Accent1 5 6 2 6 2 2" xfId="47678" xr:uid="{00000000-0005-0000-0000-000086B90000}"/>
    <cellStyle name="20% - Accent1 5 6 2 6 3" xfId="47679" xr:uid="{00000000-0005-0000-0000-000087B90000}"/>
    <cellStyle name="20% - Accent1 5 6 2 7" xfId="47680" xr:uid="{00000000-0005-0000-0000-000088B90000}"/>
    <cellStyle name="20% - Accent1 5 6 2 7 2" xfId="47681" xr:uid="{00000000-0005-0000-0000-000089B90000}"/>
    <cellStyle name="20% - Accent1 5 6 2 8" xfId="47682" xr:uid="{00000000-0005-0000-0000-00008AB90000}"/>
    <cellStyle name="20% - Accent1 5 6 2 8 2" xfId="47683" xr:uid="{00000000-0005-0000-0000-00008BB90000}"/>
    <cellStyle name="20% - Accent1 5 6 2 9" xfId="47684" xr:uid="{00000000-0005-0000-0000-00008CB90000}"/>
    <cellStyle name="20% - Accent1 5 6 3" xfId="47685" xr:uid="{00000000-0005-0000-0000-00008DB90000}"/>
    <cellStyle name="20% - Accent1 5 6 3 2" xfId="47686" xr:uid="{00000000-0005-0000-0000-00008EB90000}"/>
    <cellStyle name="20% - Accent1 5 6 3 2 2" xfId="47687" xr:uid="{00000000-0005-0000-0000-00008FB90000}"/>
    <cellStyle name="20% - Accent1 5 6 3 2 2 2" xfId="47688" xr:uid="{00000000-0005-0000-0000-000090B90000}"/>
    <cellStyle name="20% - Accent1 5 6 3 2 2 2 2" xfId="47689" xr:uid="{00000000-0005-0000-0000-000091B90000}"/>
    <cellStyle name="20% - Accent1 5 6 3 2 2 3" xfId="47690" xr:uid="{00000000-0005-0000-0000-000092B90000}"/>
    <cellStyle name="20% - Accent1 5 6 3 2 3" xfId="47691" xr:uid="{00000000-0005-0000-0000-000093B90000}"/>
    <cellStyle name="20% - Accent1 5 6 3 2 3 2" xfId="47692" xr:uid="{00000000-0005-0000-0000-000094B90000}"/>
    <cellStyle name="20% - Accent1 5 6 3 2 4" xfId="47693" xr:uid="{00000000-0005-0000-0000-000095B90000}"/>
    <cellStyle name="20% - Accent1 5 6 3 3" xfId="47694" xr:uid="{00000000-0005-0000-0000-000096B90000}"/>
    <cellStyle name="20% - Accent1 5 6 3 3 2" xfId="47695" xr:uid="{00000000-0005-0000-0000-000097B90000}"/>
    <cellStyle name="20% - Accent1 5 6 3 3 2 2" xfId="47696" xr:uid="{00000000-0005-0000-0000-000098B90000}"/>
    <cellStyle name="20% - Accent1 5 6 3 3 2 2 2" xfId="47697" xr:uid="{00000000-0005-0000-0000-000099B90000}"/>
    <cellStyle name="20% - Accent1 5 6 3 3 2 3" xfId="47698" xr:uid="{00000000-0005-0000-0000-00009AB90000}"/>
    <cellStyle name="20% - Accent1 5 6 3 3 3" xfId="47699" xr:uid="{00000000-0005-0000-0000-00009BB90000}"/>
    <cellStyle name="20% - Accent1 5 6 3 3 3 2" xfId="47700" xr:uid="{00000000-0005-0000-0000-00009CB90000}"/>
    <cellStyle name="20% - Accent1 5 6 3 3 4" xfId="47701" xr:uid="{00000000-0005-0000-0000-00009DB90000}"/>
    <cellStyle name="20% - Accent1 5 6 3 4" xfId="47702" xr:uid="{00000000-0005-0000-0000-00009EB90000}"/>
    <cellStyle name="20% - Accent1 5 6 3 4 2" xfId="47703" xr:uid="{00000000-0005-0000-0000-00009FB90000}"/>
    <cellStyle name="20% - Accent1 5 6 3 4 2 2" xfId="47704" xr:uid="{00000000-0005-0000-0000-0000A0B90000}"/>
    <cellStyle name="20% - Accent1 5 6 3 4 2 2 2" xfId="47705" xr:uid="{00000000-0005-0000-0000-0000A1B90000}"/>
    <cellStyle name="20% - Accent1 5 6 3 4 2 3" xfId="47706" xr:uid="{00000000-0005-0000-0000-0000A2B90000}"/>
    <cellStyle name="20% - Accent1 5 6 3 4 3" xfId="47707" xr:uid="{00000000-0005-0000-0000-0000A3B90000}"/>
    <cellStyle name="20% - Accent1 5 6 3 4 3 2" xfId="47708" xr:uid="{00000000-0005-0000-0000-0000A4B90000}"/>
    <cellStyle name="20% - Accent1 5 6 3 4 4" xfId="47709" xr:uid="{00000000-0005-0000-0000-0000A5B90000}"/>
    <cellStyle name="20% - Accent1 5 6 3 5" xfId="47710" xr:uid="{00000000-0005-0000-0000-0000A6B90000}"/>
    <cellStyle name="20% - Accent1 5 6 3 5 2" xfId="47711" xr:uid="{00000000-0005-0000-0000-0000A7B90000}"/>
    <cellStyle name="20% - Accent1 5 6 3 5 2 2" xfId="47712" xr:uid="{00000000-0005-0000-0000-0000A8B90000}"/>
    <cellStyle name="20% - Accent1 5 6 3 5 3" xfId="47713" xr:uid="{00000000-0005-0000-0000-0000A9B90000}"/>
    <cellStyle name="20% - Accent1 5 6 3 6" xfId="47714" xr:uid="{00000000-0005-0000-0000-0000AAB90000}"/>
    <cellStyle name="20% - Accent1 5 6 3 6 2" xfId="47715" xr:uid="{00000000-0005-0000-0000-0000ABB90000}"/>
    <cellStyle name="20% - Accent1 5 6 3 6 2 2" xfId="47716" xr:uid="{00000000-0005-0000-0000-0000ACB90000}"/>
    <cellStyle name="20% - Accent1 5 6 3 6 3" xfId="47717" xr:uid="{00000000-0005-0000-0000-0000ADB90000}"/>
    <cellStyle name="20% - Accent1 5 6 3 7" xfId="47718" xr:uid="{00000000-0005-0000-0000-0000AEB90000}"/>
    <cellStyle name="20% - Accent1 5 6 3 7 2" xfId="47719" xr:uid="{00000000-0005-0000-0000-0000AFB90000}"/>
    <cellStyle name="20% - Accent1 5 6 3 8" xfId="47720" xr:uid="{00000000-0005-0000-0000-0000B0B90000}"/>
    <cellStyle name="20% - Accent1 5 6 3 8 2" xfId="47721" xr:uid="{00000000-0005-0000-0000-0000B1B90000}"/>
    <cellStyle name="20% - Accent1 5 6 3 9" xfId="47722" xr:uid="{00000000-0005-0000-0000-0000B2B90000}"/>
    <cellStyle name="20% - Accent1 5 6 4" xfId="47723" xr:uid="{00000000-0005-0000-0000-0000B3B90000}"/>
    <cellStyle name="20% - Accent1 5 6 4 2" xfId="47724" xr:uid="{00000000-0005-0000-0000-0000B4B90000}"/>
    <cellStyle name="20% - Accent1 5 6 4 2 2" xfId="47725" xr:uid="{00000000-0005-0000-0000-0000B5B90000}"/>
    <cellStyle name="20% - Accent1 5 6 4 2 2 2" xfId="47726" xr:uid="{00000000-0005-0000-0000-0000B6B90000}"/>
    <cellStyle name="20% - Accent1 5 6 4 2 3" xfId="47727" xr:uid="{00000000-0005-0000-0000-0000B7B90000}"/>
    <cellStyle name="20% - Accent1 5 6 4 3" xfId="47728" xr:uid="{00000000-0005-0000-0000-0000B8B90000}"/>
    <cellStyle name="20% - Accent1 5 6 4 3 2" xfId="47729" xr:uid="{00000000-0005-0000-0000-0000B9B90000}"/>
    <cellStyle name="20% - Accent1 5 6 4 4" xfId="47730" xr:uid="{00000000-0005-0000-0000-0000BAB90000}"/>
    <cellStyle name="20% - Accent1 5 6 5" xfId="47731" xr:uid="{00000000-0005-0000-0000-0000BBB90000}"/>
    <cellStyle name="20% - Accent1 5 6 5 2" xfId="47732" xr:uid="{00000000-0005-0000-0000-0000BCB90000}"/>
    <cellStyle name="20% - Accent1 5 6 5 2 2" xfId="47733" xr:uid="{00000000-0005-0000-0000-0000BDB90000}"/>
    <cellStyle name="20% - Accent1 5 6 5 2 2 2" xfId="47734" xr:uid="{00000000-0005-0000-0000-0000BEB90000}"/>
    <cellStyle name="20% - Accent1 5 6 5 2 3" xfId="47735" xr:uid="{00000000-0005-0000-0000-0000BFB90000}"/>
    <cellStyle name="20% - Accent1 5 6 5 3" xfId="47736" xr:uid="{00000000-0005-0000-0000-0000C0B90000}"/>
    <cellStyle name="20% - Accent1 5 6 5 3 2" xfId="47737" xr:uid="{00000000-0005-0000-0000-0000C1B90000}"/>
    <cellStyle name="20% - Accent1 5 6 5 4" xfId="47738" xr:uid="{00000000-0005-0000-0000-0000C2B90000}"/>
    <cellStyle name="20% - Accent1 5 6 6" xfId="47739" xr:uid="{00000000-0005-0000-0000-0000C3B90000}"/>
    <cellStyle name="20% - Accent1 5 6 6 2" xfId="47740" xr:uid="{00000000-0005-0000-0000-0000C4B90000}"/>
    <cellStyle name="20% - Accent1 5 6 6 2 2" xfId="47741" xr:uid="{00000000-0005-0000-0000-0000C5B90000}"/>
    <cellStyle name="20% - Accent1 5 6 6 2 2 2" xfId="47742" xr:uid="{00000000-0005-0000-0000-0000C6B90000}"/>
    <cellStyle name="20% - Accent1 5 6 6 2 3" xfId="47743" xr:uid="{00000000-0005-0000-0000-0000C7B90000}"/>
    <cellStyle name="20% - Accent1 5 6 6 3" xfId="47744" xr:uid="{00000000-0005-0000-0000-0000C8B90000}"/>
    <cellStyle name="20% - Accent1 5 6 6 3 2" xfId="47745" xr:uid="{00000000-0005-0000-0000-0000C9B90000}"/>
    <cellStyle name="20% - Accent1 5 6 6 4" xfId="47746" xr:uid="{00000000-0005-0000-0000-0000CAB90000}"/>
    <cellStyle name="20% - Accent1 5 6 7" xfId="47747" xr:uid="{00000000-0005-0000-0000-0000CBB90000}"/>
    <cellStyle name="20% - Accent1 5 6 7 2" xfId="47748" xr:uid="{00000000-0005-0000-0000-0000CCB90000}"/>
    <cellStyle name="20% - Accent1 5 6 7 2 2" xfId="47749" xr:uid="{00000000-0005-0000-0000-0000CDB90000}"/>
    <cellStyle name="20% - Accent1 5 6 7 3" xfId="47750" xr:uid="{00000000-0005-0000-0000-0000CEB90000}"/>
    <cellStyle name="20% - Accent1 5 6 8" xfId="47751" xr:uid="{00000000-0005-0000-0000-0000CFB90000}"/>
    <cellStyle name="20% - Accent1 5 6 8 2" xfId="47752" xr:uid="{00000000-0005-0000-0000-0000D0B90000}"/>
    <cellStyle name="20% - Accent1 5 6 8 2 2" xfId="47753" xr:uid="{00000000-0005-0000-0000-0000D1B90000}"/>
    <cellStyle name="20% - Accent1 5 6 8 3" xfId="47754" xr:uid="{00000000-0005-0000-0000-0000D2B90000}"/>
    <cellStyle name="20% - Accent1 5 6 9" xfId="47755" xr:uid="{00000000-0005-0000-0000-0000D3B90000}"/>
    <cellStyle name="20% - Accent1 5 6 9 2" xfId="47756" xr:uid="{00000000-0005-0000-0000-0000D4B90000}"/>
    <cellStyle name="20% - Accent1 5 7" xfId="47757" xr:uid="{00000000-0005-0000-0000-0000D5B90000}"/>
    <cellStyle name="20% - Accent1 5 7 2" xfId="47758" xr:uid="{00000000-0005-0000-0000-0000D6B90000}"/>
    <cellStyle name="20% - Accent1 5 7 2 2" xfId="47759" xr:uid="{00000000-0005-0000-0000-0000D7B90000}"/>
    <cellStyle name="20% - Accent1 5 7 2 2 2" xfId="47760" xr:uid="{00000000-0005-0000-0000-0000D8B90000}"/>
    <cellStyle name="20% - Accent1 5 7 2 2 2 2" xfId="47761" xr:uid="{00000000-0005-0000-0000-0000D9B90000}"/>
    <cellStyle name="20% - Accent1 5 7 2 2 3" xfId="47762" xr:uid="{00000000-0005-0000-0000-0000DAB90000}"/>
    <cellStyle name="20% - Accent1 5 7 2 3" xfId="47763" xr:uid="{00000000-0005-0000-0000-0000DBB90000}"/>
    <cellStyle name="20% - Accent1 5 7 2 3 2" xfId="47764" xr:uid="{00000000-0005-0000-0000-0000DCB90000}"/>
    <cellStyle name="20% - Accent1 5 7 2 4" xfId="47765" xr:uid="{00000000-0005-0000-0000-0000DDB90000}"/>
    <cellStyle name="20% - Accent1 5 7 3" xfId="47766" xr:uid="{00000000-0005-0000-0000-0000DEB90000}"/>
    <cellStyle name="20% - Accent1 5 7 3 2" xfId="47767" xr:uid="{00000000-0005-0000-0000-0000DFB90000}"/>
    <cellStyle name="20% - Accent1 5 7 3 2 2" xfId="47768" xr:uid="{00000000-0005-0000-0000-0000E0B90000}"/>
    <cellStyle name="20% - Accent1 5 7 3 2 2 2" xfId="47769" xr:uid="{00000000-0005-0000-0000-0000E1B90000}"/>
    <cellStyle name="20% - Accent1 5 7 3 2 3" xfId="47770" xr:uid="{00000000-0005-0000-0000-0000E2B90000}"/>
    <cellStyle name="20% - Accent1 5 7 3 3" xfId="47771" xr:uid="{00000000-0005-0000-0000-0000E3B90000}"/>
    <cellStyle name="20% - Accent1 5 7 3 3 2" xfId="47772" xr:uid="{00000000-0005-0000-0000-0000E4B90000}"/>
    <cellStyle name="20% - Accent1 5 7 3 4" xfId="47773" xr:uid="{00000000-0005-0000-0000-0000E5B90000}"/>
    <cellStyle name="20% - Accent1 5 7 4" xfId="47774" xr:uid="{00000000-0005-0000-0000-0000E6B90000}"/>
    <cellStyle name="20% - Accent1 5 7 4 2" xfId="47775" xr:uid="{00000000-0005-0000-0000-0000E7B90000}"/>
    <cellStyle name="20% - Accent1 5 7 4 2 2" xfId="47776" xr:uid="{00000000-0005-0000-0000-0000E8B90000}"/>
    <cellStyle name="20% - Accent1 5 7 4 2 2 2" xfId="47777" xr:uid="{00000000-0005-0000-0000-0000E9B90000}"/>
    <cellStyle name="20% - Accent1 5 7 4 2 3" xfId="47778" xr:uid="{00000000-0005-0000-0000-0000EAB90000}"/>
    <cellStyle name="20% - Accent1 5 7 4 3" xfId="47779" xr:uid="{00000000-0005-0000-0000-0000EBB90000}"/>
    <cellStyle name="20% - Accent1 5 7 4 3 2" xfId="47780" xr:uid="{00000000-0005-0000-0000-0000ECB90000}"/>
    <cellStyle name="20% - Accent1 5 7 4 4" xfId="47781" xr:uid="{00000000-0005-0000-0000-0000EDB90000}"/>
    <cellStyle name="20% - Accent1 5 7 5" xfId="47782" xr:uid="{00000000-0005-0000-0000-0000EEB90000}"/>
    <cellStyle name="20% - Accent1 5 7 5 2" xfId="47783" xr:uid="{00000000-0005-0000-0000-0000EFB90000}"/>
    <cellStyle name="20% - Accent1 5 7 5 2 2" xfId="47784" xr:uid="{00000000-0005-0000-0000-0000F0B90000}"/>
    <cellStyle name="20% - Accent1 5 7 5 3" xfId="47785" xr:uid="{00000000-0005-0000-0000-0000F1B90000}"/>
    <cellStyle name="20% - Accent1 5 7 6" xfId="47786" xr:uid="{00000000-0005-0000-0000-0000F2B90000}"/>
    <cellStyle name="20% - Accent1 5 7 6 2" xfId="47787" xr:uid="{00000000-0005-0000-0000-0000F3B90000}"/>
    <cellStyle name="20% - Accent1 5 7 6 2 2" xfId="47788" xr:uid="{00000000-0005-0000-0000-0000F4B90000}"/>
    <cellStyle name="20% - Accent1 5 7 6 3" xfId="47789" xr:uid="{00000000-0005-0000-0000-0000F5B90000}"/>
    <cellStyle name="20% - Accent1 5 7 7" xfId="47790" xr:uid="{00000000-0005-0000-0000-0000F6B90000}"/>
    <cellStyle name="20% - Accent1 5 7 7 2" xfId="47791" xr:uid="{00000000-0005-0000-0000-0000F7B90000}"/>
    <cellStyle name="20% - Accent1 5 7 8" xfId="47792" xr:uid="{00000000-0005-0000-0000-0000F8B90000}"/>
    <cellStyle name="20% - Accent1 5 7 8 2" xfId="47793" xr:uid="{00000000-0005-0000-0000-0000F9B90000}"/>
    <cellStyle name="20% - Accent1 5 7 9" xfId="47794" xr:uid="{00000000-0005-0000-0000-0000FAB90000}"/>
    <cellStyle name="20% - Accent1 5 8" xfId="47795" xr:uid="{00000000-0005-0000-0000-0000FBB90000}"/>
    <cellStyle name="20% - Accent1 5 8 2" xfId="47796" xr:uid="{00000000-0005-0000-0000-0000FCB90000}"/>
    <cellStyle name="20% - Accent1 5 8 2 2" xfId="47797" xr:uid="{00000000-0005-0000-0000-0000FDB90000}"/>
    <cellStyle name="20% - Accent1 5 8 2 2 2" xfId="47798" xr:uid="{00000000-0005-0000-0000-0000FEB90000}"/>
    <cellStyle name="20% - Accent1 5 8 2 2 2 2" xfId="47799" xr:uid="{00000000-0005-0000-0000-0000FFB90000}"/>
    <cellStyle name="20% - Accent1 5 8 2 2 3" xfId="47800" xr:uid="{00000000-0005-0000-0000-000000BA0000}"/>
    <cellStyle name="20% - Accent1 5 8 2 3" xfId="47801" xr:uid="{00000000-0005-0000-0000-000001BA0000}"/>
    <cellStyle name="20% - Accent1 5 8 2 3 2" xfId="47802" xr:uid="{00000000-0005-0000-0000-000002BA0000}"/>
    <cellStyle name="20% - Accent1 5 8 2 4" xfId="47803" xr:uid="{00000000-0005-0000-0000-000003BA0000}"/>
    <cellStyle name="20% - Accent1 5 8 3" xfId="47804" xr:uid="{00000000-0005-0000-0000-000004BA0000}"/>
    <cellStyle name="20% - Accent1 5 8 3 2" xfId="47805" xr:uid="{00000000-0005-0000-0000-000005BA0000}"/>
    <cellStyle name="20% - Accent1 5 8 3 2 2" xfId="47806" xr:uid="{00000000-0005-0000-0000-000006BA0000}"/>
    <cellStyle name="20% - Accent1 5 8 3 2 2 2" xfId="47807" xr:uid="{00000000-0005-0000-0000-000007BA0000}"/>
    <cellStyle name="20% - Accent1 5 8 3 2 3" xfId="47808" xr:uid="{00000000-0005-0000-0000-000008BA0000}"/>
    <cellStyle name="20% - Accent1 5 8 3 3" xfId="47809" xr:uid="{00000000-0005-0000-0000-000009BA0000}"/>
    <cellStyle name="20% - Accent1 5 8 3 3 2" xfId="47810" xr:uid="{00000000-0005-0000-0000-00000ABA0000}"/>
    <cellStyle name="20% - Accent1 5 8 3 4" xfId="47811" xr:uid="{00000000-0005-0000-0000-00000BBA0000}"/>
    <cellStyle name="20% - Accent1 5 8 4" xfId="47812" xr:uid="{00000000-0005-0000-0000-00000CBA0000}"/>
    <cellStyle name="20% - Accent1 5 8 4 2" xfId="47813" xr:uid="{00000000-0005-0000-0000-00000DBA0000}"/>
    <cellStyle name="20% - Accent1 5 8 4 2 2" xfId="47814" xr:uid="{00000000-0005-0000-0000-00000EBA0000}"/>
    <cellStyle name="20% - Accent1 5 8 4 2 2 2" xfId="47815" xr:uid="{00000000-0005-0000-0000-00000FBA0000}"/>
    <cellStyle name="20% - Accent1 5 8 4 2 3" xfId="47816" xr:uid="{00000000-0005-0000-0000-000010BA0000}"/>
    <cellStyle name="20% - Accent1 5 8 4 3" xfId="47817" xr:uid="{00000000-0005-0000-0000-000011BA0000}"/>
    <cellStyle name="20% - Accent1 5 8 4 3 2" xfId="47818" xr:uid="{00000000-0005-0000-0000-000012BA0000}"/>
    <cellStyle name="20% - Accent1 5 8 4 4" xfId="47819" xr:uid="{00000000-0005-0000-0000-000013BA0000}"/>
    <cellStyle name="20% - Accent1 5 8 5" xfId="47820" xr:uid="{00000000-0005-0000-0000-000014BA0000}"/>
    <cellStyle name="20% - Accent1 5 8 5 2" xfId="47821" xr:uid="{00000000-0005-0000-0000-000015BA0000}"/>
    <cellStyle name="20% - Accent1 5 8 5 2 2" xfId="47822" xr:uid="{00000000-0005-0000-0000-000016BA0000}"/>
    <cellStyle name="20% - Accent1 5 8 5 3" xfId="47823" xr:uid="{00000000-0005-0000-0000-000017BA0000}"/>
    <cellStyle name="20% - Accent1 5 8 6" xfId="47824" xr:uid="{00000000-0005-0000-0000-000018BA0000}"/>
    <cellStyle name="20% - Accent1 5 8 6 2" xfId="47825" xr:uid="{00000000-0005-0000-0000-000019BA0000}"/>
    <cellStyle name="20% - Accent1 5 8 6 2 2" xfId="47826" xr:uid="{00000000-0005-0000-0000-00001ABA0000}"/>
    <cellStyle name="20% - Accent1 5 8 6 3" xfId="47827" xr:uid="{00000000-0005-0000-0000-00001BBA0000}"/>
    <cellStyle name="20% - Accent1 5 8 7" xfId="47828" xr:uid="{00000000-0005-0000-0000-00001CBA0000}"/>
    <cellStyle name="20% - Accent1 5 8 7 2" xfId="47829" xr:uid="{00000000-0005-0000-0000-00001DBA0000}"/>
    <cellStyle name="20% - Accent1 5 8 8" xfId="47830" xr:uid="{00000000-0005-0000-0000-00001EBA0000}"/>
    <cellStyle name="20% - Accent1 5 8 8 2" xfId="47831" xr:uid="{00000000-0005-0000-0000-00001FBA0000}"/>
    <cellStyle name="20% - Accent1 5 8 9" xfId="47832" xr:uid="{00000000-0005-0000-0000-000020BA0000}"/>
    <cellStyle name="20% - Accent1 5 9" xfId="47833" xr:uid="{00000000-0005-0000-0000-000021BA0000}"/>
    <cellStyle name="20% - Accent1 5 9 2" xfId="47834" xr:uid="{00000000-0005-0000-0000-000022BA0000}"/>
    <cellStyle name="20% - Accent1 5 9 2 2" xfId="47835" xr:uid="{00000000-0005-0000-0000-000023BA0000}"/>
    <cellStyle name="20% - Accent1 5 9 2 2 2" xfId="47836" xr:uid="{00000000-0005-0000-0000-000024BA0000}"/>
    <cellStyle name="20% - Accent1 5 9 2 3" xfId="47837" xr:uid="{00000000-0005-0000-0000-000025BA0000}"/>
    <cellStyle name="20% - Accent1 5 9 3" xfId="47838" xr:uid="{00000000-0005-0000-0000-000026BA0000}"/>
    <cellStyle name="20% - Accent1 5 9 3 2" xfId="47839" xr:uid="{00000000-0005-0000-0000-000027BA0000}"/>
    <cellStyle name="20% - Accent1 5 9 4" xfId="47840" xr:uid="{00000000-0005-0000-0000-000028BA0000}"/>
    <cellStyle name="20% - Accent1 6" xfId="47841" xr:uid="{00000000-0005-0000-0000-000029BA0000}"/>
    <cellStyle name="20% - Accent1 6 10" xfId="47842" xr:uid="{00000000-0005-0000-0000-00002ABA0000}"/>
    <cellStyle name="20% - Accent1 6 10 2" xfId="47843" xr:uid="{00000000-0005-0000-0000-00002BBA0000}"/>
    <cellStyle name="20% - Accent1 6 10 2 2" xfId="47844" xr:uid="{00000000-0005-0000-0000-00002CBA0000}"/>
    <cellStyle name="20% - Accent1 6 10 2 2 2" xfId="47845" xr:uid="{00000000-0005-0000-0000-00002DBA0000}"/>
    <cellStyle name="20% - Accent1 6 10 2 3" xfId="47846" xr:uid="{00000000-0005-0000-0000-00002EBA0000}"/>
    <cellStyle name="20% - Accent1 6 10 3" xfId="47847" xr:uid="{00000000-0005-0000-0000-00002FBA0000}"/>
    <cellStyle name="20% - Accent1 6 10 3 2" xfId="47848" xr:uid="{00000000-0005-0000-0000-000030BA0000}"/>
    <cellStyle name="20% - Accent1 6 10 4" xfId="47849" xr:uid="{00000000-0005-0000-0000-000031BA0000}"/>
    <cellStyle name="20% - Accent1 6 11" xfId="47850" xr:uid="{00000000-0005-0000-0000-000032BA0000}"/>
    <cellStyle name="20% - Accent1 6 11 2" xfId="47851" xr:uid="{00000000-0005-0000-0000-000033BA0000}"/>
    <cellStyle name="20% - Accent1 6 11 2 2" xfId="47852" xr:uid="{00000000-0005-0000-0000-000034BA0000}"/>
    <cellStyle name="20% - Accent1 6 11 2 2 2" xfId="47853" xr:uid="{00000000-0005-0000-0000-000035BA0000}"/>
    <cellStyle name="20% - Accent1 6 11 2 3" xfId="47854" xr:uid="{00000000-0005-0000-0000-000036BA0000}"/>
    <cellStyle name="20% - Accent1 6 11 3" xfId="47855" xr:uid="{00000000-0005-0000-0000-000037BA0000}"/>
    <cellStyle name="20% - Accent1 6 11 3 2" xfId="47856" xr:uid="{00000000-0005-0000-0000-000038BA0000}"/>
    <cellStyle name="20% - Accent1 6 11 4" xfId="47857" xr:uid="{00000000-0005-0000-0000-000039BA0000}"/>
    <cellStyle name="20% - Accent1 6 12" xfId="47858" xr:uid="{00000000-0005-0000-0000-00003ABA0000}"/>
    <cellStyle name="20% - Accent1 6 12 2" xfId="47859" xr:uid="{00000000-0005-0000-0000-00003BBA0000}"/>
    <cellStyle name="20% - Accent1 6 12 2 2" xfId="47860" xr:uid="{00000000-0005-0000-0000-00003CBA0000}"/>
    <cellStyle name="20% - Accent1 6 12 3" xfId="47861" xr:uid="{00000000-0005-0000-0000-00003DBA0000}"/>
    <cellStyle name="20% - Accent1 6 13" xfId="47862" xr:uid="{00000000-0005-0000-0000-00003EBA0000}"/>
    <cellStyle name="20% - Accent1 6 13 2" xfId="47863" xr:uid="{00000000-0005-0000-0000-00003FBA0000}"/>
    <cellStyle name="20% - Accent1 6 13 2 2" xfId="47864" xr:uid="{00000000-0005-0000-0000-000040BA0000}"/>
    <cellStyle name="20% - Accent1 6 13 3" xfId="47865" xr:uid="{00000000-0005-0000-0000-000041BA0000}"/>
    <cellStyle name="20% - Accent1 6 14" xfId="47866" xr:uid="{00000000-0005-0000-0000-000042BA0000}"/>
    <cellStyle name="20% - Accent1 6 14 2" xfId="47867" xr:uid="{00000000-0005-0000-0000-000043BA0000}"/>
    <cellStyle name="20% - Accent1 6 15" xfId="47868" xr:uid="{00000000-0005-0000-0000-000044BA0000}"/>
    <cellStyle name="20% - Accent1 6 15 2" xfId="47869" xr:uid="{00000000-0005-0000-0000-000045BA0000}"/>
    <cellStyle name="20% - Accent1 6 16" xfId="47870" xr:uid="{00000000-0005-0000-0000-000046BA0000}"/>
    <cellStyle name="20% - Accent1 6 2" xfId="47871" xr:uid="{00000000-0005-0000-0000-000047BA0000}"/>
    <cellStyle name="20% - Accent1 6 2 10" xfId="47872" xr:uid="{00000000-0005-0000-0000-000048BA0000}"/>
    <cellStyle name="20% - Accent1 6 2 10 2" xfId="47873" xr:uid="{00000000-0005-0000-0000-000049BA0000}"/>
    <cellStyle name="20% - Accent1 6 2 10 2 2" xfId="47874" xr:uid="{00000000-0005-0000-0000-00004ABA0000}"/>
    <cellStyle name="20% - Accent1 6 2 10 2 2 2" xfId="47875" xr:uid="{00000000-0005-0000-0000-00004BBA0000}"/>
    <cellStyle name="20% - Accent1 6 2 10 2 3" xfId="47876" xr:uid="{00000000-0005-0000-0000-00004CBA0000}"/>
    <cellStyle name="20% - Accent1 6 2 10 3" xfId="47877" xr:uid="{00000000-0005-0000-0000-00004DBA0000}"/>
    <cellStyle name="20% - Accent1 6 2 10 3 2" xfId="47878" xr:uid="{00000000-0005-0000-0000-00004EBA0000}"/>
    <cellStyle name="20% - Accent1 6 2 10 4" xfId="47879" xr:uid="{00000000-0005-0000-0000-00004FBA0000}"/>
    <cellStyle name="20% - Accent1 6 2 11" xfId="47880" xr:uid="{00000000-0005-0000-0000-000050BA0000}"/>
    <cellStyle name="20% - Accent1 6 2 11 2" xfId="47881" xr:uid="{00000000-0005-0000-0000-000051BA0000}"/>
    <cellStyle name="20% - Accent1 6 2 11 2 2" xfId="47882" xr:uid="{00000000-0005-0000-0000-000052BA0000}"/>
    <cellStyle name="20% - Accent1 6 2 11 3" xfId="47883" xr:uid="{00000000-0005-0000-0000-000053BA0000}"/>
    <cellStyle name="20% - Accent1 6 2 12" xfId="47884" xr:uid="{00000000-0005-0000-0000-000054BA0000}"/>
    <cellStyle name="20% - Accent1 6 2 12 2" xfId="47885" xr:uid="{00000000-0005-0000-0000-000055BA0000}"/>
    <cellStyle name="20% - Accent1 6 2 12 2 2" xfId="47886" xr:uid="{00000000-0005-0000-0000-000056BA0000}"/>
    <cellStyle name="20% - Accent1 6 2 12 3" xfId="47887" xr:uid="{00000000-0005-0000-0000-000057BA0000}"/>
    <cellStyle name="20% - Accent1 6 2 13" xfId="47888" xr:uid="{00000000-0005-0000-0000-000058BA0000}"/>
    <cellStyle name="20% - Accent1 6 2 13 2" xfId="47889" xr:uid="{00000000-0005-0000-0000-000059BA0000}"/>
    <cellStyle name="20% - Accent1 6 2 14" xfId="47890" xr:uid="{00000000-0005-0000-0000-00005ABA0000}"/>
    <cellStyle name="20% - Accent1 6 2 14 2" xfId="47891" xr:uid="{00000000-0005-0000-0000-00005BBA0000}"/>
    <cellStyle name="20% - Accent1 6 2 15" xfId="47892" xr:uid="{00000000-0005-0000-0000-00005CBA0000}"/>
    <cellStyle name="20% - Accent1 6 2 2" xfId="47893" xr:uid="{00000000-0005-0000-0000-00005DBA0000}"/>
    <cellStyle name="20% - Accent1 6 2 2 10" xfId="47894" xr:uid="{00000000-0005-0000-0000-00005EBA0000}"/>
    <cellStyle name="20% - Accent1 6 2 2 10 2" xfId="47895" xr:uid="{00000000-0005-0000-0000-00005FBA0000}"/>
    <cellStyle name="20% - Accent1 6 2 2 10 2 2" xfId="47896" xr:uid="{00000000-0005-0000-0000-000060BA0000}"/>
    <cellStyle name="20% - Accent1 6 2 2 10 3" xfId="47897" xr:uid="{00000000-0005-0000-0000-000061BA0000}"/>
    <cellStyle name="20% - Accent1 6 2 2 11" xfId="47898" xr:uid="{00000000-0005-0000-0000-000062BA0000}"/>
    <cellStyle name="20% - Accent1 6 2 2 11 2" xfId="47899" xr:uid="{00000000-0005-0000-0000-000063BA0000}"/>
    <cellStyle name="20% - Accent1 6 2 2 11 2 2" xfId="47900" xr:uid="{00000000-0005-0000-0000-000064BA0000}"/>
    <cellStyle name="20% - Accent1 6 2 2 11 3" xfId="47901" xr:uid="{00000000-0005-0000-0000-000065BA0000}"/>
    <cellStyle name="20% - Accent1 6 2 2 12" xfId="47902" xr:uid="{00000000-0005-0000-0000-000066BA0000}"/>
    <cellStyle name="20% - Accent1 6 2 2 12 2" xfId="47903" xr:uid="{00000000-0005-0000-0000-000067BA0000}"/>
    <cellStyle name="20% - Accent1 6 2 2 13" xfId="47904" xr:uid="{00000000-0005-0000-0000-000068BA0000}"/>
    <cellStyle name="20% - Accent1 6 2 2 13 2" xfId="47905" xr:uid="{00000000-0005-0000-0000-000069BA0000}"/>
    <cellStyle name="20% - Accent1 6 2 2 14" xfId="47906" xr:uid="{00000000-0005-0000-0000-00006ABA0000}"/>
    <cellStyle name="20% - Accent1 6 2 2 2" xfId="47907" xr:uid="{00000000-0005-0000-0000-00006BBA0000}"/>
    <cellStyle name="20% - Accent1 6 2 2 2 10" xfId="47908" xr:uid="{00000000-0005-0000-0000-00006CBA0000}"/>
    <cellStyle name="20% - Accent1 6 2 2 2 10 2" xfId="47909" xr:uid="{00000000-0005-0000-0000-00006DBA0000}"/>
    <cellStyle name="20% - Accent1 6 2 2 2 11" xfId="47910" xr:uid="{00000000-0005-0000-0000-00006EBA0000}"/>
    <cellStyle name="20% - Accent1 6 2 2 2 2" xfId="47911" xr:uid="{00000000-0005-0000-0000-00006FBA0000}"/>
    <cellStyle name="20% - Accent1 6 2 2 2 2 2" xfId="47912" xr:uid="{00000000-0005-0000-0000-000070BA0000}"/>
    <cellStyle name="20% - Accent1 6 2 2 2 2 2 2" xfId="47913" xr:uid="{00000000-0005-0000-0000-000071BA0000}"/>
    <cellStyle name="20% - Accent1 6 2 2 2 2 2 2 2" xfId="47914" xr:uid="{00000000-0005-0000-0000-000072BA0000}"/>
    <cellStyle name="20% - Accent1 6 2 2 2 2 2 2 2 2" xfId="47915" xr:uid="{00000000-0005-0000-0000-000073BA0000}"/>
    <cellStyle name="20% - Accent1 6 2 2 2 2 2 2 3" xfId="47916" xr:uid="{00000000-0005-0000-0000-000074BA0000}"/>
    <cellStyle name="20% - Accent1 6 2 2 2 2 2 3" xfId="47917" xr:uid="{00000000-0005-0000-0000-000075BA0000}"/>
    <cellStyle name="20% - Accent1 6 2 2 2 2 2 3 2" xfId="47918" xr:uid="{00000000-0005-0000-0000-000076BA0000}"/>
    <cellStyle name="20% - Accent1 6 2 2 2 2 2 4" xfId="47919" xr:uid="{00000000-0005-0000-0000-000077BA0000}"/>
    <cellStyle name="20% - Accent1 6 2 2 2 2 3" xfId="47920" xr:uid="{00000000-0005-0000-0000-000078BA0000}"/>
    <cellStyle name="20% - Accent1 6 2 2 2 2 3 2" xfId="47921" xr:uid="{00000000-0005-0000-0000-000079BA0000}"/>
    <cellStyle name="20% - Accent1 6 2 2 2 2 3 2 2" xfId="47922" xr:uid="{00000000-0005-0000-0000-00007ABA0000}"/>
    <cellStyle name="20% - Accent1 6 2 2 2 2 3 2 2 2" xfId="47923" xr:uid="{00000000-0005-0000-0000-00007BBA0000}"/>
    <cellStyle name="20% - Accent1 6 2 2 2 2 3 2 3" xfId="47924" xr:uid="{00000000-0005-0000-0000-00007CBA0000}"/>
    <cellStyle name="20% - Accent1 6 2 2 2 2 3 3" xfId="47925" xr:uid="{00000000-0005-0000-0000-00007DBA0000}"/>
    <cellStyle name="20% - Accent1 6 2 2 2 2 3 3 2" xfId="47926" xr:uid="{00000000-0005-0000-0000-00007EBA0000}"/>
    <cellStyle name="20% - Accent1 6 2 2 2 2 3 4" xfId="47927" xr:uid="{00000000-0005-0000-0000-00007FBA0000}"/>
    <cellStyle name="20% - Accent1 6 2 2 2 2 4" xfId="47928" xr:uid="{00000000-0005-0000-0000-000080BA0000}"/>
    <cellStyle name="20% - Accent1 6 2 2 2 2 4 2" xfId="47929" xr:uid="{00000000-0005-0000-0000-000081BA0000}"/>
    <cellStyle name="20% - Accent1 6 2 2 2 2 4 2 2" xfId="47930" xr:uid="{00000000-0005-0000-0000-000082BA0000}"/>
    <cellStyle name="20% - Accent1 6 2 2 2 2 4 2 2 2" xfId="47931" xr:uid="{00000000-0005-0000-0000-000083BA0000}"/>
    <cellStyle name="20% - Accent1 6 2 2 2 2 4 2 3" xfId="47932" xr:uid="{00000000-0005-0000-0000-000084BA0000}"/>
    <cellStyle name="20% - Accent1 6 2 2 2 2 4 3" xfId="47933" xr:uid="{00000000-0005-0000-0000-000085BA0000}"/>
    <cellStyle name="20% - Accent1 6 2 2 2 2 4 3 2" xfId="47934" xr:uid="{00000000-0005-0000-0000-000086BA0000}"/>
    <cellStyle name="20% - Accent1 6 2 2 2 2 4 4" xfId="47935" xr:uid="{00000000-0005-0000-0000-000087BA0000}"/>
    <cellStyle name="20% - Accent1 6 2 2 2 2 5" xfId="47936" xr:uid="{00000000-0005-0000-0000-000088BA0000}"/>
    <cellStyle name="20% - Accent1 6 2 2 2 2 5 2" xfId="47937" xr:uid="{00000000-0005-0000-0000-000089BA0000}"/>
    <cellStyle name="20% - Accent1 6 2 2 2 2 5 2 2" xfId="47938" xr:uid="{00000000-0005-0000-0000-00008ABA0000}"/>
    <cellStyle name="20% - Accent1 6 2 2 2 2 5 3" xfId="47939" xr:uid="{00000000-0005-0000-0000-00008BBA0000}"/>
    <cellStyle name="20% - Accent1 6 2 2 2 2 6" xfId="47940" xr:uid="{00000000-0005-0000-0000-00008CBA0000}"/>
    <cellStyle name="20% - Accent1 6 2 2 2 2 6 2" xfId="47941" xr:uid="{00000000-0005-0000-0000-00008DBA0000}"/>
    <cellStyle name="20% - Accent1 6 2 2 2 2 6 2 2" xfId="47942" xr:uid="{00000000-0005-0000-0000-00008EBA0000}"/>
    <cellStyle name="20% - Accent1 6 2 2 2 2 6 3" xfId="47943" xr:uid="{00000000-0005-0000-0000-00008FBA0000}"/>
    <cellStyle name="20% - Accent1 6 2 2 2 2 7" xfId="47944" xr:uid="{00000000-0005-0000-0000-000090BA0000}"/>
    <cellStyle name="20% - Accent1 6 2 2 2 2 7 2" xfId="47945" xr:uid="{00000000-0005-0000-0000-000091BA0000}"/>
    <cellStyle name="20% - Accent1 6 2 2 2 2 8" xfId="47946" xr:uid="{00000000-0005-0000-0000-000092BA0000}"/>
    <cellStyle name="20% - Accent1 6 2 2 2 2 8 2" xfId="47947" xr:uid="{00000000-0005-0000-0000-000093BA0000}"/>
    <cellStyle name="20% - Accent1 6 2 2 2 2 9" xfId="47948" xr:uid="{00000000-0005-0000-0000-000094BA0000}"/>
    <cellStyle name="20% - Accent1 6 2 2 2 3" xfId="47949" xr:uid="{00000000-0005-0000-0000-000095BA0000}"/>
    <cellStyle name="20% - Accent1 6 2 2 2 3 2" xfId="47950" xr:uid="{00000000-0005-0000-0000-000096BA0000}"/>
    <cellStyle name="20% - Accent1 6 2 2 2 3 2 2" xfId="47951" xr:uid="{00000000-0005-0000-0000-000097BA0000}"/>
    <cellStyle name="20% - Accent1 6 2 2 2 3 2 2 2" xfId="47952" xr:uid="{00000000-0005-0000-0000-000098BA0000}"/>
    <cellStyle name="20% - Accent1 6 2 2 2 3 2 2 2 2" xfId="47953" xr:uid="{00000000-0005-0000-0000-000099BA0000}"/>
    <cellStyle name="20% - Accent1 6 2 2 2 3 2 2 3" xfId="47954" xr:uid="{00000000-0005-0000-0000-00009ABA0000}"/>
    <cellStyle name="20% - Accent1 6 2 2 2 3 2 3" xfId="47955" xr:uid="{00000000-0005-0000-0000-00009BBA0000}"/>
    <cellStyle name="20% - Accent1 6 2 2 2 3 2 3 2" xfId="47956" xr:uid="{00000000-0005-0000-0000-00009CBA0000}"/>
    <cellStyle name="20% - Accent1 6 2 2 2 3 2 4" xfId="47957" xr:uid="{00000000-0005-0000-0000-00009DBA0000}"/>
    <cellStyle name="20% - Accent1 6 2 2 2 3 3" xfId="47958" xr:uid="{00000000-0005-0000-0000-00009EBA0000}"/>
    <cellStyle name="20% - Accent1 6 2 2 2 3 3 2" xfId="47959" xr:uid="{00000000-0005-0000-0000-00009FBA0000}"/>
    <cellStyle name="20% - Accent1 6 2 2 2 3 3 2 2" xfId="47960" xr:uid="{00000000-0005-0000-0000-0000A0BA0000}"/>
    <cellStyle name="20% - Accent1 6 2 2 2 3 3 2 2 2" xfId="47961" xr:uid="{00000000-0005-0000-0000-0000A1BA0000}"/>
    <cellStyle name="20% - Accent1 6 2 2 2 3 3 2 3" xfId="47962" xr:uid="{00000000-0005-0000-0000-0000A2BA0000}"/>
    <cellStyle name="20% - Accent1 6 2 2 2 3 3 3" xfId="47963" xr:uid="{00000000-0005-0000-0000-0000A3BA0000}"/>
    <cellStyle name="20% - Accent1 6 2 2 2 3 3 3 2" xfId="47964" xr:uid="{00000000-0005-0000-0000-0000A4BA0000}"/>
    <cellStyle name="20% - Accent1 6 2 2 2 3 3 4" xfId="47965" xr:uid="{00000000-0005-0000-0000-0000A5BA0000}"/>
    <cellStyle name="20% - Accent1 6 2 2 2 3 4" xfId="47966" xr:uid="{00000000-0005-0000-0000-0000A6BA0000}"/>
    <cellStyle name="20% - Accent1 6 2 2 2 3 4 2" xfId="47967" xr:uid="{00000000-0005-0000-0000-0000A7BA0000}"/>
    <cellStyle name="20% - Accent1 6 2 2 2 3 4 2 2" xfId="47968" xr:uid="{00000000-0005-0000-0000-0000A8BA0000}"/>
    <cellStyle name="20% - Accent1 6 2 2 2 3 4 2 2 2" xfId="47969" xr:uid="{00000000-0005-0000-0000-0000A9BA0000}"/>
    <cellStyle name="20% - Accent1 6 2 2 2 3 4 2 3" xfId="47970" xr:uid="{00000000-0005-0000-0000-0000AABA0000}"/>
    <cellStyle name="20% - Accent1 6 2 2 2 3 4 3" xfId="47971" xr:uid="{00000000-0005-0000-0000-0000ABBA0000}"/>
    <cellStyle name="20% - Accent1 6 2 2 2 3 4 3 2" xfId="47972" xr:uid="{00000000-0005-0000-0000-0000ACBA0000}"/>
    <cellStyle name="20% - Accent1 6 2 2 2 3 4 4" xfId="47973" xr:uid="{00000000-0005-0000-0000-0000ADBA0000}"/>
    <cellStyle name="20% - Accent1 6 2 2 2 3 5" xfId="47974" xr:uid="{00000000-0005-0000-0000-0000AEBA0000}"/>
    <cellStyle name="20% - Accent1 6 2 2 2 3 5 2" xfId="47975" xr:uid="{00000000-0005-0000-0000-0000AFBA0000}"/>
    <cellStyle name="20% - Accent1 6 2 2 2 3 5 2 2" xfId="47976" xr:uid="{00000000-0005-0000-0000-0000B0BA0000}"/>
    <cellStyle name="20% - Accent1 6 2 2 2 3 5 3" xfId="47977" xr:uid="{00000000-0005-0000-0000-0000B1BA0000}"/>
    <cellStyle name="20% - Accent1 6 2 2 2 3 6" xfId="47978" xr:uid="{00000000-0005-0000-0000-0000B2BA0000}"/>
    <cellStyle name="20% - Accent1 6 2 2 2 3 6 2" xfId="47979" xr:uid="{00000000-0005-0000-0000-0000B3BA0000}"/>
    <cellStyle name="20% - Accent1 6 2 2 2 3 6 2 2" xfId="47980" xr:uid="{00000000-0005-0000-0000-0000B4BA0000}"/>
    <cellStyle name="20% - Accent1 6 2 2 2 3 6 3" xfId="47981" xr:uid="{00000000-0005-0000-0000-0000B5BA0000}"/>
    <cellStyle name="20% - Accent1 6 2 2 2 3 7" xfId="47982" xr:uid="{00000000-0005-0000-0000-0000B6BA0000}"/>
    <cellStyle name="20% - Accent1 6 2 2 2 3 7 2" xfId="47983" xr:uid="{00000000-0005-0000-0000-0000B7BA0000}"/>
    <cellStyle name="20% - Accent1 6 2 2 2 3 8" xfId="47984" xr:uid="{00000000-0005-0000-0000-0000B8BA0000}"/>
    <cellStyle name="20% - Accent1 6 2 2 2 3 8 2" xfId="47985" xr:uid="{00000000-0005-0000-0000-0000B9BA0000}"/>
    <cellStyle name="20% - Accent1 6 2 2 2 3 9" xfId="47986" xr:uid="{00000000-0005-0000-0000-0000BABA0000}"/>
    <cellStyle name="20% - Accent1 6 2 2 2 4" xfId="47987" xr:uid="{00000000-0005-0000-0000-0000BBBA0000}"/>
    <cellStyle name="20% - Accent1 6 2 2 2 4 2" xfId="47988" xr:uid="{00000000-0005-0000-0000-0000BCBA0000}"/>
    <cellStyle name="20% - Accent1 6 2 2 2 4 2 2" xfId="47989" xr:uid="{00000000-0005-0000-0000-0000BDBA0000}"/>
    <cellStyle name="20% - Accent1 6 2 2 2 4 2 2 2" xfId="47990" xr:uid="{00000000-0005-0000-0000-0000BEBA0000}"/>
    <cellStyle name="20% - Accent1 6 2 2 2 4 2 3" xfId="47991" xr:uid="{00000000-0005-0000-0000-0000BFBA0000}"/>
    <cellStyle name="20% - Accent1 6 2 2 2 4 3" xfId="47992" xr:uid="{00000000-0005-0000-0000-0000C0BA0000}"/>
    <cellStyle name="20% - Accent1 6 2 2 2 4 3 2" xfId="47993" xr:uid="{00000000-0005-0000-0000-0000C1BA0000}"/>
    <cellStyle name="20% - Accent1 6 2 2 2 4 4" xfId="47994" xr:uid="{00000000-0005-0000-0000-0000C2BA0000}"/>
    <cellStyle name="20% - Accent1 6 2 2 2 5" xfId="47995" xr:uid="{00000000-0005-0000-0000-0000C3BA0000}"/>
    <cellStyle name="20% - Accent1 6 2 2 2 5 2" xfId="47996" xr:uid="{00000000-0005-0000-0000-0000C4BA0000}"/>
    <cellStyle name="20% - Accent1 6 2 2 2 5 2 2" xfId="47997" xr:uid="{00000000-0005-0000-0000-0000C5BA0000}"/>
    <cellStyle name="20% - Accent1 6 2 2 2 5 2 2 2" xfId="47998" xr:uid="{00000000-0005-0000-0000-0000C6BA0000}"/>
    <cellStyle name="20% - Accent1 6 2 2 2 5 2 3" xfId="47999" xr:uid="{00000000-0005-0000-0000-0000C7BA0000}"/>
    <cellStyle name="20% - Accent1 6 2 2 2 5 3" xfId="48000" xr:uid="{00000000-0005-0000-0000-0000C8BA0000}"/>
    <cellStyle name="20% - Accent1 6 2 2 2 5 3 2" xfId="48001" xr:uid="{00000000-0005-0000-0000-0000C9BA0000}"/>
    <cellStyle name="20% - Accent1 6 2 2 2 5 4" xfId="48002" xr:uid="{00000000-0005-0000-0000-0000CABA0000}"/>
    <cellStyle name="20% - Accent1 6 2 2 2 6" xfId="48003" xr:uid="{00000000-0005-0000-0000-0000CBBA0000}"/>
    <cellStyle name="20% - Accent1 6 2 2 2 6 2" xfId="48004" xr:uid="{00000000-0005-0000-0000-0000CCBA0000}"/>
    <cellStyle name="20% - Accent1 6 2 2 2 6 2 2" xfId="48005" xr:uid="{00000000-0005-0000-0000-0000CDBA0000}"/>
    <cellStyle name="20% - Accent1 6 2 2 2 6 2 2 2" xfId="48006" xr:uid="{00000000-0005-0000-0000-0000CEBA0000}"/>
    <cellStyle name="20% - Accent1 6 2 2 2 6 2 3" xfId="48007" xr:uid="{00000000-0005-0000-0000-0000CFBA0000}"/>
    <cellStyle name="20% - Accent1 6 2 2 2 6 3" xfId="48008" xr:uid="{00000000-0005-0000-0000-0000D0BA0000}"/>
    <cellStyle name="20% - Accent1 6 2 2 2 6 3 2" xfId="48009" xr:uid="{00000000-0005-0000-0000-0000D1BA0000}"/>
    <cellStyle name="20% - Accent1 6 2 2 2 6 4" xfId="48010" xr:uid="{00000000-0005-0000-0000-0000D2BA0000}"/>
    <cellStyle name="20% - Accent1 6 2 2 2 7" xfId="48011" xr:uid="{00000000-0005-0000-0000-0000D3BA0000}"/>
    <cellStyle name="20% - Accent1 6 2 2 2 7 2" xfId="48012" xr:uid="{00000000-0005-0000-0000-0000D4BA0000}"/>
    <cellStyle name="20% - Accent1 6 2 2 2 7 2 2" xfId="48013" xr:uid="{00000000-0005-0000-0000-0000D5BA0000}"/>
    <cellStyle name="20% - Accent1 6 2 2 2 7 3" xfId="48014" xr:uid="{00000000-0005-0000-0000-0000D6BA0000}"/>
    <cellStyle name="20% - Accent1 6 2 2 2 8" xfId="48015" xr:uid="{00000000-0005-0000-0000-0000D7BA0000}"/>
    <cellStyle name="20% - Accent1 6 2 2 2 8 2" xfId="48016" xr:uid="{00000000-0005-0000-0000-0000D8BA0000}"/>
    <cellStyle name="20% - Accent1 6 2 2 2 8 2 2" xfId="48017" xr:uid="{00000000-0005-0000-0000-0000D9BA0000}"/>
    <cellStyle name="20% - Accent1 6 2 2 2 8 3" xfId="48018" xr:uid="{00000000-0005-0000-0000-0000DABA0000}"/>
    <cellStyle name="20% - Accent1 6 2 2 2 9" xfId="48019" xr:uid="{00000000-0005-0000-0000-0000DBBA0000}"/>
    <cellStyle name="20% - Accent1 6 2 2 2 9 2" xfId="48020" xr:uid="{00000000-0005-0000-0000-0000DCBA0000}"/>
    <cellStyle name="20% - Accent1 6 2 2 3" xfId="48021" xr:uid="{00000000-0005-0000-0000-0000DDBA0000}"/>
    <cellStyle name="20% - Accent1 6 2 2 3 10" xfId="48022" xr:uid="{00000000-0005-0000-0000-0000DEBA0000}"/>
    <cellStyle name="20% - Accent1 6 2 2 3 10 2" xfId="48023" xr:uid="{00000000-0005-0000-0000-0000DFBA0000}"/>
    <cellStyle name="20% - Accent1 6 2 2 3 11" xfId="48024" xr:uid="{00000000-0005-0000-0000-0000E0BA0000}"/>
    <cellStyle name="20% - Accent1 6 2 2 3 2" xfId="48025" xr:uid="{00000000-0005-0000-0000-0000E1BA0000}"/>
    <cellStyle name="20% - Accent1 6 2 2 3 2 2" xfId="48026" xr:uid="{00000000-0005-0000-0000-0000E2BA0000}"/>
    <cellStyle name="20% - Accent1 6 2 2 3 2 2 2" xfId="48027" xr:uid="{00000000-0005-0000-0000-0000E3BA0000}"/>
    <cellStyle name="20% - Accent1 6 2 2 3 2 2 2 2" xfId="48028" xr:uid="{00000000-0005-0000-0000-0000E4BA0000}"/>
    <cellStyle name="20% - Accent1 6 2 2 3 2 2 2 2 2" xfId="48029" xr:uid="{00000000-0005-0000-0000-0000E5BA0000}"/>
    <cellStyle name="20% - Accent1 6 2 2 3 2 2 2 3" xfId="48030" xr:uid="{00000000-0005-0000-0000-0000E6BA0000}"/>
    <cellStyle name="20% - Accent1 6 2 2 3 2 2 3" xfId="48031" xr:uid="{00000000-0005-0000-0000-0000E7BA0000}"/>
    <cellStyle name="20% - Accent1 6 2 2 3 2 2 3 2" xfId="48032" xr:uid="{00000000-0005-0000-0000-0000E8BA0000}"/>
    <cellStyle name="20% - Accent1 6 2 2 3 2 2 4" xfId="48033" xr:uid="{00000000-0005-0000-0000-0000E9BA0000}"/>
    <cellStyle name="20% - Accent1 6 2 2 3 2 3" xfId="48034" xr:uid="{00000000-0005-0000-0000-0000EABA0000}"/>
    <cellStyle name="20% - Accent1 6 2 2 3 2 3 2" xfId="48035" xr:uid="{00000000-0005-0000-0000-0000EBBA0000}"/>
    <cellStyle name="20% - Accent1 6 2 2 3 2 3 2 2" xfId="48036" xr:uid="{00000000-0005-0000-0000-0000ECBA0000}"/>
    <cellStyle name="20% - Accent1 6 2 2 3 2 3 2 2 2" xfId="48037" xr:uid="{00000000-0005-0000-0000-0000EDBA0000}"/>
    <cellStyle name="20% - Accent1 6 2 2 3 2 3 2 3" xfId="48038" xr:uid="{00000000-0005-0000-0000-0000EEBA0000}"/>
    <cellStyle name="20% - Accent1 6 2 2 3 2 3 3" xfId="48039" xr:uid="{00000000-0005-0000-0000-0000EFBA0000}"/>
    <cellStyle name="20% - Accent1 6 2 2 3 2 3 3 2" xfId="48040" xr:uid="{00000000-0005-0000-0000-0000F0BA0000}"/>
    <cellStyle name="20% - Accent1 6 2 2 3 2 3 4" xfId="48041" xr:uid="{00000000-0005-0000-0000-0000F1BA0000}"/>
    <cellStyle name="20% - Accent1 6 2 2 3 2 4" xfId="48042" xr:uid="{00000000-0005-0000-0000-0000F2BA0000}"/>
    <cellStyle name="20% - Accent1 6 2 2 3 2 4 2" xfId="48043" xr:uid="{00000000-0005-0000-0000-0000F3BA0000}"/>
    <cellStyle name="20% - Accent1 6 2 2 3 2 4 2 2" xfId="48044" xr:uid="{00000000-0005-0000-0000-0000F4BA0000}"/>
    <cellStyle name="20% - Accent1 6 2 2 3 2 4 2 2 2" xfId="48045" xr:uid="{00000000-0005-0000-0000-0000F5BA0000}"/>
    <cellStyle name="20% - Accent1 6 2 2 3 2 4 2 3" xfId="48046" xr:uid="{00000000-0005-0000-0000-0000F6BA0000}"/>
    <cellStyle name="20% - Accent1 6 2 2 3 2 4 3" xfId="48047" xr:uid="{00000000-0005-0000-0000-0000F7BA0000}"/>
    <cellStyle name="20% - Accent1 6 2 2 3 2 4 3 2" xfId="48048" xr:uid="{00000000-0005-0000-0000-0000F8BA0000}"/>
    <cellStyle name="20% - Accent1 6 2 2 3 2 4 4" xfId="48049" xr:uid="{00000000-0005-0000-0000-0000F9BA0000}"/>
    <cellStyle name="20% - Accent1 6 2 2 3 2 5" xfId="48050" xr:uid="{00000000-0005-0000-0000-0000FABA0000}"/>
    <cellStyle name="20% - Accent1 6 2 2 3 2 5 2" xfId="48051" xr:uid="{00000000-0005-0000-0000-0000FBBA0000}"/>
    <cellStyle name="20% - Accent1 6 2 2 3 2 5 2 2" xfId="48052" xr:uid="{00000000-0005-0000-0000-0000FCBA0000}"/>
    <cellStyle name="20% - Accent1 6 2 2 3 2 5 3" xfId="48053" xr:uid="{00000000-0005-0000-0000-0000FDBA0000}"/>
    <cellStyle name="20% - Accent1 6 2 2 3 2 6" xfId="48054" xr:uid="{00000000-0005-0000-0000-0000FEBA0000}"/>
    <cellStyle name="20% - Accent1 6 2 2 3 2 6 2" xfId="48055" xr:uid="{00000000-0005-0000-0000-0000FFBA0000}"/>
    <cellStyle name="20% - Accent1 6 2 2 3 2 6 2 2" xfId="48056" xr:uid="{00000000-0005-0000-0000-000000BB0000}"/>
    <cellStyle name="20% - Accent1 6 2 2 3 2 6 3" xfId="48057" xr:uid="{00000000-0005-0000-0000-000001BB0000}"/>
    <cellStyle name="20% - Accent1 6 2 2 3 2 7" xfId="48058" xr:uid="{00000000-0005-0000-0000-000002BB0000}"/>
    <cellStyle name="20% - Accent1 6 2 2 3 2 7 2" xfId="48059" xr:uid="{00000000-0005-0000-0000-000003BB0000}"/>
    <cellStyle name="20% - Accent1 6 2 2 3 2 8" xfId="48060" xr:uid="{00000000-0005-0000-0000-000004BB0000}"/>
    <cellStyle name="20% - Accent1 6 2 2 3 2 8 2" xfId="48061" xr:uid="{00000000-0005-0000-0000-000005BB0000}"/>
    <cellStyle name="20% - Accent1 6 2 2 3 2 9" xfId="48062" xr:uid="{00000000-0005-0000-0000-000006BB0000}"/>
    <cellStyle name="20% - Accent1 6 2 2 3 3" xfId="48063" xr:uid="{00000000-0005-0000-0000-000007BB0000}"/>
    <cellStyle name="20% - Accent1 6 2 2 3 3 2" xfId="48064" xr:uid="{00000000-0005-0000-0000-000008BB0000}"/>
    <cellStyle name="20% - Accent1 6 2 2 3 3 2 2" xfId="48065" xr:uid="{00000000-0005-0000-0000-000009BB0000}"/>
    <cellStyle name="20% - Accent1 6 2 2 3 3 2 2 2" xfId="48066" xr:uid="{00000000-0005-0000-0000-00000ABB0000}"/>
    <cellStyle name="20% - Accent1 6 2 2 3 3 2 2 2 2" xfId="48067" xr:uid="{00000000-0005-0000-0000-00000BBB0000}"/>
    <cellStyle name="20% - Accent1 6 2 2 3 3 2 2 3" xfId="48068" xr:uid="{00000000-0005-0000-0000-00000CBB0000}"/>
    <cellStyle name="20% - Accent1 6 2 2 3 3 2 3" xfId="48069" xr:uid="{00000000-0005-0000-0000-00000DBB0000}"/>
    <cellStyle name="20% - Accent1 6 2 2 3 3 2 3 2" xfId="48070" xr:uid="{00000000-0005-0000-0000-00000EBB0000}"/>
    <cellStyle name="20% - Accent1 6 2 2 3 3 2 4" xfId="48071" xr:uid="{00000000-0005-0000-0000-00000FBB0000}"/>
    <cellStyle name="20% - Accent1 6 2 2 3 3 3" xfId="48072" xr:uid="{00000000-0005-0000-0000-000010BB0000}"/>
    <cellStyle name="20% - Accent1 6 2 2 3 3 3 2" xfId="48073" xr:uid="{00000000-0005-0000-0000-000011BB0000}"/>
    <cellStyle name="20% - Accent1 6 2 2 3 3 3 2 2" xfId="48074" xr:uid="{00000000-0005-0000-0000-000012BB0000}"/>
    <cellStyle name="20% - Accent1 6 2 2 3 3 3 2 2 2" xfId="48075" xr:uid="{00000000-0005-0000-0000-000013BB0000}"/>
    <cellStyle name="20% - Accent1 6 2 2 3 3 3 2 3" xfId="48076" xr:uid="{00000000-0005-0000-0000-000014BB0000}"/>
    <cellStyle name="20% - Accent1 6 2 2 3 3 3 3" xfId="48077" xr:uid="{00000000-0005-0000-0000-000015BB0000}"/>
    <cellStyle name="20% - Accent1 6 2 2 3 3 3 3 2" xfId="48078" xr:uid="{00000000-0005-0000-0000-000016BB0000}"/>
    <cellStyle name="20% - Accent1 6 2 2 3 3 3 4" xfId="48079" xr:uid="{00000000-0005-0000-0000-000017BB0000}"/>
    <cellStyle name="20% - Accent1 6 2 2 3 3 4" xfId="48080" xr:uid="{00000000-0005-0000-0000-000018BB0000}"/>
    <cellStyle name="20% - Accent1 6 2 2 3 3 4 2" xfId="48081" xr:uid="{00000000-0005-0000-0000-000019BB0000}"/>
    <cellStyle name="20% - Accent1 6 2 2 3 3 4 2 2" xfId="48082" xr:uid="{00000000-0005-0000-0000-00001ABB0000}"/>
    <cellStyle name="20% - Accent1 6 2 2 3 3 4 2 2 2" xfId="48083" xr:uid="{00000000-0005-0000-0000-00001BBB0000}"/>
    <cellStyle name="20% - Accent1 6 2 2 3 3 4 2 3" xfId="48084" xr:uid="{00000000-0005-0000-0000-00001CBB0000}"/>
    <cellStyle name="20% - Accent1 6 2 2 3 3 4 3" xfId="48085" xr:uid="{00000000-0005-0000-0000-00001DBB0000}"/>
    <cellStyle name="20% - Accent1 6 2 2 3 3 4 3 2" xfId="48086" xr:uid="{00000000-0005-0000-0000-00001EBB0000}"/>
    <cellStyle name="20% - Accent1 6 2 2 3 3 4 4" xfId="48087" xr:uid="{00000000-0005-0000-0000-00001FBB0000}"/>
    <cellStyle name="20% - Accent1 6 2 2 3 3 5" xfId="48088" xr:uid="{00000000-0005-0000-0000-000020BB0000}"/>
    <cellStyle name="20% - Accent1 6 2 2 3 3 5 2" xfId="48089" xr:uid="{00000000-0005-0000-0000-000021BB0000}"/>
    <cellStyle name="20% - Accent1 6 2 2 3 3 5 2 2" xfId="48090" xr:uid="{00000000-0005-0000-0000-000022BB0000}"/>
    <cellStyle name="20% - Accent1 6 2 2 3 3 5 3" xfId="48091" xr:uid="{00000000-0005-0000-0000-000023BB0000}"/>
    <cellStyle name="20% - Accent1 6 2 2 3 3 6" xfId="48092" xr:uid="{00000000-0005-0000-0000-000024BB0000}"/>
    <cellStyle name="20% - Accent1 6 2 2 3 3 6 2" xfId="48093" xr:uid="{00000000-0005-0000-0000-000025BB0000}"/>
    <cellStyle name="20% - Accent1 6 2 2 3 3 6 2 2" xfId="48094" xr:uid="{00000000-0005-0000-0000-000026BB0000}"/>
    <cellStyle name="20% - Accent1 6 2 2 3 3 6 3" xfId="48095" xr:uid="{00000000-0005-0000-0000-000027BB0000}"/>
    <cellStyle name="20% - Accent1 6 2 2 3 3 7" xfId="48096" xr:uid="{00000000-0005-0000-0000-000028BB0000}"/>
    <cellStyle name="20% - Accent1 6 2 2 3 3 7 2" xfId="48097" xr:uid="{00000000-0005-0000-0000-000029BB0000}"/>
    <cellStyle name="20% - Accent1 6 2 2 3 3 8" xfId="48098" xr:uid="{00000000-0005-0000-0000-00002ABB0000}"/>
    <cellStyle name="20% - Accent1 6 2 2 3 3 8 2" xfId="48099" xr:uid="{00000000-0005-0000-0000-00002BBB0000}"/>
    <cellStyle name="20% - Accent1 6 2 2 3 3 9" xfId="48100" xr:uid="{00000000-0005-0000-0000-00002CBB0000}"/>
    <cellStyle name="20% - Accent1 6 2 2 3 4" xfId="48101" xr:uid="{00000000-0005-0000-0000-00002DBB0000}"/>
    <cellStyle name="20% - Accent1 6 2 2 3 4 2" xfId="48102" xr:uid="{00000000-0005-0000-0000-00002EBB0000}"/>
    <cellStyle name="20% - Accent1 6 2 2 3 4 2 2" xfId="48103" xr:uid="{00000000-0005-0000-0000-00002FBB0000}"/>
    <cellStyle name="20% - Accent1 6 2 2 3 4 2 2 2" xfId="48104" xr:uid="{00000000-0005-0000-0000-000030BB0000}"/>
    <cellStyle name="20% - Accent1 6 2 2 3 4 2 3" xfId="48105" xr:uid="{00000000-0005-0000-0000-000031BB0000}"/>
    <cellStyle name="20% - Accent1 6 2 2 3 4 3" xfId="48106" xr:uid="{00000000-0005-0000-0000-000032BB0000}"/>
    <cellStyle name="20% - Accent1 6 2 2 3 4 3 2" xfId="48107" xr:uid="{00000000-0005-0000-0000-000033BB0000}"/>
    <cellStyle name="20% - Accent1 6 2 2 3 4 4" xfId="48108" xr:uid="{00000000-0005-0000-0000-000034BB0000}"/>
    <cellStyle name="20% - Accent1 6 2 2 3 5" xfId="48109" xr:uid="{00000000-0005-0000-0000-000035BB0000}"/>
    <cellStyle name="20% - Accent1 6 2 2 3 5 2" xfId="48110" xr:uid="{00000000-0005-0000-0000-000036BB0000}"/>
    <cellStyle name="20% - Accent1 6 2 2 3 5 2 2" xfId="48111" xr:uid="{00000000-0005-0000-0000-000037BB0000}"/>
    <cellStyle name="20% - Accent1 6 2 2 3 5 2 2 2" xfId="48112" xr:uid="{00000000-0005-0000-0000-000038BB0000}"/>
    <cellStyle name="20% - Accent1 6 2 2 3 5 2 3" xfId="48113" xr:uid="{00000000-0005-0000-0000-000039BB0000}"/>
    <cellStyle name="20% - Accent1 6 2 2 3 5 3" xfId="48114" xr:uid="{00000000-0005-0000-0000-00003ABB0000}"/>
    <cellStyle name="20% - Accent1 6 2 2 3 5 3 2" xfId="48115" xr:uid="{00000000-0005-0000-0000-00003BBB0000}"/>
    <cellStyle name="20% - Accent1 6 2 2 3 5 4" xfId="48116" xr:uid="{00000000-0005-0000-0000-00003CBB0000}"/>
    <cellStyle name="20% - Accent1 6 2 2 3 6" xfId="48117" xr:uid="{00000000-0005-0000-0000-00003DBB0000}"/>
    <cellStyle name="20% - Accent1 6 2 2 3 6 2" xfId="48118" xr:uid="{00000000-0005-0000-0000-00003EBB0000}"/>
    <cellStyle name="20% - Accent1 6 2 2 3 6 2 2" xfId="48119" xr:uid="{00000000-0005-0000-0000-00003FBB0000}"/>
    <cellStyle name="20% - Accent1 6 2 2 3 6 2 2 2" xfId="48120" xr:uid="{00000000-0005-0000-0000-000040BB0000}"/>
    <cellStyle name="20% - Accent1 6 2 2 3 6 2 3" xfId="48121" xr:uid="{00000000-0005-0000-0000-000041BB0000}"/>
    <cellStyle name="20% - Accent1 6 2 2 3 6 3" xfId="48122" xr:uid="{00000000-0005-0000-0000-000042BB0000}"/>
    <cellStyle name="20% - Accent1 6 2 2 3 6 3 2" xfId="48123" xr:uid="{00000000-0005-0000-0000-000043BB0000}"/>
    <cellStyle name="20% - Accent1 6 2 2 3 6 4" xfId="48124" xr:uid="{00000000-0005-0000-0000-000044BB0000}"/>
    <cellStyle name="20% - Accent1 6 2 2 3 7" xfId="48125" xr:uid="{00000000-0005-0000-0000-000045BB0000}"/>
    <cellStyle name="20% - Accent1 6 2 2 3 7 2" xfId="48126" xr:uid="{00000000-0005-0000-0000-000046BB0000}"/>
    <cellStyle name="20% - Accent1 6 2 2 3 7 2 2" xfId="48127" xr:uid="{00000000-0005-0000-0000-000047BB0000}"/>
    <cellStyle name="20% - Accent1 6 2 2 3 7 3" xfId="48128" xr:uid="{00000000-0005-0000-0000-000048BB0000}"/>
    <cellStyle name="20% - Accent1 6 2 2 3 8" xfId="48129" xr:uid="{00000000-0005-0000-0000-000049BB0000}"/>
    <cellStyle name="20% - Accent1 6 2 2 3 8 2" xfId="48130" xr:uid="{00000000-0005-0000-0000-00004ABB0000}"/>
    <cellStyle name="20% - Accent1 6 2 2 3 8 2 2" xfId="48131" xr:uid="{00000000-0005-0000-0000-00004BBB0000}"/>
    <cellStyle name="20% - Accent1 6 2 2 3 8 3" xfId="48132" xr:uid="{00000000-0005-0000-0000-00004CBB0000}"/>
    <cellStyle name="20% - Accent1 6 2 2 3 9" xfId="48133" xr:uid="{00000000-0005-0000-0000-00004DBB0000}"/>
    <cellStyle name="20% - Accent1 6 2 2 3 9 2" xfId="48134" xr:uid="{00000000-0005-0000-0000-00004EBB0000}"/>
    <cellStyle name="20% - Accent1 6 2 2 4" xfId="48135" xr:uid="{00000000-0005-0000-0000-00004FBB0000}"/>
    <cellStyle name="20% - Accent1 6 2 2 4 10" xfId="48136" xr:uid="{00000000-0005-0000-0000-000050BB0000}"/>
    <cellStyle name="20% - Accent1 6 2 2 4 10 2" xfId="48137" xr:uid="{00000000-0005-0000-0000-000051BB0000}"/>
    <cellStyle name="20% - Accent1 6 2 2 4 11" xfId="48138" xr:uid="{00000000-0005-0000-0000-000052BB0000}"/>
    <cellStyle name="20% - Accent1 6 2 2 4 2" xfId="48139" xr:uid="{00000000-0005-0000-0000-000053BB0000}"/>
    <cellStyle name="20% - Accent1 6 2 2 4 2 2" xfId="48140" xr:uid="{00000000-0005-0000-0000-000054BB0000}"/>
    <cellStyle name="20% - Accent1 6 2 2 4 2 2 2" xfId="48141" xr:uid="{00000000-0005-0000-0000-000055BB0000}"/>
    <cellStyle name="20% - Accent1 6 2 2 4 2 2 2 2" xfId="48142" xr:uid="{00000000-0005-0000-0000-000056BB0000}"/>
    <cellStyle name="20% - Accent1 6 2 2 4 2 2 2 2 2" xfId="48143" xr:uid="{00000000-0005-0000-0000-000057BB0000}"/>
    <cellStyle name="20% - Accent1 6 2 2 4 2 2 2 3" xfId="48144" xr:uid="{00000000-0005-0000-0000-000058BB0000}"/>
    <cellStyle name="20% - Accent1 6 2 2 4 2 2 3" xfId="48145" xr:uid="{00000000-0005-0000-0000-000059BB0000}"/>
    <cellStyle name="20% - Accent1 6 2 2 4 2 2 3 2" xfId="48146" xr:uid="{00000000-0005-0000-0000-00005ABB0000}"/>
    <cellStyle name="20% - Accent1 6 2 2 4 2 2 4" xfId="48147" xr:uid="{00000000-0005-0000-0000-00005BBB0000}"/>
    <cellStyle name="20% - Accent1 6 2 2 4 2 3" xfId="48148" xr:uid="{00000000-0005-0000-0000-00005CBB0000}"/>
    <cellStyle name="20% - Accent1 6 2 2 4 2 3 2" xfId="48149" xr:uid="{00000000-0005-0000-0000-00005DBB0000}"/>
    <cellStyle name="20% - Accent1 6 2 2 4 2 3 2 2" xfId="48150" xr:uid="{00000000-0005-0000-0000-00005EBB0000}"/>
    <cellStyle name="20% - Accent1 6 2 2 4 2 3 2 2 2" xfId="48151" xr:uid="{00000000-0005-0000-0000-00005FBB0000}"/>
    <cellStyle name="20% - Accent1 6 2 2 4 2 3 2 3" xfId="48152" xr:uid="{00000000-0005-0000-0000-000060BB0000}"/>
    <cellStyle name="20% - Accent1 6 2 2 4 2 3 3" xfId="48153" xr:uid="{00000000-0005-0000-0000-000061BB0000}"/>
    <cellStyle name="20% - Accent1 6 2 2 4 2 3 3 2" xfId="48154" xr:uid="{00000000-0005-0000-0000-000062BB0000}"/>
    <cellStyle name="20% - Accent1 6 2 2 4 2 3 4" xfId="48155" xr:uid="{00000000-0005-0000-0000-000063BB0000}"/>
    <cellStyle name="20% - Accent1 6 2 2 4 2 4" xfId="48156" xr:uid="{00000000-0005-0000-0000-000064BB0000}"/>
    <cellStyle name="20% - Accent1 6 2 2 4 2 4 2" xfId="48157" xr:uid="{00000000-0005-0000-0000-000065BB0000}"/>
    <cellStyle name="20% - Accent1 6 2 2 4 2 4 2 2" xfId="48158" xr:uid="{00000000-0005-0000-0000-000066BB0000}"/>
    <cellStyle name="20% - Accent1 6 2 2 4 2 4 2 2 2" xfId="48159" xr:uid="{00000000-0005-0000-0000-000067BB0000}"/>
    <cellStyle name="20% - Accent1 6 2 2 4 2 4 2 3" xfId="48160" xr:uid="{00000000-0005-0000-0000-000068BB0000}"/>
    <cellStyle name="20% - Accent1 6 2 2 4 2 4 3" xfId="48161" xr:uid="{00000000-0005-0000-0000-000069BB0000}"/>
    <cellStyle name="20% - Accent1 6 2 2 4 2 4 3 2" xfId="48162" xr:uid="{00000000-0005-0000-0000-00006ABB0000}"/>
    <cellStyle name="20% - Accent1 6 2 2 4 2 4 4" xfId="48163" xr:uid="{00000000-0005-0000-0000-00006BBB0000}"/>
    <cellStyle name="20% - Accent1 6 2 2 4 2 5" xfId="48164" xr:uid="{00000000-0005-0000-0000-00006CBB0000}"/>
    <cellStyle name="20% - Accent1 6 2 2 4 2 5 2" xfId="48165" xr:uid="{00000000-0005-0000-0000-00006DBB0000}"/>
    <cellStyle name="20% - Accent1 6 2 2 4 2 5 2 2" xfId="48166" xr:uid="{00000000-0005-0000-0000-00006EBB0000}"/>
    <cellStyle name="20% - Accent1 6 2 2 4 2 5 3" xfId="48167" xr:uid="{00000000-0005-0000-0000-00006FBB0000}"/>
    <cellStyle name="20% - Accent1 6 2 2 4 2 6" xfId="48168" xr:uid="{00000000-0005-0000-0000-000070BB0000}"/>
    <cellStyle name="20% - Accent1 6 2 2 4 2 6 2" xfId="48169" xr:uid="{00000000-0005-0000-0000-000071BB0000}"/>
    <cellStyle name="20% - Accent1 6 2 2 4 2 6 2 2" xfId="48170" xr:uid="{00000000-0005-0000-0000-000072BB0000}"/>
    <cellStyle name="20% - Accent1 6 2 2 4 2 6 3" xfId="48171" xr:uid="{00000000-0005-0000-0000-000073BB0000}"/>
    <cellStyle name="20% - Accent1 6 2 2 4 2 7" xfId="48172" xr:uid="{00000000-0005-0000-0000-000074BB0000}"/>
    <cellStyle name="20% - Accent1 6 2 2 4 2 7 2" xfId="48173" xr:uid="{00000000-0005-0000-0000-000075BB0000}"/>
    <cellStyle name="20% - Accent1 6 2 2 4 2 8" xfId="48174" xr:uid="{00000000-0005-0000-0000-000076BB0000}"/>
    <cellStyle name="20% - Accent1 6 2 2 4 2 8 2" xfId="48175" xr:uid="{00000000-0005-0000-0000-000077BB0000}"/>
    <cellStyle name="20% - Accent1 6 2 2 4 2 9" xfId="48176" xr:uid="{00000000-0005-0000-0000-000078BB0000}"/>
    <cellStyle name="20% - Accent1 6 2 2 4 3" xfId="48177" xr:uid="{00000000-0005-0000-0000-000079BB0000}"/>
    <cellStyle name="20% - Accent1 6 2 2 4 3 2" xfId="48178" xr:uid="{00000000-0005-0000-0000-00007ABB0000}"/>
    <cellStyle name="20% - Accent1 6 2 2 4 3 2 2" xfId="48179" xr:uid="{00000000-0005-0000-0000-00007BBB0000}"/>
    <cellStyle name="20% - Accent1 6 2 2 4 3 2 2 2" xfId="48180" xr:uid="{00000000-0005-0000-0000-00007CBB0000}"/>
    <cellStyle name="20% - Accent1 6 2 2 4 3 2 2 2 2" xfId="48181" xr:uid="{00000000-0005-0000-0000-00007DBB0000}"/>
    <cellStyle name="20% - Accent1 6 2 2 4 3 2 2 3" xfId="48182" xr:uid="{00000000-0005-0000-0000-00007EBB0000}"/>
    <cellStyle name="20% - Accent1 6 2 2 4 3 2 3" xfId="48183" xr:uid="{00000000-0005-0000-0000-00007FBB0000}"/>
    <cellStyle name="20% - Accent1 6 2 2 4 3 2 3 2" xfId="48184" xr:uid="{00000000-0005-0000-0000-000080BB0000}"/>
    <cellStyle name="20% - Accent1 6 2 2 4 3 2 4" xfId="48185" xr:uid="{00000000-0005-0000-0000-000081BB0000}"/>
    <cellStyle name="20% - Accent1 6 2 2 4 3 3" xfId="48186" xr:uid="{00000000-0005-0000-0000-000082BB0000}"/>
    <cellStyle name="20% - Accent1 6 2 2 4 3 3 2" xfId="48187" xr:uid="{00000000-0005-0000-0000-000083BB0000}"/>
    <cellStyle name="20% - Accent1 6 2 2 4 3 3 2 2" xfId="48188" xr:uid="{00000000-0005-0000-0000-000084BB0000}"/>
    <cellStyle name="20% - Accent1 6 2 2 4 3 3 2 2 2" xfId="48189" xr:uid="{00000000-0005-0000-0000-000085BB0000}"/>
    <cellStyle name="20% - Accent1 6 2 2 4 3 3 2 3" xfId="48190" xr:uid="{00000000-0005-0000-0000-000086BB0000}"/>
    <cellStyle name="20% - Accent1 6 2 2 4 3 3 3" xfId="48191" xr:uid="{00000000-0005-0000-0000-000087BB0000}"/>
    <cellStyle name="20% - Accent1 6 2 2 4 3 3 3 2" xfId="48192" xr:uid="{00000000-0005-0000-0000-000088BB0000}"/>
    <cellStyle name="20% - Accent1 6 2 2 4 3 3 4" xfId="48193" xr:uid="{00000000-0005-0000-0000-000089BB0000}"/>
    <cellStyle name="20% - Accent1 6 2 2 4 3 4" xfId="48194" xr:uid="{00000000-0005-0000-0000-00008ABB0000}"/>
    <cellStyle name="20% - Accent1 6 2 2 4 3 4 2" xfId="48195" xr:uid="{00000000-0005-0000-0000-00008BBB0000}"/>
    <cellStyle name="20% - Accent1 6 2 2 4 3 4 2 2" xfId="48196" xr:uid="{00000000-0005-0000-0000-00008CBB0000}"/>
    <cellStyle name="20% - Accent1 6 2 2 4 3 4 2 2 2" xfId="48197" xr:uid="{00000000-0005-0000-0000-00008DBB0000}"/>
    <cellStyle name="20% - Accent1 6 2 2 4 3 4 2 3" xfId="48198" xr:uid="{00000000-0005-0000-0000-00008EBB0000}"/>
    <cellStyle name="20% - Accent1 6 2 2 4 3 4 3" xfId="48199" xr:uid="{00000000-0005-0000-0000-00008FBB0000}"/>
    <cellStyle name="20% - Accent1 6 2 2 4 3 4 3 2" xfId="48200" xr:uid="{00000000-0005-0000-0000-000090BB0000}"/>
    <cellStyle name="20% - Accent1 6 2 2 4 3 4 4" xfId="48201" xr:uid="{00000000-0005-0000-0000-000091BB0000}"/>
    <cellStyle name="20% - Accent1 6 2 2 4 3 5" xfId="48202" xr:uid="{00000000-0005-0000-0000-000092BB0000}"/>
    <cellStyle name="20% - Accent1 6 2 2 4 3 5 2" xfId="48203" xr:uid="{00000000-0005-0000-0000-000093BB0000}"/>
    <cellStyle name="20% - Accent1 6 2 2 4 3 5 2 2" xfId="48204" xr:uid="{00000000-0005-0000-0000-000094BB0000}"/>
    <cellStyle name="20% - Accent1 6 2 2 4 3 5 3" xfId="48205" xr:uid="{00000000-0005-0000-0000-000095BB0000}"/>
    <cellStyle name="20% - Accent1 6 2 2 4 3 6" xfId="48206" xr:uid="{00000000-0005-0000-0000-000096BB0000}"/>
    <cellStyle name="20% - Accent1 6 2 2 4 3 6 2" xfId="48207" xr:uid="{00000000-0005-0000-0000-000097BB0000}"/>
    <cellStyle name="20% - Accent1 6 2 2 4 3 6 2 2" xfId="48208" xr:uid="{00000000-0005-0000-0000-000098BB0000}"/>
    <cellStyle name="20% - Accent1 6 2 2 4 3 6 3" xfId="48209" xr:uid="{00000000-0005-0000-0000-000099BB0000}"/>
    <cellStyle name="20% - Accent1 6 2 2 4 3 7" xfId="48210" xr:uid="{00000000-0005-0000-0000-00009ABB0000}"/>
    <cellStyle name="20% - Accent1 6 2 2 4 3 7 2" xfId="48211" xr:uid="{00000000-0005-0000-0000-00009BBB0000}"/>
    <cellStyle name="20% - Accent1 6 2 2 4 3 8" xfId="48212" xr:uid="{00000000-0005-0000-0000-00009CBB0000}"/>
    <cellStyle name="20% - Accent1 6 2 2 4 3 8 2" xfId="48213" xr:uid="{00000000-0005-0000-0000-00009DBB0000}"/>
    <cellStyle name="20% - Accent1 6 2 2 4 3 9" xfId="48214" xr:uid="{00000000-0005-0000-0000-00009EBB0000}"/>
    <cellStyle name="20% - Accent1 6 2 2 4 4" xfId="48215" xr:uid="{00000000-0005-0000-0000-00009FBB0000}"/>
    <cellStyle name="20% - Accent1 6 2 2 4 4 2" xfId="48216" xr:uid="{00000000-0005-0000-0000-0000A0BB0000}"/>
    <cellStyle name="20% - Accent1 6 2 2 4 4 2 2" xfId="48217" xr:uid="{00000000-0005-0000-0000-0000A1BB0000}"/>
    <cellStyle name="20% - Accent1 6 2 2 4 4 2 2 2" xfId="48218" xr:uid="{00000000-0005-0000-0000-0000A2BB0000}"/>
    <cellStyle name="20% - Accent1 6 2 2 4 4 2 3" xfId="48219" xr:uid="{00000000-0005-0000-0000-0000A3BB0000}"/>
    <cellStyle name="20% - Accent1 6 2 2 4 4 3" xfId="48220" xr:uid="{00000000-0005-0000-0000-0000A4BB0000}"/>
    <cellStyle name="20% - Accent1 6 2 2 4 4 3 2" xfId="48221" xr:uid="{00000000-0005-0000-0000-0000A5BB0000}"/>
    <cellStyle name="20% - Accent1 6 2 2 4 4 4" xfId="48222" xr:uid="{00000000-0005-0000-0000-0000A6BB0000}"/>
    <cellStyle name="20% - Accent1 6 2 2 4 5" xfId="48223" xr:uid="{00000000-0005-0000-0000-0000A7BB0000}"/>
    <cellStyle name="20% - Accent1 6 2 2 4 5 2" xfId="48224" xr:uid="{00000000-0005-0000-0000-0000A8BB0000}"/>
    <cellStyle name="20% - Accent1 6 2 2 4 5 2 2" xfId="48225" xr:uid="{00000000-0005-0000-0000-0000A9BB0000}"/>
    <cellStyle name="20% - Accent1 6 2 2 4 5 2 2 2" xfId="48226" xr:uid="{00000000-0005-0000-0000-0000AABB0000}"/>
    <cellStyle name="20% - Accent1 6 2 2 4 5 2 3" xfId="48227" xr:uid="{00000000-0005-0000-0000-0000ABBB0000}"/>
    <cellStyle name="20% - Accent1 6 2 2 4 5 3" xfId="48228" xr:uid="{00000000-0005-0000-0000-0000ACBB0000}"/>
    <cellStyle name="20% - Accent1 6 2 2 4 5 3 2" xfId="48229" xr:uid="{00000000-0005-0000-0000-0000ADBB0000}"/>
    <cellStyle name="20% - Accent1 6 2 2 4 5 4" xfId="48230" xr:uid="{00000000-0005-0000-0000-0000AEBB0000}"/>
    <cellStyle name="20% - Accent1 6 2 2 4 6" xfId="48231" xr:uid="{00000000-0005-0000-0000-0000AFBB0000}"/>
    <cellStyle name="20% - Accent1 6 2 2 4 6 2" xfId="48232" xr:uid="{00000000-0005-0000-0000-0000B0BB0000}"/>
    <cellStyle name="20% - Accent1 6 2 2 4 6 2 2" xfId="48233" xr:uid="{00000000-0005-0000-0000-0000B1BB0000}"/>
    <cellStyle name="20% - Accent1 6 2 2 4 6 2 2 2" xfId="48234" xr:uid="{00000000-0005-0000-0000-0000B2BB0000}"/>
    <cellStyle name="20% - Accent1 6 2 2 4 6 2 3" xfId="48235" xr:uid="{00000000-0005-0000-0000-0000B3BB0000}"/>
    <cellStyle name="20% - Accent1 6 2 2 4 6 3" xfId="48236" xr:uid="{00000000-0005-0000-0000-0000B4BB0000}"/>
    <cellStyle name="20% - Accent1 6 2 2 4 6 3 2" xfId="48237" xr:uid="{00000000-0005-0000-0000-0000B5BB0000}"/>
    <cellStyle name="20% - Accent1 6 2 2 4 6 4" xfId="48238" xr:uid="{00000000-0005-0000-0000-0000B6BB0000}"/>
    <cellStyle name="20% - Accent1 6 2 2 4 7" xfId="48239" xr:uid="{00000000-0005-0000-0000-0000B7BB0000}"/>
    <cellStyle name="20% - Accent1 6 2 2 4 7 2" xfId="48240" xr:uid="{00000000-0005-0000-0000-0000B8BB0000}"/>
    <cellStyle name="20% - Accent1 6 2 2 4 7 2 2" xfId="48241" xr:uid="{00000000-0005-0000-0000-0000B9BB0000}"/>
    <cellStyle name="20% - Accent1 6 2 2 4 7 3" xfId="48242" xr:uid="{00000000-0005-0000-0000-0000BABB0000}"/>
    <cellStyle name="20% - Accent1 6 2 2 4 8" xfId="48243" xr:uid="{00000000-0005-0000-0000-0000BBBB0000}"/>
    <cellStyle name="20% - Accent1 6 2 2 4 8 2" xfId="48244" xr:uid="{00000000-0005-0000-0000-0000BCBB0000}"/>
    <cellStyle name="20% - Accent1 6 2 2 4 8 2 2" xfId="48245" xr:uid="{00000000-0005-0000-0000-0000BDBB0000}"/>
    <cellStyle name="20% - Accent1 6 2 2 4 8 3" xfId="48246" xr:uid="{00000000-0005-0000-0000-0000BEBB0000}"/>
    <cellStyle name="20% - Accent1 6 2 2 4 9" xfId="48247" xr:uid="{00000000-0005-0000-0000-0000BFBB0000}"/>
    <cellStyle name="20% - Accent1 6 2 2 4 9 2" xfId="48248" xr:uid="{00000000-0005-0000-0000-0000C0BB0000}"/>
    <cellStyle name="20% - Accent1 6 2 2 5" xfId="48249" xr:uid="{00000000-0005-0000-0000-0000C1BB0000}"/>
    <cellStyle name="20% - Accent1 6 2 2 5 2" xfId="48250" xr:uid="{00000000-0005-0000-0000-0000C2BB0000}"/>
    <cellStyle name="20% - Accent1 6 2 2 5 2 2" xfId="48251" xr:uid="{00000000-0005-0000-0000-0000C3BB0000}"/>
    <cellStyle name="20% - Accent1 6 2 2 5 2 2 2" xfId="48252" xr:uid="{00000000-0005-0000-0000-0000C4BB0000}"/>
    <cellStyle name="20% - Accent1 6 2 2 5 2 2 2 2" xfId="48253" xr:uid="{00000000-0005-0000-0000-0000C5BB0000}"/>
    <cellStyle name="20% - Accent1 6 2 2 5 2 2 3" xfId="48254" xr:uid="{00000000-0005-0000-0000-0000C6BB0000}"/>
    <cellStyle name="20% - Accent1 6 2 2 5 2 3" xfId="48255" xr:uid="{00000000-0005-0000-0000-0000C7BB0000}"/>
    <cellStyle name="20% - Accent1 6 2 2 5 2 3 2" xfId="48256" xr:uid="{00000000-0005-0000-0000-0000C8BB0000}"/>
    <cellStyle name="20% - Accent1 6 2 2 5 2 4" xfId="48257" xr:uid="{00000000-0005-0000-0000-0000C9BB0000}"/>
    <cellStyle name="20% - Accent1 6 2 2 5 3" xfId="48258" xr:uid="{00000000-0005-0000-0000-0000CABB0000}"/>
    <cellStyle name="20% - Accent1 6 2 2 5 3 2" xfId="48259" xr:uid="{00000000-0005-0000-0000-0000CBBB0000}"/>
    <cellStyle name="20% - Accent1 6 2 2 5 3 2 2" xfId="48260" xr:uid="{00000000-0005-0000-0000-0000CCBB0000}"/>
    <cellStyle name="20% - Accent1 6 2 2 5 3 2 2 2" xfId="48261" xr:uid="{00000000-0005-0000-0000-0000CDBB0000}"/>
    <cellStyle name="20% - Accent1 6 2 2 5 3 2 3" xfId="48262" xr:uid="{00000000-0005-0000-0000-0000CEBB0000}"/>
    <cellStyle name="20% - Accent1 6 2 2 5 3 3" xfId="48263" xr:uid="{00000000-0005-0000-0000-0000CFBB0000}"/>
    <cellStyle name="20% - Accent1 6 2 2 5 3 3 2" xfId="48264" xr:uid="{00000000-0005-0000-0000-0000D0BB0000}"/>
    <cellStyle name="20% - Accent1 6 2 2 5 3 4" xfId="48265" xr:uid="{00000000-0005-0000-0000-0000D1BB0000}"/>
    <cellStyle name="20% - Accent1 6 2 2 5 4" xfId="48266" xr:uid="{00000000-0005-0000-0000-0000D2BB0000}"/>
    <cellStyle name="20% - Accent1 6 2 2 5 4 2" xfId="48267" xr:uid="{00000000-0005-0000-0000-0000D3BB0000}"/>
    <cellStyle name="20% - Accent1 6 2 2 5 4 2 2" xfId="48268" xr:uid="{00000000-0005-0000-0000-0000D4BB0000}"/>
    <cellStyle name="20% - Accent1 6 2 2 5 4 2 2 2" xfId="48269" xr:uid="{00000000-0005-0000-0000-0000D5BB0000}"/>
    <cellStyle name="20% - Accent1 6 2 2 5 4 2 3" xfId="48270" xr:uid="{00000000-0005-0000-0000-0000D6BB0000}"/>
    <cellStyle name="20% - Accent1 6 2 2 5 4 3" xfId="48271" xr:uid="{00000000-0005-0000-0000-0000D7BB0000}"/>
    <cellStyle name="20% - Accent1 6 2 2 5 4 3 2" xfId="48272" xr:uid="{00000000-0005-0000-0000-0000D8BB0000}"/>
    <cellStyle name="20% - Accent1 6 2 2 5 4 4" xfId="48273" xr:uid="{00000000-0005-0000-0000-0000D9BB0000}"/>
    <cellStyle name="20% - Accent1 6 2 2 5 5" xfId="48274" xr:uid="{00000000-0005-0000-0000-0000DABB0000}"/>
    <cellStyle name="20% - Accent1 6 2 2 5 5 2" xfId="48275" xr:uid="{00000000-0005-0000-0000-0000DBBB0000}"/>
    <cellStyle name="20% - Accent1 6 2 2 5 5 2 2" xfId="48276" xr:uid="{00000000-0005-0000-0000-0000DCBB0000}"/>
    <cellStyle name="20% - Accent1 6 2 2 5 5 3" xfId="48277" xr:uid="{00000000-0005-0000-0000-0000DDBB0000}"/>
    <cellStyle name="20% - Accent1 6 2 2 5 6" xfId="48278" xr:uid="{00000000-0005-0000-0000-0000DEBB0000}"/>
    <cellStyle name="20% - Accent1 6 2 2 5 6 2" xfId="48279" xr:uid="{00000000-0005-0000-0000-0000DFBB0000}"/>
    <cellStyle name="20% - Accent1 6 2 2 5 6 2 2" xfId="48280" xr:uid="{00000000-0005-0000-0000-0000E0BB0000}"/>
    <cellStyle name="20% - Accent1 6 2 2 5 6 3" xfId="48281" xr:uid="{00000000-0005-0000-0000-0000E1BB0000}"/>
    <cellStyle name="20% - Accent1 6 2 2 5 7" xfId="48282" xr:uid="{00000000-0005-0000-0000-0000E2BB0000}"/>
    <cellStyle name="20% - Accent1 6 2 2 5 7 2" xfId="48283" xr:uid="{00000000-0005-0000-0000-0000E3BB0000}"/>
    <cellStyle name="20% - Accent1 6 2 2 5 8" xfId="48284" xr:uid="{00000000-0005-0000-0000-0000E4BB0000}"/>
    <cellStyle name="20% - Accent1 6 2 2 5 8 2" xfId="48285" xr:uid="{00000000-0005-0000-0000-0000E5BB0000}"/>
    <cellStyle name="20% - Accent1 6 2 2 5 9" xfId="48286" xr:uid="{00000000-0005-0000-0000-0000E6BB0000}"/>
    <cellStyle name="20% - Accent1 6 2 2 6" xfId="48287" xr:uid="{00000000-0005-0000-0000-0000E7BB0000}"/>
    <cellStyle name="20% - Accent1 6 2 2 6 2" xfId="48288" xr:uid="{00000000-0005-0000-0000-0000E8BB0000}"/>
    <cellStyle name="20% - Accent1 6 2 2 6 2 2" xfId="48289" xr:uid="{00000000-0005-0000-0000-0000E9BB0000}"/>
    <cellStyle name="20% - Accent1 6 2 2 6 2 2 2" xfId="48290" xr:uid="{00000000-0005-0000-0000-0000EABB0000}"/>
    <cellStyle name="20% - Accent1 6 2 2 6 2 2 2 2" xfId="48291" xr:uid="{00000000-0005-0000-0000-0000EBBB0000}"/>
    <cellStyle name="20% - Accent1 6 2 2 6 2 2 3" xfId="48292" xr:uid="{00000000-0005-0000-0000-0000ECBB0000}"/>
    <cellStyle name="20% - Accent1 6 2 2 6 2 3" xfId="48293" xr:uid="{00000000-0005-0000-0000-0000EDBB0000}"/>
    <cellStyle name="20% - Accent1 6 2 2 6 2 3 2" xfId="48294" xr:uid="{00000000-0005-0000-0000-0000EEBB0000}"/>
    <cellStyle name="20% - Accent1 6 2 2 6 2 4" xfId="48295" xr:uid="{00000000-0005-0000-0000-0000EFBB0000}"/>
    <cellStyle name="20% - Accent1 6 2 2 6 3" xfId="48296" xr:uid="{00000000-0005-0000-0000-0000F0BB0000}"/>
    <cellStyle name="20% - Accent1 6 2 2 6 3 2" xfId="48297" xr:uid="{00000000-0005-0000-0000-0000F1BB0000}"/>
    <cellStyle name="20% - Accent1 6 2 2 6 3 2 2" xfId="48298" xr:uid="{00000000-0005-0000-0000-0000F2BB0000}"/>
    <cellStyle name="20% - Accent1 6 2 2 6 3 2 2 2" xfId="48299" xr:uid="{00000000-0005-0000-0000-0000F3BB0000}"/>
    <cellStyle name="20% - Accent1 6 2 2 6 3 2 3" xfId="48300" xr:uid="{00000000-0005-0000-0000-0000F4BB0000}"/>
    <cellStyle name="20% - Accent1 6 2 2 6 3 3" xfId="48301" xr:uid="{00000000-0005-0000-0000-0000F5BB0000}"/>
    <cellStyle name="20% - Accent1 6 2 2 6 3 3 2" xfId="48302" xr:uid="{00000000-0005-0000-0000-0000F6BB0000}"/>
    <cellStyle name="20% - Accent1 6 2 2 6 3 4" xfId="48303" xr:uid="{00000000-0005-0000-0000-0000F7BB0000}"/>
    <cellStyle name="20% - Accent1 6 2 2 6 4" xfId="48304" xr:uid="{00000000-0005-0000-0000-0000F8BB0000}"/>
    <cellStyle name="20% - Accent1 6 2 2 6 4 2" xfId="48305" xr:uid="{00000000-0005-0000-0000-0000F9BB0000}"/>
    <cellStyle name="20% - Accent1 6 2 2 6 4 2 2" xfId="48306" xr:uid="{00000000-0005-0000-0000-0000FABB0000}"/>
    <cellStyle name="20% - Accent1 6 2 2 6 4 2 2 2" xfId="48307" xr:uid="{00000000-0005-0000-0000-0000FBBB0000}"/>
    <cellStyle name="20% - Accent1 6 2 2 6 4 2 3" xfId="48308" xr:uid="{00000000-0005-0000-0000-0000FCBB0000}"/>
    <cellStyle name="20% - Accent1 6 2 2 6 4 3" xfId="48309" xr:uid="{00000000-0005-0000-0000-0000FDBB0000}"/>
    <cellStyle name="20% - Accent1 6 2 2 6 4 3 2" xfId="48310" xr:uid="{00000000-0005-0000-0000-0000FEBB0000}"/>
    <cellStyle name="20% - Accent1 6 2 2 6 4 4" xfId="48311" xr:uid="{00000000-0005-0000-0000-0000FFBB0000}"/>
    <cellStyle name="20% - Accent1 6 2 2 6 5" xfId="48312" xr:uid="{00000000-0005-0000-0000-000000BC0000}"/>
    <cellStyle name="20% - Accent1 6 2 2 6 5 2" xfId="48313" xr:uid="{00000000-0005-0000-0000-000001BC0000}"/>
    <cellStyle name="20% - Accent1 6 2 2 6 5 2 2" xfId="48314" xr:uid="{00000000-0005-0000-0000-000002BC0000}"/>
    <cellStyle name="20% - Accent1 6 2 2 6 5 3" xfId="48315" xr:uid="{00000000-0005-0000-0000-000003BC0000}"/>
    <cellStyle name="20% - Accent1 6 2 2 6 6" xfId="48316" xr:uid="{00000000-0005-0000-0000-000004BC0000}"/>
    <cellStyle name="20% - Accent1 6 2 2 6 6 2" xfId="48317" xr:uid="{00000000-0005-0000-0000-000005BC0000}"/>
    <cellStyle name="20% - Accent1 6 2 2 6 6 2 2" xfId="48318" xr:uid="{00000000-0005-0000-0000-000006BC0000}"/>
    <cellStyle name="20% - Accent1 6 2 2 6 6 3" xfId="48319" xr:uid="{00000000-0005-0000-0000-000007BC0000}"/>
    <cellStyle name="20% - Accent1 6 2 2 6 7" xfId="48320" xr:uid="{00000000-0005-0000-0000-000008BC0000}"/>
    <cellStyle name="20% - Accent1 6 2 2 6 7 2" xfId="48321" xr:uid="{00000000-0005-0000-0000-000009BC0000}"/>
    <cellStyle name="20% - Accent1 6 2 2 6 8" xfId="48322" xr:uid="{00000000-0005-0000-0000-00000ABC0000}"/>
    <cellStyle name="20% - Accent1 6 2 2 6 8 2" xfId="48323" xr:uid="{00000000-0005-0000-0000-00000BBC0000}"/>
    <cellStyle name="20% - Accent1 6 2 2 6 9" xfId="48324" xr:uid="{00000000-0005-0000-0000-00000CBC0000}"/>
    <cellStyle name="20% - Accent1 6 2 2 7" xfId="48325" xr:uid="{00000000-0005-0000-0000-00000DBC0000}"/>
    <cellStyle name="20% - Accent1 6 2 2 7 2" xfId="48326" xr:uid="{00000000-0005-0000-0000-00000EBC0000}"/>
    <cellStyle name="20% - Accent1 6 2 2 7 2 2" xfId="48327" xr:uid="{00000000-0005-0000-0000-00000FBC0000}"/>
    <cellStyle name="20% - Accent1 6 2 2 7 2 2 2" xfId="48328" xr:uid="{00000000-0005-0000-0000-000010BC0000}"/>
    <cellStyle name="20% - Accent1 6 2 2 7 2 3" xfId="48329" xr:uid="{00000000-0005-0000-0000-000011BC0000}"/>
    <cellStyle name="20% - Accent1 6 2 2 7 3" xfId="48330" xr:uid="{00000000-0005-0000-0000-000012BC0000}"/>
    <cellStyle name="20% - Accent1 6 2 2 7 3 2" xfId="48331" xr:uid="{00000000-0005-0000-0000-000013BC0000}"/>
    <cellStyle name="20% - Accent1 6 2 2 7 4" xfId="48332" xr:uid="{00000000-0005-0000-0000-000014BC0000}"/>
    <cellStyle name="20% - Accent1 6 2 2 8" xfId="48333" xr:uid="{00000000-0005-0000-0000-000015BC0000}"/>
    <cellStyle name="20% - Accent1 6 2 2 8 2" xfId="48334" xr:uid="{00000000-0005-0000-0000-000016BC0000}"/>
    <cellStyle name="20% - Accent1 6 2 2 8 2 2" xfId="48335" xr:uid="{00000000-0005-0000-0000-000017BC0000}"/>
    <cellStyle name="20% - Accent1 6 2 2 8 2 2 2" xfId="48336" xr:uid="{00000000-0005-0000-0000-000018BC0000}"/>
    <cellStyle name="20% - Accent1 6 2 2 8 2 3" xfId="48337" xr:uid="{00000000-0005-0000-0000-000019BC0000}"/>
    <cellStyle name="20% - Accent1 6 2 2 8 3" xfId="48338" xr:uid="{00000000-0005-0000-0000-00001ABC0000}"/>
    <cellStyle name="20% - Accent1 6 2 2 8 3 2" xfId="48339" xr:uid="{00000000-0005-0000-0000-00001BBC0000}"/>
    <cellStyle name="20% - Accent1 6 2 2 8 4" xfId="48340" xr:uid="{00000000-0005-0000-0000-00001CBC0000}"/>
    <cellStyle name="20% - Accent1 6 2 2 9" xfId="48341" xr:uid="{00000000-0005-0000-0000-00001DBC0000}"/>
    <cellStyle name="20% - Accent1 6 2 2 9 2" xfId="48342" xr:uid="{00000000-0005-0000-0000-00001EBC0000}"/>
    <cellStyle name="20% - Accent1 6 2 2 9 2 2" xfId="48343" xr:uid="{00000000-0005-0000-0000-00001FBC0000}"/>
    <cellStyle name="20% - Accent1 6 2 2 9 2 2 2" xfId="48344" xr:uid="{00000000-0005-0000-0000-000020BC0000}"/>
    <cellStyle name="20% - Accent1 6 2 2 9 2 3" xfId="48345" xr:uid="{00000000-0005-0000-0000-000021BC0000}"/>
    <cellStyle name="20% - Accent1 6 2 2 9 3" xfId="48346" xr:uid="{00000000-0005-0000-0000-000022BC0000}"/>
    <cellStyle name="20% - Accent1 6 2 2 9 3 2" xfId="48347" xr:uid="{00000000-0005-0000-0000-000023BC0000}"/>
    <cellStyle name="20% - Accent1 6 2 2 9 4" xfId="48348" xr:uid="{00000000-0005-0000-0000-000024BC0000}"/>
    <cellStyle name="20% - Accent1 6 2 3" xfId="48349" xr:uid="{00000000-0005-0000-0000-000025BC0000}"/>
    <cellStyle name="20% - Accent1 6 2 3 10" xfId="48350" xr:uid="{00000000-0005-0000-0000-000026BC0000}"/>
    <cellStyle name="20% - Accent1 6 2 3 10 2" xfId="48351" xr:uid="{00000000-0005-0000-0000-000027BC0000}"/>
    <cellStyle name="20% - Accent1 6 2 3 11" xfId="48352" xr:uid="{00000000-0005-0000-0000-000028BC0000}"/>
    <cellStyle name="20% - Accent1 6 2 3 2" xfId="48353" xr:uid="{00000000-0005-0000-0000-000029BC0000}"/>
    <cellStyle name="20% - Accent1 6 2 3 2 2" xfId="48354" xr:uid="{00000000-0005-0000-0000-00002ABC0000}"/>
    <cellStyle name="20% - Accent1 6 2 3 2 2 2" xfId="48355" xr:uid="{00000000-0005-0000-0000-00002BBC0000}"/>
    <cellStyle name="20% - Accent1 6 2 3 2 2 2 2" xfId="48356" xr:uid="{00000000-0005-0000-0000-00002CBC0000}"/>
    <cellStyle name="20% - Accent1 6 2 3 2 2 2 2 2" xfId="48357" xr:uid="{00000000-0005-0000-0000-00002DBC0000}"/>
    <cellStyle name="20% - Accent1 6 2 3 2 2 2 3" xfId="48358" xr:uid="{00000000-0005-0000-0000-00002EBC0000}"/>
    <cellStyle name="20% - Accent1 6 2 3 2 2 3" xfId="48359" xr:uid="{00000000-0005-0000-0000-00002FBC0000}"/>
    <cellStyle name="20% - Accent1 6 2 3 2 2 3 2" xfId="48360" xr:uid="{00000000-0005-0000-0000-000030BC0000}"/>
    <cellStyle name="20% - Accent1 6 2 3 2 2 4" xfId="48361" xr:uid="{00000000-0005-0000-0000-000031BC0000}"/>
    <cellStyle name="20% - Accent1 6 2 3 2 3" xfId="48362" xr:uid="{00000000-0005-0000-0000-000032BC0000}"/>
    <cellStyle name="20% - Accent1 6 2 3 2 3 2" xfId="48363" xr:uid="{00000000-0005-0000-0000-000033BC0000}"/>
    <cellStyle name="20% - Accent1 6 2 3 2 3 2 2" xfId="48364" xr:uid="{00000000-0005-0000-0000-000034BC0000}"/>
    <cellStyle name="20% - Accent1 6 2 3 2 3 2 2 2" xfId="48365" xr:uid="{00000000-0005-0000-0000-000035BC0000}"/>
    <cellStyle name="20% - Accent1 6 2 3 2 3 2 3" xfId="48366" xr:uid="{00000000-0005-0000-0000-000036BC0000}"/>
    <cellStyle name="20% - Accent1 6 2 3 2 3 3" xfId="48367" xr:uid="{00000000-0005-0000-0000-000037BC0000}"/>
    <cellStyle name="20% - Accent1 6 2 3 2 3 3 2" xfId="48368" xr:uid="{00000000-0005-0000-0000-000038BC0000}"/>
    <cellStyle name="20% - Accent1 6 2 3 2 3 4" xfId="48369" xr:uid="{00000000-0005-0000-0000-000039BC0000}"/>
    <cellStyle name="20% - Accent1 6 2 3 2 4" xfId="48370" xr:uid="{00000000-0005-0000-0000-00003ABC0000}"/>
    <cellStyle name="20% - Accent1 6 2 3 2 4 2" xfId="48371" xr:uid="{00000000-0005-0000-0000-00003BBC0000}"/>
    <cellStyle name="20% - Accent1 6 2 3 2 4 2 2" xfId="48372" xr:uid="{00000000-0005-0000-0000-00003CBC0000}"/>
    <cellStyle name="20% - Accent1 6 2 3 2 4 2 2 2" xfId="48373" xr:uid="{00000000-0005-0000-0000-00003DBC0000}"/>
    <cellStyle name="20% - Accent1 6 2 3 2 4 2 3" xfId="48374" xr:uid="{00000000-0005-0000-0000-00003EBC0000}"/>
    <cellStyle name="20% - Accent1 6 2 3 2 4 3" xfId="48375" xr:uid="{00000000-0005-0000-0000-00003FBC0000}"/>
    <cellStyle name="20% - Accent1 6 2 3 2 4 3 2" xfId="48376" xr:uid="{00000000-0005-0000-0000-000040BC0000}"/>
    <cellStyle name="20% - Accent1 6 2 3 2 4 4" xfId="48377" xr:uid="{00000000-0005-0000-0000-000041BC0000}"/>
    <cellStyle name="20% - Accent1 6 2 3 2 5" xfId="48378" xr:uid="{00000000-0005-0000-0000-000042BC0000}"/>
    <cellStyle name="20% - Accent1 6 2 3 2 5 2" xfId="48379" xr:uid="{00000000-0005-0000-0000-000043BC0000}"/>
    <cellStyle name="20% - Accent1 6 2 3 2 5 2 2" xfId="48380" xr:uid="{00000000-0005-0000-0000-000044BC0000}"/>
    <cellStyle name="20% - Accent1 6 2 3 2 5 3" xfId="48381" xr:uid="{00000000-0005-0000-0000-000045BC0000}"/>
    <cellStyle name="20% - Accent1 6 2 3 2 6" xfId="48382" xr:uid="{00000000-0005-0000-0000-000046BC0000}"/>
    <cellStyle name="20% - Accent1 6 2 3 2 6 2" xfId="48383" xr:uid="{00000000-0005-0000-0000-000047BC0000}"/>
    <cellStyle name="20% - Accent1 6 2 3 2 6 2 2" xfId="48384" xr:uid="{00000000-0005-0000-0000-000048BC0000}"/>
    <cellStyle name="20% - Accent1 6 2 3 2 6 3" xfId="48385" xr:uid="{00000000-0005-0000-0000-000049BC0000}"/>
    <cellStyle name="20% - Accent1 6 2 3 2 7" xfId="48386" xr:uid="{00000000-0005-0000-0000-00004ABC0000}"/>
    <cellStyle name="20% - Accent1 6 2 3 2 7 2" xfId="48387" xr:uid="{00000000-0005-0000-0000-00004BBC0000}"/>
    <cellStyle name="20% - Accent1 6 2 3 2 8" xfId="48388" xr:uid="{00000000-0005-0000-0000-00004CBC0000}"/>
    <cellStyle name="20% - Accent1 6 2 3 2 8 2" xfId="48389" xr:uid="{00000000-0005-0000-0000-00004DBC0000}"/>
    <cellStyle name="20% - Accent1 6 2 3 2 9" xfId="48390" xr:uid="{00000000-0005-0000-0000-00004EBC0000}"/>
    <cellStyle name="20% - Accent1 6 2 3 3" xfId="48391" xr:uid="{00000000-0005-0000-0000-00004FBC0000}"/>
    <cellStyle name="20% - Accent1 6 2 3 3 2" xfId="48392" xr:uid="{00000000-0005-0000-0000-000050BC0000}"/>
    <cellStyle name="20% - Accent1 6 2 3 3 2 2" xfId="48393" xr:uid="{00000000-0005-0000-0000-000051BC0000}"/>
    <cellStyle name="20% - Accent1 6 2 3 3 2 2 2" xfId="48394" xr:uid="{00000000-0005-0000-0000-000052BC0000}"/>
    <cellStyle name="20% - Accent1 6 2 3 3 2 2 2 2" xfId="48395" xr:uid="{00000000-0005-0000-0000-000053BC0000}"/>
    <cellStyle name="20% - Accent1 6 2 3 3 2 2 3" xfId="48396" xr:uid="{00000000-0005-0000-0000-000054BC0000}"/>
    <cellStyle name="20% - Accent1 6 2 3 3 2 3" xfId="48397" xr:uid="{00000000-0005-0000-0000-000055BC0000}"/>
    <cellStyle name="20% - Accent1 6 2 3 3 2 3 2" xfId="48398" xr:uid="{00000000-0005-0000-0000-000056BC0000}"/>
    <cellStyle name="20% - Accent1 6 2 3 3 2 4" xfId="48399" xr:uid="{00000000-0005-0000-0000-000057BC0000}"/>
    <cellStyle name="20% - Accent1 6 2 3 3 3" xfId="48400" xr:uid="{00000000-0005-0000-0000-000058BC0000}"/>
    <cellStyle name="20% - Accent1 6 2 3 3 3 2" xfId="48401" xr:uid="{00000000-0005-0000-0000-000059BC0000}"/>
    <cellStyle name="20% - Accent1 6 2 3 3 3 2 2" xfId="48402" xr:uid="{00000000-0005-0000-0000-00005ABC0000}"/>
    <cellStyle name="20% - Accent1 6 2 3 3 3 2 2 2" xfId="48403" xr:uid="{00000000-0005-0000-0000-00005BBC0000}"/>
    <cellStyle name="20% - Accent1 6 2 3 3 3 2 3" xfId="48404" xr:uid="{00000000-0005-0000-0000-00005CBC0000}"/>
    <cellStyle name="20% - Accent1 6 2 3 3 3 3" xfId="48405" xr:uid="{00000000-0005-0000-0000-00005DBC0000}"/>
    <cellStyle name="20% - Accent1 6 2 3 3 3 3 2" xfId="48406" xr:uid="{00000000-0005-0000-0000-00005EBC0000}"/>
    <cellStyle name="20% - Accent1 6 2 3 3 3 4" xfId="48407" xr:uid="{00000000-0005-0000-0000-00005FBC0000}"/>
    <cellStyle name="20% - Accent1 6 2 3 3 4" xfId="48408" xr:uid="{00000000-0005-0000-0000-000060BC0000}"/>
    <cellStyle name="20% - Accent1 6 2 3 3 4 2" xfId="48409" xr:uid="{00000000-0005-0000-0000-000061BC0000}"/>
    <cellStyle name="20% - Accent1 6 2 3 3 4 2 2" xfId="48410" xr:uid="{00000000-0005-0000-0000-000062BC0000}"/>
    <cellStyle name="20% - Accent1 6 2 3 3 4 2 2 2" xfId="48411" xr:uid="{00000000-0005-0000-0000-000063BC0000}"/>
    <cellStyle name="20% - Accent1 6 2 3 3 4 2 3" xfId="48412" xr:uid="{00000000-0005-0000-0000-000064BC0000}"/>
    <cellStyle name="20% - Accent1 6 2 3 3 4 3" xfId="48413" xr:uid="{00000000-0005-0000-0000-000065BC0000}"/>
    <cellStyle name="20% - Accent1 6 2 3 3 4 3 2" xfId="48414" xr:uid="{00000000-0005-0000-0000-000066BC0000}"/>
    <cellStyle name="20% - Accent1 6 2 3 3 4 4" xfId="48415" xr:uid="{00000000-0005-0000-0000-000067BC0000}"/>
    <cellStyle name="20% - Accent1 6 2 3 3 5" xfId="48416" xr:uid="{00000000-0005-0000-0000-000068BC0000}"/>
    <cellStyle name="20% - Accent1 6 2 3 3 5 2" xfId="48417" xr:uid="{00000000-0005-0000-0000-000069BC0000}"/>
    <cellStyle name="20% - Accent1 6 2 3 3 5 2 2" xfId="48418" xr:uid="{00000000-0005-0000-0000-00006ABC0000}"/>
    <cellStyle name="20% - Accent1 6 2 3 3 5 3" xfId="48419" xr:uid="{00000000-0005-0000-0000-00006BBC0000}"/>
    <cellStyle name="20% - Accent1 6 2 3 3 6" xfId="48420" xr:uid="{00000000-0005-0000-0000-00006CBC0000}"/>
    <cellStyle name="20% - Accent1 6 2 3 3 6 2" xfId="48421" xr:uid="{00000000-0005-0000-0000-00006DBC0000}"/>
    <cellStyle name="20% - Accent1 6 2 3 3 6 2 2" xfId="48422" xr:uid="{00000000-0005-0000-0000-00006EBC0000}"/>
    <cellStyle name="20% - Accent1 6 2 3 3 6 3" xfId="48423" xr:uid="{00000000-0005-0000-0000-00006FBC0000}"/>
    <cellStyle name="20% - Accent1 6 2 3 3 7" xfId="48424" xr:uid="{00000000-0005-0000-0000-000070BC0000}"/>
    <cellStyle name="20% - Accent1 6 2 3 3 7 2" xfId="48425" xr:uid="{00000000-0005-0000-0000-000071BC0000}"/>
    <cellStyle name="20% - Accent1 6 2 3 3 8" xfId="48426" xr:uid="{00000000-0005-0000-0000-000072BC0000}"/>
    <cellStyle name="20% - Accent1 6 2 3 3 8 2" xfId="48427" xr:uid="{00000000-0005-0000-0000-000073BC0000}"/>
    <cellStyle name="20% - Accent1 6 2 3 3 9" xfId="48428" xr:uid="{00000000-0005-0000-0000-000074BC0000}"/>
    <cellStyle name="20% - Accent1 6 2 3 4" xfId="48429" xr:uid="{00000000-0005-0000-0000-000075BC0000}"/>
    <cellStyle name="20% - Accent1 6 2 3 4 2" xfId="48430" xr:uid="{00000000-0005-0000-0000-000076BC0000}"/>
    <cellStyle name="20% - Accent1 6 2 3 4 2 2" xfId="48431" xr:uid="{00000000-0005-0000-0000-000077BC0000}"/>
    <cellStyle name="20% - Accent1 6 2 3 4 2 2 2" xfId="48432" xr:uid="{00000000-0005-0000-0000-000078BC0000}"/>
    <cellStyle name="20% - Accent1 6 2 3 4 2 3" xfId="48433" xr:uid="{00000000-0005-0000-0000-000079BC0000}"/>
    <cellStyle name="20% - Accent1 6 2 3 4 3" xfId="48434" xr:uid="{00000000-0005-0000-0000-00007ABC0000}"/>
    <cellStyle name="20% - Accent1 6 2 3 4 3 2" xfId="48435" xr:uid="{00000000-0005-0000-0000-00007BBC0000}"/>
    <cellStyle name="20% - Accent1 6 2 3 4 4" xfId="48436" xr:uid="{00000000-0005-0000-0000-00007CBC0000}"/>
    <cellStyle name="20% - Accent1 6 2 3 5" xfId="48437" xr:uid="{00000000-0005-0000-0000-00007DBC0000}"/>
    <cellStyle name="20% - Accent1 6 2 3 5 2" xfId="48438" xr:uid="{00000000-0005-0000-0000-00007EBC0000}"/>
    <cellStyle name="20% - Accent1 6 2 3 5 2 2" xfId="48439" xr:uid="{00000000-0005-0000-0000-00007FBC0000}"/>
    <cellStyle name="20% - Accent1 6 2 3 5 2 2 2" xfId="48440" xr:uid="{00000000-0005-0000-0000-000080BC0000}"/>
    <cellStyle name="20% - Accent1 6 2 3 5 2 3" xfId="48441" xr:uid="{00000000-0005-0000-0000-000081BC0000}"/>
    <cellStyle name="20% - Accent1 6 2 3 5 3" xfId="48442" xr:uid="{00000000-0005-0000-0000-000082BC0000}"/>
    <cellStyle name="20% - Accent1 6 2 3 5 3 2" xfId="48443" xr:uid="{00000000-0005-0000-0000-000083BC0000}"/>
    <cellStyle name="20% - Accent1 6 2 3 5 4" xfId="48444" xr:uid="{00000000-0005-0000-0000-000084BC0000}"/>
    <cellStyle name="20% - Accent1 6 2 3 6" xfId="48445" xr:uid="{00000000-0005-0000-0000-000085BC0000}"/>
    <cellStyle name="20% - Accent1 6 2 3 6 2" xfId="48446" xr:uid="{00000000-0005-0000-0000-000086BC0000}"/>
    <cellStyle name="20% - Accent1 6 2 3 6 2 2" xfId="48447" xr:uid="{00000000-0005-0000-0000-000087BC0000}"/>
    <cellStyle name="20% - Accent1 6 2 3 6 2 2 2" xfId="48448" xr:uid="{00000000-0005-0000-0000-000088BC0000}"/>
    <cellStyle name="20% - Accent1 6 2 3 6 2 3" xfId="48449" xr:uid="{00000000-0005-0000-0000-000089BC0000}"/>
    <cellStyle name="20% - Accent1 6 2 3 6 3" xfId="48450" xr:uid="{00000000-0005-0000-0000-00008ABC0000}"/>
    <cellStyle name="20% - Accent1 6 2 3 6 3 2" xfId="48451" xr:uid="{00000000-0005-0000-0000-00008BBC0000}"/>
    <cellStyle name="20% - Accent1 6 2 3 6 4" xfId="48452" xr:uid="{00000000-0005-0000-0000-00008CBC0000}"/>
    <cellStyle name="20% - Accent1 6 2 3 7" xfId="48453" xr:uid="{00000000-0005-0000-0000-00008DBC0000}"/>
    <cellStyle name="20% - Accent1 6 2 3 7 2" xfId="48454" xr:uid="{00000000-0005-0000-0000-00008EBC0000}"/>
    <cellStyle name="20% - Accent1 6 2 3 7 2 2" xfId="48455" xr:uid="{00000000-0005-0000-0000-00008FBC0000}"/>
    <cellStyle name="20% - Accent1 6 2 3 7 3" xfId="48456" xr:uid="{00000000-0005-0000-0000-000090BC0000}"/>
    <cellStyle name="20% - Accent1 6 2 3 8" xfId="48457" xr:uid="{00000000-0005-0000-0000-000091BC0000}"/>
    <cellStyle name="20% - Accent1 6 2 3 8 2" xfId="48458" xr:uid="{00000000-0005-0000-0000-000092BC0000}"/>
    <cellStyle name="20% - Accent1 6 2 3 8 2 2" xfId="48459" xr:uid="{00000000-0005-0000-0000-000093BC0000}"/>
    <cellStyle name="20% - Accent1 6 2 3 8 3" xfId="48460" xr:uid="{00000000-0005-0000-0000-000094BC0000}"/>
    <cellStyle name="20% - Accent1 6 2 3 9" xfId="48461" xr:uid="{00000000-0005-0000-0000-000095BC0000}"/>
    <cellStyle name="20% - Accent1 6 2 3 9 2" xfId="48462" xr:uid="{00000000-0005-0000-0000-000096BC0000}"/>
    <cellStyle name="20% - Accent1 6 2 4" xfId="48463" xr:uid="{00000000-0005-0000-0000-000097BC0000}"/>
    <cellStyle name="20% - Accent1 6 2 4 10" xfId="48464" xr:uid="{00000000-0005-0000-0000-000098BC0000}"/>
    <cellStyle name="20% - Accent1 6 2 4 10 2" xfId="48465" xr:uid="{00000000-0005-0000-0000-000099BC0000}"/>
    <cellStyle name="20% - Accent1 6 2 4 11" xfId="48466" xr:uid="{00000000-0005-0000-0000-00009ABC0000}"/>
    <cellStyle name="20% - Accent1 6 2 4 2" xfId="48467" xr:uid="{00000000-0005-0000-0000-00009BBC0000}"/>
    <cellStyle name="20% - Accent1 6 2 4 2 2" xfId="48468" xr:uid="{00000000-0005-0000-0000-00009CBC0000}"/>
    <cellStyle name="20% - Accent1 6 2 4 2 2 2" xfId="48469" xr:uid="{00000000-0005-0000-0000-00009DBC0000}"/>
    <cellStyle name="20% - Accent1 6 2 4 2 2 2 2" xfId="48470" xr:uid="{00000000-0005-0000-0000-00009EBC0000}"/>
    <cellStyle name="20% - Accent1 6 2 4 2 2 2 2 2" xfId="48471" xr:uid="{00000000-0005-0000-0000-00009FBC0000}"/>
    <cellStyle name="20% - Accent1 6 2 4 2 2 2 3" xfId="48472" xr:uid="{00000000-0005-0000-0000-0000A0BC0000}"/>
    <cellStyle name="20% - Accent1 6 2 4 2 2 3" xfId="48473" xr:uid="{00000000-0005-0000-0000-0000A1BC0000}"/>
    <cellStyle name="20% - Accent1 6 2 4 2 2 3 2" xfId="48474" xr:uid="{00000000-0005-0000-0000-0000A2BC0000}"/>
    <cellStyle name="20% - Accent1 6 2 4 2 2 4" xfId="48475" xr:uid="{00000000-0005-0000-0000-0000A3BC0000}"/>
    <cellStyle name="20% - Accent1 6 2 4 2 3" xfId="48476" xr:uid="{00000000-0005-0000-0000-0000A4BC0000}"/>
    <cellStyle name="20% - Accent1 6 2 4 2 3 2" xfId="48477" xr:uid="{00000000-0005-0000-0000-0000A5BC0000}"/>
    <cellStyle name="20% - Accent1 6 2 4 2 3 2 2" xfId="48478" xr:uid="{00000000-0005-0000-0000-0000A6BC0000}"/>
    <cellStyle name="20% - Accent1 6 2 4 2 3 2 2 2" xfId="48479" xr:uid="{00000000-0005-0000-0000-0000A7BC0000}"/>
    <cellStyle name="20% - Accent1 6 2 4 2 3 2 3" xfId="48480" xr:uid="{00000000-0005-0000-0000-0000A8BC0000}"/>
    <cellStyle name="20% - Accent1 6 2 4 2 3 3" xfId="48481" xr:uid="{00000000-0005-0000-0000-0000A9BC0000}"/>
    <cellStyle name="20% - Accent1 6 2 4 2 3 3 2" xfId="48482" xr:uid="{00000000-0005-0000-0000-0000AABC0000}"/>
    <cellStyle name="20% - Accent1 6 2 4 2 3 4" xfId="48483" xr:uid="{00000000-0005-0000-0000-0000ABBC0000}"/>
    <cellStyle name="20% - Accent1 6 2 4 2 4" xfId="48484" xr:uid="{00000000-0005-0000-0000-0000ACBC0000}"/>
    <cellStyle name="20% - Accent1 6 2 4 2 4 2" xfId="48485" xr:uid="{00000000-0005-0000-0000-0000ADBC0000}"/>
    <cellStyle name="20% - Accent1 6 2 4 2 4 2 2" xfId="48486" xr:uid="{00000000-0005-0000-0000-0000AEBC0000}"/>
    <cellStyle name="20% - Accent1 6 2 4 2 4 2 2 2" xfId="48487" xr:uid="{00000000-0005-0000-0000-0000AFBC0000}"/>
    <cellStyle name="20% - Accent1 6 2 4 2 4 2 3" xfId="48488" xr:uid="{00000000-0005-0000-0000-0000B0BC0000}"/>
    <cellStyle name="20% - Accent1 6 2 4 2 4 3" xfId="48489" xr:uid="{00000000-0005-0000-0000-0000B1BC0000}"/>
    <cellStyle name="20% - Accent1 6 2 4 2 4 3 2" xfId="48490" xr:uid="{00000000-0005-0000-0000-0000B2BC0000}"/>
    <cellStyle name="20% - Accent1 6 2 4 2 4 4" xfId="48491" xr:uid="{00000000-0005-0000-0000-0000B3BC0000}"/>
    <cellStyle name="20% - Accent1 6 2 4 2 5" xfId="48492" xr:uid="{00000000-0005-0000-0000-0000B4BC0000}"/>
    <cellStyle name="20% - Accent1 6 2 4 2 5 2" xfId="48493" xr:uid="{00000000-0005-0000-0000-0000B5BC0000}"/>
    <cellStyle name="20% - Accent1 6 2 4 2 5 2 2" xfId="48494" xr:uid="{00000000-0005-0000-0000-0000B6BC0000}"/>
    <cellStyle name="20% - Accent1 6 2 4 2 5 3" xfId="48495" xr:uid="{00000000-0005-0000-0000-0000B7BC0000}"/>
    <cellStyle name="20% - Accent1 6 2 4 2 6" xfId="48496" xr:uid="{00000000-0005-0000-0000-0000B8BC0000}"/>
    <cellStyle name="20% - Accent1 6 2 4 2 6 2" xfId="48497" xr:uid="{00000000-0005-0000-0000-0000B9BC0000}"/>
    <cellStyle name="20% - Accent1 6 2 4 2 6 2 2" xfId="48498" xr:uid="{00000000-0005-0000-0000-0000BABC0000}"/>
    <cellStyle name="20% - Accent1 6 2 4 2 6 3" xfId="48499" xr:uid="{00000000-0005-0000-0000-0000BBBC0000}"/>
    <cellStyle name="20% - Accent1 6 2 4 2 7" xfId="48500" xr:uid="{00000000-0005-0000-0000-0000BCBC0000}"/>
    <cellStyle name="20% - Accent1 6 2 4 2 7 2" xfId="48501" xr:uid="{00000000-0005-0000-0000-0000BDBC0000}"/>
    <cellStyle name="20% - Accent1 6 2 4 2 8" xfId="48502" xr:uid="{00000000-0005-0000-0000-0000BEBC0000}"/>
    <cellStyle name="20% - Accent1 6 2 4 2 8 2" xfId="48503" xr:uid="{00000000-0005-0000-0000-0000BFBC0000}"/>
    <cellStyle name="20% - Accent1 6 2 4 2 9" xfId="48504" xr:uid="{00000000-0005-0000-0000-0000C0BC0000}"/>
    <cellStyle name="20% - Accent1 6 2 4 3" xfId="48505" xr:uid="{00000000-0005-0000-0000-0000C1BC0000}"/>
    <cellStyle name="20% - Accent1 6 2 4 3 2" xfId="48506" xr:uid="{00000000-0005-0000-0000-0000C2BC0000}"/>
    <cellStyle name="20% - Accent1 6 2 4 3 2 2" xfId="48507" xr:uid="{00000000-0005-0000-0000-0000C3BC0000}"/>
    <cellStyle name="20% - Accent1 6 2 4 3 2 2 2" xfId="48508" xr:uid="{00000000-0005-0000-0000-0000C4BC0000}"/>
    <cellStyle name="20% - Accent1 6 2 4 3 2 2 2 2" xfId="48509" xr:uid="{00000000-0005-0000-0000-0000C5BC0000}"/>
    <cellStyle name="20% - Accent1 6 2 4 3 2 2 3" xfId="48510" xr:uid="{00000000-0005-0000-0000-0000C6BC0000}"/>
    <cellStyle name="20% - Accent1 6 2 4 3 2 3" xfId="48511" xr:uid="{00000000-0005-0000-0000-0000C7BC0000}"/>
    <cellStyle name="20% - Accent1 6 2 4 3 2 3 2" xfId="48512" xr:uid="{00000000-0005-0000-0000-0000C8BC0000}"/>
    <cellStyle name="20% - Accent1 6 2 4 3 2 4" xfId="48513" xr:uid="{00000000-0005-0000-0000-0000C9BC0000}"/>
    <cellStyle name="20% - Accent1 6 2 4 3 3" xfId="48514" xr:uid="{00000000-0005-0000-0000-0000CABC0000}"/>
    <cellStyle name="20% - Accent1 6 2 4 3 3 2" xfId="48515" xr:uid="{00000000-0005-0000-0000-0000CBBC0000}"/>
    <cellStyle name="20% - Accent1 6 2 4 3 3 2 2" xfId="48516" xr:uid="{00000000-0005-0000-0000-0000CCBC0000}"/>
    <cellStyle name="20% - Accent1 6 2 4 3 3 2 2 2" xfId="48517" xr:uid="{00000000-0005-0000-0000-0000CDBC0000}"/>
    <cellStyle name="20% - Accent1 6 2 4 3 3 2 3" xfId="48518" xr:uid="{00000000-0005-0000-0000-0000CEBC0000}"/>
    <cellStyle name="20% - Accent1 6 2 4 3 3 3" xfId="48519" xr:uid="{00000000-0005-0000-0000-0000CFBC0000}"/>
    <cellStyle name="20% - Accent1 6 2 4 3 3 3 2" xfId="48520" xr:uid="{00000000-0005-0000-0000-0000D0BC0000}"/>
    <cellStyle name="20% - Accent1 6 2 4 3 3 4" xfId="48521" xr:uid="{00000000-0005-0000-0000-0000D1BC0000}"/>
    <cellStyle name="20% - Accent1 6 2 4 3 4" xfId="48522" xr:uid="{00000000-0005-0000-0000-0000D2BC0000}"/>
    <cellStyle name="20% - Accent1 6 2 4 3 4 2" xfId="48523" xr:uid="{00000000-0005-0000-0000-0000D3BC0000}"/>
    <cellStyle name="20% - Accent1 6 2 4 3 4 2 2" xfId="48524" xr:uid="{00000000-0005-0000-0000-0000D4BC0000}"/>
    <cellStyle name="20% - Accent1 6 2 4 3 4 2 2 2" xfId="48525" xr:uid="{00000000-0005-0000-0000-0000D5BC0000}"/>
    <cellStyle name="20% - Accent1 6 2 4 3 4 2 3" xfId="48526" xr:uid="{00000000-0005-0000-0000-0000D6BC0000}"/>
    <cellStyle name="20% - Accent1 6 2 4 3 4 3" xfId="48527" xr:uid="{00000000-0005-0000-0000-0000D7BC0000}"/>
    <cellStyle name="20% - Accent1 6 2 4 3 4 3 2" xfId="48528" xr:uid="{00000000-0005-0000-0000-0000D8BC0000}"/>
    <cellStyle name="20% - Accent1 6 2 4 3 4 4" xfId="48529" xr:uid="{00000000-0005-0000-0000-0000D9BC0000}"/>
    <cellStyle name="20% - Accent1 6 2 4 3 5" xfId="48530" xr:uid="{00000000-0005-0000-0000-0000DABC0000}"/>
    <cellStyle name="20% - Accent1 6 2 4 3 5 2" xfId="48531" xr:uid="{00000000-0005-0000-0000-0000DBBC0000}"/>
    <cellStyle name="20% - Accent1 6 2 4 3 5 2 2" xfId="48532" xr:uid="{00000000-0005-0000-0000-0000DCBC0000}"/>
    <cellStyle name="20% - Accent1 6 2 4 3 5 3" xfId="48533" xr:uid="{00000000-0005-0000-0000-0000DDBC0000}"/>
    <cellStyle name="20% - Accent1 6 2 4 3 6" xfId="48534" xr:uid="{00000000-0005-0000-0000-0000DEBC0000}"/>
    <cellStyle name="20% - Accent1 6 2 4 3 6 2" xfId="48535" xr:uid="{00000000-0005-0000-0000-0000DFBC0000}"/>
    <cellStyle name="20% - Accent1 6 2 4 3 6 2 2" xfId="48536" xr:uid="{00000000-0005-0000-0000-0000E0BC0000}"/>
    <cellStyle name="20% - Accent1 6 2 4 3 6 3" xfId="48537" xr:uid="{00000000-0005-0000-0000-0000E1BC0000}"/>
    <cellStyle name="20% - Accent1 6 2 4 3 7" xfId="48538" xr:uid="{00000000-0005-0000-0000-0000E2BC0000}"/>
    <cellStyle name="20% - Accent1 6 2 4 3 7 2" xfId="48539" xr:uid="{00000000-0005-0000-0000-0000E3BC0000}"/>
    <cellStyle name="20% - Accent1 6 2 4 3 8" xfId="48540" xr:uid="{00000000-0005-0000-0000-0000E4BC0000}"/>
    <cellStyle name="20% - Accent1 6 2 4 3 8 2" xfId="48541" xr:uid="{00000000-0005-0000-0000-0000E5BC0000}"/>
    <cellStyle name="20% - Accent1 6 2 4 3 9" xfId="48542" xr:uid="{00000000-0005-0000-0000-0000E6BC0000}"/>
    <cellStyle name="20% - Accent1 6 2 4 4" xfId="48543" xr:uid="{00000000-0005-0000-0000-0000E7BC0000}"/>
    <cellStyle name="20% - Accent1 6 2 4 4 2" xfId="48544" xr:uid="{00000000-0005-0000-0000-0000E8BC0000}"/>
    <cellStyle name="20% - Accent1 6 2 4 4 2 2" xfId="48545" xr:uid="{00000000-0005-0000-0000-0000E9BC0000}"/>
    <cellStyle name="20% - Accent1 6 2 4 4 2 2 2" xfId="48546" xr:uid="{00000000-0005-0000-0000-0000EABC0000}"/>
    <cellStyle name="20% - Accent1 6 2 4 4 2 3" xfId="48547" xr:uid="{00000000-0005-0000-0000-0000EBBC0000}"/>
    <cellStyle name="20% - Accent1 6 2 4 4 3" xfId="48548" xr:uid="{00000000-0005-0000-0000-0000ECBC0000}"/>
    <cellStyle name="20% - Accent1 6 2 4 4 3 2" xfId="48549" xr:uid="{00000000-0005-0000-0000-0000EDBC0000}"/>
    <cellStyle name="20% - Accent1 6 2 4 4 4" xfId="48550" xr:uid="{00000000-0005-0000-0000-0000EEBC0000}"/>
    <cellStyle name="20% - Accent1 6 2 4 5" xfId="48551" xr:uid="{00000000-0005-0000-0000-0000EFBC0000}"/>
    <cellStyle name="20% - Accent1 6 2 4 5 2" xfId="48552" xr:uid="{00000000-0005-0000-0000-0000F0BC0000}"/>
    <cellStyle name="20% - Accent1 6 2 4 5 2 2" xfId="48553" xr:uid="{00000000-0005-0000-0000-0000F1BC0000}"/>
    <cellStyle name="20% - Accent1 6 2 4 5 2 2 2" xfId="48554" xr:uid="{00000000-0005-0000-0000-0000F2BC0000}"/>
    <cellStyle name="20% - Accent1 6 2 4 5 2 3" xfId="48555" xr:uid="{00000000-0005-0000-0000-0000F3BC0000}"/>
    <cellStyle name="20% - Accent1 6 2 4 5 3" xfId="48556" xr:uid="{00000000-0005-0000-0000-0000F4BC0000}"/>
    <cellStyle name="20% - Accent1 6 2 4 5 3 2" xfId="48557" xr:uid="{00000000-0005-0000-0000-0000F5BC0000}"/>
    <cellStyle name="20% - Accent1 6 2 4 5 4" xfId="48558" xr:uid="{00000000-0005-0000-0000-0000F6BC0000}"/>
    <cellStyle name="20% - Accent1 6 2 4 6" xfId="48559" xr:uid="{00000000-0005-0000-0000-0000F7BC0000}"/>
    <cellStyle name="20% - Accent1 6 2 4 6 2" xfId="48560" xr:uid="{00000000-0005-0000-0000-0000F8BC0000}"/>
    <cellStyle name="20% - Accent1 6 2 4 6 2 2" xfId="48561" xr:uid="{00000000-0005-0000-0000-0000F9BC0000}"/>
    <cellStyle name="20% - Accent1 6 2 4 6 2 2 2" xfId="48562" xr:uid="{00000000-0005-0000-0000-0000FABC0000}"/>
    <cellStyle name="20% - Accent1 6 2 4 6 2 3" xfId="48563" xr:uid="{00000000-0005-0000-0000-0000FBBC0000}"/>
    <cellStyle name="20% - Accent1 6 2 4 6 3" xfId="48564" xr:uid="{00000000-0005-0000-0000-0000FCBC0000}"/>
    <cellStyle name="20% - Accent1 6 2 4 6 3 2" xfId="48565" xr:uid="{00000000-0005-0000-0000-0000FDBC0000}"/>
    <cellStyle name="20% - Accent1 6 2 4 6 4" xfId="48566" xr:uid="{00000000-0005-0000-0000-0000FEBC0000}"/>
    <cellStyle name="20% - Accent1 6 2 4 7" xfId="48567" xr:uid="{00000000-0005-0000-0000-0000FFBC0000}"/>
    <cellStyle name="20% - Accent1 6 2 4 7 2" xfId="48568" xr:uid="{00000000-0005-0000-0000-000000BD0000}"/>
    <cellStyle name="20% - Accent1 6 2 4 7 2 2" xfId="48569" xr:uid="{00000000-0005-0000-0000-000001BD0000}"/>
    <cellStyle name="20% - Accent1 6 2 4 7 3" xfId="48570" xr:uid="{00000000-0005-0000-0000-000002BD0000}"/>
    <cellStyle name="20% - Accent1 6 2 4 8" xfId="48571" xr:uid="{00000000-0005-0000-0000-000003BD0000}"/>
    <cellStyle name="20% - Accent1 6 2 4 8 2" xfId="48572" xr:uid="{00000000-0005-0000-0000-000004BD0000}"/>
    <cellStyle name="20% - Accent1 6 2 4 8 2 2" xfId="48573" xr:uid="{00000000-0005-0000-0000-000005BD0000}"/>
    <cellStyle name="20% - Accent1 6 2 4 8 3" xfId="48574" xr:uid="{00000000-0005-0000-0000-000006BD0000}"/>
    <cellStyle name="20% - Accent1 6 2 4 9" xfId="48575" xr:uid="{00000000-0005-0000-0000-000007BD0000}"/>
    <cellStyle name="20% - Accent1 6 2 4 9 2" xfId="48576" xr:uid="{00000000-0005-0000-0000-000008BD0000}"/>
    <cellStyle name="20% - Accent1 6 2 5" xfId="48577" xr:uid="{00000000-0005-0000-0000-000009BD0000}"/>
    <cellStyle name="20% - Accent1 6 2 5 10" xfId="48578" xr:uid="{00000000-0005-0000-0000-00000ABD0000}"/>
    <cellStyle name="20% - Accent1 6 2 5 10 2" xfId="48579" xr:uid="{00000000-0005-0000-0000-00000BBD0000}"/>
    <cellStyle name="20% - Accent1 6 2 5 11" xfId="48580" xr:uid="{00000000-0005-0000-0000-00000CBD0000}"/>
    <cellStyle name="20% - Accent1 6 2 5 2" xfId="48581" xr:uid="{00000000-0005-0000-0000-00000DBD0000}"/>
    <cellStyle name="20% - Accent1 6 2 5 2 2" xfId="48582" xr:uid="{00000000-0005-0000-0000-00000EBD0000}"/>
    <cellStyle name="20% - Accent1 6 2 5 2 2 2" xfId="48583" xr:uid="{00000000-0005-0000-0000-00000FBD0000}"/>
    <cellStyle name="20% - Accent1 6 2 5 2 2 2 2" xfId="48584" xr:uid="{00000000-0005-0000-0000-000010BD0000}"/>
    <cellStyle name="20% - Accent1 6 2 5 2 2 2 2 2" xfId="48585" xr:uid="{00000000-0005-0000-0000-000011BD0000}"/>
    <cellStyle name="20% - Accent1 6 2 5 2 2 2 3" xfId="48586" xr:uid="{00000000-0005-0000-0000-000012BD0000}"/>
    <cellStyle name="20% - Accent1 6 2 5 2 2 3" xfId="48587" xr:uid="{00000000-0005-0000-0000-000013BD0000}"/>
    <cellStyle name="20% - Accent1 6 2 5 2 2 3 2" xfId="48588" xr:uid="{00000000-0005-0000-0000-000014BD0000}"/>
    <cellStyle name="20% - Accent1 6 2 5 2 2 4" xfId="48589" xr:uid="{00000000-0005-0000-0000-000015BD0000}"/>
    <cellStyle name="20% - Accent1 6 2 5 2 3" xfId="48590" xr:uid="{00000000-0005-0000-0000-000016BD0000}"/>
    <cellStyle name="20% - Accent1 6 2 5 2 3 2" xfId="48591" xr:uid="{00000000-0005-0000-0000-000017BD0000}"/>
    <cellStyle name="20% - Accent1 6 2 5 2 3 2 2" xfId="48592" xr:uid="{00000000-0005-0000-0000-000018BD0000}"/>
    <cellStyle name="20% - Accent1 6 2 5 2 3 2 2 2" xfId="48593" xr:uid="{00000000-0005-0000-0000-000019BD0000}"/>
    <cellStyle name="20% - Accent1 6 2 5 2 3 2 3" xfId="48594" xr:uid="{00000000-0005-0000-0000-00001ABD0000}"/>
    <cellStyle name="20% - Accent1 6 2 5 2 3 3" xfId="48595" xr:uid="{00000000-0005-0000-0000-00001BBD0000}"/>
    <cellStyle name="20% - Accent1 6 2 5 2 3 3 2" xfId="48596" xr:uid="{00000000-0005-0000-0000-00001CBD0000}"/>
    <cellStyle name="20% - Accent1 6 2 5 2 3 4" xfId="48597" xr:uid="{00000000-0005-0000-0000-00001DBD0000}"/>
    <cellStyle name="20% - Accent1 6 2 5 2 4" xfId="48598" xr:uid="{00000000-0005-0000-0000-00001EBD0000}"/>
    <cellStyle name="20% - Accent1 6 2 5 2 4 2" xfId="48599" xr:uid="{00000000-0005-0000-0000-00001FBD0000}"/>
    <cellStyle name="20% - Accent1 6 2 5 2 4 2 2" xfId="48600" xr:uid="{00000000-0005-0000-0000-000020BD0000}"/>
    <cellStyle name="20% - Accent1 6 2 5 2 4 2 2 2" xfId="48601" xr:uid="{00000000-0005-0000-0000-000021BD0000}"/>
    <cellStyle name="20% - Accent1 6 2 5 2 4 2 3" xfId="48602" xr:uid="{00000000-0005-0000-0000-000022BD0000}"/>
    <cellStyle name="20% - Accent1 6 2 5 2 4 3" xfId="48603" xr:uid="{00000000-0005-0000-0000-000023BD0000}"/>
    <cellStyle name="20% - Accent1 6 2 5 2 4 3 2" xfId="48604" xr:uid="{00000000-0005-0000-0000-000024BD0000}"/>
    <cellStyle name="20% - Accent1 6 2 5 2 4 4" xfId="48605" xr:uid="{00000000-0005-0000-0000-000025BD0000}"/>
    <cellStyle name="20% - Accent1 6 2 5 2 5" xfId="48606" xr:uid="{00000000-0005-0000-0000-000026BD0000}"/>
    <cellStyle name="20% - Accent1 6 2 5 2 5 2" xfId="48607" xr:uid="{00000000-0005-0000-0000-000027BD0000}"/>
    <cellStyle name="20% - Accent1 6 2 5 2 5 2 2" xfId="48608" xr:uid="{00000000-0005-0000-0000-000028BD0000}"/>
    <cellStyle name="20% - Accent1 6 2 5 2 5 3" xfId="48609" xr:uid="{00000000-0005-0000-0000-000029BD0000}"/>
    <cellStyle name="20% - Accent1 6 2 5 2 6" xfId="48610" xr:uid="{00000000-0005-0000-0000-00002ABD0000}"/>
    <cellStyle name="20% - Accent1 6 2 5 2 6 2" xfId="48611" xr:uid="{00000000-0005-0000-0000-00002BBD0000}"/>
    <cellStyle name="20% - Accent1 6 2 5 2 6 2 2" xfId="48612" xr:uid="{00000000-0005-0000-0000-00002CBD0000}"/>
    <cellStyle name="20% - Accent1 6 2 5 2 6 3" xfId="48613" xr:uid="{00000000-0005-0000-0000-00002DBD0000}"/>
    <cellStyle name="20% - Accent1 6 2 5 2 7" xfId="48614" xr:uid="{00000000-0005-0000-0000-00002EBD0000}"/>
    <cellStyle name="20% - Accent1 6 2 5 2 7 2" xfId="48615" xr:uid="{00000000-0005-0000-0000-00002FBD0000}"/>
    <cellStyle name="20% - Accent1 6 2 5 2 8" xfId="48616" xr:uid="{00000000-0005-0000-0000-000030BD0000}"/>
    <cellStyle name="20% - Accent1 6 2 5 2 8 2" xfId="48617" xr:uid="{00000000-0005-0000-0000-000031BD0000}"/>
    <cellStyle name="20% - Accent1 6 2 5 2 9" xfId="48618" xr:uid="{00000000-0005-0000-0000-000032BD0000}"/>
    <cellStyle name="20% - Accent1 6 2 5 3" xfId="48619" xr:uid="{00000000-0005-0000-0000-000033BD0000}"/>
    <cellStyle name="20% - Accent1 6 2 5 3 2" xfId="48620" xr:uid="{00000000-0005-0000-0000-000034BD0000}"/>
    <cellStyle name="20% - Accent1 6 2 5 3 2 2" xfId="48621" xr:uid="{00000000-0005-0000-0000-000035BD0000}"/>
    <cellStyle name="20% - Accent1 6 2 5 3 2 2 2" xfId="48622" xr:uid="{00000000-0005-0000-0000-000036BD0000}"/>
    <cellStyle name="20% - Accent1 6 2 5 3 2 2 2 2" xfId="48623" xr:uid="{00000000-0005-0000-0000-000037BD0000}"/>
    <cellStyle name="20% - Accent1 6 2 5 3 2 2 3" xfId="48624" xr:uid="{00000000-0005-0000-0000-000038BD0000}"/>
    <cellStyle name="20% - Accent1 6 2 5 3 2 3" xfId="48625" xr:uid="{00000000-0005-0000-0000-000039BD0000}"/>
    <cellStyle name="20% - Accent1 6 2 5 3 2 3 2" xfId="48626" xr:uid="{00000000-0005-0000-0000-00003ABD0000}"/>
    <cellStyle name="20% - Accent1 6 2 5 3 2 4" xfId="48627" xr:uid="{00000000-0005-0000-0000-00003BBD0000}"/>
    <cellStyle name="20% - Accent1 6 2 5 3 3" xfId="48628" xr:uid="{00000000-0005-0000-0000-00003CBD0000}"/>
    <cellStyle name="20% - Accent1 6 2 5 3 3 2" xfId="48629" xr:uid="{00000000-0005-0000-0000-00003DBD0000}"/>
    <cellStyle name="20% - Accent1 6 2 5 3 3 2 2" xfId="48630" xr:uid="{00000000-0005-0000-0000-00003EBD0000}"/>
    <cellStyle name="20% - Accent1 6 2 5 3 3 2 2 2" xfId="48631" xr:uid="{00000000-0005-0000-0000-00003FBD0000}"/>
    <cellStyle name="20% - Accent1 6 2 5 3 3 2 3" xfId="48632" xr:uid="{00000000-0005-0000-0000-000040BD0000}"/>
    <cellStyle name="20% - Accent1 6 2 5 3 3 3" xfId="48633" xr:uid="{00000000-0005-0000-0000-000041BD0000}"/>
    <cellStyle name="20% - Accent1 6 2 5 3 3 3 2" xfId="48634" xr:uid="{00000000-0005-0000-0000-000042BD0000}"/>
    <cellStyle name="20% - Accent1 6 2 5 3 3 4" xfId="48635" xr:uid="{00000000-0005-0000-0000-000043BD0000}"/>
    <cellStyle name="20% - Accent1 6 2 5 3 4" xfId="48636" xr:uid="{00000000-0005-0000-0000-000044BD0000}"/>
    <cellStyle name="20% - Accent1 6 2 5 3 4 2" xfId="48637" xr:uid="{00000000-0005-0000-0000-000045BD0000}"/>
    <cellStyle name="20% - Accent1 6 2 5 3 4 2 2" xfId="48638" xr:uid="{00000000-0005-0000-0000-000046BD0000}"/>
    <cellStyle name="20% - Accent1 6 2 5 3 4 2 2 2" xfId="48639" xr:uid="{00000000-0005-0000-0000-000047BD0000}"/>
    <cellStyle name="20% - Accent1 6 2 5 3 4 2 3" xfId="48640" xr:uid="{00000000-0005-0000-0000-000048BD0000}"/>
    <cellStyle name="20% - Accent1 6 2 5 3 4 3" xfId="48641" xr:uid="{00000000-0005-0000-0000-000049BD0000}"/>
    <cellStyle name="20% - Accent1 6 2 5 3 4 3 2" xfId="48642" xr:uid="{00000000-0005-0000-0000-00004ABD0000}"/>
    <cellStyle name="20% - Accent1 6 2 5 3 4 4" xfId="48643" xr:uid="{00000000-0005-0000-0000-00004BBD0000}"/>
    <cellStyle name="20% - Accent1 6 2 5 3 5" xfId="48644" xr:uid="{00000000-0005-0000-0000-00004CBD0000}"/>
    <cellStyle name="20% - Accent1 6 2 5 3 5 2" xfId="48645" xr:uid="{00000000-0005-0000-0000-00004DBD0000}"/>
    <cellStyle name="20% - Accent1 6 2 5 3 5 2 2" xfId="48646" xr:uid="{00000000-0005-0000-0000-00004EBD0000}"/>
    <cellStyle name="20% - Accent1 6 2 5 3 5 3" xfId="48647" xr:uid="{00000000-0005-0000-0000-00004FBD0000}"/>
    <cellStyle name="20% - Accent1 6 2 5 3 6" xfId="48648" xr:uid="{00000000-0005-0000-0000-000050BD0000}"/>
    <cellStyle name="20% - Accent1 6 2 5 3 6 2" xfId="48649" xr:uid="{00000000-0005-0000-0000-000051BD0000}"/>
    <cellStyle name="20% - Accent1 6 2 5 3 6 2 2" xfId="48650" xr:uid="{00000000-0005-0000-0000-000052BD0000}"/>
    <cellStyle name="20% - Accent1 6 2 5 3 6 3" xfId="48651" xr:uid="{00000000-0005-0000-0000-000053BD0000}"/>
    <cellStyle name="20% - Accent1 6 2 5 3 7" xfId="48652" xr:uid="{00000000-0005-0000-0000-000054BD0000}"/>
    <cellStyle name="20% - Accent1 6 2 5 3 7 2" xfId="48653" xr:uid="{00000000-0005-0000-0000-000055BD0000}"/>
    <cellStyle name="20% - Accent1 6 2 5 3 8" xfId="48654" xr:uid="{00000000-0005-0000-0000-000056BD0000}"/>
    <cellStyle name="20% - Accent1 6 2 5 3 8 2" xfId="48655" xr:uid="{00000000-0005-0000-0000-000057BD0000}"/>
    <cellStyle name="20% - Accent1 6 2 5 3 9" xfId="48656" xr:uid="{00000000-0005-0000-0000-000058BD0000}"/>
    <cellStyle name="20% - Accent1 6 2 5 4" xfId="48657" xr:uid="{00000000-0005-0000-0000-000059BD0000}"/>
    <cellStyle name="20% - Accent1 6 2 5 4 2" xfId="48658" xr:uid="{00000000-0005-0000-0000-00005ABD0000}"/>
    <cellStyle name="20% - Accent1 6 2 5 4 2 2" xfId="48659" xr:uid="{00000000-0005-0000-0000-00005BBD0000}"/>
    <cellStyle name="20% - Accent1 6 2 5 4 2 2 2" xfId="48660" xr:uid="{00000000-0005-0000-0000-00005CBD0000}"/>
    <cellStyle name="20% - Accent1 6 2 5 4 2 3" xfId="48661" xr:uid="{00000000-0005-0000-0000-00005DBD0000}"/>
    <cellStyle name="20% - Accent1 6 2 5 4 3" xfId="48662" xr:uid="{00000000-0005-0000-0000-00005EBD0000}"/>
    <cellStyle name="20% - Accent1 6 2 5 4 3 2" xfId="48663" xr:uid="{00000000-0005-0000-0000-00005FBD0000}"/>
    <cellStyle name="20% - Accent1 6 2 5 4 4" xfId="48664" xr:uid="{00000000-0005-0000-0000-000060BD0000}"/>
    <cellStyle name="20% - Accent1 6 2 5 5" xfId="48665" xr:uid="{00000000-0005-0000-0000-000061BD0000}"/>
    <cellStyle name="20% - Accent1 6 2 5 5 2" xfId="48666" xr:uid="{00000000-0005-0000-0000-000062BD0000}"/>
    <cellStyle name="20% - Accent1 6 2 5 5 2 2" xfId="48667" xr:uid="{00000000-0005-0000-0000-000063BD0000}"/>
    <cellStyle name="20% - Accent1 6 2 5 5 2 2 2" xfId="48668" xr:uid="{00000000-0005-0000-0000-000064BD0000}"/>
    <cellStyle name="20% - Accent1 6 2 5 5 2 3" xfId="48669" xr:uid="{00000000-0005-0000-0000-000065BD0000}"/>
    <cellStyle name="20% - Accent1 6 2 5 5 3" xfId="48670" xr:uid="{00000000-0005-0000-0000-000066BD0000}"/>
    <cellStyle name="20% - Accent1 6 2 5 5 3 2" xfId="48671" xr:uid="{00000000-0005-0000-0000-000067BD0000}"/>
    <cellStyle name="20% - Accent1 6 2 5 5 4" xfId="48672" xr:uid="{00000000-0005-0000-0000-000068BD0000}"/>
    <cellStyle name="20% - Accent1 6 2 5 6" xfId="48673" xr:uid="{00000000-0005-0000-0000-000069BD0000}"/>
    <cellStyle name="20% - Accent1 6 2 5 6 2" xfId="48674" xr:uid="{00000000-0005-0000-0000-00006ABD0000}"/>
    <cellStyle name="20% - Accent1 6 2 5 6 2 2" xfId="48675" xr:uid="{00000000-0005-0000-0000-00006BBD0000}"/>
    <cellStyle name="20% - Accent1 6 2 5 6 2 2 2" xfId="48676" xr:uid="{00000000-0005-0000-0000-00006CBD0000}"/>
    <cellStyle name="20% - Accent1 6 2 5 6 2 3" xfId="48677" xr:uid="{00000000-0005-0000-0000-00006DBD0000}"/>
    <cellStyle name="20% - Accent1 6 2 5 6 3" xfId="48678" xr:uid="{00000000-0005-0000-0000-00006EBD0000}"/>
    <cellStyle name="20% - Accent1 6 2 5 6 3 2" xfId="48679" xr:uid="{00000000-0005-0000-0000-00006FBD0000}"/>
    <cellStyle name="20% - Accent1 6 2 5 6 4" xfId="48680" xr:uid="{00000000-0005-0000-0000-000070BD0000}"/>
    <cellStyle name="20% - Accent1 6 2 5 7" xfId="48681" xr:uid="{00000000-0005-0000-0000-000071BD0000}"/>
    <cellStyle name="20% - Accent1 6 2 5 7 2" xfId="48682" xr:uid="{00000000-0005-0000-0000-000072BD0000}"/>
    <cellStyle name="20% - Accent1 6 2 5 7 2 2" xfId="48683" xr:uid="{00000000-0005-0000-0000-000073BD0000}"/>
    <cellStyle name="20% - Accent1 6 2 5 7 3" xfId="48684" xr:uid="{00000000-0005-0000-0000-000074BD0000}"/>
    <cellStyle name="20% - Accent1 6 2 5 8" xfId="48685" xr:uid="{00000000-0005-0000-0000-000075BD0000}"/>
    <cellStyle name="20% - Accent1 6 2 5 8 2" xfId="48686" xr:uid="{00000000-0005-0000-0000-000076BD0000}"/>
    <cellStyle name="20% - Accent1 6 2 5 8 2 2" xfId="48687" xr:uid="{00000000-0005-0000-0000-000077BD0000}"/>
    <cellStyle name="20% - Accent1 6 2 5 8 3" xfId="48688" xr:uid="{00000000-0005-0000-0000-000078BD0000}"/>
    <cellStyle name="20% - Accent1 6 2 5 9" xfId="48689" xr:uid="{00000000-0005-0000-0000-000079BD0000}"/>
    <cellStyle name="20% - Accent1 6 2 5 9 2" xfId="48690" xr:uid="{00000000-0005-0000-0000-00007ABD0000}"/>
    <cellStyle name="20% - Accent1 6 2 6" xfId="48691" xr:uid="{00000000-0005-0000-0000-00007BBD0000}"/>
    <cellStyle name="20% - Accent1 6 2 6 2" xfId="48692" xr:uid="{00000000-0005-0000-0000-00007CBD0000}"/>
    <cellStyle name="20% - Accent1 6 2 6 2 2" xfId="48693" xr:uid="{00000000-0005-0000-0000-00007DBD0000}"/>
    <cellStyle name="20% - Accent1 6 2 6 2 2 2" xfId="48694" xr:uid="{00000000-0005-0000-0000-00007EBD0000}"/>
    <cellStyle name="20% - Accent1 6 2 6 2 2 2 2" xfId="48695" xr:uid="{00000000-0005-0000-0000-00007FBD0000}"/>
    <cellStyle name="20% - Accent1 6 2 6 2 2 3" xfId="48696" xr:uid="{00000000-0005-0000-0000-000080BD0000}"/>
    <cellStyle name="20% - Accent1 6 2 6 2 3" xfId="48697" xr:uid="{00000000-0005-0000-0000-000081BD0000}"/>
    <cellStyle name="20% - Accent1 6 2 6 2 3 2" xfId="48698" xr:uid="{00000000-0005-0000-0000-000082BD0000}"/>
    <cellStyle name="20% - Accent1 6 2 6 2 4" xfId="48699" xr:uid="{00000000-0005-0000-0000-000083BD0000}"/>
    <cellStyle name="20% - Accent1 6 2 6 3" xfId="48700" xr:uid="{00000000-0005-0000-0000-000084BD0000}"/>
    <cellStyle name="20% - Accent1 6 2 6 3 2" xfId="48701" xr:uid="{00000000-0005-0000-0000-000085BD0000}"/>
    <cellStyle name="20% - Accent1 6 2 6 3 2 2" xfId="48702" xr:uid="{00000000-0005-0000-0000-000086BD0000}"/>
    <cellStyle name="20% - Accent1 6 2 6 3 2 2 2" xfId="48703" xr:uid="{00000000-0005-0000-0000-000087BD0000}"/>
    <cellStyle name="20% - Accent1 6 2 6 3 2 3" xfId="48704" xr:uid="{00000000-0005-0000-0000-000088BD0000}"/>
    <cellStyle name="20% - Accent1 6 2 6 3 3" xfId="48705" xr:uid="{00000000-0005-0000-0000-000089BD0000}"/>
    <cellStyle name="20% - Accent1 6 2 6 3 3 2" xfId="48706" xr:uid="{00000000-0005-0000-0000-00008ABD0000}"/>
    <cellStyle name="20% - Accent1 6 2 6 3 4" xfId="48707" xr:uid="{00000000-0005-0000-0000-00008BBD0000}"/>
    <cellStyle name="20% - Accent1 6 2 6 4" xfId="48708" xr:uid="{00000000-0005-0000-0000-00008CBD0000}"/>
    <cellStyle name="20% - Accent1 6 2 6 4 2" xfId="48709" xr:uid="{00000000-0005-0000-0000-00008DBD0000}"/>
    <cellStyle name="20% - Accent1 6 2 6 4 2 2" xfId="48710" xr:uid="{00000000-0005-0000-0000-00008EBD0000}"/>
    <cellStyle name="20% - Accent1 6 2 6 4 2 2 2" xfId="48711" xr:uid="{00000000-0005-0000-0000-00008FBD0000}"/>
    <cellStyle name="20% - Accent1 6 2 6 4 2 3" xfId="48712" xr:uid="{00000000-0005-0000-0000-000090BD0000}"/>
    <cellStyle name="20% - Accent1 6 2 6 4 3" xfId="48713" xr:uid="{00000000-0005-0000-0000-000091BD0000}"/>
    <cellStyle name="20% - Accent1 6 2 6 4 3 2" xfId="48714" xr:uid="{00000000-0005-0000-0000-000092BD0000}"/>
    <cellStyle name="20% - Accent1 6 2 6 4 4" xfId="48715" xr:uid="{00000000-0005-0000-0000-000093BD0000}"/>
    <cellStyle name="20% - Accent1 6 2 6 5" xfId="48716" xr:uid="{00000000-0005-0000-0000-000094BD0000}"/>
    <cellStyle name="20% - Accent1 6 2 6 5 2" xfId="48717" xr:uid="{00000000-0005-0000-0000-000095BD0000}"/>
    <cellStyle name="20% - Accent1 6 2 6 5 2 2" xfId="48718" xr:uid="{00000000-0005-0000-0000-000096BD0000}"/>
    <cellStyle name="20% - Accent1 6 2 6 5 3" xfId="48719" xr:uid="{00000000-0005-0000-0000-000097BD0000}"/>
    <cellStyle name="20% - Accent1 6 2 6 6" xfId="48720" xr:uid="{00000000-0005-0000-0000-000098BD0000}"/>
    <cellStyle name="20% - Accent1 6 2 6 6 2" xfId="48721" xr:uid="{00000000-0005-0000-0000-000099BD0000}"/>
    <cellStyle name="20% - Accent1 6 2 6 6 2 2" xfId="48722" xr:uid="{00000000-0005-0000-0000-00009ABD0000}"/>
    <cellStyle name="20% - Accent1 6 2 6 6 3" xfId="48723" xr:uid="{00000000-0005-0000-0000-00009BBD0000}"/>
    <cellStyle name="20% - Accent1 6 2 6 7" xfId="48724" xr:uid="{00000000-0005-0000-0000-00009CBD0000}"/>
    <cellStyle name="20% - Accent1 6 2 6 7 2" xfId="48725" xr:uid="{00000000-0005-0000-0000-00009DBD0000}"/>
    <cellStyle name="20% - Accent1 6 2 6 8" xfId="48726" xr:uid="{00000000-0005-0000-0000-00009EBD0000}"/>
    <cellStyle name="20% - Accent1 6 2 6 8 2" xfId="48727" xr:uid="{00000000-0005-0000-0000-00009FBD0000}"/>
    <cellStyle name="20% - Accent1 6 2 6 9" xfId="48728" xr:uid="{00000000-0005-0000-0000-0000A0BD0000}"/>
    <cellStyle name="20% - Accent1 6 2 7" xfId="48729" xr:uid="{00000000-0005-0000-0000-0000A1BD0000}"/>
    <cellStyle name="20% - Accent1 6 2 7 2" xfId="48730" xr:uid="{00000000-0005-0000-0000-0000A2BD0000}"/>
    <cellStyle name="20% - Accent1 6 2 7 2 2" xfId="48731" xr:uid="{00000000-0005-0000-0000-0000A3BD0000}"/>
    <cellStyle name="20% - Accent1 6 2 7 2 2 2" xfId="48732" xr:uid="{00000000-0005-0000-0000-0000A4BD0000}"/>
    <cellStyle name="20% - Accent1 6 2 7 2 2 2 2" xfId="48733" xr:uid="{00000000-0005-0000-0000-0000A5BD0000}"/>
    <cellStyle name="20% - Accent1 6 2 7 2 2 3" xfId="48734" xr:uid="{00000000-0005-0000-0000-0000A6BD0000}"/>
    <cellStyle name="20% - Accent1 6 2 7 2 3" xfId="48735" xr:uid="{00000000-0005-0000-0000-0000A7BD0000}"/>
    <cellStyle name="20% - Accent1 6 2 7 2 3 2" xfId="48736" xr:uid="{00000000-0005-0000-0000-0000A8BD0000}"/>
    <cellStyle name="20% - Accent1 6 2 7 2 4" xfId="48737" xr:uid="{00000000-0005-0000-0000-0000A9BD0000}"/>
    <cellStyle name="20% - Accent1 6 2 7 3" xfId="48738" xr:uid="{00000000-0005-0000-0000-0000AABD0000}"/>
    <cellStyle name="20% - Accent1 6 2 7 3 2" xfId="48739" xr:uid="{00000000-0005-0000-0000-0000ABBD0000}"/>
    <cellStyle name="20% - Accent1 6 2 7 3 2 2" xfId="48740" xr:uid="{00000000-0005-0000-0000-0000ACBD0000}"/>
    <cellStyle name="20% - Accent1 6 2 7 3 2 2 2" xfId="48741" xr:uid="{00000000-0005-0000-0000-0000ADBD0000}"/>
    <cellStyle name="20% - Accent1 6 2 7 3 2 3" xfId="48742" xr:uid="{00000000-0005-0000-0000-0000AEBD0000}"/>
    <cellStyle name="20% - Accent1 6 2 7 3 3" xfId="48743" xr:uid="{00000000-0005-0000-0000-0000AFBD0000}"/>
    <cellStyle name="20% - Accent1 6 2 7 3 3 2" xfId="48744" xr:uid="{00000000-0005-0000-0000-0000B0BD0000}"/>
    <cellStyle name="20% - Accent1 6 2 7 3 4" xfId="48745" xr:uid="{00000000-0005-0000-0000-0000B1BD0000}"/>
    <cellStyle name="20% - Accent1 6 2 7 4" xfId="48746" xr:uid="{00000000-0005-0000-0000-0000B2BD0000}"/>
    <cellStyle name="20% - Accent1 6 2 7 4 2" xfId="48747" xr:uid="{00000000-0005-0000-0000-0000B3BD0000}"/>
    <cellStyle name="20% - Accent1 6 2 7 4 2 2" xfId="48748" xr:uid="{00000000-0005-0000-0000-0000B4BD0000}"/>
    <cellStyle name="20% - Accent1 6 2 7 4 2 2 2" xfId="48749" xr:uid="{00000000-0005-0000-0000-0000B5BD0000}"/>
    <cellStyle name="20% - Accent1 6 2 7 4 2 3" xfId="48750" xr:uid="{00000000-0005-0000-0000-0000B6BD0000}"/>
    <cellStyle name="20% - Accent1 6 2 7 4 3" xfId="48751" xr:uid="{00000000-0005-0000-0000-0000B7BD0000}"/>
    <cellStyle name="20% - Accent1 6 2 7 4 3 2" xfId="48752" xr:uid="{00000000-0005-0000-0000-0000B8BD0000}"/>
    <cellStyle name="20% - Accent1 6 2 7 4 4" xfId="48753" xr:uid="{00000000-0005-0000-0000-0000B9BD0000}"/>
    <cellStyle name="20% - Accent1 6 2 7 5" xfId="48754" xr:uid="{00000000-0005-0000-0000-0000BABD0000}"/>
    <cellStyle name="20% - Accent1 6 2 7 5 2" xfId="48755" xr:uid="{00000000-0005-0000-0000-0000BBBD0000}"/>
    <cellStyle name="20% - Accent1 6 2 7 5 2 2" xfId="48756" xr:uid="{00000000-0005-0000-0000-0000BCBD0000}"/>
    <cellStyle name="20% - Accent1 6 2 7 5 3" xfId="48757" xr:uid="{00000000-0005-0000-0000-0000BDBD0000}"/>
    <cellStyle name="20% - Accent1 6 2 7 6" xfId="48758" xr:uid="{00000000-0005-0000-0000-0000BEBD0000}"/>
    <cellStyle name="20% - Accent1 6 2 7 6 2" xfId="48759" xr:uid="{00000000-0005-0000-0000-0000BFBD0000}"/>
    <cellStyle name="20% - Accent1 6 2 7 6 2 2" xfId="48760" xr:uid="{00000000-0005-0000-0000-0000C0BD0000}"/>
    <cellStyle name="20% - Accent1 6 2 7 6 3" xfId="48761" xr:uid="{00000000-0005-0000-0000-0000C1BD0000}"/>
    <cellStyle name="20% - Accent1 6 2 7 7" xfId="48762" xr:uid="{00000000-0005-0000-0000-0000C2BD0000}"/>
    <cellStyle name="20% - Accent1 6 2 7 7 2" xfId="48763" xr:uid="{00000000-0005-0000-0000-0000C3BD0000}"/>
    <cellStyle name="20% - Accent1 6 2 7 8" xfId="48764" xr:uid="{00000000-0005-0000-0000-0000C4BD0000}"/>
    <cellStyle name="20% - Accent1 6 2 7 8 2" xfId="48765" xr:uid="{00000000-0005-0000-0000-0000C5BD0000}"/>
    <cellStyle name="20% - Accent1 6 2 7 9" xfId="48766" xr:uid="{00000000-0005-0000-0000-0000C6BD0000}"/>
    <cellStyle name="20% - Accent1 6 2 8" xfId="48767" xr:uid="{00000000-0005-0000-0000-0000C7BD0000}"/>
    <cellStyle name="20% - Accent1 6 2 8 2" xfId="48768" xr:uid="{00000000-0005-0000-0000-0000C8BD0000}"/>
    <cellStyle name="20% - Accent1 6 2 8 2 2" xfId="48769" xr:uid="{00000000-0005-0000-0000-0000C9BD0000}"/>
    <cellStyle name="20% - Accent1 6 2 8 2 2 2" xfId="48770" xr:uid="{00000000-0005-0000-0000-0000CABD0000}"/>
    <cellStyle name="20% - Accent1 6 2 8 2 3" xfId="48771" xr:uid="{00000000-0005-0000-0000-0000CBBD0000}"/>
    <cellStyle name="20% - Accent1 6 2 8 3" xfId="48772" xr:uid="{00000000-0005-0000-0000-0000CCBD0000}"/>
    <cellStyle name="20% - Accent1 6 2 8 3 2" xfId="48773" xr:uid="{00000000-0005-0000-0000-0000CDBD0000}"/>
    <cellStyle name="20% - Accent1 6 2 8 4" xfId="48774" xr:uid="{00000000-0005-0000-0000-0000CEBD0000}"/>
    <cellStyle name="20% - Accent1 6 2 9" xfId="48775" xr:uid="{00000000-0005-0000-0000-0000CFBD0000}"/>
    <cellStyle name="20% - Accent1 6 2 9 2" xfId="48776" xr:uid="{00000000-0005-0000-0000-0000D0BD0000}"/>
    <cellStyle name="20% - Accent1 6 2 9 2 2" xfId="48777" xr:uid="{00000000-0005-0000-0000-0000D1BD0000}"/>
    <cellStyle name="20% - Accent1 6 2 9 2 2 2" xfId="48778" xr:uid="{00000000-0005-0000-0000-0000D2BD0000}"/>
    <cellStyle name="20% - Accent1 6 2 9 2 3" xfId="48779" xr:uid="{00000000-0005-0000-0000-0000D3BD0000}"/>
    <cellStyle name="20% - Accent1 6 2 9 3" xfId="48780" xr:uid="{00000000-0005-0000-0000-0000D4BD0000}"/>
    <cellStyle name="20% - Accent1 6 2 9 3 2" xfId="48781" xr:uid="{00000000-0005-0000-0000-0000D5BD0000}"/>
    <cellStyle name="20% - Accent1 6 2 9 4" xfId="48782" xr:uid="{00000000-0005-0000-0000-0000D6BD0000}"/>
    <cellStyle name="20% - Accent1 6 3" xfId="48783" xr:uid="{00000000-0005-0000-0000-0000D7BD0000}"/>
    <cellStyle name="20% - Accent1 6 3 10" xfId="48784" xr:uid="{00000000-0005-0000-0000-0000D8BD0000}"/>
    <cellStyle name="20% - Accent1 6 3 10 2" xfId="48785" xr:uid="{00000000-0005-0000-0000-0000D9BD0000}"/>
    <cellStyle name="20% - Accent1 6 3 10 2 2" xfId="48786" xr:uid="{00000000-0005-0000-0000-0000DABD0000}"/>
    <cellStyle name="20% - Accent1 6 3 10 3" xfId="48787" xr:uid="{00000000-0005-0000-0000-0000DBBD0000}"/>
    <cellStyle name="20% - Accent1 6 3 11" xfId="48788" xr:uid="{00000000-0005-0000-0000-0000DCBD0000}"/>
    <cellStyle name="20% - Accent1 6 3 11 2" xfId="48789" xr:uid="{00000000-0005-0000-0000-0000DDBD0000}"/>
    <cellStyle name="20% - Accent1 6 3 11 2 2" xfId="48790" xr:uid="{00000000-0005-0000-0000-0000DEBD0000}"/>
    <cellStyle name="20% - Accent1 6 3 11 3" xfId="48791" xr:uid="{00000000-0005-0000-0000-0000DFBD0000}"/>
    <cellStyle name="20% - Accent1 6 3 12" xfId="48792" xr:uid="{00000000-0005-0000-0000-0000E0BD0000}"/>
    <cellStyle name="20% - Accent1 6 3 12 2" xfId="48793" xr:uid="{00000000-0005-0000-0000-0000E1BD0000}"/>
    <cellStyle name="20% - Accent1 6 3 13" xfId="48794" xr:uid="{00000000-0005-0000-0000-0000E2BD0000}"/>
    <cellStyle name="20% - Accent1 6 3 13 2" xfId="48795" xr:uid="{00000000-0005-0000-0000-0000E3BD0000}"/>
    <cellStyle name="20% - Accent1 6 3 14" xfId="48796" xr:uid="{00000000-0005-0000-0000-0000E4BD0000}"/>
    <cellStyle name="20% - Accent1 6 3 2" xfId="48797" xr:uid="{00000000-0005-0000-0000-0000E5BD0000}"/>
    <cellStyle name="20% - Accent1 6 3 2 10" xfId="48798" xr:uid="{00000000-0005-0000-0000-0000E6BD0000}"/>
    <cellStyle name="20% - Accent1 6 3 2 10 2" xfId="48799" xr:uid="{00000000-0005-0000-0000-0000E7BD0000}"/>
    <cellStyle name="20% - Accent1 6 3 2 11" xfId="48800" xr:uid="{00000000-0005-0000-0000-0000E8BD0000}"/>
    <cellStyle name="20% - Accent1 6 3 2 2" xfId="48801" xr:uid="{00000000-0005-0000-0000-0000E9BD0000}"/>
    <cellStyle name="20% - Accent1 6 3 2 2 2" xfId="48802" xr:uid="{00000000-0005-0000-0000-0000EABD0000}"/>
    <cellStyle name="20% - Accent1 6 3 2 2 2 2" xfId="48803" xr:uid="{00000000-0005-0000-0000-0000EBBD0000}"/>
    <cellStyle name="20% - Accent1 6 3 2 2 2 2 2" xfId="48804" xr:uid="{00000000-0005-0000-0000-0000ECBD0000}"/>
    <cellStyle name="20% - Accent1 6 3 2 2 2 2 2 2" xfId="48805" xr:uid="{00000000-0005-0000-0000-0000EDBD0000}"/>
    <cellStyle name="20% - Accent1 6 3 2 2 2 2 3" xfId="48806" xr:uid="{00000000-0005-0000-0000-0000EEBD0000}"/>
    <cellStyle name="20% - Accent1 6 3 2 2 2 3" xfId="48807" xr:uid="{00000000-0005-0000-0000-0000EFBD0000}"/>
    <cellStyle name="20% - Accent1 6 3 2 2 2 3 2" xfId="48808" xr:uid="{00000000-0005-0000-0000-0000F0BD0000}"/>
    <cellStyle name="20% - Accent1 6 3 2 2 2 4" xfId="48809" xr:uid="{00000000-0005-0000-0000-0000F1BD0000}"/>
    <cellStyle name="20% - Accent1 6 3 2 2 3" xfId="48810" xr:uid="{00000000-0005-0000-0000-0000F2BD0000}"/>
    <cellStyle name="20% - Accent1 6 3 2 2 3 2" xfId="48811" xr:uid="{00000000-0005-0000-0000-0000F3BD0000}"/>
    <cellStyle name="20% - Accent1 6 3 2 2 3 2 2" xfId="48812" xr:uid="{00000000-0005-0000-0000-0000F4BD0000}"/>
    <cellStyle name="20% - Accent1 6 3 2 2 3 2 2 2" xfId="48813" xr:uid="{00000000-0005-0000-0000-0000F5BD0000}"/>
    <cellStyle name="20% - Accent1 6 3 2 2 3 2 3" xfId="48814" xr:uid="{00000000-0005-0000-0000-0000F6BD0000}"/>
    <cellStyle name="20% - Accent1 6 3 2 2 3 3" xfId="48815" xr:uid="{00000000-0005-0000-0000-0000F7BD0000}"/>
    <cellStyle name="20% - Accent1 6 3 2 2 3 3 2" xfId="48816" xr:uid="{00000000-0005-0000-0000-0000F8BD0000}"/>
    <cellStyle name="20% - Accent1 6 3 2 2 3 4" xfId="48817" xr:uid="{00000000-0005-0000-0000-0000F9BD0000}"/>
    <cellStyle name="20% - Accent1 6 3 2 2 4" xfId="48818" xr:uid="{00000000-0005-0000-0000-0000FABD0000}"/>
    <cellStyle name="20% - Accent1 6 3 2 2 4 2" xfId="48819" xr:uid="{00000000-0005-0000-0000-0000FBBD0000}"/>
    <cellStyle name="20% - Accent1 6 3 2 2 4 2 2" xfId="48820" xr:uid="{00000000-0005-0000-0000-0000FCBD0000}"/>
    <cellStyle name="20% - Accent1 6 3 2 2 4 2 2 2" xfId="48821" xr:uid="{00000000-0005-0000-0000-0000FDBD0000}"/>
    <cellStyle name="20% - Accent1 6 3 2 2 4 2 3" xfId="48822" xr:uid="{00000000-0005-0000-0000-0000FEBD0000}"/>
    <cellStyle name="20% - Accent1 6 3 2 2 4 3" xfId="48823" xr:uid="{00000000-0005-0000-0000-0000FFBD0000}"/>
    <cellStyle name="20% - Accent1 6 3 2 2 4 3 2" xfId="48824" xr:uid="{00000000-0005-0000-0000-000000BE0000}"/>
    <cellStyle name="20% - Accent1 6 3 2 2 4 4" xfId="48825" xr:uid="{00000000-0005-0000-0000-000001BE0000}"/>
    <cellStyle name="20% - Accent1 6 3 2 2 5" xfId="48826" xr:uid="{00000000-0005-0000-0000-000002BE0000}"/>
    <cellStyle name="20% - Accent1 6 3 2 2 5 2" xfId="48827" xr:uid="{00000000-0005-0000-0000-000003BE0000}"/>
    <cellStyle name="20% - Accent1 6 3 2 2 5 2 2" xfId="48828" xr:uid="{00000000-0005-0000-0000-000004BE0000}"/>
    <cellStyle name="20% - Accent1 6 3 2 2 5 3" xfId="48829" xr:uid="{00000000-0005-0000-0000-000005BE0000}"/>
    <cellStyle name="20% - Accent1 6 3 2 2 6" xfId="48830" xr:uid="{00000000-0005-0000-0000-000006BE0000}"/>
    <cellStyle name="20% - Accent1 6 3 2 2 6 2" xfId="48831" xr:uid="{00000000-0005-0000-0000-000007BE0000}"/>
    <cellStyle name="20% - Accent1 6 3 2 2 6 2 2" xfId="48832" xr:uid="{00000000-0005-0000-0000-000008BE0000}"/>
    <cellStyle name="20% - Accent1 6 3 2 2 6 3" xfId="48833" xr:uid="{00000000-0005-0000-0000-000009BE0000}"/>
    <cellStyle name="20% - Accent1 6 3 2 2 7" xfId="48834" xr:uid="{00000000-0005-0000-0000-00000ABE0000}"/>
    <cellStyle name="20% - Accent1 6 3 2 2 7 2" xfId="48835" xr:uid="{00000000-0005-0000-0000-00000BBE0000}"/>
    <cellStyle name="20% - Accent1 6 3 2 2 8" xfId="48836" xr:uid="{00000000-0005-0000-0000-00000CBE0000}"/>
    <cellStyle name="20% - Accent1 6 3 2 2 8 2" xfId="48837" xr:uid="{00000000-0005-0000-0000-00000DBE0000}"/>
    <cellStyle name="20% - Accent1 6 3 2 2 9" xfId="48838" xr:uid="{00000000-0005-0000-0000-00000EBE0000}"/>
    <cellStyle name="20% - Accent1 6 3 2 3" xfId="48839" xr:uid="{00000000-0005-0000-0000-00000FBE0000}"/>
    <cellStyle name="20% - Accent1 6 3 2 3 2" xfId="48840" xr:uid="{00000000-0005-0000-0000-000010BE0000}"/>
    <cellStyle name="20% - Accent1 6 3 2 3 2 2" xfId="48841" xr:uid="{00000000-0005-0000-0000-000011BE0000}"/>
    <cellStyle name="20% - Accent1 6 3 2 3 2 2 2" xfId="48842" xr:uid="{00000000-0005-0000-0000-000012BE0000}"/>
    <cellStyle name="20% - Accent1 6 3 2 3 2 2 2 2" xfId="48843" xr:uid="{00000000-0005-0000-0000-000013BE0000}"/>
    <cellStyle name="20% - Accent1 6 3 2 3 2 2 3" xfId="48844" xr:uid="{00000000-0005-0000-0000-000014BE0000}"/>
    <cellStyle name="20% - Accent1 6 3 2 3 2 3" xfId="48845" xr:uid="{00000000-0005-0000-0000-000015BE0000}"/>
    <cellStyle name="20% - Accent1 6 3 2 3 2 3 2" xfId="48846" xr:uid="{00000000-0005-0000-0000-000016BE0000}"/>
    <cellStyle name="20% - Accent1 6 3 2 3 2 4" xfId="48847" xr:uid="{00000000-0005-0000-0000-000017BE0000}"/>
    <cellStyle name="20% - Accent1 6 3 2 3 3" xfId="48848" xr:uid="{00000000-0005-0000-0000-000018BE0000}"/>
    <cellStyle name="20% - Accent1 6 3 2 3 3 2" xfId="48849" xr:uid="{00000000-0005-0000-0000-000019BE0000}"/>
    <cellStyle name="20% - Accent1 6 3 2 3 3 2 2" xfId="48850" xr:uid="{00000000-0005-0000-0000-00001ABE0000}"/>
    <cellStyle name="20% - Accent1 6 3 2 3 3 2 2 2" xfId="48851" xr:uid="{00000000-0005-0000-0000-00001BBE0000}"/>
    <cellStyle name="20% - Accent1 6 3 2 3 3 2 3" xfId="48852" xr:uid="{00000000-0005-0000-0000-00001CBE0000}"/>
    <cellStyle name="20% - Accent1 6 3 2 3 3 3" xfId="48853" xr:uid="{00000000-0005-0000-0000-00001DBE0000}"/>
    <cellStyle name="20% - Accent1 6 3 2 3 3 3 2" xfId="48854" xr:uid="{00000000-0005-0000-0000-00001EBE0000}"/>
    <cellStyle name="20% - Accent1 6 3 2 3 3 4" xfId="48855" xr:uid="{00000000-0005-0000-0000-00001FBE0000}"/>
    <cellStyle name="20% - Accent1 6 3 2 3 4" xfId="48856" xr:uid="{00000000-0005-0000-0000-000020BE0000}"/>
    <cellStyle name="20% - Accent1 6 3 2 3 4 2" xfId="48857" xr:uid="{00000000-0005-0000-0000-000021BE0000}"/>
    <cellStyle name="20% - Accent1 6 3 2 3 4 2 2" xfId="48858" xr:uid="{00000000-0005-0000-0000-000022BE0000}"/>
    <cellStyle name="20% - Accent1 6 3 2 3 4 2 2 2" xfId="48859" xr:uid="{00000000-0005-0000-0000-000023BE0000}"/>
    <cellStyle name="20% - Accent1 6 3 2 3 4 2 3" xfId="48860" xr:uid="{00000000-0005-0000-0000-000024BE0000}"/>
    <cellStyle name="20% - Accent1 6 3 2 3 4 3" xfId="48861" xr:uid="{00000000-0005-0000-0000-000025BE0000}"/>
    <cellStyle name="20% - Accent1 6 3 2 3 4 3 2" xfId="48862" xr:uid="{00000000-0005-0000-0000-000026BE0000}"/>
    <cellStyle name="20% - Accent1 6 3 2 3 4 4" xfId="48863" xr:uid="{00000000-0005-0000-0000-000027BE0000}"/>
    <cellStyle name="20% - Accent1 6 3 2 3 5" xfId="48864" xr:uid="{00000000-0005-0000-0000-000028BE0000}"/>
    <cellStyle name="20% - Accent1 6 3 2 3 5 2" xfId="48865" xr:uid="{00000000-0005-0000-0000-000029BE0000}"/>
    <cellStyle name="20% - Accent1 6 3 2 3 5 2 2" xfId="48866" xr:uid="{00000000-0005-0000-0000-00002ABE0000}"/>
    <cellStyle name="20% - Accent1 6 3 2 3 5 3" xfId="48867" xr:uid="{00000000-0005-0000-0000-00002BBE0000}"/>
    <cellStyle name="20% - Accent1 6 3 2 3 6" xfId="48868" xr:uid="{00000000-0005-0000-0000-00002CBE0000}"/>
    <cellStyle name="20% - Accent1 6 3 2 3 6 2" xfId="48869" xr:uid="{00000000-0005-0000-0000-00002DBE0000}"/>
    <cellStyle name="20% - Accent1 6 3 2 3 6 2 2" xfId="48870" xr:uid="{00000000-0005-0000-0000-00002EBE0000}"/>
    <cellStyle name="20% - Accent1 6 3 2 3 6 3" xfId="48871" xr:uid="{00000000-0005-0000-0000-00002FBE0000}"/>
    <cellStyle name="20% - Accent1 6 3 2 3 7" xfId="48872" xr:uid="{00000000-0005-0000-0000-000030BE0000}"/>
    <cellStyle name="20% - Accent1 6 3 2 3 7 2" xfId="48873" xr:uid="{00000000-0005-0000-0000-000031BE0000}"/>
    <cellStyle name="20% - Accent1 6 3 2 3 8" xfId="48874" xr:uid="{00000000-0005-0000-0000-000032BE0000}"/>
    <cellStyle name="20% - Accent1 6 3 2 3 8 2" xfId="48875" xr:uid="{00000000-0005-0000-0000-000033BE0000}"/>
    <cellStyle name="20% - Accent1 6 3 2 3 9" xfId="48876" xr:uid="{00000000-0005-0000-0000-000034BE0000}"/>
    <cellStyle name="20% - Accent1 6 3 2 4" xfId="48877" xr:uid="{00000000-0005-0000-0000-000035BE0000}"/>
    <cellStyle name="20% - Accent1 6 3 2 4 2" xfId="48878" xr:uid="{00000000-0005-0000-0000-000036BE0000}"/>
    <cellStyle name="20% - Accent1 6 3 2 4 2 2" xfId="48879" xr:uid="{00000000-0005-0000-0000-000037BE0000}"/>
    <cellStyle name="20% - Accent1 6 3 2 4 2 2 2" xfId="48880" xr:uid="{00000000-0005-0000-0000-000038BE0000}"/>
    <cellStyle name="20% - Accent1 6 3 2 4 2 3" xfId="48881" xr:uid="{00000000-0005-0000-0000-000039BE0000}"/>
    <cellStyle name="20% - Accent1 6 3 2 4 3" xfId="48882" xr:uid="{00000000-0005-0000-0000-00003ABE0000}"/>
    <cellStyle name="20% - Accent1 6 3 2 4 3 2" xfId="48883" xr:uid="{00000000-0005-0000-0000-00003BBE0000}"/>
    <cellStyle name="20% - Accent1 6 3 2 4 4" xfId="48884" xr:uid="{00000000-0005-0000-0000-00003CBE0000}"/>
    <cellStyle name="20% - Accent1 6 3 2 5" xfId="48885" xr:uid="{00000000-0005-0000-0000-00003DBE0000}"/>
    <cellStyle name="20% - Accent1 6 3 2 5 2" xfId="48886" xr:uid="{00000000-0005-0000-0000-00003EBE0000}"/>
    <cellStyle name="20% - Accent1 6 3 2 5 2 2" xfId="48887" xr:uid="{00000000-0005-0000-0000-00003FBE0000}"/>
    <cellStyle name="20% - Accent1 6 3 2 5 2 2 2" xfId="48888" xr:uid="{00000000-0005-0000-0000-000040BE0000}"/>
    <cellStyle name="20% - Accent1 6 3 2 5 2 3" xfId="48889" xr:uid="{00000000-0005-0000-0000-000041BE0000}"/>
    <cellStyle name="20% - Accent1 6 3 2 5 3" xfId="48890" xr:uid="{00000000-0005-0000-0000-000042BE0000}"/>
    <cellStyle name="20% - Accent1 6 3 2 5 3 2" xfId="48891" xr:uid="{00000000-0005-0000-0000-000043BE0000}"/>
    <cellStyle name="20% - Accent1 6 3 2 5 4" xfId="48892" xr:uid="{00000000-0005-0000-0000-000044BE0000}"/>
    <cellStyle name="20% - Accent1 6 3 2 6" xfId="48893" xr:uid="{00000000-0005-0000-0000-000045BE0000}"/>
    <cellStyle name="20% - Accent1 6 3 2 6 2" xfId="48894" xr:uid="{00000000-0005-0000-0000-000046BE0000}"/>
    <cellStyle name="20% - Accent1 6 3 2 6 2 2" xfId="48895" xr:uid="{00000000-0005-0000-0000-000047BE0000}"/>
    <cellStyle name="20% - Accent1 6 3 2 6 2 2 2" xfId="48896" xr:uid="{00000000-0005-0000-0000-000048BE0000}"/>
    <cellStyle name="20% - Accent1 6 3 2 6 2 3" xfId="48897" xr:uid="{00000000-0005-0000-0000-000049BE0000}"/>
    <cellStyle name="20% - Accent1 6 3 2 6 3" xfId="48898" xr:uid="{00000000-0005-0000-0000-00004ABE0000}"/>
    <cellStyle name="20% - Accent1 6 3 2 6 3 2" xfId="48899" xr:uid="{00000000-0005-0000-0000-00004BBE0000}"/>
    <cellStyle name="20% - Accent1 6 3 2 6 4" xfId="48900" xr:uid="{00000000-0005-0000-0000-00004CBE0000}"/>
    <cellStyle name="20% - Accent1 6 3 2 7" xfId="48901" xr:uid="{00000000-0005-0000-0000-00004DBE0000}"/>
    <cellStyle name="20% - Accent1 6 3 2 7 2" xfId="48902" xr:uid="{00000000-0005-0000-0000-00004EBE0000}"/>
    <cellStyle name="20% - Accent1 6 3 2 7 2 2" xfId="48903" xr:uid="{00000000-0005-0000-0000-00004FBE0000}"/>
    <cellStyle name="20% - Accent1 6 3 2 7 3" xfId="48904" xr:uid="{00000000-0005-0000-0000-000050BE0000}"/>
    <cellStyle name="20% - Accent1 6 3 2 8" xfId="48905" xr:uid="{00000000-0005-0000-0000-000051BE0000}"/>
    <cellStyle name="20% - Accent1 6 3 2 8 2" xfId="48906" xr:uid="{00000000-0005-0000-0000-000052BE0000}"/>
    <cellStyle name="20% - Accent1 6 3 2 8 2 2" xfId="48907" xr:uid="{00000000-0005-0000-0000-000053BE0000}"/>
    <cellStyle name="20% - Accent1 6 3 2 8 3" xfId="48908" xr:uid="{00000000-0005-0000-0000-000054BE0000}"/>
    <cellStyle name="20% - Accent1 6 3 2 9" xfId="48909" xr:uid="{00000000-0005-0000-0000-000055BE0000}"/>
    <cellStyle name="20% - Accent1 6 3 2 9 2" xfId="48910" xr:uid="{00000000-0005-0000-0000-000056BE0000}"/>
    <cellStyle name="20% - Accent1 6 3 3" xfId="48911" xr:uid="{00000000-0005-0000-0000-000057BE0000}"/>
    <cellStyle name="20% - Accent1 6 3 3 10" xfId="48912" xr:uid="{00000000-0005-0000-0000-000058BE0000}"/>
    <cellStyle name="20% - Accent1 6 3 3 10 2" xfId="48913" xr:uid="{00000000-0005-0000-0000-000059BE0000}"/>
    <cellStyle name="20% - Accent1 6 3 3 11" xfId="48914" xr:uid="{00000000-0005-0000-0000-00005ABE0000}"/>
    <cellStyle name="20% - Accent1 6 3 3 2" xfId="48915" xr:uid="{00000000-0005-0000-0000-00005BBE0000}"/>
    <cellStyle name="20% - Accent1 6 3 3 2 2" xfId="48916" xr:uid="{00000000-0005-0000-0000-00005CBE0000}"/>
    <cellStyle name="20% - Accent1 6 3 3 2 2 2" xfId="48917" xr:uid="{00000000-0005-0000-0000-00005DBE0000}"/>
    <cellStyle name="20% - Accent1 6 3 3 2 2 2 2" xfId="48918" xr:uid="{00000000-0005-0000-0000-00005EBE0000}"/>
    <cellStyle name="20% - Accent1 6 3 3 2 2 2 2 2" xfId="48919" xr:uid="{00000000-0005-0000-0000-00005FBE0000}"/>
    <cellStyle name="20% - Accent1 6 3 3 2 2 2 3" xfId="48920" xr:uid="{00000000-0005-0000-0000-000060BE0000}"/>
    <cellStyle name="20% - Accent1 6 3 3 2 2 3" xfId="48921" xr:uid="{00000000-0005-0000-0000-000061BE0000}"/>
    <cellStyle name="20% - Accent1 6 3 3 2 2 3 2" xfId="48922" xr:uid="{00000000-0005-0000-0000-000062BE0000}"/>
    <cellStyle name="20% - Accent1 6 3 3 2 2 4" xfId="48923" xr:uid="{00000000-0005-0000-0000-000063BE0000}"/>
    <cellStyle name="20% - Accent1 6 3 3 2 3" xfId="48924" xr:uid="{00000000-0005-0000-0000-000064BE0000}"/>
    <cellStyle name="20% - Accent1 6 3 3 2 3 2" xfId="48925" xr:uid="{00000000-0005-0000-0000-000065BE0000}"/>
    <cellStyle name="20% - Accent1 6 3 3 2 3 2 2" xfId="48926" xr:uid="{00000000-0005-0000-0000-000066BE0000}"/>
    <cellStyle name="20% - Accent1 6 3 3 2 3 2 2 2" xfId="48927" xr:uid="{00000000-0005-0000-0000-000067BE0000}"/>
    <cellStyle name="20% - Accent1 6 3 3 2 3 2 3" xfId="48928" xr:uid="{00000000-0005-0000-0000-000068BE0000}"/>
    <cellStyle name="20% - Accent1 6 3 3 2 3 3" xfId="48929" xr:uid="{00000000-0005-0000-0000-000069BE0000}"/>
    <cellStyle name="20% - Accent1 6 3 3 2 3 3 2" xfId="48930" xr:uid="{00000000-0005-0000-0000-00006ABE0000}"/>
    <cellStyle name="20% - Accent1 6 3 3 2 3 4" xfId="48931" xr:uid="{00000000-0005-0000-0000-00006BBE0000}"/>
    <cellStyle name="20% - Accent1 6 3 3 2 4" xfId="48932" xr:uid="{00000000-0005-0000-0000-00006CBE0000}"/>
    <cellStyle name="20% - Accent1 6 3 3 2 4 2" xfId="48933" xr:uid="{00000000-0005-0000-0000-00006DBE0000}"/>
    <cellStyle name="20% - Accent1 6 3 3 2 4 2 2" xfId="48934" xr:uid="{00000000-0005-0000-0000-00006EBE0000}"/>
    <cellStyle name="20% - Accent1 6 3 3 2 4 2 2 2" xfId="48935" xr:uid="{00000000-0005-0000-0000-00006FBE0000}"/>
    <cellStyle name="20% - Accent1 6 3 3 2 4 2 3" xfId="48936" xr:uid="{00000000-0005-0000-0000-000070BE0000}"/>
    <cellStyle name="20% - Accent1 6 3 3 2 4 3" xfId="48937" xr:uid="{00000000-0005-0000-0000-000071BE0000}"/>
    <cellStyle name="20% - Accent1 6 3 3 2 4 3 2" xfId="48938" xr:uid="{00000000-0005-0000-0000-000072BE0000}"/>
    <cellStyle name="20% - Accent1 6 3 3 2 4 4" xfId="48939" xr:uid="{00000000-0005-0000-0000-000073BE0000}"/>
    <cellStyle name="20% - Accent1 6 3 3 2 5" xfId="48940" xr:uid="{00000000-0005-0000-0000-000074BE0000}"/>
    <cellStyle name="20% - Accent1 6 3 3 2 5 2" xfId="48941" xr:uid="{00000000-0005-0000-0000-000075BE0000}"/>
    <cellStyle name="20% - Accent1 6 3 3 2 5 2 2" xfId="48942" xr:uid="{00000000-0005-0000-0000-000076BE0000}"/>
    <cellStyle name="20% - Accent1 6 3 3 2 5 3" xfId="48943" xr:uid="{00000000-0005-0000-0000-000077BE0000}"/>
    <cellStyle name="20% - Accent1 6 3 3 2 6" xfId="48944" xr:uid="{00000000-0005-0000-0000-000078BE0000}"/>
    <cellStyle name="20% - Accent1 6 3 3 2 6 2" xfId="48945" xr:uid="{00000000-0005-0000-0000-000079BE0000}"/>
    <cellStyle name="20% - Accent1 6 3 3 2 6 2 2" xfId="48946" xr:uid="{00000000-0005-0000-0000-00007ABE0000}"/>
    <cellStyle name="20% - Accent1 6 3 3 2 6 3" xfId="48947" xr:uid="{00000000-0005-0000-0000-00007BBE0000}"/>
    <cellStyle name="20% - Accent1 6 3 3 2 7" xfId="48948" xr:uid="{00000000-0005-0000-0000-00007CBE0000}"/>
    <cellStyle name="20% - Accent1 6 3 3 2 7 2" xfId="48949" xr:uid="{00000000-0005-0000-0000-00007DBE0000}"/>
    <cellStyle name="20% - Accent1 6 3 3 2 8" xfId="48950" xr:uid="{00000000-0005-0000-0000-00007EBE0000}"/>
    <cellStyle name="20% - Accent1 6 3 3 2 8 2" xfId="48951" xr:uid="{00000000-0005-0000-0000-00007FBE0000}"/>
    <cellStyle name="20% - Accent1 6 3 3 2 9" xfId="48952" xr:uid="{00000000-0005-0000-0000-000080BE0000}"/>
    <cellStyle name="20% - Accent1 6 3 3 3" xfId="48953" xr:uid="{00000000-0005-0000-0000-000081BE0000}"/>
    <cellStyle name="20% - Accent1 6 3 3 3 2" xfId="48954" xr:uid="{00000000-0005-0000-0000-000082BE0000}"/>
    <cellStyle name="20% - Accent1 6 3 3 3 2 2" xfId="48955" xr:uid="{00000000-0005-0000-0000-000083BE0000}"/>
    <cellStyle name="20% - Accent1 6 3 3 3 2 2 2" xfId="48956" xr:uid="{00000000-0005-0000-0000-000084BE0000}"/>
    <cellStyle name="20% - Accent1 6 3 3 3 2 2 2 2" xfId="48957" xr:uid="{00000000-0005-0000-0000-000085BE0000}"/>
    <cellStyle name="20% - Accent1 6 3 3 3 2 2 3" xfId="48958" xr:uid="{00000000-0005-0000-0000-000086BE0000}"/>
    <cellStyle name="20% - Accent1 6 3 3 3 2 3" xfId="48959" xr:uid="{00000000-0005-0000-0000-000087BE0000}"/>
    <cellStyle name="20% - Accent1 6 3 3 3 2 3 2" xfId="48960" xr:uid="{00000000-0005-0000-0000-000088BE0000}"/>
    <cellStyle name="20% - Accent1 6 3 3 3 2 4" xfId="48961" xr:uid="{00000000-0005-0000-0000-000089BE0000}"/>
    <cellStyle name="20% - Accent1 6 3 3 3 3" xfId="48962" xr:uid="{00000000-0005-0000-0000-00008ABE0000}"/>
    <cellStyle name="20% - Accent1 6 3 3 3 3 2" xfId="48963" xr:uid="{00000000-0005-0000-0000-00008BBE0000}"/>
    <cellStyle name="20% - Accent1 6 3 3 3 3 2 2" xfId="48964" xr:uid="{00000000-0005-0000-0000-00008CBE0000}"/>
    <cellStyle name="20% - Accent1 6 3 3 3 3 2 2 2" xfId="48965" xr:uid="{00000000-0005-0000-0000-00008DBE0000}"/>
    <cellStyle name="20% - Accent1 6 3 3 3 3 2 3" xfId="48966" xr:uid="{00000000-0005-0000-0000-00008EBE0000}"/>
    <cellStyle name="20% - Accent1 6 3 3 3 3 3" xfId="48967" xr:uid="{00000000-0005-0000-0000-00008FBE0000}"/>
    <cellStyle name="20% - Accent1 6 3 3 3 3 3 2" xfId="48968" xr:uid="{00000000-0005-0000-0000-000090BE0000}"/>
    <cellStyle name="20% - Accent1 6 3 3 3 3 4" xfId="48969" xr:uid="{00000000-0005-0000-0000-000091BE0000}"/>
    <cellStyle name="20% - Accent1 6 3 3 3 4" xfId="48970" xr:uid="{00000000-0005-0000-0000-000092BE0000}"/>
    <cellStyle name="20% - Accent1 6 3 3 3 4 2" xfId="48971" xr:uid="{00000000-0005-0000-0000-000093BE0000}"/>
    <cellStyle name="20% - Accent1 6 3 3 3 4 2 2" xfId="48972" xr:uid="{00000000-0005-0000-0000-000094BE0000}"/>
    <cellStyle name="20% - Accent1 6 3 3 3 4 2 2 2" xfId="48973" xr:uid="{00000000-0005-0000-0000-000095BE0000}"/>
    <cellStyle name="20% - Accent1 6 3 3 3 4 2 3" xfId="48974" xr:uid="{00000000-0005-0000-0000-000096BE0000}"/>
    <cellStyle name="20% - Accent1 6 3 3 3 4 3" xfId="48975" xr:uid="{00000000-0005-0000-0000-000097BE0000}"/>
    <cellStyle name="20% - Accent1 6 3 3 3 4 3 2" xfId="48976" xr:uid="{00000000-0005-0000-0000-000098BE0000}"/>
    <cellStyle name="20% - Accent1 6 3 3 3 4 4" xfId="48977" xr:uid="{00000000-0005-0000-0000-000099BE0000}"/>
    <cellStyle name="20% - Accent1 6 3 3 3 5" xfId="48978" xr:uid="{00000000-0005-0000-0000-00009ABE0000}"/>
    <cellStyle name="20% - Accent1 6 3 3 3 5 2" xfId="48979" xr:uid="{00000000-0005-0000-0000-00009BBE0000}"/>
    <cellStyle name="20% - Accent1 6 3 3 3 5 2 2" xfId="48980" xr:uid="{00000000-0005-0000-0000-00009CBE0000}"/>
    <cellStyle name="20% - Accent1 6 3 3 3 5 3" xfId="48981" xr:uid="{00000000-0005-0000-0000-00009DBE0000}"/>
    <cellStyle name="20% - Accent1 6 3 3 3 6" xfId="48982" xr:uid="{00000000-0005-0000-0000-00009EBE0000}"/>
    <cellStyle name="20% - Accent1 6 3 3 3 6 2" xfId="48983" xr:uid="{00000000-0005-0000-0000-00009FBE0000}"/>
    <cellStyle name="20% - Accent1 6 3 3 3 6 2 2" xfId="48984" xr:uid="{00000000-0005-0000-0000-0000A0BE0000}"/>
    <cellStyle name="20% - Accent1 6 3 3 3 6 3" xfId="48985" xr:uid="{00000000-0005-0000-0000-0000A1BE0000}"/>
    <cellStyle name="20% - Accent1 6 3 3 3 7" xfId="48986" xr:uid="{00000000-0005-0000-0000-0000A2BE0000}"/>
    <cellStyle name="20% - Accent1 6 3 3 3 7 2" xfId="48987" xr:uid="{00000000-0005-0000-0000-0000A3BE0000}"/>
    <cellStyle name="20% - Accent1 6 3 3 3 8" xfId="48988" xr:uid="{00000000-0005-0000-0000-0000A4BE0000}"/>
    <cellStyle name="20% - Accent1 6 3 3 3 8 2" xfId="48989" xr:uid="{00000000-0005-0000-0000-0000A5BE0000}"/>
    <cellStyle name="20% - Accent1 6 3 3 3 9" xfId="48990" xr:uid="{00000000-0005-0000-0000-0000A6BE0000}"/>
    <cellStyle name="20% - Accent1 6 3 3 4" xfId="48991" xr:uid="{00000000-0005-0000-0000-0000A7BE0000}"/>
    <cellStyle name="20% - Accent1 6 3 3 4 2" xfId="48992" xr:uid="{00000000-0005-0000-0000-0000A8BE0000}"/>
    <cellStyle name="20% - Accent1 6 3 3 4 2 2" xfId="48993" xr:uid="{00000000-0005-0000-0000-0000A9BE0000}"/>
    <cellStyle name="20% - Accent1 6 3 3 4 2 2 2" xfId="48994" xr:uid="{00000000-0005-0000-0000-0000AABE0000}"/>
    <cellStyle name="20% - Accent1 6 3 3 4 2 3" xfId="48995" xr:uid="{00000000-0005-0000-0000-0000ABBE0000}"/>
    <cellStyle name="20% - Accent1 6 3 3 4 3" xfId="48996" xr:uid="{00000000-0005-0000-0000-0000ACBE0000}"/>
    <cellStyle name="20% - Accent1 6 3 3 4 3 2" xfId="48997" xr:uid="{00000000-0005-0000-0000-0000ADBE0000}"/>
    <cellStyle name="20% - Accent1 6 3 3 4 4" xfId="48998" xr:uid="{00000000-0005-0000-0000-0000AEBE0000}"/>
    <cellStyle name="20% - Accent1 6 3 3 5" xfId="48999" xr:uid="{00000000-0005-0000-0000-0000AFBE0000}"/>
    <cellStyle name="20% - Accent1 6 3 3 5 2" xfId="49000" xr:uid="{00000000-0005-0000-0000-0000B0BE0000}"/>
    <cellStyle name="20% - Accent1 6 3 3 5 2 2" xfId="49001" xr:uid="{00000000-0005-0000-0000-0000B1BE0000}"/>
    <cellStyle name="20% - Accent1 6 3 3 5 2 2 2" xfId="49002" xr:uid="{00000000-0005-0000-0000-0000B2BE0000}"/>
    <cellStyle name="20% - Accent1 6 3 3 5 2 3" xfId="49003" xr:uid="{00000000-0005-0000-0000-0000B3BE0000}"/>
    <cellStyle name="20% - Accent1 6 3 3 5 3" xfId="49004" xr:uid="{00000000-0005-0000-0000-0000B4BE0000}"/>
    <cellStyle name="20% - Accent1 6 3 3 5 3 2" xfId="49005" xr:uid="{00000000-0005-0000-0000-0000B5BE0000}"/>
    <cellStyle name="20% - Accent1 6 3 3 5 4" xfId="49006" xr:uid="{00000000-0005-0000-0000-0000B6BE0000}"/>
    <cellStyle name="20% - Accent1 6 3 3 6" xfId="49007" xr:uid="{00000000-0005-0000-0000-0000B7BE0000}"/>
    <cellStyle name="20% - Accent1 6 3 3 6 2" xfId="49008" xr:uid="{00000000-0005-0000-0000-0000B8BE0000}"/>
    <cellStyle name="20% - Accent1 6 3 3 6 2 2" xfId="49009" xr:uid="{00000000-0005-0000-0000-0000B9BE0000}"/>
    <cellStyle name="20% - Accent1 6 3 3 6 2 2 2" xfId="49010" xr:uid="{00000000-0005-0000-0000-0000BABE0000}"/>
    <cellStyle name="20% - Accent1 6 3 3 6 2 3" xfId="49011" xr:uid="{00000000-0005-0000-0000-0000BBBE0000}"/>
    <cellStyle name="20% - Accent1 6 3 3 6 3" xfId="49012" xr:uid="{00000000-0005-0000-0000-0000BCBE0000}"/>
    <cellStyle name="20% - Accent1 6 3 3 6 3 2" xfId="49013" xr:uid="{00000000-0005-0000-0000-0000BDBE0000}"/>
    <cellStyle name="20% - Accent1 6 3 3 6 4" xfId="49014" xr:uid="{00000000-0005-0000-0000-0000BEBE0000}"/>
    <cellStyle name="20% - Accent1 6 3 3 7" xfId="49015" xr:uid="{00000000-0005-0000-0000-0000BFBE0000}"/>
    <cellStyle name="20% - Accent1 6 3 3 7 2" xfId="49016" xr:uid="{00000000-0005-0000-0000-0000C0BE0000}"/>
    <cellStyle name="20% - Accent1 6 3 3 7 2 2" xfId="49017" xr:uid="{00000000-0005-0000-0000-0000C1BE0000}"/>
    <cellStyle name="20% - Accent1 6 3 3 7 3" xfId="49018" xr:uid="{00000000-0005-0000-0000-0000C2BE0000}"/>
    <cellStyle name="20% - Accent1 6 3 3 8" xfId="49019" xr:uid="{00000000-0005-0000-0000-0000C3BE0000}"/>
    <cellStyle name="20% - Accent1 6 3 3 8 2" xfId="49020" xr:uid="{00000000-0005-0000-0000-0000C4BE0000}"/>
    <cellStyle name="20% - Accent1 6 3 3 8 2 2" xfId="49021" xr:uid="{00000000-0005-0000-0000-0000C5BE0000}"/>
    <cellStyle name="20% - Accent1 6 3 3 8 3" xfId="49022" xr:uid="{00000000-0005-0000-0000-0000C6BE0000}"/>
    <cellStyle name="20% - Accent1 6 3 3 9" xfId="49023" xr:uid="{00000000-0005-0000-0000-0000C7BE0000}"/>
    <cellStyle name="20% - Accent1 6 3 3 9 2" xfId="49024" xr:uid="{00000000-0005-0000-0000-0000C8BE0000}"/>
    <cellStyle name="20% - Accent1 6 3 4" xfId="49025" xr:uid="{00000000-0005-0000-0000-0000C9BE0000}"/>
    <cellStyle name="20% - Accent1 6 3 4 10" xfId="49026" xr:uid="{00000000-0005-0000-0000-0000CABE0000}"/>
    <cellStyle name="20% - Accent1 6 3 4 10 2" xfId="49027" xr:uid="{00000000-0005-0000-0000-0000CBBE0000}"/>
    <cellStyle name="20% - Accent1 6 3 4 11" xfId="49028" xr:uid="{00000000-0005-0000-0000-0000CCBE0000}"/>
    <cellStyle name="20% - Accent1 6 3 4 2" xfId="49029" xr:uid="{00000000-0005-0000-0000-0000CDBE0000}"/>
    <cellStyle name="20% - Accent1 6 3 4 2 2" xfId="49030" xr:uid="{00000000-0005-0000-0000-0000CEBE0000}"/>
    <cellStyle name="20% - Accent1 6 3 4 2 2 2" xfId="49031" xr:uid="{00000000-0005-0000-0000-0000CFBE0000}"/>
    <cellStyle name="20% - Accent1 6 3 4 2 2 2 2" xfId="49032" xr:uid="{00000000-0005-0000-0000-0000D0BE0000}"/>
    <cellStyle name="20% - Accent1 6 3 4 2 2 2 2 2" xfId="49033" xr:uid="{00000000-0005-0000-0000-0000D1BE0000}"/>
    <cellStyle name="20% - Accent1 6 3 4 2 2 2 3" xfId="49034" xr:uid="{00000000-0005-0000-0000-0000D2BE0000}"/>
    <cellStyle name="20% - Accent1 6 3 4 2 2 3" xfId="49035" xr:uid="{00000000-0005-0000-0000-0000D3BE0000}"/>
    <cellStyle name="20% - Accent1 6 3 4 2 2 3 2" xfId="49036" xr:uid="{00000000-0005-0000-0000-0000D4BE0000}"/>
    <cellStyle name="20% - Accent1 6 3 4 2 2 4" xfId="49037" xr:uid="{00000000-0005-0000-0000-0000D5BE0000}"/>
    <cellStyle name="20% - Accent1 6 3 4 2 3" xfId="49038" xr:uid="{00000000-0005-0000-0000-0000D6BE0000}"/>
    <cellStyle name="20% - Accent1 6 3 4 2 3 2" xfId="49039" xr:uid="{00000000-0005-0000-0000-0000D7BE0000}"/>
    <cellStyle name="20% - Accent1 6 3 4 2 3 2 2" xfId="49040" xr:uid="{00000000-0005-0000-0000-0000D8BE0000}"/>
    <cellStyle name="20% - Accent1 6 3 4 2 3 2 2 2" xfId="49041" xr:uid="{00000000-0005-0000-0000-0000D9BE0000}"/>
    <cellStyle name="20% - Accent1 6 3 4 2 3 2 3" xfId="49042" xr:uid="{00000000-0005-0000-0000-0000DABE0000}"/>
    <cellStyle name="20% - Accent1 6 3 4 2 3 3" xfId="49043" xr:uid="{00000000-0005-0000-0000-0000DBBE0000}"/>
    <cellStyle name="20% - Accent1 6 3 4 2 3 3 2" xfId="49044" xr:uid="{00000000-0005-0000-0000-0000DCBE0000}"/>
    <cellStyle name="20% - Accent1 6 3 4 2 3 4" xfId="49045" xr:uid="{00000000-0005-0000-0000-0000DDBE0000}"/>
    <cellStyle name="20% - Accent1 6 3 4 2 4" xfId="49046" xr:uid="{00000000-0005-0000-0000-0000DEBE0000}"/>
    <cellStyle name="20% - Accent1 6 3 4 2 4 2" xfId="49047" xr:uid="{00000000-0005-0000-0000-0000DFBE0000}"/>
    <cellStyle name="20% - Accent1 6 3 4 2 4 2 2" xfId="49048" xr:uid="{00000000-0005-0000-0000-0000E0BE0000}"/>
    <cellStyle name="20% - Accent1 6 3 4 2 4 2 2 2" xfId="49049" xr:uid="{00000000-0005-0000-0000-0000E1BE0000}"/>
    <cellStyle name="20% - Accent1 6 3 4 2 4 2 3" xfId="49050" xr:uid="{00000000-0005-0000-0000-0000E2BE0000}"/>
    <cellStyle name="20% - Accent1 6 3 4 2 4 3" xfId="49051" xr:uid="{00000000-0005-0000-0000-0000E3BE0000}"/>
    <cellStyle name="20% - Accent1 6 3 4 2 4 3 2" xfId="49052" xr:uid="{00000000-0005-0000-0000-0000E4BE0000}"/>
    <cellStyle name="20% - Accent1 6 3 4 2 4 4" xfId="49053" xr:uid="{00000000-0005-0000-0000-0000E5BE0000}"/>
    <cellStyle name="20% - Accent1 6 3 4 2 5" xfId="49054" xr:uid="{00000000-0005-0000-0000-0000E6BE0000}"/>
    <cellStyle name="20% - Accent1 6 3 4 2 5 2" xfId="49055" xr:uid="{00000000-0005-0000-0000-0000E7BE0000}"/>
    <cellStyle name="20% - Accent1 6 3 4 2 5 2 2" xfId="49056" xr:uid="{00000000-0005-0000-0000-0000E8BE0000}"/>
    <cellStyle name="20% - Accent1 6 3 4 2 5 3" xfId="49057" xr:uid="{00000000-0005-0000-0000-0000E9BE0000}"/>
    <cellStyle name="20% - Accent1 6 3 4 2 6" xfId="49058" xr:uid="{00000000-0005-0000-0000-0000EABE0000}"/>
    <cellStyle name="20% - Accent1 6 3 4 2 6 2" xfId="49059" xr:uid="{00000000-0005-0000-0000-0000EBBE0000}"/>
    <cellStyle name="20% - Accent1 6 3 4 2 6 2 2" xfId="49060" xr:uid="{00000000-0005-0000-0000-0000ECBE0000}"/>
    <cellStyle name="20% - Accent1 6 3 4 2 6 3" xfId="49061" xr:uid="{00000000-0005-0000-0000-0000EDBE0000}"/>
    <cellStyle name="20% - Accent1 6 3 4 2 7" xfId="49062" xr:uid="{00000000-0005-0000-0000-0000EEBE0000}"/>
    <cellStyle name="20% - Accent1 6 3 4 2 7 2" xfId="49063" xr:uid="{00000000-0005-0000-0000-0000EFBE0000}"/>
    <cellStyle name="20% - Accent1 6 3 4 2 8" xfId="49064" xr:uid="{00000000-0005-0000-0000-0000F0BE0000}"/>
    <cellStyle name="20% - Accent1 6 3 4 2 8 2" xfId="49065" xr:uid="{00000000-0005-0000-0000-0000F1BE0000}"/>
    <cellStyle name="20% - Accent1 6 3 4 2 9" xfId="49066" xr:uid="{00000000-0005-0000-0000-0000F2BE0000}"/>
    <cellStyle name="20% - Accent1 6 3 4 3" xfId="49067" xr:uid="{00000000-0005-0000-0000-0000F3BE0000}"/>
    <cellStyle name="20% - Accent1 6 3 4 3 2" xfId="49068" xr:uid="{00000000-0005-0000-0000-0000F4BE0000}"/>
    <cellStyle name="20% - Accent1 6 3 4 3 2 2" xfId="49069" xr:uid="{00000000-0005-0000-0000-0000F5BE0000}"/>
    <cellStyle name="20% - Accent1 6 3 4 3 2 2 2" xfId="49070" xr:uid="{00000000-0005-0000-0000-0000F6BE0000}"/>
    <cellStyle name="20% - Accent1 6 3 4 3 2 2 2 2" xfId="49071" xr:uid="{00000000-0005-0000-0000-0000F7BE0000}"/>
    <cellStyle name="20% - Accent1 6 3 4 3 2 2 3" xfId="49072" xr:uid="{00000000-0005-0000-0000-0000F8BE0000}"/>
    <cellStyle name="20% - Accent1 6 3 4 3 2 3" xfId="49073" xr:uid="{00000000-0005-0000-0000-0000F9BE0000}"/>
    <cellStyle name="20% - Accent1 6 3 4 3 2 3 2" xfId="49074" xr:uid="{00000000-0005-0000-0000-0000FABE0000}"/>
    <cellStyle name="20% - Accent1 6 3 4 3 2 4" xfId="49075" xr:uid="{00000000-0005-0000-0000-0000FBBE0000}"/>
    <cellStyle name="20% - Accent1 6 3 4 3 3" xfId="49076" xr:uid="{00000000-0005-0000-0000-0000FCBE0000}"/>
    <cellStyle name="20% - Accent1 6 3 4 3 3 2" xfId="49077" xr:uid="{00000000-0005-0000-0000-0000FDBE0000}"/>
    <cellStyle name="20% - Accent1 6 3 4 3 3 2 2" xfId="49078" xr:uid="{00000000-0005-0000-0000-0000FEBE0000}"/>
    <cellStyle name="20% - Accent1 6 3 4 3 3 2 2 2" xfId="49079" xr:uid="{00000000-0005-0000-0000-0000FFBE0000}"/>
    <cellStyle name="20% - Accent1 6 3 4 3 3 2 3" xfId="49080" xr:uid="{00000000-0005-0000-0000-000000BF0000}"/>
    <cellStyle name="20% - Accent1 6 3 4 3 3 3" xfId="49081" xr:uid="{00000000-0005-0000-0000-000001BF0000}"/>
    <cellStyle name="20% - Accent1 6 3 4 3 3 3 2" xfId="49082" xr:uid="{00000000-0005-0000-0000-000002BF0000}"/>
    <cellStyle name="20% - Accent1 6 3 4 3 3 4" xfId="49083" xr:uid="{00000000-0005-0000-0000-000003BF0000}"/>
    <cellStyle name="20% - Accent1 6 3 4 3 4" xfId="49084" xr:uid="{00000000-0005-0000-0000-000004BF0000}"/>
    <cellStyle name="20% - Accent1 6 3 4 3 4 2" xfId="49085" xr:uid="{00000000-0005-0000-0000-000005BF0000}"/>
    <cellStyle name="20% - Accent1 6 3 4 3 4 2 2" xfId="49086" xr:uid="{00000000-0005-0000-0000-000006BF0000}"/>
    <cellStyle name="20% - Accent1 6 3 4 3 4 2 2 2" xfId="49087" xr:uid="{00000000-0005-0000-0000-000007BF0000}"/>
    <cellStyle name="20% - Accent1 6 3 4 3 4 2 3" xfId="49088" xr:uid="{00000000-0005-0000-0000-000008BF0000}"/>
    <cellStyle name="20% - Accent1 6 3 4 3 4 3" xfId="49089" xr:uid="{00000000-0005-0000-0000-000009BF0000}"/>
    <cellStyle name="20% - Accent1 6 3 4 3 4 3 2" xfId="49090" xr:uid="{00000000-0005-0000-0000-00000ABF0000}"/>
    <cellStyle name="20% - Accent1 6 3 4 3 4 4" xfId="49091" xr:uid="{00000000-0005-0000-0000-00000BBF0000}"/>
    <cellStyle name="20% - Accent1 6 3 4 3 5" xfId="49092" xr:uid="{00000000-0005-0000-0000-00000CBF0000}"/>
    <cellStyle name="20% - Accent1 6 3 4 3 5 2" xfId="49093" xr:uid="{00000000-0005-0000-0000-00000DBF0000}"/>
    <cellStyle name="20% - Accent1 6 3 4 3 5 2 2" xfId="49094" xr:uid="{00000000-0005-0000-0000-00000EBF0000}"/>
    <cellStyle name="20% - Accent1 6 3 4 3 5 3" xfId="49095" xr:uid="{00000000-0005-0000-0000-00000FBF0000}"/>
    <cellStyle name="20% - Accent1 6 3 4 3 6" xfId="49096" xr:uid="{00000000-0005-0000-0000-000010BF0000}"/>
    <cellStyle name="20% - Accent1 6 3 4 3 6 2" xfId="49097" xr:uid="{00000000-0005-0000-0000-000011BF0000}"/>
    <cellStyle name="20% - Accent1 6 3 4 3 6 2 2" xfId="49098" xr:uid="{00000000-0005-0000-0000-000012BF0000}"/>
    <cellStyle name="20% - Accent1 6 3 4 3 6 3" xfId="49099" xr:uid="{00000000-0005-0000-0000-000013BF0000}"/>
    <cellStyle name="20% - Accent1 6 3 4 3 7" xfId="49100" xr:uid="{00000000-0005-0000-0000-000014BF0000}"/>
    <cellStyle name="20% - Accent1 6 3 4 3 7 2" xfId="49101" xr:uid="{00000000-0005-0000-0000-000015BF0000}"/>
    <cellStyle name="20% - Accent1 6 3 4 3 8" xfId="49102" xr:uid="{00000000-0005-0000-0000-000016BF0000}"/>
    <cellStyle name="20% - Accent1 6 3 4 3 8 2" xfId="49103" xr:uid="{00000000-0005-0000-0000-000017BF0000}"/>
    <cellStyle name="20% - Accent1 6 3 4 3 9" xfId="49104" xr:uid="{00000000-0005-0000-0000-000018BF0000}"/>
    <cellStyle name="20% - Accent1 6 3 4 4" xfId="49105" xr:uid="{00000000-0005-0000-0000-000019BF0000}"/>
    <cellStyle name="20% - Accent1 6 3 4 4 2" xfId="49106" xr:uid="{00000000-0005-0000-0000-00001ABF0000}"/>
    <cellStyle name="20% - Accent1 6 3 4 4 2 2" xfId="49107" xr:uid="{00000000-0005-0000-0000-00001BBF0000}"/>
    <cellStyle name="20% - Accent1 6 3 4 4 2 2 2" xfId="49108" xr:uid="{00000000-0005-0000-0000-00001CBF0000}"/>
    <cellStyle name="20% - Accent1 6 3 4 4 2 3" xfId="49109" xr:uid="{00000000-0005-0000-0000-00001DBF0000}"/>
    <cellStyle name="20% - Accent1 6 3 4 4 3" xfId="49110" xr:uid="{00000000-0005-0000-0000-00001EBF0000}"/>
    <cellStyle name="20% - Accent1 6 3 4 4 3 2" xfId="49111" xr:uid="{00000000-0005-0000-0000-00001FBF0000}"/>
    <cellStyle name="20% - Accent1 6 3 4 4 4" xfId="49112" xr:uid="{00000000-0005-0000-0000-000020BF0000}"/>
    <cellStyle name="20% - Accent1 6 3 4 5" xfId="49113" xr:uid="{00000000-0005-0000-0000-000021BF0000}"/>
    <cellStyle name="20% - Accent1 6 3 4 5 2" xfId="49114" xr:uid="{00000000-0005-0000-0000-000022BF0000}"/>
    <cellStyle name="20% - Accent1 6 3 4 5 2 2" xfId="49115" xr:uid="{00000000-0005-0000-0000-000023BF0000}"/>
    <cellStyle name="20% - Accent1 6 3 4 5 2 2 2" xfId="49116" xr:uid="{00000000-0005-0000-0000-000024BF0000}"/>
    <cellStyle name="20% - Accent1 6 3 4 5 2 3" xfId="49117" xr:uid="{00000000-0005-0000-0000-000025BF0000}"/>
    <cellStyle name="20% - Accent1 6 3 4 5 3" xfId="49118" xr:uid="{00000000-0005-0000-0000-000026BF0000}"/>
    <cellStyle name="20% - Accent1 6 3 4 5 3 2" xfId="49119" xr:uid="{00000000-0005-0000-0000-000027BF0000}"/>
    <cellStyle name="20% - Accent1 6 3 4 5 4" xfId="49120" xr:uid="{00000000-0005-0000-0000-000028BF0000}"/>
    <cellStyle name="20% - Accent1 6 3 4 6" xfId="49121" xr:uid="{00000000-0005-0000-0000-000029BF0000}"/>
    <cellStyle name="20% - Accent1 6 3 4 6 2" xfId="49122" xr:uid="{00000000-0005-0000-0000-00002ABF0000}"/>
    <cellStyle name="20% - Accent1 6 3 4 6 2 2" xfId="49123" xr:uid="{00000000-0005-0000-0000-00002BBF0000}"/>
    <cellStyle name="20% - Accent1 6 3 4 6 2 2 2" xfId="49124" xr:uid="{00000000-0005-0000-0000-00002CBF0000}"/>
    <cellStyle name="20% - Accent1 6 3 4 6 2 3" xfId="49125" xr:uid="{00000000-0005-0000-0000-00002DBF0000}"/>
    <cellStyle name="20% - Accent1 6 3 4 6 3" xfId="49126" xr:uid="{00000000-0005-0000-0000-00002EBF0000}"/>
    <cellStyle name="20% - Accent1 6 3 4 6 3 2" xfId="49127" xr:uid="{00000000-0005-0000-0000-00002FBF0000}"/>
    <cellStyle name="20% - Accent1 6 3 4 6 4" xfId="49128" xr:uid="{00000000-0005-0000-0000-000030BF0000}"/>
    <cellStyle name="20% - Accent1 6 3 4 7" xfId="49129" xr:uid="{00000000-0005-0000-0000-000031BF0000}"/>
    <cellStyle name="20% - Accent1 6 3 4 7 2" xfId="49130" xr:uid="{00000000-0005-0000-0000-000032BF0000}"/>
    <cellStyle name="20% - Accent1 6 3 4 7 2 2" xfId="49131" xr:uid="{00000000-0005-0000-0000-000033BF0000}"/>
    <cellStyle name="20% - Accent1 6 3 4 7 3" xfId="49132" xr:uid="{00000000-0005-0000-0000-000034BF0000}"/>
    <cellStyle name="20% - Accent1 6 3 4 8" xfId="49133" xr:uid="{00000000-0005-0000-0000-000035BF0000}"/>
    <cellStyle name="20% - Accent1 6 3 4 8 2" xfId="49134" xr:uid="{00000000-0005-0000-0000-000036BF0000}"/>
    <cellStyle name="20% - Accent1 6 3 4 8 2 2" xfId="49135" xr:uid="{00000000-0005-0000-0000-000037BF0000}"/>
    <cellStyle name="20% - Accent1 6 3 4 8 3" xfId="49136" xr:uid="{00000000-0005-0000-0000-000038BF0000}"/>
    <cellStyle name="20% - Accent1 6 3 4 9" xfId="49137" xr:uid="{00000000-0005-0000-0000-000039BF0000}"/>
    <cellStyle name="20% - Accent1 6 3 4 9 2" xfId="49138" xr:uid="{00000000-0005-0000-0000-00003ABF0000}"/>
    <cellStyle name="20% - Accent1 6 3 5" xfId="49139" xr:uid="{00000000-0005-0000-0000-00003BBF0000}"/>
    <cellStyle name="20% - Accent1 6 3 5 2" xfId="49140" xr:uid="{00000000-0005-0000-0000-00003CBF0000}"/>
    <cellStyle name="20% - Accent1 6 3 5 2 2" xfId="49141" xr:uid="{00000000-0005-0000-0000-00003DBF0000}"/>
    <cellStyle name="20% - Accent1 6 3 5 2 2 2" xfId="49142" xr:uid="{00000000-0005-0000-0000-00003EBF0000}"/>
    <cellStyle name="20% - Accent1 6 3 5 2 2 2 2" xfId="49143" xr:uid="{00000000-0005-0000-0000-00003FBF0000}"/>
    <cellStyle name="20% - Accent1 6 3 5 2 2 3" xfId="49144" xr:uid="{00000000-0005-0000-0000-000040BF0000}"/>
    <cellStyle name="20% - Accent1 6 3 5 2 3" xfId="49145" xr:uid="{00000000-0005-0000-0000-000041BF0000}"/>
    <cellStyle name="20% - Accent1 6 3 5 2 3 2" xfId="49146" xr:uid="{00000000-0005-0000-0000-000042BF0000}"/>
    <cellStyle name="20% - Accent1 6 3 5 2 4" xfId="49147" xr:uid="{00000000-0005-0000-0000-000043BF0000}"/>
    <cellStyle name="20% - Accent1 6 3 5 3" xfId="49148" xr:uid="{00000000-0005-0000-0000-000044BF0000}"/>
    <cellStyle name="20% - Accent1 6 3 5 3 2" xfId="49149" xr:uid="{00000000-0005-0000-0000-000045BF0000}"/>
    <cellStyle name="20% - Accent1 6 3 5 3 2 2" xfId="49150" xr:uid="{00000000-0005-0000-0000-000046BF0000}"/>
    <cellStyle name="20% - Accent1 6 3 5 3 2 2 2" xfId="49151" xr:uid="{00000000-0005-0000-0000-000047BF0000}"/>
    <cellStyle name="20% - Accent1 6 3 5 3 2 3" xfId="49152" xr:uid="{00000000-0005-0000-0000-000048BF0000}"/>
    <cellStyle name="20% - Accent1 6 3 5 3 3" xfId="49153" xr:uid="{00000000-0005-0000-0000-000049BF0000}"/>
    <cellStyle name="20% - Accent1 6 3 5 3 3 2" xfId="49154" xr:uid="{00000000-0005-0000-0000-00004ABF0000}"/>
    <cellStyle name="20% - Accent1 6 3 5 3 4" xfId="49155" xr:uid="{00000000-0005-0000-0000-00004BBF0000}"/>
    <cellStyle name="20% - Accent1 6 3 5 4" xfId="49156" xr:uid="{00000000-0005-0000-0000-00004CBF0000}"/>
    <cellStyle name="20% - Accent1 6 3 5 4 2" xfId="49157" xr:uid="{00000000-0005-0000-0000-00004DBF0000}"/>
    <cellStyle name="20% - Accent1 6 3 5 4 2 2" xfId="49158" xr:uid="{00000000-0005-0000-0000-00004EBF0000}"/>
    <cellStyle name="20% - Accent1 6 3 5 4 2 2 2" xfId="49159" xr:uid="{00000000-0005-0000-0000-00004FBF0000}"/>
    <cellStyle name="20% - Accent1 6 3 5 4 2 3" xfId="49160" xr:uid="{00000000-0005-0000-0000-000050BF0000}"/>
    <cellStyle name="20% - Accent1 6 3 5 4 3" xfId="49161" xr:uid="{00000000-0005-0000-0000-000051BF0000}"/>
    <cellStyle name="20% - Accent1 6 3 5 4 3 2" xfId="49162" xr:uid="{00000000-0005-0000-0000-000052BF0000}"/>
    <cellStyle name="20% - Accent1 6 3 5 4 4" xfId="49163" xr:uid="{00000000-0005-0000-0000-000053BF0000}"/>
    <cellStyle name="20% - Accent1 6 3 5 5" xfId="49164" xr:uid="{00000000-0005-0000-0000-000054BF0000}"/>
    <cellStyle name="20% - Accent1 6 3 5 5 2" xfId="49165" xr:uid="{00000000-0005-0000-0000-000055BF0000}"/>
    <cellStyle name="20% - Accent1 6 3 5 5 2 2" xfId="49166" xr:uid="{00000000-0005-0000-0000-000056BF0000}"/>
    <cellStyle name="20% - Accent1 6 3 5 5 3" xfId="49167" xr:uid="{00000000-0005-0000-0000-000057BF0000}"/>
    <cellStyle name="20% - Accent1 6 3 5 6" xfId="49168" xr:uid="{00000000-0005-0000-0000-000058BF0000}"/>
    <cellStyle name="20% - Accent1 6 3 5 6 2" xfId="49169" xr:uid="{00000000-0005-0000-0000-000059BF0000}"/>
    <cellStyle name="20% - Accent1 6 3 5 6 2 2" xfId="49170" xr:uid="{00000000-0005-0000-0000-00005ABF0000}"/>
    <cellStyle name="20% - Accent1 6 3 5 6 3" xfId="49171" xr:uid="{00000000-0005-0000-0000-00005BBF0000}"/>
    <cellStyle name="20% - Accent1 6 3 5 7" xfId="49172" xr:uid="{00000000-0005-0000-0000-00005CBF0000}"/>
    <cellStyle name="20% - Accent1 6 3 5 7 2" xfId="49173" xr:uid="{00000000-0005-0000-0000-00005DBF0000}"/>
    <cellStyle name="20% - Accent1 6 3 5 8" xfId="49174" xr:uid="{00000000-0005-0000-0000-00005EBF0000}"/>
    <cellStyle name="20% - Accent1 6 3 5 8 2" xfId="49175" xr:uid="{00000000-0005-0000-0000-00005FBF0000}"/>
    <cellStyle name="20% - Accent1 6 3 5 9" xfId="49176" xr:uid="{00000000-0005-0000-0000-000060BF0000}"/>
    <cellStyle name="20% - Accent1 6 3 6" xfId="49177" xr:uid="{00000000-0005-0000-0000-000061BF0000}"/>
    <cellStyle name="20% - Accent1 6 3 6 2" xfId="49178" xr:uid="{00000000-0005-0000-0000-000062BF0000}"/>
    <cellStyle name="20% - Accent1 6 3 6 2 2" xfId="49179" xr:uid="{00000000-0005-0000-0000-000063BF0000}"/>
    <cellStyle name="20% - Accent1 6 3 6 2 2 2" xfId="49180" xr:uid="{00000000-0005-0000-0000-000064BF0000}"/>
    <cellStyle name="20% - Accent1 6 3 6 2 2 2 2" xfId="49181" xr:uid="{00000000-0005-0000-0000-000065BF0000}"/>
    <cellStyle name="20% - Accent1 6 3 6 2 2 3" xfId="49182" xr:uid="{00000000-0005-0000-0000-000066BF0000}"/>
    <cellStyle name="20% - Accent1 6 3 6 2 3" xfId="49183" xr:uid="{00000000-0005-0000-0000-000067BF0000}"/>
    <cellStyle name="20% - Accent1 6 3 6 2 3 2" xfId="49184" xr:uid="{00000000-0005-0000-0000-000068BF0000}"/>
    <cellStyle name="20% - Accent1 6 3 6 2 4" xfId="49185" xr:uid="{00000000-0005-0000-0000-000069BF0000}"/>
    <cellStyle name="20% - Accent1 6 3 6 3" xfId="49186" xr:uid="{00000000-0005-0000-0000-00006ABF0000}"/>
    <cellStyle name="20% - Accent1 6 3 6 3 2" xfId="49187" xr:uid="{00000000-0005-0000-0000-00006BBF0000}"/>
    <cellStyle name="20% - Accent1 6 3 6 3 2 2" xfId="49188" xr:uid="{00000000-0005-0000-0000-00006CBF0000}"/>
    <cellStyle name="20% - Accent1 6 3 6 3 2 2 2" xfId="49189" xr:uid="{00000000-0005-0000-0000-00006DBF0000}"/>
    <cellStyle name="20% - Accent1 6 3 6 3 2 3" xfId="49190" xr:uid="{00000000-0005-0000-0000-00006EBF0000}"/>
    <cellStyle name="20% - Accent1 6 3 6 3 3" xfId="49191" xr:uid="{00000000-0005-0000-0000-00006FBF0000}"/>
    <cellStyle name="20% - Accent1 6 3 6 3 3 2" xfId="49192" xr:uid="{00000000-0005-0000-0000-000070BF0000}"/>
    <cellStyle name="20% - Accent1 6 3 6 3 4" xfId="49193" xr:uid="{00000000-0005-0000-0000-000071BF0000}"/>
    <cellStyle name="20% - Accent1 6 3 6 4" xfId="49194" xr:uid="{00000000-0005-0000-0000-000072BF0000}"/>
    <cellStyle name="20% - Accent1 6 3 6 4 2" xfId="49195" xr:uid="{00000000-0005-0000-0000-000073BF0000}"/>
    <cellStyle name="20% - Accent1 6 3 6 4 2 2" xfId="49196" xr:uid="{00000000-0005-0000-0000-000074BF0000}"/>
    <cellStyle name="20% - Accent1 6 3 6 4 2 2 2" xfId="49197" xr:uid="{00000000-0005-0000-0000-000075BF0000}"/>
    <cellStyle name="20% - Accent1 6 3 6 4 2 3" xfId="49198" xr:uid="{00000000-0005-0000-0000-000076BF0000}"/>
    <cellStyle name="20% - Accent1 6 3 6 4 3" xfId="49199" xr:uid="{00000000-0005-0000-0000-000077BF0000}"/>
    <cellStyle name="20% - Accent1 6 3 6 4 3 2" xfId="49200" xr:uid="{00000000-0005-0000-0000-000078BF0000}"/>
    <cellStyle name="20% - Accent1 6 3 6 4 4" xfId="49201" xr:uid="{00000000-0005-0000-0000-000079BF0000}"/>
    <cellStyle name="20% - Accent1 6 3 6 5" xfId="49202" xr:uid="{00000000-0005-0000-0000-00007ABF0000}"/>
    <cellStyle name="20% - Accent1 6 3 6 5 2" xfId="49203" xr:uid="{00000000-0005-0000-0000-00007BBF0000}"/>
    <cellStyle name="20% - Accent1 6 3 6 5 2 2" xfId="49204" xr:uid="{00000000-0005-0000-0000-00007CBF0000}"/>
    <cellStyle name="20% - Accent1 6 3 6 5 3" xfId="49205" xr:uid="{00000000-0005-0000-0000-00007DBF0000}"/>
    <cellStyle name="20% - Accent1 6 3 6 6" xfId="49206" xr:uid="{00000000-0005-0000-0000-00007EBF0000}"/>
    <cellStyle name="20% - Accent1 6 3 6 6 2" xfId="49207" xr:uid="{00000000-0005-0000-0000-00007FBF0000}"/>
    <cellStyle name="20% - Accent1 6 3 6 6 2 2" xfId="49208" xr:uid="{00000000-0005-0000-0000-000080BF0000}"/>
    <cellStyle name="20% - Accent1 6 3 6 6 3" xfId="49209" xr:uid="{00000000-0005-0000-0000-000081BF0000}"/>
    <cellStyle name="20% - Accent1 6 3 6 7" xfId="49210" xr:uid="{00000000-0005-0000-0000-000082BF0000}"/>
    <cellStyle name="20% - Accent1 6 3 6 7 2" xfId="49211" xr:uid="{00000000-0005-0000-0000-000083BF0000}"/>
    <cellStyle name="20% - Accent1 6 3 6 8" xfId="49212" xr:uid="{00000000-0005-0000-0000-000084BF0000}"/>
    <cellStyle name="20% - Accent1 6 3 6 8 2" xfId="49213" xr:uid="{00000000-0005-0000-0000-000085BF0000}"/>
    <cellStyle name="20% - Accent1 6 3 6 9" xfId="49214" xr:uid="{00000000-0005-0000-0000-000086BF0000}"/>
    <cellStyle name="20% - Accent1 6 3 7" xfId="49215" xr:uid="{00000000-0005-0000-0000-000087BF0000}"/>
    <cellStyle name="20% - Accent1 6 3 7 2" xfId="49216" xr:uid="{00000000-0005-0000-0000-000088BF0000}"/>
    <cellStyle name="20% - Accent1 6 3 7 2 2" xfId="49217" xr:uid="{00000000-0005-0000-0000-000089BF0000}"/>
    <cellStyle name="20% - Accent1 6 3 7 2 2 2" xfId="49218" xr:uid="{00000000-0005-0000-0000-00008ABF0000}"/>
    <cellStyle name="20% - Accent1 6 3 7 2 3" xfId="49219" xr:uid="{00000000-0005-0000-0000-00008BBF0000}"/>
    <cellStyle name="20% - Accent1 6 3 7 3" xfId="49220" xr:uid="{00000000-0005-0000-0000-00008CBF0000}"/>
    <cellStyle name="20% - Accent1 6 3 7 3 2" xfId="49221" xr:uid="{00000000-0005-0000-0000-00008DBF0000}"/>
    <cellStyle name="20% - Accent1 6 3 7 4" xfId="49222" xr:uid="{00000000-0005-0000-0000-00008EBF0000}"/>
    <cellStyle name="20% - Accent1 6 3 8" xfId="49223" xr:uid="{00000000-0005-0000-0000-00008FBF0000}"/>
    <cellStyle name="20% - Accent1 6 3 8 2" xfId="49224" xr:uid="{00000000-0005-0000-0000-000090BF0000}"/>
    <cellStyle name="20% - Accent1 6 3 8 2 2" xfId="49225" xr:uid="{00000000-0005-0000-0000-000091BF0000}"/>
    <cellStyle name="20% - Accent1 6 3 8 2 2 2" xfId="49226" xr:uid="{00000000-0005-0000-0000-000092BF0000}"/>
    <cellStyle name="20% - Accent1 6 3 8 2 3" xfId="49227" xr:uid="{00000000-0005-0000-0000-000093BF0000}"/>
    <cellStyle name="20% - Accent1 6 3 8 3" xfId="49228" xr:uid="{00000000-0005-0000-0000-000094BF0000}"/>
    <cellStyle name="20% - Accent1 6 3 8 3 2" xfId="49229" xr:uid="{00000000-0005-0000-0000-000095BF0000}"/>
    <cellStyle name="20% - Accent1 6 3 8 4" xfId="49230" xr:uid="{00000000-0005-0000-0000-000096BF0000}"/>
    <cellStyle name="20% - Accent1 6 3 9" xfId="49231" xr:uid="{00000000-0005-0000-0000-000097BF0000}"/>
    <cellStyle name="20% - Accent1 6 3 9 2" xfId="49232" xr:uid="{00000000-0005-0000-0000-000098BF0000}"/>
    <cellStyle name="20% - Accent1 6 3 9 2 2" xfId="49233" xr:uid="{00000000-0005-0000-0000-000099BF0000}"/>
    <cellStyle name="20% - Accent1 6 3 9 2 2 2" xfId="49234" xr:uid="{00000000-0005-0000-0000-00009ABF0000}"/>
    <cellStyle name="20% - Accent1 6 3 9 2 3" xfId="49235" xr:uid="{00000000-0005-0000-0000-00009BBF0000}"/>
    <cellStyle name="20% - Accent1 6 3 9 3" xfId="49236" xr:uid="{00000000-0005-0000-0000-00009CBF0000}"/>
    <cellStyle name="20% - Accent1 6 3 9 3 2" xfId="49237" xr:uid="{00000000-0005-0000-0000-00009DBF0000}"/>
    <cellStyle name="20% - Accent1 6 3 9 4" xfId="49238" xr:uid="{00000000-0005-0000-0000-00009EBF0000}"/>
    <cellStyle name="20% - Accent1 6 4" xfId="49239" xr:uid="{00000000-0005-0000-0000-00009FBF0000}"/>
    <cellStyle name="20% - Accent1 6 4 10" xfId="49240" xr:uid="{00000000-0005-0000-0000-0000A0BF0000}"/>
    <cellStyle name="20% - Accent1 6 4 10 2" xfId="49241" xr:uid="{00000000-0005-0000-0000-0000A1BF0000}"/>
    <cellStyle name="20% - Accent1 6 4 11" xfId="49242" xr:uid="{00000000-0005-0000-0000-0000A2BF0000}"/>
    <cellStyle name="20% - Accent1 6 4 2" xfId="49243" xr:uid="{00000000-0005-0000-0000-0000A3BF0000}"/>
    <cellStyle name="20% - Accent1 6 4 2 2" xfId="49244" xr:uid="{00000000-0005-0000-0000-0000A4BF0000}"/>
    <cellStyle name="20% - Accent1 6 4 2 2 2" xfId="49245" xr:uid="{00000000-0005-0000-0000-0000A5BF0000}"/>
    <cellStyle name="20% - Accent1 6 4 2 2 2 2" xfId="49246" xr:uid="{00000000-0005-0000-0000-0000A6BF0000}"/>
    <cellStyle name="20% - Accent1 6 4 2 2 2 2 2" xfId="49247" xr:uid="{00000000-0005-0000-0000-0000A7BF0000}"/>
    <cellStyle name="20% - Accent1 6 4 2 2 2 3" xfId="49248" xr:uid="{00000000-0005-0000-0000-0000A8BF0000}"/>
    <cellStyle name="20% - Accent1 6 4 2 2 3" xfId="49249" xr:uid="{00000000-0005-0000-0000-0000A9BF0000}"/>
    <cellStyle name="20% - Accent1 6 4 2 2 3 2" xfId="49250" xr:uid="{00000000-0005-0000-0000-0000AABF0000}"/>
    <cellStyle name="20% - Accent1 6 4 2 2 4" xfId="49251" xr:uid="{00000000-0005-0000-0000-0000ABBF0000}"/>
    <cellStyle name="20% - Accent1 6 4 2 3" xfId="49252" xr:uid="{00000000-0005-0000-0000-0000ACBF0000}"/>
    <cellStyle name="20% - Accent1 6 4 2 3 2" xfId="49253" xr:uid="{00000000-0005-0000-0000-0000ADBF0000}"/>
    <cellStyle name="20% - Accent1 6 4 2 3 2 2" xfId="49254" xr:uid="{00000000-0005-0000-0000-0000AEBF0000}"/>
    <cellStyle name="20% - Accent1 6 4 2 3 2 2 2" xfId="49255" xr:uid="{00000000-0005-0000-0000-0000AFBF0000}"/>
    <cellStyle name="20% - Accent1 6 4 2 3 2 3" xfId="49256" xr:uid="{00000000-0005-0000-0000-0000B0BF0000}"/>
    <cellStyle name="20% - Accent1 6 4 2 3 3" xfId="49257" xr:uid="{00000000-0005-0000-0000-0000B1BF0000}"/>
    <cellStyle name="20% - Accent1 6 4 2 3 3 2" xfId="49258" xr:uid="{00000000-0005-0000-0000-0000B2BF0000}"/>
    <cellStyle name="20% - Accent1 6 4 2 3 4" xfId="49259" xr:uid="{00000000-0005-0000-0000-0000B3BF0000}"/>
    <cellStyle name="20% - Accent1 6 4 2 4" xfId="49260" xr:uid="{00000000-0005-0000-0000-0000B4BF0000}"/>
    <cellStyle name="20% - Accent1 6 4 2 4 2" xfId="49261" xr:uid="{00000000-0005-0000-0000-0000B5BF0000}"/>
    <cellStyle name="20% - Accent1 6 4 2 4 2 2" xfId="49262" xr:uid="{00000000-0005-0000-0000-0000B6BF0000}"/>
    <cellStyle name="20% - Accent1 6 4 2 4 2 2 2" xfId="49263" xr:uid="{00000000-0005-0000-0000-0000B7BF0000}"/>
    <cellStyle name="20% - Accent1 6 4 2 4 2 3" xfId="49264" xr:uid="{00000000-0005-0000-0000-0000B8BF0000}"/>
    <cellStyle name="20% - Accent1 6 4 2 4 3" xfId="49265" xr:uid="{00000000-0005-0000-0000-0000B9BF0000}"/>
    <cellStyle name="20% - Accent1 6 4 2 4 3 2" xfId="49266" xr:uid="{00000000-0005-0000-0000-0000BABF0000}"/>
    <cellStyle name="20% - Accent1 6 4 2 4 4" xfId="49267" xr:uid="{00000000-0005-0000-0000-0000BBBF0000}"/>
    <cellStyle name="20% - Accent1 6 4 2 5" xfId="49268" xr:uid="{00000000-0005-0000-0000-0000BCBF0000}"/>
    <cellStyle name="20% - Accent1 6 4 2 5 2" xfId="49269" xr:uid="{00000000-0005-0000-0000-0000BDBF0000}"/>
    <cellStyle name="20% - Accent1 6 4 2 5 2 2" xfId="49270" xr:uid="{00000000-0005-0000-0000-0000BEBF0000}"/>
    <cellStyle name="20% - Accent1 6 4 2 5 3" xfId="49271" xr:uid="{00000000-0005-0000-0000-0000BFBF0000}"/>
    <cellStyle name="20% - Accent1 6 4 2 6" xfId="49272" xr:uid="{00000000-0005-0000-0000-0000C0BF0000}"/>
    <cellStyle name="20% - Accent1 6 4 2 6 2" xfId="49273" xr:uid="{00000000-0005-0000-0000-0000C1BF0000}"/>
    <cellStyle name="20% - Accent1 6 4 2 6 2 2" xfId="49274" xr:uid="{00000000-0005-0000-0000-0000C2BF0000}"/>
    <cellStyle name="20% - Accent1 6 4 2 6 3" xfId="49275" xr:uid="{00000000-0005-0000-0000-0000C3BF0000}"/>
    <cellStyle name="20% - Accent1 6 4 2 7" xfId="49276" xr:uid="{00000000-0005-0000-0000-0000C4BF0000}"/>
    <cellStyle name="20% - Accent1 6 4 2 7 2" xfId="49277" xr:uid="{00000000-0005-0000-0000-0000C5BF0000}"/>
    <cellStyle name="20% - Accent1 6 4 2 8" xfId="49278" xr:uid="{00000000-0005-0000-0000-0000C6BF0000}"/>
    <cellStyle name="20% - Accent1 6 4 2 8 2" xfId="49279" xr:uid="{00000000-0005-0000-0000-0000C7BF0000}"/>
    <cellStyle name="20% - Accent1 6 4 2 9" xfId="49280" xr:uid="{00000000-0005-0000-0000-0000C8BF0000}"/>
    <cellStyle name="20% - Accent1 6 4 3" xfId="49281" xr:uid="{00000000-0005-0000-0000-0000C9BF0000}"/>
    <cellStyle name="20% - Accent1 6 4 3 2" xfId="49282" xr:uid="{00000000-0005-0000-0000-0000CABF0000}"/>
    <cellStyle name="20% - Accent1 6 4 3 2 2" xfId="49283" xr:uid="{00000000-0005-0000-0000-0000CBBF0000}"/>
    <cellStyle name="20% - Accent1 6 4 3 2 2 2" xfId="49284" xr:uid="{00000000-0005-0000-0000-0000CCBF0000}"/>
    <cellStyle name="20% - Accent1 6 4 3 2 2 2 2" xfId="49285" xr:uid="{00000000-0005-0000-0000-0000CDBF0000}"/>
    <cellStyle name="20% - Accent1 6 4 3 2 2 3" xfId="49286" xr:uid="{00000000-0005-0000-0000-0000CEBF0000}"/>
    <cellStyle name="20% - Accent1 6 4 3 2 3" xfId="49287" xr:uid="{00000000-0005-0000-0000-0000CFBF0000}"/>
    <cellStyle name="20% - Accent1 6 4 3 2 3 2" xfId="49288" xr:uid="{00000000-0005-0000-0000-0000D0BF0000}"/>
    <cellStyle name="20% - Accent1 6 4 3 2 4" xfId="49289" xr:uid="{00000000-0005-0000-0000-0000D1BF0000}"/>
    <cellStyle name="20% - Accent1 6 4 3 3" xfId="49290" xr:uid="{00000000-0005-0000-0000-0000D2BF0000}"/>
    <cellStyle name="20% - Accent1 6 4 3 3 2" xfId="49291" xr:uid="{00000000-0005-0000-0000-0000D3BF0000}"/>
    <cellStyle name="20% - Accent1 6 4 3 3 2 2" xfId="49292" xr:uid="{00000000-0005-0000-0000-0000D4BF0000}"/>
    <cellStyle name="20% - Accent1 6 4 3 3 2 2 2" xfId="49293" xr:uid="{00000000-0005-0000-0000-0000D5BF0000}"/>
    <cellStyle name="20% - Accent1 6 4 3 3 2 3" xfId="49294" xr:uid="{00000000-0005-0000-0000-0000D6BF0000}"/>
    <cellStyle name="20% - Accent1 6 4 3 3 3" xfId="49295" xr:uid="{00000000-0005-0000-0000-0000D7BF0000}"/>
    <cellStyle name="20% - Accent1 6 4 3 3 3 2" xfId="49296" xr:uid="{00000000-0005-0000-0000-0000D8BF0000}"/>
    <cellStyle name="20% - Accent1 6 4 3 3 4" xfId="49297" xr:uid="{00000000-0005-0000-0000-0000D9BF0000}"/>
    <cellStyle name="20% - Accent1 6 4 3 4" xfId="49298" xr:uid="{00000000-0005-0000-0000-0000DABF0000}"/>
    <cellStyle name="20% - Accent1 6 4 3 4 2" xfId="49299" xr:uid="{00000000-0005-0000-0000-0000DBBF0000}"/>
    <cellStyle name="20% - Accent1 6 4 3 4 2 2" xfId="49300" xr:uid="{00000000-0005-0000-0000-0000DCBF0000}"/>
    <cellStyle name="20% - Accent1 6 4 3 4 2 2 2" xfId="49301" xr:uid="{00000000-0005-0000-0000-0000DDBF0000}"/>
    <cellStyle name="20% - Accent1 6 4 3 4 2 3" xfId="49302" xr:uid="{00000000-0005-0000-0000-0000DEBF0000}"/>
    <cellStyle name="20% - Accent1 6 4 3 4 3" xfId="49303" xr:uid="{00000000-0005-0000-0000-0000DFBF0000}"/>
    <cellStyle name="20% - Accent1 6 4 3 4 3 2" xfId="49304" xr:uid="{00000000-0005-0000-0000-0000E0BF0000}"/>
    <cellStyle name="20% - Accent1 6 4 3 4 4" xfId="49305" xr:uid="{00000000-0005-0000-0000-0000E1BF0000}"/>
    <cellStyle name="20% - Accent1 6 4 3 5" xfId="49306" xr:uid="{00000000-0005-0000-0000-0000E2BF0000}"/>
    <cellStyle name="20% - Accent1 6 4 3 5 2" xfId="49307" xr:uid="{00000000-0005-0000-0000-0000E3BF0000}"/>
    <cellStyle name="20% - Accent1 6 4 3 5 2 2" xfId="49308" xr:uid="{00000000-0005-0000-0000-0000E4BF0000}"/>
    <cellStyle name="20% - Accent1 6 4 3 5 3" xfId="49309" xr:uid="{00000000-0005-0000-0000-0000E5BF0000}"/>
    <cellStyle name="20% - Accent1 6 4 3 6" xfId="49310" xr:uid="{00000000-0005-0000-0000-0000E6BF0000}"/>
    <cellStyle name="20% - Accent1 6 4 3 6 2" xfId="49311" xr:uid="{00000000-0005-0000-0000-0000E7BF0000}"/>
    <cellStyle name="20% - Accent1 6 4 3 6 2 2" xfId="49312" xr:uid="{00000000-0005-0000-0000-0000E8BF0000}"/>
    <cellStyle name="20% - Accent1 6 4 3 6 3" xfId="49313" xr:uid="{00000000-0005-0000-0000-0000E9BF0000}"/>
    <cellStyle name="20% - Accent1 6 4 3 7" xfId="49314" xr:uid="{00000000-0005-0000-0000-0000EABF0000}"/>
    <cellStyle name="20% - Accent1 6 4 3 7 2" xfId="49315" xr:uid="{00000000-0005-0000-0000-0000EBBF0000}"/>
    <cellStyle name="20% - Accent1 6 4 3 8" xfId="49316" xr:uid="{00000000-0005-0000-0000-0000ECBF0000}"/>
    <cellStyle name="20% - Accent1 6 4 3 8 2" xfId="49317" xr:uid="{00000000-0005-0000-0000-0000EDBF0000}"/>
    <cellStyle name="20% - Accent1 6 4 3 9" xfId="49318" xr:uid="{00000000-0005-0000-0000-0000EEBF0000}"/>
    <cellStyle name="20% - Accent1 6 4 4" xfId="49319" xr:uid="{00000000-0005-0000-0000-0000EFBF0000}"/>
    <cellStyle name="20% - Accent1 6 4 4 2" xfId="49320" xr:uid="{00000000-0005-0000-0000-0000F0BF0000}"/>
    <cellStyle name="20% - Accent1 6 4 4 2 2" xfId="49321" xr:uid="{00000000-0005-0000-0000-0000F1BF0000}"/>
    <cellStyle name="20% - Accent1 6 4 4 2 2 2" xfId="49322" xr:uid="{00000000-0005-0000-0000-0000F2BF0000}"/>
    <cellStyle name="20% - Accent1 6 4 4 2 3" xfId="49323" xr:uid="{00000000-0005-0000-0000-0000F3BF0000}"/>
    <cellStyle name="20% - Accent1 6 4 4 3" xfId="49324" xr:uid="{00000000-0005-0000-0000-0000F4BF0000}"/>
    <cellStyle name="20% - Accent1 6 4 4 3 2" xfId="49325" xr:uid="{00000000-0005-0000-0000-0000F5BF0000}"/>
    <cellStyle name="20% - Accent1 6 4 4 4" xfId="49326" xr:uid="{00000000-0005-0000-0000-0000F6BF0000}"/>
    <cellStyle name="20% - Accent1 6 4 5" xfId="49327" xr:uid="{00000000-0005-0000-0000-0000F7BF0000}"/>
    <cellStyle name="20% - Accent1 6 4 5 2" xfId="49328" xr:uid="{00000000-0005-0000-0000-0000F8BF0000}"/>
    <cellStyle name="20% - Accent1 6 4 5 2 2" xfId="49329" xr:uid="{00000000-0005-0000-0000-0000F9BF0000}"/>
    <cellStyle name="20% - Accent1 6 4 5 2 2 2" xfId="49330" xr:uid="{00000000-0005-0000-0000-0000FABF0000}"/>
    <cellStyle name="20% - Accent1 6 4 5 2 3" xfId="49331" xr:uid="{00000000-0005-0000-0000-0000FBBF0000}"/>
    <cellStyle name="20% - Accent1 6 4 5 3" xfId="49332" xr:uid="{00000000-0005-0000-0000-0000FCBF0000}"/>
    <cellStyle name="20% - Accent1 6 4 5 3 2" xfId="49333" xr:uid="{00000000-0005-0000-0000-0000FDBF0000}"/>
    <cellStyle name="20% - Accent1 6 4 5 4" xfId="49334" xr:uid="{00000000-0005-0000-0000-0000FEBF0000}"/>
    <cellStyle name="20% - Accent1 6 4 6" xfId="49335" xr:uid="{00000000-0005-0000-0000-0000FFBF0000}"/>
    <cellStyle name="20% - Accent1 6 4 6 2" xfId="49336" xr:uid="{00000000-0005-0000-0000-000000C00000}"/>
    <cellStyle name="20% - Accent1 6 4 6 2 2" xfId="49337" xr:uid="{00000000-0005-0000-0000-000001C00000}"/>
    <cellStyle name="20% - Accent1 6 4 6 2 2 2" xfId="49338" xr:uid="{00000000-0005-0000-0000-000002C00000}"/>
    <cellStyle name="20% - Accent1 6 4 6 2 3" xfId="49339" xr:uid="{00000000-0005-0000-0000-000003C00000}"/>
    <cellStyle name="20% - Accent1 6 4 6 3" xfId="49340" xr:uid="{00000000-0005-0000-0000-000004C00000}"/>
    <cellStyle name="20% - Accent1 6 4 6 3 2" xfId="49341" xr:uid="{00000000-0005-0000-0000-000005C00000}"/>
    <cellStyle name="20% - Accent1 6 4 6 4" xfId="49342" xr:uid="{00000000-0005-0000-0000-000006C00000}"/>
    <cellStyle name="20% - Accent1 6 4 7" xfId="49343" xr:uid="{00000000-0005-0000-0000-000007C00000}"/>
    <cellStyle name="20% - Accent1 6 4 7 2" xfId="49344" xr:uid="{00000000-0005-0000-0000-000008C00000}"/>
    <cellStyle name="20% - Accent1 6 4 7 2 2" xfId="49345" xr:uid="{00000000-0005-0000-0000-000009C00000}"/>
    <cellStyle name="20% - Accent1 6 4 7 3" xfId="49346" xr:uid="{00000000-0005-0000-0000-00000AC00000}"/>
    <cellStyle name="20% - Accent1 6 4 8" xfId="49347" xr:uid="{00000000-0005-0000-0000-00000BC00000}"/>
    <cellStyle name="20% - Accent1 6 4 8 2" xfId="49348" xr:uid="{00000000-0005-0000-0000-00000CC00000}"/>
    <cellStyle name="20% - Accent1 6 4 8 2 2" xfId="49349" xr:uid="{00000000-0005-0000-0000-00000DC00000}"/>
    <cellStyle name="20% - Accent1 6 4 8 3" xfId="49350" xr:uid="{00000000-0005-0000-0000-00000EC00000}"/>
    <cellStyle name="20% - Accent1 6 4 9" xfId="49351" xr:uid="{00000000-0005-0000-0000-00000FC00000}"/>
    <cellStyle name="20% - Accent1 6 4 9 2" xfId="49352" xr:uid="{00000000-0005-0000-0000-000010C00000}"/>
    <cellStyle name="20% - Accent1 6 5" xfId="49353" xr:uid="{00000000-0005-0000-0000-000011C00000}"/>
    <cellStyle name="20% - Accent1 6 5 10" xfId="49354" xr:uid="{00000000-0005-0000-0000-000012C00000}"/>
    <cellStyle name="20% - Accent1 6 5 10 2" xfId="49355" xr:uid="{00000000-0005-0000-0000-000013C00000}"/>
    <cellStyle name="20% - Accent1 6 5 11" xfId="49356" xr:uid="{00000000-0005-0000-0000-000014C00000}"/>
    <cellStyle name="20% - Accent1 6 5 2" xfId="49357" xr:uid="{00000000-0005-0000-0000-000015C00000}"/>
    <cellStyle name="20% - Accent1 6 5 2 2" xfId="49358" xr:uid="{00000000-0005-0000-0000-000016C00000}"/>
    <cellStyle name="20% - Accent1 6 5 2 2 2" xfId="49359" xr:uid="{00000000-0005-0000-0000-000017C00000}"/>
    <cellStyle name="20% - Accent1 6 5 2 2 2 2" xfId="49360" xr:uid="{00000000-0005-0000-0000-000018C00000}"/>
    <cellStyle name="20% - Accent1 6 5 2 2 2 2 2" xfId="49361" xr:uid="{00000000-0005-0000-0000-000019C00000}"/>
    <cellStyle name="20% - Accent1 6 5 2 2 2 3" xfId="49362" xr:uid="{00000000-0005-0000-0000-00001AC00000}"/>
    <cellStyle name="20% - Accent1 6 5 2 2 3" xfId="49363" xr:uid="{00000000-0005-0000-0000-00001BC00000}"/>
    <cellStyle name="20% - Accent1 6 5 2 2 3 2" xfId="49364" xr:uid="{00000000-0005-0000-0000-00001CC00000}"/>
    <cellStyle name="20% - Accent1 6 5 2 2 4" xfId="49365" xr:uid="{00000000-0005-0000-0000-00001DC00000}"/>
    <cellStyle name="20% - Accent1 6 5 2 3" xfId="49366" xr:uid="{00000000-0005-0000-0000-00001EC00000}"/>
    <cellStyle name="20% - Accent1 6 5 2 3 2" xfId="49367" xr:uid="{00000000-0005-0000-0000-00001FC00000}"/>
    <cellStyle name="20% - Accent1 6 5 2 3 2 2" xfId="49368" xr:uid="{00000000-0005-0000-0000-000020C00000}"/>
    <cellStyle name="20% - Accent1 6 5 2 3 2 2 2" xfId="49369" xr:uid="{00000000-0005-0000-0000-000021C00000}"/>
    <cellStyle name="20% - Accent1 6 5 2 3 2 3" xfId="49370" xr:uid="{00000000-0005-0000-0000-000022C00000}"/>
    <cellStyle name="20% - Accent1 6 5 2 3 3" xfId="49371" xr:uid="{00000000-0005-0000-0000-000023C00000}"/>
    <cellStyle name="20% - Accent1 6 5 2 3 3 2" xfId="49372" xr:uid="{00000000-0005-0000-0000-000024C00000}"/>
    <cellStyle name="20% - Accent1 6 5 2 3 4" xfId="49373" xr:uid="{00000000-0005-0000-0000-000025C00000}"/>
    <cellStyle name="20% - Accent1 6 5 2 4" xfId="49374" xr:uid="{00000000-0005-0000-0000-000026C00000}"/>
    <cellStyle name="20% - Accent1 6 5 2 4 2" xfId="49375" xr:uid="{00000000-0005-0000-0000-000027C00000}"/>
    <cellStyle name="20% - Accent1 6 5 2 4 2 2" xfId="49376" xr:uid="{00000000-0005-0000-0000-000028C00000}"/>
    <cellStyle name="20% - Accent1 6 5 2 4 2 2 2" xfId="49377" xr:uid="{00000000-0005-0000-0000-000029C00000}"/>
    <cellStyle name="20% - Accent1 6 5 2 4 2 3" xfId="49378" xr:uid="{00000000-0005-0000-0000-00002AC00000}"/>
    <cellStyle name="20% - Accent1 6 5 2 4 3" xfId="49379" xr:uid="{00000000-0005-0000-0000-00002BC00000}"/>
    <cellStyle name="20% - Accent1 6 5 2 4 3 2" xfId="49380" xr:uid="{00000000-0005-0000-0000-00002CC00000}"/>
    <cellStyle name="20% - Accent1 6 5 2 4 4" xfId="49381" xr:uid="{00000000-0005-0000-0000-00002DC00000}"/>
    <cellStyle name="20% - Accent1 6 5 2 5" xfId="49382" xr:uid="{00000000-0005-0000-0000-00002EC00000}"/>
    <cellStyle name="20% - Accent1 6 5 2 5 2" xfId="49383" xr:uid="{00000000-0005-0000-0000-00002FC00000}"/>
    <cellStyle name="20% - Accent1 6 5 2 5 2 2" xfId="49384" xr:uid="{00000000-0005-0000-0000-000030C00000}"/>
    <cellStyle name="20% - Accent1 6 5 2 5 3" xfId="49385" xr:uid="{00000000-0005-0000-0000-000031C00000}"/>
    <cellStyle name="20% - Accent1 6 5 2 6" xfId="49386" xr:uid="{00000000-0005-0000-0000-000032C00000}"/>
    <cellStyle name="20% - Accent1 6 5 2 6 2" xfId="49387" xr:uid="{00000000-0005-0000-0000-000033C00000}"/>
    <cellStyle name="20% - Accent1 6 5 2 6 2 2" xfId="49388" xr:uid="{00000000-0005-0000-0000-000034C00000}"/>
    <cellStyle name="20% - Accent1 6 5 2 6 3" xfId="49389" xr:uid="{00000000-0005-0000-0000-000035C00000}"/>
    <cellStyle name="20% - Accent1 6 5 2 7" xfId="49390" xr:uid="{00000000-0005-0000-0000-000036C00000}"/>
    <cellStyle name="20% - Accent1 6 5 2 7 2" xfId="49391" xr:uid="{00000000-0005-0000-0000-000037C00000}"/>
    <cellStyle name="20% - Accent1 6 5 2 8" xfId="49392" xr:uid="{00000000-0005-0000-0000-000038C00000}"/>
    <cellStyle name="20% - Accent1 6 5 2 8 2" xfId="49393" xr:uid="{00000000-0005-0000-0000-000039C00000}"/>
    <cellStyle name="20% - Accent1 6 5 2 9" xfId="49394" xr:uid="{00000000-0005-0000-0000-00003AC00000}"/>
    <cellStyle name="20% - Accent1 6 5 3" xfId="49395" xr:uid="{00000000-0005-0000-0000-00003BC00000}"/>
    <cellStyle name="20% - Accent1 6 5 3 2" xfId="49396" xr:uid="{00000000-0005-0000-0000-00003CC00000}"/>
    <cellStyle name="20% - Accent1 6 5 3 2 2" xfId="49397" xr:uid="{00000000-0005-0000-0000-00003DC00000}"/>
    <cellStyle name="20% - Accent1 6 5 3 2 2 2" xfId="49398" xr:uid="{00000000-0005-0000-0000-00003EC00000}"/>
    <cellStyle name="20% - Accent1 6 5 3 2 2 2 2" xfId="49399" xr:uid="{00000000-0005-0000-0000-00003FC00000}"/>
    <cellStyle name="20% - Accent1 6 5 3 2 2 3" xfId="49400" xr:uid="{00000000-0005-0000-0000-000040C00000}"/>
    <cellStyle name="20% - Accent1 6 5 3 2 3" xfId="49401" xr:uid="{00000000-0005-0000-0000-000041C00000}"/>
    <cellStyle name="20% - Accent1 6 5 3 2 3 2" xfId="49402" xr:uid="{00000000-0005-0000-0000-000042C00000}"/>
    <cellStyle name="20% - Accent1 6 5 3 2 4" xfId="49403" xr:uid="{00000000-0005-0000-0000-000043C00000}"/>
    <cellStyle name="20% - Accent1 6 5 3 3" xfId="49404" xr:uid="{00000000-0005-0000-0000-000044C00000}"/>
    <cellStyle name="20% - Accent1 6 5 3 3 2" xfId="49405" xr:uid="{00000000-0005-0000-0000-000045C00000}"/>
    <cellStyle name="20% - Accent1 6 5 3 3 2 2" xfId="49406" xr:uid="{00000000-0005-0000-0000-000046C00000}"/>
    <cellStyle name="20% - Accent1 6 5 3 3 2 2 2" xfId="49407" xr:uid="{00000000-0005-0000-0000-000047C00000}"/>
    <cellStyle name="20% - Accent1 6 5 3 3 2 3" xfId="49408" xr:uid="{00000000-0005-0000-0000-000048C00000}"/>
    <cellStyle name="20% - Accent1 6 5 3 3 3" xfId="49409" xr:uid="{00000000-0005-0000-0000-000049C00000}"/>
    <cellStyle name="20% - Accent1 6 5 3 3 3 2" xfId="49410" xr:uid="{00000000-0005-0000-0000-00004AC00000}"/>
    <cellStyle name="20% - Accent1 6 5 3 3 4" xfId="49411" xr:uid="{00000000-0005-0000-0000-00004BC00000}"/>
    <cellStyle name="20% - Accent1 6 5 3 4" xfId="49412" xr:uid="{00000000-0005-0000-0000-00004CC00000}"/>
    <cellStyle name="20% - Accent1 6 5 3 4 2" xfId="49413" xr:uid="{00000000-0005-0000-0000-00004DC00000}"/>
    <cellStyle name="20% - Accent1 6 5 3 4 2 2" xfId="49414" xr:uid="{00000000-0005-0000-0000-00004EC00000}"/>
    <cellStyle name="20% - Accent1 6 5 3 4 2 2 2" xfId="49415" xr:uid="{00000000-0005-0000-0000-00004FC00000}"/>
    <cellStyle name="20% - Accent1 6 5 3 4 2 3" xfId="49416" xr:uid="{00000000-0005-0000-0000-000050C00000}"/>
    <cellStyle name="20% - Accent1 6 5 3 4 3" xfId="49417" xr:uid="{00000000-0005-0000-0000-000051C00000}"/>
    <cellStyle name="20% - Accent1 6 5 3 4 3 2" xfId="49418" xr:uid="{00000000-0005-0000-0000-000052C00000}"/>
    <cellStyle name="20% - Accent1 6 5 3 4 4" xfId="49419" xr:uid="{00000000-0005-0000-0000-000053C00000}"/>
    <cellStyle name="20% - Accent1 6 5 3 5" xfId="49420" xr:uid="{00000000-0005-0000-0000-000054C00000}"/>
    <cellStyle name="20% - Accent1 6 5 3 5 2" xfId="49421" xr:uid="{00000000-0005-0000-0000-000055C00000}"/>
    <cellStyle name="20% - Accent1 6 5 3 5 2 2" xfId="49422" xr:uid="{00000000-0005-0000-0000-000056C00000}"/>
    <cellStyle name="20% - Accent1 6 5 3 5 3" xfId="49423" xr:uid="{00000000-0005-0000-0000-000057C00000}"/>
    <cellStyle name="20% - Accent1 6 5 3 6" xfId="49424" xr:uid="{00000000-0005-0000-0000-000058C00000}"/>
    <cellStyle name="20% - Accent1 6 5 3 6 2" xfId="49425" xr:uid="{00000000-0005-0000-0000-000059C00000}"/>
    <cellStyle name="20% - Accent1 6 5 3 6 2 2" xfId="49426" xr:uid="{00000000-0005-0000-0000-00005AC00000}"/>
    <cellStyle name="20% - Accent1 6 5 3 6 3" xfId="49427" xr:uid="{00000000-0005-0000-0000-00005BC00000}"/>
    <cellStyle name="20% - Accent1 6 5 3 7" xfId="49428" xr:uid="{00000000-0005-0000-0000-00005CC00000}"/>
    <cellStyle name="20% - Accent1 6 5 3 7 2" xfId="49429" xr:uid="{00000000-0005-0000-0000-00005DC00000}"/>
    <cellStyle name="20% - Accent1 6 5 3 8" xfId="49430" xr:uid="{00000000-0005-0000-0000-00005EC00000}"/>
    <cellStyle name="20% - Accent1 6 5 3 8 2" xfId="49431" xr:uid="{00000000-0005-0000-0000-00005FC00000}"/>
    <cellStyle name="20% - Accent1 6 5 3 9" xfId="49432" xr:uid="{00000000-0005-0000-0000-000060C00000}"/>
    <cellStyle name="20% - Accent1 6 5 4" xfId="49433" xr:uid="{00000000-0005-0000-0000-000061C00000}"/>
    <cellStyle name="20% - Accent1 6 5 4 2" xfId="49434" xr:uid="{00000000-0005-0000-0000-000062C00000}"/>
    <cellStyle name="20% - Accent1 6 5 4 2 2" xfId="49435" xr:uid="{00000000-0005-0000-0000-000063C00000}"/>
    <cellStyle name="20% - Accent1 6 5 4 2 2 2" xfId="49436" xr:uid="{00000000-0005-0000-0000-000064C00000}"/>
    <cellStyle name="20% - Accent1 6 5 4 2 3" xfId="49437" xr:uid="{00000000-0005-0000-0000-000065C00000}"/>
    <cellStyle name="20% - Accent1 6 5 4 3" xfId="49438" xr:uid="{00000000-0005-0000-0000-000066C00000}"/>
    <cellStyle name="20% - Accent1 6 5 4 3 2" xfId="49439" xr:uid="{00000000-0005-0000-0000-000067C00000}"/>
    <cellStyle name="20% - Accent1 6 5 4 4" xfId="49440" xr:uid="{00000000-0005-0000-0000-000068C00000}"/>
    <cellStyle name="20% - Accent1 6 5 5" xfId="49441" xr:uid="{00000000-0005-0000-0000-000069C00000}"/>
    <cellStyle name="20% - Accent1 6 5 5 2" xfId="49442" xr:uid="{00000000-0005-0000-0000-00006AC00000}"/>
    <cellStyle name="20% - Accent1 6 5 5 2 2" xfId="49443" xr:uid="{00000000-0005-0000-0000-00006BC00000}"/>
    <cellStyle name="20% - Accent1 6 5 5 2 2 2" xfId="49444" xr:uid="{00000000-0005-0000-0000-00006CC00000}"/>
    <cellStyle name="20% - Accent1 6 5 5 2 3" xfId="49445" xr:uid="{00000000-0005-0000-0000-00006DC00000}"/>
    <cellStyle name="20% - Accent1 6 5 5 3" xfId="49446" xr:uid="{00000000-0005-0000-0000-00006EC00000}"/>
    <cellStyle name="20% - Accent1 6 5 5 3 2" xfId="49447" xr:uid="{00000000-0005-0000-0000-00006FC00000}"/>
    <cellStyle name="20% - Accent1 6 5 5 4" xfId="49448" xr:uid="{00000000-0005-0000-0000-000070C00000}"/>
    <cellStyle name="20% - Accent1 6 5 6" xfId="49449" xr:uid="{00000000-0005-0000-0000-000071C00000}"/>
    <cellStyle name="20% - Accent1 6 5 6 2" xfId="49450" xr:uid="{00000000-0005-0000-0000-000072C00000}"/>
    <cellStyle name="20% - Accent1 6 5 6 2 2" xfId="49451" xr:uid="{00000000-0005-0000-0000-000073C00000}"/>
    <cellStyle name="20% - Accent1 6 5 6 2 2 2" xfId="49452" xr:uid="{00000000-0005-0000-0000-000074C00000}"/>
    <cellStyle name="20% - Accent1 6 5 6 2 3" xfId="49453" xr:uid="{00000000-0005-0000-0000-000075C00000}"/>
    <cellStyle name="20% - Accent1 6 5 6 3" xfId="49454" xr:uid="{00000000-0005-0000-0000-000076C00000}"/>
    <cellStyle name="20% - Accent1 6 5 6 3 2" xfId="49455" xr:uid="{00000000-0005-0000-0000-000077C00000}"/>
    <cellStyle name="20% - Accent1 6 5 6 4" xfId="49456" xr:uid="{00000000-0005-0000-0000-000078C00000}"/>
    <cellStyle name="20% - Accent1 6 5 7" xfId="49457" xr:uid="{00000000-0005-0000-0000-000079C00000}"/>
    <cellStyle name="20% - Accent1 6 5 7 2" xfId="49458" xr:uid="{00000000-0005-0000-0000-00007AC00000}"/>
    <cellStyle name="20% - Accent1 6 5 7 2 2" xfId="49459" xr:uid="{00000000-0005-0000-0000-00007BC00000}"/>
    <cellStyle name="20% - Accent1 6 5 7 3" xfId="49460" xr:uid="{00000000-0005-0000-0000-00007CC00000}"/>
    <cellStyle name="20% - Accent1 6 5 8" xfId="49461" xr:uid="{00000000-0005-0000-0000-00007DC00000}"/>
    <cellStyle name="20% - Accent1 6 5 8 2" xfId="49462" xr:uid="{00000000-0005-0000-0000-00007EC00000}"/>
    <cellStyle name="20% - Accent1 6 5 8 2 2" xfId="49463" xr:uid="{00000000-0005-0000-0000-00007FC00000}"/>
    <cellStyle name="20% - Accent1 6 5 8 3" xfId="49464" xr:uid="{00000000-0005-0000-0000-000080C00000}"/>
    <cellStyle name="20% - Accent1 6 5 9" xfId="49465" xr:uid="{00000000-0005-0000-0000-000081C00000}"/>
    <cellStyle name="20% - Accent1 6 5 9 2" xfId="49466" xr:uid="{00000000-0005-0000-0000-000082C00000}"/>
    <cellStyle name="20% - Accent1 6 6" xfId="49467" xr:uid="{00000000-0005-0000-0000-000083C00000}"/>
    <cellStyle name="20% - Accent1 6 6 10" xfId="49468" xr:uid="{00000000-0005-0000-0000-000084C00000}"/>
    <cellStyle name="20% - Accent1 6 6 10 2" xfId="49469" xr:uid="{00000000-0005-0000-0000-000085C00000}"/>
    <cellStyle name="20% - Accent1 6 6 11" xfId="49470" xr:uid="{00000000-0005-0000-0000-000086C00000}"/>
    <cellStyle name="20% - Accent1 6 6 2" xfId="49471" xr:uid="{00000000-0005-0000-0000-000087C00000}"/>
    <cellStyle name="20% - Accent1 6 6 2 2" xfId="49472" xr:uid="{00000000-0005-0000-0000-000088C00000}"/>
    <cellStyle name="20% - Accent1 6 6 2 2 2" xfId="49473" xr:uid="{00000000-0005-0000-0000-000089C00000}"/>
    <cellStyle name="20% - Accent1 6 6 2 2 2 2" xfId="49474" xr:uid="{00000000-0005-0000-0000-00008AC00000}"/>
    <cellStyle name="20% - Accent1 6 6 2 2 2 2 2" xfId="49475" xr:uid="{00000000-0005-0000-0000-00008BC00000}"/>
    <cellStyle name="20% - Accent1 6 6 2 2 2 3" xfId="49476" xr:uid="{00000000-0005-0000-0000-00008CC00000}"/>
    <cellStyle name="20% - Accent1 6 6 2 2 3" xfId="49477" xr:uid="{00000000-0005-0000-0000-00008DC00000}"/>
    <cellStyle name="20% - Accent1 6 6 2 2 3 2" xfId="49478" xr:uid="{00000000-0005-0000-0000-00008EC00000}"/>
    <cellStyle name="20% - Accent1 6 6 2 2 4" xfId="49479" xr:uid="{00000000-0005-0000-0000-00008FC00000}"/>
    <cellStyle name="20% - Accent1 6 6 2 3" xfId="49480" xr:uid="{00000000-0005-0000-0000-000090C00000}"/>
    <cellStyle name="20% - Accent1 6 6 2 3 2" xfId="49481" xr:uid="{00000000-0005-0000-0000-000091C00000}"/>
    <cellStyle name="20% - Accent1 6 6 2 3 2 2" xfId="49482" xr:uid="{00000000-0005-0000-0000-000092C00000}"/>
    <cellStyle name="20% - Accent1 6 6 2 3 2 2 2" xfId="49483" xr:uid="{00000000-0005-0000-0000-000093C00000}"/>
    <cellStyle name="20% - Accent1 6 6 2 3 2 3" xfId="49484" xr:uid="{00000000-0005-0000-0000-000094C00000}"/>
    <cellStyle name="20% - Accent1 6 6 2 3 3" xfId="49485" xr:uid="{00000000-0005-0000-0000-000095C00000}"/>
    <cellStyle name="20% - Accent1 6 6 2 3 3 2" xfId="49486" xr:uid="{00000000-0005-0000-0000-000096C00000}"/>
    <cellStyle name="20% - Accent1 6 6 2 3 4" xfId="49487" xr:uid="{00000000-0005-0000-0000-000097C00000}"/>
    <cellStyle name="20% - Accent1 6 6 2 4" xfId="49488" xr:uid="{00000000-0005-0000-0000-000098C00000}"/>
    <cellStyle name="20% - Accent1 6 6 2 4 2" xfId="49489" xr:uid="{00000000-0005-0000-0000-000099C00000}"/>
    <cellStyle name="20% - Accent1 6 6 2 4 2 2" xfId="49490" xr:uid="{00000000-0005-0000-0000-00009AC00000}"/>
    <cellStyle name="20% - Accent1 6 6 2 4 2 2 2" xfId="49491" xr:uid="{00000000-0005-0000-0000-00009BC00000}"/>
    <cellStyle name="20% - Accent1 6 6 2 4 2 3" xfId="49492" xr:uid="{00000000-0005-0000-0000-00009CC00000}"/>
    <cellStyle name="20% - Accent1 6 6 2 4 3" xfId="49493" xr:uid="{00000000-0005-0000-0000-00009DC00000}"/>
    <cellStyle name="20% - Accent1 6 6 2 4 3 2" xfId="49494" xr:uid="{00000000-0005-0000-0000-00009EC00000}"/>
    <cellStyle name="20% - Accent1 6 6 2 4 4" xfId="49495" xr:uid="{00000000-0005-0000-0000-00009FC00000}"/>
    <cellStyle name="20% - Accent1 6 6 2 5" xfId="49496" xr:uid="{00000000-0005-0000-0000-0000A0C00000}"/>
    <cellStyle name="20% - Accent1 6 6 2 5 2" xfId="49497" xr:uid="{00000000-0005-0000-0000-0000A1C00000}"/>
    <cellStyle name="20% - Accent1 6 6 2 5 2 2" xfId="49498" xr:uid="{00000000-0005-0000-0000-0000A2C00000}"/>
    <cellStyle name="20% - Accent1 6 6 2 5 3" xfId="49499" xr:uid="{00000000-0005-0000-0000-0000A3C00000}"/>
    <cellStyle name="20% - Accent1 6 6 2 6" xfId="49500" xr:uid="{00000000-0005-0000-0000-0000A4C00000}"/>
    <cellStyle name="20% - Accent1 6 6 2 6 2" xfId="49501" xr:uid="{00000000-0005-0000-0000-0000A5C00000}"/>
    <cellStyle name="20% - Accent1 6 6 2 6 2 2" xfId="49502" xr:uid="{00000000-0005-0000-0000-0000A6C00000}"/>
    <cellStyle name="20% - Accent1 6 6 2 6 3" xfId="49503" xr:uid="{00000000-0005-0000-0000-0000A7C00000}"/>
    <cellStyle name="20% - Accent1 6 6 2 7" xfId="49504" xr:uid="{00000000-0005-0000-0000-0000A8C00000}"/>
    <cellStyle name="20% - Accent1 6 6 2 7 2" xfId="49505" xr:uid="{00000000-0005-0000-0000-0000A9C00000}"/>
    <cellStyle name="20% - Accent1 6 6 2 8" xfId="49506" xr:uid="{00000000-0005-0000-0000-0000AAC00000}"/>
    <cellStyle name="20% - Accent1 6 6 2 8 2" xfId="49507" xr:uid="{00000000-0005-0000-0000-0000ABC00000}"/>
    <cellStyle name="20% - Accent1 6 6 2 9" xfId="49508" xr:uid="{00000000-0005-0000-0000-0000ACC00000}"/>
    <cellStyle name="20% - Accent1 6 6 3" xfId="49509" xr:uid="{00000000-0005-0000-0000-0000ADC00000}"/>
    <cellStyle name="20% - Accent1 6 6 3 2" xfId="49510" xr:uid="{00000000-0005-0000-0000-0000AEC00000}"/>
    <cellStyle name="20% - Accent1 6 6 3 2 2" xfId="49511" xr:uid="{00000000-0005-0000-0000-0000AFC00000}"/>
    <cellStyle name="20% - Accent1 6 6 3 2 2 2" xfId="49512" xr:uid="{00000000-0005-0000-0000-0000B0C00000}"/>
    <cellStyle name="20% - Accent1 6 6 3 2 2 2 2" xfId="49513" xr:uid="{00000000-0005-0000-0000-0000B1C00000}"/>
    <cellStyle name="20% - Accent1 6 6 3 2 2 3" xfId="49514" xr:uid="{00000000-0005-0000-0000-0000B2C00000}"/>
    <cellStyle name="20% - Accent1 6 6 3 2 3" xfId="49515" xr:uid="{00000000-0005-0000-0000-0000B3C00000}"/>
    <cellStyle name="20% - Accent1 6 6 3 2 3 2" xfId="49516" xr:uid="{00000000-0005-0000-0000-0000B4C00000}"/>
    <cellStyle name="20% - Accent1 6 6 3 2 4" xfId="49517" xr:uid="{00000000-0005-0000-0000-0000B5C00000}"/>
    <cellStyle name="20% - Accent1 6 6 3 3" xfId="49518" xr:uid="{00000000-0005-0000-0000-0000B6C00000}"/>
    <cellStyle name="20% - Accent1 6 6 3 3 2" xfId="49519" xr:uid="{00000000-0005-0000-0000-0000B7C00000}"/>
    <cellStyle name="20% - Accent1 6 6 3 3 2 2" xfId="49520" xr:uid="{00000000-0005-0000-0000-0000B8C00000}"/>
    <cellStyle name="20% - Accent1 6 6 3 3 2 2 2" xfId="49521" xr:uid="{00000000-0005-0000-0000-0000B9C00000}"/>
    <cellStyle name="20% - Accent1 6 6 3 3 2 3" xfId="49522" xr:uid="{00000000-0005-0000-0000-0000BAC00000}"/>
    <cellStyle name="20% - Accent1 6 6 3 3 3" xfId="49523" xr:uid="{00000000-0005-0000-0000-0000BBC00000}"/>
    <cellStyle name="20% - Accent1 6 6 3 3 3 2" xfId="49524" xr:uid="{00000000-0005-0000-0000-0000BCC00000}"/>
    <cellStyle name="20% - Accent1 6 6 3 3 4" xfId="49525" xr:uid="{00000000-0005-0000-0000-0000BDC00000}"/>
    <cellStyle name="20% - Accent1 6 6 3 4" xfId="49526" xr:uid="{00000000-0005-0000-0000-0000BEC00000}"/>
    <cellStyle name="20% - Accent1 6 6 3 4 2" xfId="49527" xr:uid="{00000000-0005-0000-0000-0000BFC00000}"/>
    <cellStyle name="20% - Accent1 6 6 3 4 2 2" xfId="49528" xr:uid="{00000000-0005-0000-0000-0000C0C00000}"/>
    <cellStyle name="20% - Accent1 6 6 3 4 2 2 2" xfId="49529" xr:uid="{00000000-0005-0000-0000-0000C1C00000}"/>
    <cellStyle name="20% - Accent1 6 6 3 4 2 3" xfId="49530" xr:uid="{00000000-0005-0000-0000-0000C2C00000}"/>
    <cellStyle name="20% - Accent1 6 6 3 4 3" xfId="49531" xr:uid="{00000000-0005-0000-0000-0000C3C00000}"/>
    <cellStyle name="20% - Accent1 6 6 3 4 3 2" xfId="49532" xr:uid="{00000000-0005-0000-0000-0000C4C00000}"/>
    <cellStyle name="20% - Accent1 6 6 3 4 4" xfId="49533" xr:uid="{00000000-0005-0000-0000-0000C5C00000}"/>
    <cellStyle name="20% - Accent1 6 6 3 5" xfId="49534" xr:uid="{00000000-0005-0000-0000-0000C6C00000}"/>
    <cellStyle name="20% - Accent1 6 6 3 5 2" xfId="49535" xr:uid="{00000000-0005-0000-0000-0000C7C00000}"/>
    <cellStyle name="20% - Accent1 6 6 3 5 2 2" xfId="49536" xr:uid="{00000000-0005-0000-0000-0000C8C00000}"/>
    <cellStyle name="20% - Accent1 6 6 3 5 3" xfId="49537" xr:uid="{00000000-0005-0000-0000-0000C9C00000}"/>
    <cellStyle name="20% - Accent1 6 6 3 6" xfId="49538" xr:uid="{00000000-0005-0000-0000-0000CAC00000}"/>
    <cellStyle name="20% - Accent1 6 6 3 6 2" xfId="49539" xr:uid="{00000000-0005-0000-0000-0000CBC00000}"/>
    <cellStyle name="20% - Accent1 6 6 3 6 2 2" xfId="49540" xr:uid="{00000000-0005-0000-0000-0000CCC00000}"/>
    <cellStyle name="20% - Accent1 6 6 3 6 3" xfId="49541" xr:uid="{00000000-0005-0000-0000-0000CDC00000}"/>
    <cellStyle name="20% - Accent1 6 6 3 7" xfId="49542" xr:uid="{00000000-0005-0000-0000-0000CEC00000}"/>
    <cellStyle name="20% - Accent1 6 6 3 7 2" xfId="49543" xr:uid="{00000000-0005-0000-0000-0000CFC00000}"/>
    <cellStyle name="20% - Accent1 6 6 3 8" xfId="49544" xr:uid="{00000000-0005-0000-0000-0000D0C00000}"/>
    <cellStyle name="20% - Accent1 6 6 3 8 2" xfId="49545" xr:uid="{00000000-0005-0000-0000-0000D1C00000}"/>
    <cellStyle name="20% - Accent1 6 6 3 9" xfId="49546" xr:uid="{00000000-0005-0000-0000-0000D2C00000}"/>
    <cellStyle name="20% - Accent1 6 6 4" xfId="49547" xr:uid="{00000000-0005-0000-0000-0000D3C00000}"/>
    <cellStyle name="20% - Accent1 6 6 4 2" xfId="49548" xr:uid="{00000000-0005-0000-0000-0000D4C00000}"/>
    <cellStyle name="20% - Accent1 6 6 4 2 2" xfId="49549" xr:uid="{00000000-0005-0000-0000-0000D5C00000}"/>
    <cellStyle name="20% - Accent1 6 6 4 2 2 2" xfId="49550" xr:uid="{00000000-0005-0000-0000-0000D6C00000}"/>
    <cellStyle name="20% - Accent1 6 6 4 2 3" xfId="49551" xr:uid="{00000000-0005-0000-0000-0000D7C00000}"/>
    <cellStyle name="20% - Accent1 6 6 4 3" xfId="49552" xr:uid="{00000000-0005-0000-0000-0000D8C00000}"/>
    <cellStyle name="20% - Accent1 6 6 4 3 2" xfId="49553" xr:uid="{00000000-0005-0000-0000-0000D9C00000}"/>
    <cellStyle name="20% - Accent1 6 6 4 4" xfId="49554" xr:uid="{00000000-0005-0000-0000-0000DAC00000}"/>
    <cellStyle name="20% - Accent1 6 6 5" xfId="49555" xr:uid="{00000000-0005-0000-0000-0000DBC00000}"/>
    <cellStyle name="20% - Accent1 6 6 5 2" xfId="49556" xr:uid="{00000000-0005-0000-0000-0000DCC00000}"/>
    <cellStyle name="20% - Accent1 6 6 5 2 2" xfId="49557" xr:uid="{00000000-0005-0000-0000-0000DDC00000}"/>
    <cellStyle name="20% - Accent1 6 6 5 2 2 2" xfId="49558" xr:uid="{00000000-0005-0000-0000-0000DEC00000}"/>
    <cellStyle name="20% - Accent1 6 6 5 2 3" xfId="49559" xr:uid="{00000000-0005-0000-0000-0000DFC00000}"/>
    <cellStyle name="20% - Accent1 6 6 5 3" xfId="49560" xr:uid="{00000000-0005-0000-0000-0000E0C00000}"/>
    <cellStyle name="20% - Accent1 6 6 5 3 2" xfId="49561" xr:uid="{00000000-0005-0000-0000-0000E1C00000}"/>
    <cellStyle name="20% - Accent1 6 6 5 4" xfId="49562" xr:uid="{00000000-0005-0000-0000-0000E2C00000}"/>
    <cellStyle name="20% - Accent1 6 6 6" xfId="49563" xr:uid="{00000000-0005-0000-0000-0000E3C00000}"/>
    <cellStyle name="20% - Accent1 6 6 6 2" xfId="49564" xr:uid="{00000000-0005-0000-0000-0000E4C00000}"/>
    <cellStyle name="20% - Accent1 6 6 6 2 2" xfId="49565" xr:uid="{00000000-0005-0000-0000-0000E5C00000}"/>
    <cellStyle name="20% - Accent1 6 6 6 2 2 2" xfId="49566" xr:uid="{00000000-0005-0000-0000-0000E6C00000}"/>
    <cellStyle name="20% - Accent1 6 6 6 2 3" xfId="49567" xr:uid="{00000000-0005-0000-0000-0000E7C00000}"/>
    <cellStyle name="20% - Accent1 6 6 6 3" xfId="49568" xr:uid="{00000000-0005-0000-0000-0000E8C00000}"/>
    <cellStyle name="20% - Accent1 6 6 6 3 2" xfId="49569" xr:uid="{00000000-0005-0000-0000-0000E9C00000}"/>
    <cellStyle name="20% - Accent1 6 6 6 4" xfId="49570" xr:uid="{00000000-0005-0000-0000-0000EAC00000}"/>
    <cellStyle name="20% - Accent1 6 6 7" xfId="49571" xr:uid="{00000000-0005-0000-0000-0000EBC00000}"/>
    <cellStyle name="20% - Accent1 6 6 7 2" xfId="49572" xr:uid="{00000000-0005-0000-0000-0000ECC00000}"/>
    <cellStyle name="20% - Accent1 6 6 7 2 2" xfId="49573" xr:uid="{00000000-0005-0000-0000-0000EDC00000}"/>
    <cellStyle name="20% - Accent1 6 6 7 3" xfId="49574" xr:uid="{00000000-0005-0000-0000-0000EEC00000}"/>
    <cellStyle name="20% - Accent1 6 6 8" xfId="49575" xr:uid="{00000000-0005-0000-0000-0000EFC00000}"/>
    <cellStyle name="20% - Accent1 6 6 8 2" xfId="49576" xr:uid="{00000000-0005-0000-0000-0000F0C00000}"/>
    <cellStyle name="20% - Accent1 6 6 8 2 2" xfId="49577" xr:uid="{00000000-0005-0000-0000-0000F1C00000}"/>
    <cellStyle name="20% - Accent1 6 6 8 3" xfId="49578" xr:uid="{00000000-0005-0000-0000-0000F2C00000}"/>
    <cellStyle name="20% - Accent1 6 6 9" xfId="49579" xr:uid="{00000000-0005-0000-0000-0000F3C00000}"/>
    <cellStyle name="20% - Accent1 6 6 9 2" xfId="49580" xr:uid="{00000000-0005-0000-0000-0000F4C00000}"/>
    <cellStyle name="20% - Accent1 6 7" xfId="49581" xr:uid="{00000000-0005-0000-0000-0000F5C00000}"/>
    <cellStyle name="20% - Accent1 6 7 2" xfId="49582" xr:uid="{00000000-0005-0000-0000-0000F6C00000}"/>
    <cellStyle name="20% - Accent1 6 7 2 2" xfId="49583" xr:uid="{00000000-0005-0000-0000-0000F7C00000}"/>
    <cellStyle name="20% - Accent1 6 7 2 2 2" xfId="49584" xr:uid="{00000000-0005-0000-0000-0000F8C00000}"/>
    <cellStyle name="20% - Accent1 6 7 2 2 2 2" xfId="49585" xr:uid="{00000000-0005-0000-0000-0000F9C00000}"/>
    <cellStyle name="20% - Accent1 6 7 2 2 3" xfId="49586" xr:uid="{00000000-0005-0000-0000-0000FAC00000}"/>
    <cellStyle name="20% - Accent1 6 7 2 3" xfId="49587" xr:uid="{00000000-0005-0000-0000-0000FBC00000}"/>
    <cellStyle name="20% - Accent1 6 7 2 3 2" xfId="49588" xr:uid="{00000000-0005-0000-0000-0000FCC00000}"/>
    <cellStyle name="20% - Accent1 6 7 2 4" xfId="49589" xr:uid="{00000000-0005-0000-0000-0000FDC00000}"/>
    <cellStyle name="20% - Accent1 6 7 3" xfId="49590" xr:uid="{00000000-0005-0000-0000-0000FEC00000}"/>
    <cellStyle name="20% - Accent1 6 7 3 2" xfId="49591" xr:uid="{00000000-0005-0000-0000-0000FFC00000}"/>
    <cellStyle name="20% - Accent1 6 7 3 2 2" xfId="49592" xr:uid="{00000000-0005-0000-0000-000000C10000}"/>
    <cellStyle name="20% - Accent1 6 7 3 2 2 2" xfId="49593" xr:uid="{00000000-0005-0000-0000-000001C10000}"/>
    <cellStyle name="20% - Accent1 6 7 3 2 3" xfId="49594" xr:uid="{00000000-0005-0000-0000-000002C10000}"/>
    <cellStyle name="20% - Accent1 6 7 3 3" xfId="49595" xr:uid="{00000000-0005-0000-0000-000003C10000}"/>
    <cellStyle name="20% - Accent1 6 7 3 3 2" xfId="49596" xr:uid="{00000000-0005-0000-0000-000004C10000}"/>
    <cellStyle name="20% - Accent1 6 7 3 4" xfId="49597" xr:uid="{00000000-0005-0000-0000-000005C10000}"/>
    <cellStyle name="20% - Accent1 6 7 4" xfId="49598" xr:uid="{00000000-0005-0000-0000-000006C10000}"/>
    <cellStyle name="20% - Accent1 6 7 4 2" xfId="49599" xr:uid="{00000000-0005-0000-0000-000007C10000}"/>
    <cellStyle name="20% - Accent1 6 7 4 2 2" xfId="49600" xr:uid="{00000000-0005-0000-0000-000008C10000}"/>
    <cellStyle name="20% - Accent1 6 7 4 2 2 2" xfId="49601" xr:uid="{00000000-0005-0000-0000-000009C10000}"/>
    <cellStyle name="20% - Accent1 6 7 4 2 3" xfId="49602" xr:uid="{00000000-0005-0000-0000-00000AC10000}"/>
    <cellStyle name="20% - Accent1 6 7 4 3" xfId="49603" xr:uid="{00000000-0005-0000-0000-00000BC10000}"/>
    <cellStyle name="20% - Accent1 6 7 4 3 2" xfId="49604" xr:uid="{00000000-0005-0000-0000-00000CC10000}"/>
    <cellStyle name="20% - Accent1 6 7 4 4" xfId="49605" xr:uid="{00000000-0005-0000-0000-00000DC10000}"/>
    <cellStyle name="20% - Accent1 6 7 5" xfId="49606" xr:uid="{00000000-0005-0000-0000-00000EC10000}"/>
    <cellStyle name="20% - Accent1 6 7 5 2" xfId="49607" xr:uid="{00000000-0005-0000-0000-00000FC10000}"/>
    <cellStyle name="20% - Accent1 6 7 5 2 2" xfId="49608" xr:uid="{00000000-0005-0000-0000-000010C10000}"/>
    <cellStyle name="20% - Accent1 6 7 5 3" xfId="49609" xr:uid="{00000000-0005-0000-0000-000011C10000}"/>
    <cellStyle name="20% - Accent1 6 7 6" xfId="49610" xr:uid="{00000000-0005-0000-0000-000012C10000}"/>
    <cellStyle name="20% - Accent1 6 7 6 2" xfId="49611" xr:uid="{00000000-0005-0000-0000-000013C10000}"/>
    <cellStyle name="20% - Accent1 6 7 6 2 2" xfId="49612" xr:uid="{00000000-0005-0000-0000-000014C10000}"/>
    <cellStyle name="20% - Accent1 6 7 6 3" xfId="49613" xr:uid="{00000000-0005-0000-0000-000015C10000}"/>
    <cellStyle name="20% - Accent1 6 7 7" xfId="49614" xr:uid="{00000000-0005-0000-0000-000016C10000}"/>
    <cellStyle name="20% - Accent1 6 7 7 2" xfId="49615" xr:uid="{00000000-0005-0000-0000-000017C10000}"/>
    <cellStyle name="20% - Accent1 6 7 8" xfId="49616" xr:uid="{00000000-0005-0000-0000-000018C10000}"/>
    <cellStyle name="20% - Accent1 6 7 8 2" xfId="49617" xr:uid="{00000000-0005-0000-0000-000019C10000}"/>
    <cellStyle name="20% - Accent1 6 7 9" xfId="49618" xr:uid="{00000000-0005-0000-0000-00001AC10000}"/>
    <cellStyle name="20% - Accent1 6 8" xfId="49619" xr:uid="{00000000-0005-0000-0000-00001BC10000}"/>
    <cellStyle name="20% - Accent1 6 8 2" xfId="49620" xr:uid="{00000000-0005-0000-0000-00001CC10000}"/>
    <cellStyle name="20% - Accent1 6 8 2 2" xfId="49621" xr:uid="{00000000-0005-0000-0000-00001DC10000}"/>
    <cellStyle name="20% - Accent1 6 8 2 2 2" xfId="49622" xr:uid="{00000000-0005-0000-0000-00001EC10000}"/>
    <cellStyle name="20% - Accent1 6 8 2 2 2 2" xfId="49623" xr:uid="{00000000-0005-0000-0000-00001FC10000}"/>
    <cellStyle name="20% - Accent1 6 8 2 2 3" xfId="49624" xr:uid="{00000000-0005-0000-0000-000020C10000}"/>
    <cellStyle name="20% - Accent1 6 8 2 3" xfId="49625" xr:uid="{00000000-0005-0000-0000-000021C10000}"/>
    <cellStyle name="20% - Accent1 6 8 2 3 2" xfId="49626" xr:uid="{00000000-0005-0000-0000-000022C10000}"/>
    <cellStyle name="20% - Accent1 6 8 2 4" xfId="49627" xr:uid="{00000000-0005-0000-0000-000023C10000}"/>
    <cellStyle name="20% - Accent1 6 8 3" xfId="49628" xr:uid="{00000000-0005-0000-0000-000024C10000}"/>
    <cellStyle name="20% - Accent1 6 8 3 2" xfId="49629" xr:uid="{00000000-0005-0000-0000-000025C10000}"/>
    <cellStyle name="20% - Accent1 6 8 3 2 2" xfId="49630" xr:uid="{00000000-0005-0000-0000-000026C10000}"/>
    <cellStyle name="20% - Accent1 6 8 3 2 2 2" xfId="49631" xr:uid="{00000000-0005-0000-0000-000027C10000}"/>
    <cellStyle name="20% - Accent1 6 8 3 2 3" xfId="49632" xr:uid="{00000000-0005-0000-0000-000028C10000}"/>
    <cellStyle name="20% - Accent1 6 8 3 3" xfId="49633" xr:uid="{00000000-0005-0000-0000-000029C10000}"/>
    <cellStyle name="20% - Accent1 6 8 3 3 2" xfId="49634" xr:uid="{00000000-0005-0000-0000-00002AC10000}"/>
    <cellStyle name="20% - Accent1 6 8 3 4" xfId="49635" xr:uid="{00000000-0005-0000-0000-00002BC10000}"/>
    <cellStyle name="20% - Accent1 6 8 4" xfId="49636" xr:uid="{00000000-0005-0000-0000-00002CC10000}"/>
    <cellStyle name="20% - Accent1 6 8 4 2" xfId="49637" xr:uid="{00000000-0005-0000-0000-00002DC10000}"/>
    <cellStyle name="20% - Accent1 6 8 4 2 2" xfId="49638" xr:uid="{00000000-0005-0000-0000-00002EC10000}"/>
    <cellStyle name="20% - Accent1 6 8 4 2 2 2" xfId="49639" xr:uid="{00000000-0005-0000-0000-00002FC10000}"/>
    <cellStyle name="20% - Accent1 6 8 4 2 3" xfId="49640" xr:uid="{00000000-0005-0000-0000-000030C10000}"/>
    <cellStyle name="20% - Accent1 6 8 4 3" xfId="49641" xr:uid="{00000000-0005-0000-0000-000031C10000}"/>
    <cellStyle name="20% - Accent1 6 8 4 3 2" xfId="49642" xr:uid="{00000000-0005-0000-0000-000032C10000}"/>
    <cellStyle name="20% - Accent1 6 8 4 4" xfId="49643" xr:uid="{00000000-0005-0000-0000-000033C10000}"/>
    <cellStyle name="20% - Accent1 6 8 5" xfId="49644" xr:uid="{00000000-0005-0000-0000-000034C10000}"/>
    <cellStyle name="20% - Accent1 6 8 5 2" xfId="49645" xr:uid="{00000000-0005-0000-0000-000035C10000}"/>
    <cellStyle name="20% - Accent1 6 8 5 2 2" xfId="49646" xr:uid="{00000000-0005-0000-0000-000036C10000}"/>
    <cellStyle name="20% - Accent1 6 8 5 3" xfId="49647" xr:uid="{00000000-0005-0000-0000-000037C10000}"/>
    <cellStyle name="20% - Accent1 6 8 6" xfId="49648" xr:uid="{00000000-0005-0000-0000-000038C10000}"/>
    <cellStyle name="20% - Accent1 6 8 6 2" xfId="49649" xr:uid="{00000000-0005-0000-0000-000039C10000}"/>
    <cellStyle name="20% - Accent1 6 8 6 2 2" xfId="49650" xr:uid="{00000000-0005-0000-0000-00003AC10000}"/>
    <cellStyle name="20% - Accent1 6 8 6 3" xfId="49651" xr:uid="{00000000-0005-0000-0000-00003BC10000}"/>
    <cellStyle name="20% - Accent1 6 8 7" xfId="49652" xr:uid="{00000000-0005-0000-0000-00003CC10000}"/>
    <cellStyle name="20% - Accent1 6 8 7 2" xfId="49653" xr:uid="{00000000-0005-0000-0000-00003DC10000}"/>
    <cellStyle name="20% - Accent1 6 8 8" xfId="49654" xr:uid="{00000000-0005-0000-0000-00003EC10000}"/>
    <cellStyle name="20% - Accent1 6 8 8 2" xfId="49655" xr:uid="{00000000-0005-0000-0000-00003FC10000}"/>
    <cellStyle name="20% - Accent1 6 8 9" xfId="49656" xr:uid="{00000000-0005-0000-0000-000040C10000}"/>
    <cellStyle name="20% - Accent1 6 9" xfId="49657" xr:uid="{00000000-0005-0000-0000-000041C10000}"/>
    <cellStyle name="20% - Accent1 6 9 2" xfId="49658" xr:uid="{00000000-0005-0000-0000-000042C10000}"/>
    <cellStyle name="20% - Accent1 6 9 2 2" xfId="49659" xr:uid="{00000000-0005-0000-0000-000043C10000}"/>
    <cellStyle name="20% - Accent1 6 9 2 2 2" xfId="49660" xr:uid="{00000000-0005-0000-0000-000044C10000}"/>
    <cellStyle name="20% - Accent1 6 9 2 3" xfId="49661" xr:uid="{00000000-0005-0000-0000-000045C10000}"/>
    <cellStyle name="20% - Accent1 6 9 3" xfId="49662" xr:uid="{00000000-0005-0000-0000-000046C10000}"/>
    <cellStyle name="20% - Accent1 6 9 3 2" xfId="49663" xr:uid="{00000000-0005-0000-0000-000047C10000}"/>
    <cellStyle name="20% - Accent1 6 9 4" xfId="49664" xr:uid="{00000000-0005-0000-0000-000048C10000}"/>
    <cellStyle name="20% - Accent1 7" xfId="49665" xr:uid="{00000000-0005-0000-0000-000049C10000}"/>
    <cellStyle name="20% - Accent1 7 10" xfId="49666" xr:uid="{00000000-0005-0000-0000-00004AC10000}"/>
    <cellStyle name="20% - Accent1 7 10 2" xfId="49667" xr:uid="{00000000-0005-0000-0000-00004BC10000}"/>
    <cellStyle name="20% - Accent1 7 10 2 2" xfId="49668" xr:uid="{00000000-0005-0000-0000-00004CC10000}"/>
    <cellStyle name="20% - Accent1 7 10 2 2 2" xfId="49669" xr:uid="{00000000-0005-0000-0000-00004DC10000}"/>
    <cellStyle name="20% - Accent1 7 10 2 3" xfId="49670" xr:uid="{00000000-0005-0000-0000-00004EC10000}"/>
    <cellStyle name="20% - Accent1 7 10 3" xfId="49671" xr:uid="{00000000-0005-0000-0000-00004FC10000}"/>
    <cellStyle name="20% - Accent1 7 10 3 2" xfId="49672" xr:uid="{00000000-0005-0000-0000-000050C10000}"/>
    <cellStyle name="20% - Accent1 7 10 4" xfId="49673" xr:uid="{00000000-0005-0000-0000-000051C10000}"/>
    <cellStyle name="20% - Accent1 7 11" xfId="49674" xr:uid="{00000000-0005-0000-0000-000052C10000}"/>
    <cellStyle name="20% - Accent1 7 11 2" xfId="49675" xr:uid="{00000000-0005-0000-0000-000053C10000}"/>
    <cellStyle name="20% - Accent1 7 11 2 2" xfId="49676" xr:uid="{00000000-0005-0000-0000-000054C10000}"/>
    <cellStyle name="20% - Accent1 7 11 2 2 2" xfId="49677" xr:uid="{00000000-0005-0000-0000-000055C10000}"/>
    <cellStyle name="20% - Accent1 7 11 2 3" xfId="49678" xr:uid="{00000000-0005-0000-0000-000056C10000}"/>
    <cellStyle name="20% - Accent1 7 11 3" xfId="49679" xr:uid="{00000000-0005-0000-0000-000057C10000}"/>
    <cellStyle name="20% - Accent1 7 11 3 2" xfId="49680" xr:uid="{00000000-0005-0000-0000-000058C10000}"/>
    <cellStyle name="20% - Accent1 7 11 4" xfId="49681" xr:uid="{00000000-0005-0000-0000-000059C10000}"/>
    <cellStyle name="20% - Accent1 7 12" xfId="49682" xr:uid="{00000000-0005-0000-0000-00005AC10000}"/>
    <cellStyle name="20% - Accent1 7 12 2" xfId="49683" xr:uid="{00000000-0005-0000-0000-00005BC10000}"/>
    <cellStyle name="20% - Accent1 7 12 2 2" xfId="49684" xr:uid="{00000000-0005-0000-0000-00005CC10000}"/>
    <cellStyle name="20% - Accent1 7 12 3" xfId="49685" xr:uid="{00000000-0005-0000-0000-00005DC10000}"/>
    <cellStyle name="20% - Accent1 7 13" xfId="49686" xr:uid="{00000000-0005-0000-0000-00005EC10000}"/>
    <cellStyle name="20% - Accent1 7 13 2" xfId="49687" xr:uid="{00000000-0005-0000-0000-00005FC10000}"/>
    <cellStyle name="20% - Accent1 7 13 2 2" xfId="49688" xr:uid="{00000000-0005-0000-0000-000060C10000}"/>
    <cellStyle name="20% - Accent1 7 13 3" xfId="49689" xr:uid="{00000000-0005-0000-0000-000061C10000}"/>
    <cellStyle name="20% - Accent1 7 14" xfId="49690" xr:uid="{00000000-0005-0000-0000-000062C10000}"/>
    <cellStyle name="20% - Accent1 7 14 2" xfId="49691" xr:uid="{00000000-0005-0000-0000-000063C10000}"/>
    <cellStyle name="20% - Accent1 7 15" xfId="49692" xr:uid="{00000000-0005-0000-0000-000064C10000}"/>
    <cellStyle name="20% - Accent1 7 15 2" xfId="49693" xr:uid="{00000000-0005-0000-0000-000065C10000}"/>
    <cellStyle name="20% - Accent1 7 16" xfId="49694" xr:uid="{00000000-0005-0000-0000-000066C10000}"/>
    <cellStyle name="20% - Accent1 7 2" xfId="49695" xr:uid="{00000000-0005-0000-0000-000067C10000}"/>
    <cellStyle name="20% - Accent1 7 2 10" xfId="49696" xr:uid="{00000000-0005-0000-0000-000068C10000}"/>
    <cellStyle name="20% - Accent1 7 2 10 2" xfId="49697" xr:uid="{00000000-0005-0000-0000-000069C10000}"/>
    <cellStyle name="20% - Accent1 7 2 10 2 2" xfId="49698" xr:uid="{00000000-0005-0000-0000-00006AC10000}"/>
    <cellStyle name="20% - Accent1 7 2 10 2 2 2" xfId="49699" xr:uid="{00000000-0005-0000-0000-00006BC10000}"/>
    <cellStyle name="20% - Accent1 7 2 10 2 3" xfId="49700" xr:uid="{00000000-0005-0000-0000-00006CC10000}"/>
    <cellStyle name="20% - Accent1 7 2 10 3" xfId="49701" xr:uid="{00000000-0005-0000-0000-00006DC10000}"/>
    <cellStyle name="20% - Accent1 7 2 10 3 2" xfId="49702" xr:uid="{00000000-0005-0000-0000-00006EC10000}"/>
    <cellStyle name="20% - Accent1 7 2 10 4" xfId="49703" xr:uid="{00000000-0005-0000-0000-00006FC10000}"/>
    <cellStyle name="20% - Accent1 7 2 11" xfId="49704" xr:uid="{00000000-0005-0000-0000-000070C10000}"/>
    <cellStyle name="20% - Accent1 7 2 11 2" xfId="49705" xr:uid="{00000000-0005-0000-0000-000071C10000}"/>
    <cellStyle name="20% - Accent1 7 2 11 2 2" xfId="49706" xr:uid="{00000000-0005-0000-0000-000072C10000}"/>
    <cellStyle name="20% - Accent1 7 2 11 3" xfId="49707" xr:uid="{00000000-0005-0000-0000-000073C10000}"/>
    <cellStyle name="20% - Accent1 7 2 12" xfId="49708" xr:uid="{00000000-0005-0000-0000-000074C10000}"/>
    <cellStyle name="20% - Accent1 7 2 12 2" xfId="49709" xr:uid="{00000000-0005-0000-0000-000075C10000}"/>
    <cellStyle name="20% - Accent1 7 2 12 2 2" xfId="49710" xr:uid="{00000000-0005-0000-0000-000076C10000}"/>
    <cellStyle name="20% - Accent1 7 2 12 3" xfId="49711" xr:uid="{00000000-0005-0000-0000-000077C10000}"/>
    <cellStyle name="20% - Accent1 7 2 13" xfId="49712" xr:uid="{00000000-0005-0000-0000-000078C10000}"/>
    <cellStyle name="20% - Accent1 7 2 13 2" xfId="49713" xr:uid="{00000000-0005-0000-0000-000079C10000}"/>
    <cellStyle name="20% - Accent1 7 2 14" xfId="49714" xr:uid="{00000000-0005-0000-0000-00007AC10000}"/>
    <cellStyle name="20% - Accent1 7 2 14 2" xfId="49715" xr:uid="{00000000-0005-0000-0000-00007BC10000}"/>
    <cellStyle name="20% - Accent1 7 2 15" xfId="49716" xr:uid="{00000000-0005-0000-0000-00007CC10000}"/>
    <cellStyle name="20% - Accent1 7 2 2" xfId="49717" xr:uid="{00000000-0005-0000-0000-00007DC10000}"/>
    <cellStyle name="20% - Accent1 7 2 2 10" xfId="49718" xr:uid="{00000000-0005-0000-0000-00007EC10000}"/>
    <cellStyle name="20% - Accent1 7 2 2 10 2" xfId="49719" xr:uid="{00000000-0005-0000-0000-00007FC10000}"/>
    <cellStyle name="20% - Accent1 7 2 2 10 2 2" xfId="49720" xr:uid="{00000000-0005-0000-0000-000080C10000}"/>
    <cellStyle name="20% - Accent1 7 2 2 10 3" xfId="49721" xr:uid="{00000000-0005-0000-0000-000081C10000}"/>
    <cellStyle name="20% - Accent1 7 2 2 11" xfId="49722" xr:uid="{00000000-0005-0000-0000-000082C10000}"/>
    <cellStyle name="20% - Accent1 7 2 2 11 2" xfId="49723" xr:uid="{00000000-0005-0000-0000-000083C10000}"/>
    <cellStyle name="20% - Accent1 7 2 2 11 2 2" xfId="49724" xr:uid="{00000000-0005-0000-0000-000084C10000}"/>
    <cellStyle name="20% - Accent1 7 2 2 11 3" xfId="49725" xr:uid="{00000000-0005-0000-0000-000085C10000}"/>
    <cellStyle name="20% - Accent1 7 2 2 12" xfId="49726" xr:uid="{00000000-0005-0000-0000-000086C10000}"/>
    <cellStyle name="20% - Accent1 7 2 2 12 2" xfId="49727" xr:uid="{00000000-0005-0000-0000-000087C10000}"/>
    <cellStyle name="20% - Accent1 7 2 2 13" xfId="49728" xr:uid="{00000000-0005-0000-0000-000088C10000}"/>
    <cellStyle name="20% - Accent1 7 2 2 13 2" xfId="49729" xr:uid="{00000000-0005-0000-0000-000089C10000}"/>
    <cellStyle name="20% - Accent1 7 2 2 14" xfId="49730" xr:uid="{00000000-0005-0000-0000-00008AC10000}"/>
    <cellStyle name="20% - Accent1 7 2 2 2" xfId="49731" xr:uid="{00000000-0005-0000-0000-00008BC10000}"/>
    <cellStyle name="20% - Accent1 7 2 2 2 10" xfId="49732" xr:uid="{00000000-0005-0000-0000-00008CC10000}"/>
    <cellStyle name="20% - Accent1 7 2 2 2 10 2" xfId="49733" xr:uid="{00000000-0005-0000-0000-00008DC10000}"/>
    <cellStyle name="20% - Accent1 7 2 2 2 11" xfId="49734" xr:uid="{00000000-0005-0000-0000-00008EC10000}"/>
    <cellStyle name="20% - Accent1 7 2 2 2 2" xfId="49735" xr:uid="{00000000-0005-0000-0000-00008FC10000}"/>
    <cellStyle name="20% - Accent1 7 2 2 2 2 2" xfId="49736" xr:uid="{00000000-0005-0000-0000-000090C10000}"/>
    <cellStyle name="20% - Accent1 7 2 2 2 2 2 2" xfId="49737" xr:uid="{00000000-0005-0000-0000-000091C10000}"/>
    <cellStyle name="20% - Accent1 7 2 2 2 2 2 2 2" xfId="49738" xr:uid="{00000000-0005-0000-0000-000092C10000}"/>
    <cellStyle name="20% - Accent1 7 2 2 2 2 2 2 2 2" xfId="49739" xr:uid="{00000000-0005-0000-0000-000093C10000}"/>
    <cellStyle name="20% - Accent1 7 2 2 2 2 2 2 3" xfId="49740" xr:uid="{00000000-0005-0000-0000-000094C10000}"/>
    <cellStyle name="20% - Accent1 7 2 2 2 2 2 3" xfId="49741" xr:uid="{00000000-0005-0000-0000-000095C10000}"/>
    <cellStyle name="20% - Accent1 7 2 2 2 2 2 3 2" xfId="49742" xr:uid="{00000000-0005-0000-0000-000096C10000}"/>
    <cellStyle name="20% - Accent1 7 2 2 2 2 2 4" xfId="49743" xr:uid="{00000000-0005-0000-0000-000097C10000}"/>
    <cellStyle name="20% - Accent1 7 2 2 2 2 3" xfId="49744" xr:uid="{00000000-0005-0000-0000-000098C10000}"/>
    <cellStyle name="20% - Accent1 7 2 2 2 2 3 2" xfId="49745" xr:uid="{00000000-0005-0000-0000-000099C10000}"/>
    <cellStyle name="20% - Accent1 7 2 2 2 2 3 2 2" xfId="49746" xr:uid="{00000000-0005-0000-0000-00009AC10000}"/>
    <cellStyle name="20% - Accent1 7 2 2 2 2 3 2 2 2" xfId="49747" xr:uid="{00000000-0005-0000-0000-00009BC10000}"/>
    <cellStyle name="20% - Accent1 7 2 2 2 2 3 2 3" xfId="49748" xr:uid="{00000000-0005-0000-0000-00009CC10000}"/>
    <cellStyle name="20% - Accent1 7 2 2 2 2 3 3" xfId="49749" xr:uid="{00000000-0005-0000-0000-00009DC10000}"/>
    <cellStyle name="20% - Accent1 7 2 2 2 2 3 3 2" xfId="49750" xr:uid="{00000000-0005-0000-0000-00009EC10000}"/>
    <cellStyle name="20% - Accent1 7 2 2 2 2 3 4" xfId="49751" xr:uid="{00000000-0005-0000-0000-00009FC10000}"/>
    <cellStyle name="20% - Accent1 7 2 2 2 2 4" xfId="49752" xr:uid="{00000000-0005-0000-0000-0000A0C10000}"/>
    <cellStyle name="20% - Accent1 7 2 2 2 2 4 2" xfId="49753" xr:uid="{00000000-0005-0000-0000-0000A1C10000}"/>
    <cellStyle name="20% - Accent1 7 2 2 2 2 4 2 2" xfId="49754" xr:uid="{00000000-0005-0000-0000-0000A2C10000}"/>
    <cellStyle name="20% - Accent1 7 2 2 2 2 4 2 2 2" xfId="49755" xr:uid="{00000000-0005-0000-0000-0000A3C10000}"/>
    <cellStyle name="20% - Accent1 7 2 2 2 2 4 2 3" xfId="49756" xr:uid="{00000000-0005-0000-0000-0000A4C10000}"/>
    <cellStyle name="20% - Accent1 7 2 2 2 2 4 3" xfId="49757" xr:uid="{00000000-0005-0000-0000-0000A5C10000}"/>
    <cellStyle name="20% - Accent1 7 2 2 2 2 4 3 2" xfId="49758" xr:uid="{00000000-0005-0000-0000-0000A6C10000}"/>
    <cellStyle name="20% - Accent1 7 2 2 2 2 4 4" xfId="49759" xr:uid="{00000000-0005-0000-0000-0000A7C10000}"/>
    <cellStyle name="20% - Accent1 7 2 2 2 2 5" xfId="49760" xr:uid="{00000000-0005-0000-0000-0000A8C10000}"/>
    <cellStyle name="20% - Accent1 7 2 2 2 2 5 2" xfId="49761" xr:uid="{00000000-0005-0000-0000-0000A9C10000}"/>
    <cellStyle name="20% - Accent1 7 2 2 2 2 5 2 2" xfId="49762" xr:uid="{00000000-0005-0000-0000-0000AAC10000}"/>
    <cellStyle name="20% - Accent1 7 2 2 2 2 5 3" xfId="49763" xr:uid="{00000000-0005-0000-0000-0000ABC10000}"/>
    <cellStyle name="20% - Accent1 7 2 2 2 2 6" xfId="49764" xr:uid="{00000000-0005-0000-0000-0000ACC10000}"/>
    <cellStyle name="20% - Accent1 7 2 2 2 2 6 2" xfId="49765" xr:uid="{00000000-0005-0000-0000-0000ADC10000}"/>
    <cellStyle name="20% - Accent1 7 2 2 2 2 6 2 2" xfId="49766" xr:uid="{00000000-0005-0000-0000-0000AEC10000}"/>
    <cellStyle name="20% - Accent1 7 2 2 2 2 6 3" xfId="49767" xr:uid="{00000000-0005-0000-0000-0000AFC10000}"/>
    <cellStyle name="20% - Accent1 7 2 2 2 2 7" xfId="49768" xr:uid="{00000000-0005-0000-0000-0000B0C10000}"/>
    <cellStyle name="20% - Accent1 7 2 2 2 2 7 2" xfId="49769" xr:uid="{00000000-0005-0000-0000-0000B1C10000}"/>
    <cellStyle name="20% - Accent1 7 2 2 2 2 8" xfId="49770" xr:uid="{00000000-0005-0000-0000-0000B2C10000}"/>
    <cellStyle name="20% - Accent1 7 2 2 2 2 8 2" xfId="49771" xr:uid="{00000000-0005-0000-0000-0000B3C10000}"/>
    <cellStyle name="20% - Accent1 7 2 2 2 2 9" xfId="49772" xr:uid="{00000000-0005-0000-0000-0000B4C10000}"/>
    <cellStyle name="20% - Accent1 7 2 2 2 3" xfId="49773" xr:uid="{00000000-0005-0000-0000-0000B5C10000}"/>
    <cellStyle name="20% - Accent1 7 2 2 2 3 2" xfId="49774" xr:uid="{00000000-0005-0000-0000-0000B6C10000}"/>
    <cellStyle name="20% - Accent1 7 2 2 2 3 2 2" xfId="49775" xr:uid="{00000000-0005-0000-0000-0000B7C10000}"/>
    <cellStyle name="20% - Accent1 7 2 2 2 3 2 2 2" xfId="49776" xr:uid="{00000000-0005-0000-0000-0000B8C10000}"/>
    <cellStyle name="20% - Accent1 7 2 2 2 3 2 2 2 2" xfId="49777" xr:uid="{00000000-0005-0000-0000-0000B9C10000}"/>
    <cellStyle name="20% - Accent1 7 2 2 2 3 2 2 3" xfId="49778" xr:uid="{00000000-0005-0000-0000-0000BAC10000}"/>
    <cellStyle name="20% - Accent1 7 2 2 2 3 2 3" xfId="49779" xr:uid="{00000000-0005-0000-0000-0000BBC10000}"/>
    <cellStyle name="20% - Accent1 7 2 2 2 3 2 3 2" xfId="49780" xr:uid="{00000000-0005-0000-0000-0000BCC10000}"/>
    <cellStyle name="20% - Accent1 7 2 2 2 3 2 4" xfId="49781" xr:uid="{00000000-0005-0000-0000-0000BDC10000}"/>
    <cellStyle name="20% - Accent1 7 2 2 2 3 3" xfId="49782" xr:uid="{00000000-0005-0000-0000-0000BEC10000}"/>
    <cellStyle name="20% - Accent1 7 2 2 2 3 3 2" xfId="49783" xr:uid="{00000000-0005-0000-0000-0000BFC10000}"/>
    <cellStyle name="20% - Accent1 7 2 2 2 3 3 2 2" xfId="49784" xr:uid="{00000000-0005-0000-0000-0000C0C10000}"/>
    <cellStyle name="20% - Accent1 7 2 2 2 3 3 2 2 2" xfId="49785" xr:uid="{00000000-0005-0000-0000-0000C1C10000}"/>
    <cellStyle name="20% - Accent1 7 2 2 2 3 3 2 3" xfId="49786" xr:uid="{00000000-0005-0000-0000-0000C2C10000}"/>
    <cellStyle name="20% - Accent1 7 2 2 2 3 3 3" xfId="49787" xr:uid="{00000000-0005-0000-0000-0000C3C10000}"/>
    <cellStyle name="20% - Accent1 7 2 2 2 3 3 3 2" xfId="49788" xr:uid="{00000000-0005-0000-0000-0000C4C10000}"/>
    <cellStyle name="20% - Accent1 7 2 2 2 3 3 4" xfId="49789" xr:uid="{00000000-0005-0000-0000-0000C5C10000}"/>
    <cellStyle name="20% - Accent1 7 2 2 2 3 4" xfId="49790" xr:uid="{00000000-0005-0000-0000-0000C6C10000}"/>
    <cellStyle name="20% - Accent1 7 2 2 2 3 4 2" xfId="49791" xr:uid="{00000000-0005-0000-0000-0000C7C10000}"/>
    <cellStyle name="20% - Accent1 7 2 2 2 3 4 2 2" xfId="49792" xr:uid="{00000000-0005-0000-0000-0000C8C10000}"/>
    <cellStyle name="20% - Accent1 7 2 2 2 3 4 2 2 2" xfId="49793" xr:uid="{00000000-0005-0000-0000-0000C9C10000}"/>
    <cellStyle name="20% - Accent1 7 2 2 2 3 4 2 3" xfId="49794" xr:uid="{00000000-0005-0000-0000-0000CAC10000}"/>
    <cellStyle name="20% - Accent1 7 2 2 2 3 4 3" xfId="49795" xr:uid="{00000000-0005-0000-0000-0000CBC10000}"/>
    <cellStyle name="20% - Accent1 7 2 2 2 3 4 3 2" xfId="49796" xr:uid="{00000000-0005-0000-0000-0000CCC10000}"/>
    <cellStyle name="20% - Accent1 7 2 2 2 3 4 4" xfId="49797" xr:uid="{00000000-0005-0000-0000-0000CDC10000}"/>
    <cellStyle name="20% - Accent1 7 2 2 2 3 5" xfId="49798" xr:uid="{00000000-0005-0000-0000-0000CEC10000}"/>
    <cellStyle name="20% - Accent1 7 2 2 2 3 5 2" xfId="49799" xr:uid="{00000000-0005-0000-0000-0000CFC10000}"/>
    <cellStyle name="20% - Accent1 7 2 2 2 3 5 2 2" xfId="49800" xr:uid="{00000000-0005-0000-0000-0000D0C10000}"/>
    <cellStyle name="20% - Accent1 7 2 2 2 3 5 3" xfId="49801" xr:uid="{00000000-0005-0000-0000-0000D1C10000}"/>
    <cellStyle name="20% - Accent1 7 2 2 2 3 6" xfId="49802" xr:uid="{00000000-0005-0000-0000-0000D2C10000}"/>
    <cellStyle name="20% - Accent1 7 2 2 2 3 6 2" xfId="49803" xr:uid="{00000000-0005-0000-0000-0000D3C10000}"/>
    <cellStyle name="20% - Accent1 7 2 2 2 3 6 2 2" xfId="49804" xr:uid="{00000000-0005-0000-0000-0000D4C10000}"/>
    <cellStyle name="20% - Accent1 7 2 2 2 3 6 3" xfId="49805" xr:uid="{00000000-0005-0000-0000-0000D5C10000}"/>
    <cellStyle name="20% - Accent1 7 2 2 2 3 7" xfId="49806" xr:uid="{00000000-0005-0000-0000-0000D6C10000}"/>
    <cellStyle name="20% - Accent1 7 2 2 2 3 7 2" xfId="49807" xr:uid="{00000000-0005-0000-0000-0000D7C10000}"/>
    <cellStyle name="20% - Accent1 7 2 2 2 3 8" xfId="49808" xr:uid="{00000000-0005-0000-0000-0000D8C10000}"/>
    <cellStyle name="20% - Accent1 7 2 2 2 3 8 2" xfId="49809" xr:uid="{00000000-0005-0000-0000-0000D9C10000}"/>
    <cellStyle name="20% - Accent1 7 2 2 2 3 9" xfId="49810" xr:uid="{00000000-0005-0000-0000-0000DAC10000}"/>
    <cellStyle name="20% - Accent1 7 2 2 2 4" xfId="49811" xr:uid="{00000000-0005-0000-0000-0000DBC10000}"/>
    <cellStyle name="20% - Accent1 7 2 2 2 4 2" xfId="49812" xr:uid="{00000000-0005-0000-0000-0000DCC10000}"/>
    <cellStyle name="20% - Accent1 7 2 2 2 4 2 2" xfId="49813" xr:uid="{00000000-0005-0000-0000-0000DDC10000}"/>
    <cellStyle name="20% - Accent1 7 2 2 2 4 2 2 2" xfId="49814" xr:uid="{00000000-0005-0000-0000-0000DEC10000}"/>
    <cellStyle name="20% - Accent1 7 2 2 2 4 2 3" xfId="49815" xr:uid="{00000000-0005-0000-0000-0000DFC10000}"/>
    <cellStyle name="20% - Accent1 7 2 2 2 4 3" xfId="49816" xr:uid="{00000000-0005-0000-0000-0000E0C10000}"/>
    <cellStyle name="20% - Accent1 7 2 2 2 4 3 2" xfId="49817" xr:uid="{00000000-0005-0000-0000-0000E1C10000}"/>
    <cellStyle name="20% - Accent1 7 2 2 2 4 4" xfId="49818" xr:uid="{00000000-0005-0000-0000-0000E2C10000}"/>
    <cellStyle name="20% - Accent1 7 2 2 2 5" xfId="49819" xr:uid="{00000000-0005-0000-0000-0000E3C10000}"/>
    <cellStyle name="20% - Accent1 7 2 2 2 5 2" xfId="49820" xr:uid="{00000000-0005-0000-0000-0000E4C10000}"/>
    <cellStyle name="20% - Accent1 7 2 2 2 5 2 2" xfId="49821" xr:uid="{00000000-0005-0000-0000-0000E5C10000}"/>
    <cellStyle name="20% - Accent1 7 2 2 2 5 2 2 2" xfId="49822" xr:uid="{00000000-0005-0000-0000-0000E6C10000}"/>
    <cellStyle name="20% - Accent1 7 2 2 2 5 2 3" xfId="49823" xr:uid="{00000000-0005-0000-0000-0000E7C10000}"/>
    <cellStyle name="20% - Accent1 7 2 2 2 5 3" xfId="49824" xr:uid="{00000000-0005-0000-0000-0000E8C10000}"/>
    <cellStyle name="20% - Accent1 7 2 2 2 5 3 2" xfId="49825" xr:uid="{00000000-0005-0000-0000-0000E9C10000}"/>
    <cellStyle name="20% - Accent1 7 2 2 2 5 4" xfId="49826" xr:uid="{00000000-0005-0000-0000-0000EAC10000}"/>
    <cellStyle name="20% - Accent1 7 2 2 2 6" xfId="49827" xr:uid="{00000000-0005-0000-0000-0000EBC10000}"/>
    <cellStyle name="20% - Accent1 7 2 2 2 6 2" xfId="49828" xr:uid="{00000000-0005-0000-0000-0000ECC10000}"/>
    <cellStyle name="20% - Accent1 7 2 2 2 6 2 2" xfId="49829" xr:uid="{00000000-0005-0000-0000-0000EDC10000}"/>
    <cellStyle name="20% - Accent1 7 2 2 2 6 2 2 2" xfId="49830" xr:uid="{00000000-0005-0000-0000-0000EEC10000}"/>
    <cellStyle name="20% - Accent1 7 2 2 2 6 2 3" xfId="49831" xr:uid="{00000000-0005-0000-0000-0000EFC10000}"/>
    <cellStyle name="20% - Accent1 7 2 2 2 6 3" xfId="49832" xr:uid="{00000000-0005-0000-0000-0000F0C10000}"/>
    <cellStyle name="20% - Accent1 7 2 2 2 6 3 2" xfId="49833" xr:uid="{00000000-0005-0000-0000-0000F1C10000}"/>
    <cellStyle name="20% - Accent1 7 2 2 2 6 4" xfId="49834" xr:uid="{00000000-0005-0000-0000-0000F2C10000}"/>
    <cellStyle name="20% - Accent1 7 2 2 2 7" xfId="49835" xr:uid="{00000000-0005-0000-0000-0000F3C10000}"/>
    <cellStyle name="20% - Accent1 7 2 2 2 7 2" xfId="49836" xr:uid="{00000000-0005-0000-0000-0000F4C10000}"/>
    <cellStyle name="20% - Accent1 7 2 2 2 7 2 2" xfId="49837" xr:uid="{00000000-0005-0000-0000-0000F5C10000}"/>
    <cellStyle name="20% - Accent1 7 2 2 2 7 3" xfId="49838" xr:uid="{00000000-0005-0000-0000-0000F6C10000}"/>
    <cellStyle name="20% - Accent1 7 2 2 2 8" xfId="49839" xr:uid="{00000000-0005-0000-0000-0000F7C10000}"/>
    <cellStyle name="20% - Accent1 7 2 2 2 8 2" xfId="49840" xr:uid="{00000000-0005-0000-0000-0000F8C10000}"/>
    <cellStyle name="20% - Accent1 7 2 2 2 8 2 2" xfId="49841" xr:uid="{00000000-0005-0000-0000-0000F9C10000}"/>
    <cellStyle name="20% - Accent1 7 2 2 2 8 3" xfId="49842" xr:uid="{00000000-0005-0000-0000-0000FAC10000}"/>
    <cellStyle name="20% - Accent1 7 2 2 2 9" xfId="49843" xr:uid="{00000000-0005-0000-0000-0000FBC10000}"/>
    <cellStyle name="20% - Accent1 7 2 2 2 9 2" xfId="49844" xr:uid="{00000000-0005-0000-0000-0000FCC10000}"/>
    <cellStyle name="20% - Accent1 7 2 2 3" xfId="49845" xr:uid="{00000000-0005-0000-0000-0000FDC10000}"/>
    <cellStyle name="20% - Accent1 7 2 2 3 10" xfId="49846" xr:uid="{00000000-0005-0000-0000-0000FEC10000}"/>
    <cellStyle name="20% - Accent1 7 2 2 3 10 2" xfId="49847" xr:uid="{00000000-0005-0000-0000-0000FFC10000}"/>
    <cellStyle name="20% - Accent1 7 2 2 3 11" xfId="49848" xr:uid="{00000000-0005-0000-0000-000000C20000}"/>
    <cellStyle name="20% - Accent1 7 2 2 3 2" xfId="49849" xr:uid="{00000000-0005-0000-0000-000001C20000}"/>
    <cellStyle name="20% - Accent1 7 2 2 3 2 2" xfId="49850" xr:uid="{00000000-0005-0000-0000-000002C20000}"/>
    <cellStyle name="20% - Accent1 7 2 2 3 2 2 2" xfId="49851" xr:uid="{00000000-0005-0000-0000-000003C20000}"/>
    <cellStyle name="20% - Accent1 7 2 2 3 2 2 2 2" xfId="49852" xr:uid="{00000000-0005-0000-0000-000004C20000}"/>
    <cellStyle name="20% - Accent1 7 2 2 3 2 2 2 2 2" xfId="49853" xr:uid="{00000000-0005-0000-0000-000005C20000}"/>
    <cellStyle name="20% - Accent1 7 2 2 3 2 2 2 3" xfId="49854" xr:uid="{00000000-0005-0000-0000-000006C20000}"/>
    <cellStyle name="20% - Accent1 7 2 2 3 2 2 3" xfId="49855" xr:uid="{00000000-0005-0000-0000-000007C20000}"/>
    <cellStyle name="20% - Accent1 7 2 2 3 2 2 3 2" xfId="49856" xr:uid="{00000000-0005-0000-0000-000008C20000}"/>
    <cellStyle name="20% - Accent1 7 2 2 3 2 2 4" xfId="49857" xr:uid="{00000000-0005-0000-0000-000009C20000}"/>
    <cellStyle name="20% - Accent1 7 2 2 3 2 3" xfId="49858" xr:uid="{00000000-0005-0000-0000-00000AC20000}"/>
    <cellStyle name="20% - Accent1 7 2 2 3 2 3 2" xfId="49859" xr:uid="{00000000-0005-0000-0000-00000BC20000}"/>
    <cellStyle name="20% - Accent1 7 2 2 3 2 3 2 2" xfId="49860" xr:uid="{00000000-0005-0000-0000-00000CC20000}"/>
    <cellStyle name="20% - Accent1 7 2 2 3 2 3 2 2 2" xfId="49861" xr:uid="{00000000-0005-0000-0000-00000DC20000}"/>
    <cellStyle name="20% - Accent1 7 2 2 3 2 3 2 3" xfId="49862" xr:uid="{00000000-0005-0000-0000-00000EC20000}"/>
    <cellStyle name="20% - Accent1 7 2 2 3 2 3 3" xfId="49863" xr:uid="{00000000-0005-0000-0000-00000FC20000}"/>
    <cellStyle name="20% - Accent1 7 2 2 3 2 3 3 2" xfId="49864" xr:uid="{00000000-0005-0000-0000-000010C20000}"/>
    <cellStyle name="20% - Accent1 7 2 2 3 2 3 4" xfId="49865" xr:uid="{00000000-0005-0000-0000-000011C20000}"/>
    <cellStyle name="20% - Accent1 7 2 2 3 2 4" xfId="49866" xr:uid="{00000000-0005-0000-0000-000012C20000}"/>
    <cellStyle name="20% - Accent1 7 2 2 3 2 4 2" xfId="49867" xr:uid="{00000000-0005-0000-0000-000013C20000}"/>
    <cellStyle name="20% - Accent1 7 2 2 3 2 4 2 2" xfId="49868" xr:uid="{00000000-0005-0000-0000-000014C20000}"/>
    <cellStyle name="20% - Accent1 7 2 2 3 2 4 2 2 2" xfId="49869" xr:uid="{00000000-0005-0000-0000-000015C20000}"/>
    <cellStyle name="20% - Accent1 7 2 2 3 2 4 2 3" xfId="49870" xr:uid="{00000000-0005-0000-0000-000016C20000}"/>
    <cellStyle name="20% - Accent1 7 2 2 3 2 4 3" xfId="49871" xr:uid="{00000000-0005-0000-0000-000017C20000}"/>
    <cellStyle name="20% - Accent1 7 2 2 3 2 4 3 2" xfId="49872" xr:uid="{00000000-0005-0000-0000-000018C20000}"/>
    <cellStyle name="20% - Accent1 7 2 2 3 2 4 4" xfId="49873" xr:uid="{00000000-0005-0000-0000-000019C20000}"/>
    <cellStyle name="20% - Accent1 7 2 2 3 2 5" xfId="49874" xr:uid="{00000000-0005-0000-0000-00001AC20000}"/>
    <cellStyle name="20% - Accent1 7 2 2 3 2 5 2" xfId="49875" xr:uid="{00000000-0005-0000-0000-00001BC20000}"/>
    <cellStyle name="20% - Accent1 7 2 2 3 2 5 2 2" xfId="49876" xr:uid="{00000000-0005-0000-0000-00001CC20000}"/>
    <cellStyle name="20% - Accent1 7 2 2 3 2 5 3" xfId="49877" xr:uid="{00000000-0005-0000-0000-00001DC20000}"/>
    <cellStyle name="20% - Accent1 7 2 2 3 2 6" xfId="49878" xr:uid="{00000000-0005-0000-0000-00001EC20000}"/>
    <cellStyle name="20% - Accent1 7 2 2 3 2 6 2" xfId="49879" xr:uid="{00000000-0005-0000-0000-00001FC20000}"/>
    <cellStyle name="20% - Accent1 7 2 2 3 2 6 2 2" xfId="49880" xr:uid="{00000000-0005-0000-0000-000020C20000}"/>
    <cellStyle name="20% - Accent1 7 2 2 3 2 6 3" xfId="49881" xr:uid="{00000000-0005-0000-0000-000021C20000}"/>
    <cellStyle name="20% - Accent1 7 2 2 3 2 7" xfId="49882" xr:uid="{00000000-0005-0000-0000-000022C20000}"/>
    <cellStyle name="20% - Accent1 7 2 2 3 2 7 2" xfId="49883" xr:uid="{00000000-0005-0000-0000-000023C20000}"/>
    <cellStyle name="20% - Accent1 7 2 2 3 2 8" xfId="49884" xr:uid="{00000000-0005-0000-0000-000024C20000}"/>
    <cellStyle name="20% - Accent1 7 2 2 3 2 8 2" xfId="49885" xr:uid="{00000000-0005-0000-0000-000025C20000}"/>
    <cellStyle name="20% - Accent1 7 2 2 3 2 9" xfId="49886" xr:uid="{00000000-0005-0000-0000-000026C20000}"/>
    <cellStyle name="20% - Accent1 7 2 2 3 3" xfId="49887" xr:uid="{00000000-0005-0000-0000-000027C20000}"/>
    <cellStyle name="20% - Accent1 7 2 2 3 3 2" xfId="49888" xr:uid="{00000000-0005-0000-0000-000028C20000}"/>
    <cellStyle name="20% - Accent1 7 2 2 3 3 2 2" xfId="49889" xr:uid="{00000000-0005-0000-0000-000029C20000}"/>
    <cellStyle name="20% - Accent1 7 2 2 3 3 2 2 2" xfId="49890" xr:uid="{00000000-0005-0000-0000-00002AC20000}"/>
    <cellStyle name="20% - Accent1 7 2 2 3 3 2 2 2 2" xfId="49891" xr:uid="{00000000-0005-0000-0000-00002BC20000}"/>
    <cellStyle name="20% - Accent1 7 2 2 3 3 2 2 3" xfId="49892" xr:uid="{00000000-0005-0000-0000-00002CC20000}"/>
    <cellStyle name="20% - Accent1 7 2 2 3 3 2 3" xfId="49893" xr:uid="{00000000-0005-0000-0000-00002DC20000}"/>
    <cellStyle name="20% - Accent1 7 2 2 3 3 2 3 2" xfId="49894" xr:uid="{00000000-0005-0000-0000-00002EC20000}"/>
    <cellStyle name="20% - Accent1 7 2 2 3 3 2 4" xfId="49895" xr:uid="{00000000-0005-0000-0000-00002FC20000}"/>
    <cellStyle name="20% - Accent1 7 2 2 3 3 3" xfId="49896" xr:uid="{00000000-0005-0000-0000-000030C20000}"/>
    <cellStyle name="20% - Accent1 7 2 2 3 3 3 2" xfId="49897" xr:uid="{00000000-0005-0000-0000-000031C20000}"/>
    <cellStyle name="20% - Accent1 7 2 2 3 3 3 2 2" xfId="49898" xr:uid="{00000000-0005-0000-0000-000032C20000}"/>
    <cellStyle name="20% - Accent1 7 2 2 3 3 3 2 2 2" xfId="49899" xr:uid="{00000000-0005-0000-0000-000033C20000}"/>
    <cellStyle name="20% - Accent1 7 2 2 3 3 3 2 3" xfId="49900" xr:uid="{00000000-0005-0000-0000-000034C20000}"/>
    <cellStyle name="20% - Accent1 7 2 2 3 3 3 3" xfId="49901" xr:uid="{00000000-0005-0000-0000-000035C20000}"/>
    <cellStyle name="20% - Accent1 7 2 2 3 3 3 3 2" xfId="49902" xr:uid="{00000000-0005-0000-0000-000036C20000}"/>
    <cellStyle name="20% - Accent1 7 2 2 3 3 3 4" xfId="49903" xr:uid="{00000000-0005-0000-0000-000037C20000}"/>
    <cellStyle name="20% - Accent1 7 2 2 3 3 4" xfId="49904" xr:uid="{00000000-0005-0000-0000-000038C20000}"/>
    <cellStyle name="20% - Accent1 7 2 2 3 3 4 2" xfId="49905" xr:uid="{00000000-0005-0000-0000-000039C20000}"/>
    <cellStyle name="20% - Accent1 7 2 2 3 3 4 2 2" xfId="49906" xr:uid="{00000000-0005-0000-0000-00003AC20000}"/>
    <cellStyle name="20% - Accent1 7 2 2 3 3 4 2 2 2" xfId="49907" xr:uid="{00000000-0005-0000-0000-00003BC20000}"/>
    <cellStyle name="20% - Accent1 7 2 2 3 3 4 2 3" xfId="49908" xr:uid="{00000000-0005-0000-0000-00003CC20000}"/>
    <cellStyle name="20% - Accent1 7 2 2 3 3 4 3" xfId="49909" xr:uid="{00000000-0005-0000-0000-00003DC20000}"/>
    <cellStyle name="20% - Accent1 7 2 2 3 3 4 3 2" xfId="49910" xr:uid="{00000000-0005-0000-0000-00003EC20000}"/>
    <cellStyle name="20% - Accent1 7 2 2 3 3 4 4" xfId="49911" xr:uid="{00000000-0005-0000-0000-00003FC20000}"/>
    <cellStyle name="20% - Accent1 7 2 2 3 3 5" xfId="49912" xr:uid="{00000000-0005-0000-0000-000040C20000}"/>
    <cellStyle name="20% - Accent1 7 2 2 3 3 5 2" xfId="49913" xr:uid="{00000000-0005-0000-0000-000041C20000}"/>
    <cellStyle name="20% - Accent1 7 2 2 3 3 5 2 2" xfId="49914" xr:uid="{00000000-0005-0000-0000-000042C20000}"/>
    <cellStyle name="20% - Accent1 7 2 2 3 3 5 3" xfId="49915" xr:uid="{00000000-0005-0000-0000-000043C20000}"/>
    <cellStyle name="20% - Accent1 7 2 2 3 3 6" xfId="49916" xr:uid="{00000000-0005-0000-0000-000044C20000}"/>
    <cellStyle name="20% - Accent1 7 2 2 3 3 6 2" xfId="49917" xr:uid="{00000000-0005-0000-0000-000045C20000}"/>
    <cellStyle name="20% - Accent1 7 2 2 3 3 6 2 2" xfId="49918" xr:uid="{00000000-0005-0000-0000-000046C20000}"/>
    <cellStyle name="20% - Accent1 7 2 2 3 3 6 3" xfId="49919" xr:uid="{00000000-0005-0000-0000-000047C20000}"/>
    <cellStyle name="20% - Accent1 7 2 2 3 3 7" xfId="49920" xr:uid="{00000000-0005-0000-0000-000048C20000}"/>
    <cellStyle name="20% - Accent1 7 2 2 3 3 7 2" xfId="49921" xr:uid="{00000000-0005-0000-0000-000049C20000}"/>
    <cellStyle name="20% - Accent1 7 2 2 3 3 8" xfId="49922" xr:uid="{00000000-0005-0000-0000-00004AC20000}"/>
    <cellStyle name="20% - Accent1 7 2 2 3 3 8 2" xfId="49923" xr:uid="{00000000-0005-0000-0000-00004BC20000}"/>
    <cellStyle name="20% - Accent1 7 2 2 3 3 9" xfId="49924" xr:uid="{00000000-0005-0000-0000-00004CC20000}"/>
    <cellStyle name="20% - Accent1 7 2 2 3 4" xfId="49925" xr:uid="{00000000-0005-0000-0000-00004DC20000}"/>
    <cellStyle name="20% - Accent1 7 2 2 3 4 2" xfId="49926" xr:uid="{00000000-0005-0000-0000-00004EC20000}"/>
    <cellStyle name="20% - Accent1 7 2 2 3 4 2 2" xfId="49927" xr:uid="{00000000-0005-0000-0000-00004FC20000}"/>
    <cellStyle name="20% - Accent1 7 2 2 3 4 2 2 2" xfId="49928" xr:uid="{00000000-0005-0000-0000-000050C20000}"/>
    <cellStyle name="20% - Accent1 7 2 2 3 4 2 3" xfId="49929" xr:uid="{00000000-0005-0000-0000-000051C20000}"/>
    <cellStyle name="20% - Accent1 7 2 2 3 4 3" xfId="49930" xr:uid="{00000000-0005-0000-0000-000052C20000}"/>
    <cellStyle name="20% - Accent1 7 2 2 3 4 3 2" xfId="49931" xr:uid="{00000000-0005-0000-0000-000053C20000}"/>
    <cellStyle name="20% - Accent1 7 2 2 3 4 4" xfId="49932" xr:uid="{00000000-0005-0000-0000-000054C20000}"/>
    <cellStyle name="20% - Accent1 7 2 2 3 5" xfId="49933" xr:uid="{00000000-0005-0000-0000-000055C20000}"/>
    <cellStyle name="20% - Accent1 7 2 2 3 5 2" xfId="49934" xr:uid="{00000000-0005-0000-0000-000056C20000}"/>
    <cellStyle name="20% - Accent1 7 2 2 3 5 2 2" xfId="49935" xr:uid="{00000000-0005-0000-0000-000057C20000}"/>
    <cellStyle name="20% - Accent1 7 2 2 3 5 2 2 2" xfId="49936" xr:uid="{00000000-0005-0000-0000-000058C20000}"/>
    <cellStyle name="20% - Accent1 7 2 2 3 5 2 3" xfId="49937" xr:uid="{00000000-0005-0000-0000-000059C20000}"/>
    <cellStyle name="20% - Accent1 7 2 2 3 5 3" xfId="49938" xr:uid="{00000000-0005-0000-0000-00005AC20000}"/>
    <cellStyle name="20% - Accent1 7 2 2 3 5 3 2" xfId="49939" xr:uid="{00000000-0005-0000-0000-00005BC20000}"/>
    <cellStyle name="20% - Accent1 7 2 2 3 5 4" xfId="49940" xr:uid="{00000000-0005-0000-0000-00005CC20000}"/>
    <cellStyle name="20% - Accent1 7 2 2 3 6" xfId="49941" xr:uid="{00000000-0005-0000-0000-00005DC20000}"/>
    <cellStyle name="20% - Accent1 7 2 2 3 6 2" xfId="49942" xr:uid="{00000000-0005-0000-0000-00005EC20000}"/>
    <cellStyle name="20% - Accent1 7 2 2 3 6 2 2" xfId="49943" xr:uid="{00000000-0005-0000-0000-00005FC20000}"/>
    <cellStyle name="20% - Accent1 7 2 2 3 6 2 2 2" xfId="49944" xr:uid="{00000000-0005-0000-0000-000060C20000}"/>
    <cellStyle name="20% - Accent1 7 2 2 3 6 2 3" xfId="49945" xr:uid="{00000000-0005-0000-0000-000061C20000}"/>
    <cellStyle name="20% - Accent1 7 2 2 3 6 3" xfId="49946" xr:uid="{00000000-0005-0000-0000-000062C20000}"/>
    <cellStyle name="20% - Accent1 7 2 2 3 6 3 2" xfId="49947" xr:uid="{00000000-0005-0000-0000-000063C20000}"/>
    <cellStyle name="20% - Accent1 7 2 2 3 6 4" xfId="49948" xr:uid="{00000000-0005-0000-0000-000064C20000}"/>
    <cellStyle name="20% - Accent1 7 2 2 3 7" xfId="49949" xr:uid="{00000000-0005-0000-0000-000065C20000}"/>
    <cellStyle name="20% - Accent1 7 2 2 3 7 2" xfId="49950" xr:uid="{00000000-0005-0000-0000-000066C20000}"/>
    <cellStyle name="20% - Accent1 7 2 2 3 7 2 2" xfId="49951" xr:uid="{00000000-0005-0000-0000-000067C20000}"/>
    <cellStyle name="20% - Accent1 7 2 2 3 7 3" xfId="49952" xr:uid="{00000000-0005-0000-0000-000068C20000}"/>
    <cellStyle name="20% - Accent1 7 2 2 3 8" xfId="49953" xr:uid="{00000000-0005-0000-0000-000069C20000}"/>
    <cellStyle name="20% - Accent1 7 2 2 3 8 2" xfId="49954" xr:uid="{00000000-0005-0000-0000-00006AC20000}"/>
    <cellStyle name="20% - Accent1 7 2 2 3 8 2 2" xfId="49955" xr:uid="{00000000-0005-0000-0000-00006BC20000}"/>
    <cellStyle name="20% - Accent1 7 2 2 3 8 3" xfId="49956" xr:uid="{00000000-0005-0000-0000-00006CC20000}"/>
    <cellStyle name="20% - Accent1 7 2 2 3 9" xfId="49957" xr:uid="{00000000-0005-0000-0000-00006DC20000}"/>
    <cellStyle name="20% - Accent1 7 2 2 3 9 2" xfId="49958" xr:uid="{00000000-0005-0000-0000-00006EC20000}"/>
    <cellStyle name="20% - Accent1 7 2 2 4" xfId="49959" xr:uid="{00000000-0005-0000-0000-00006FC20000}"/>
    <cellStyle name="20% - Accent1 7 2 2 4 10" xfId="49960" xr:uid="{00000000-0005-0000-0000-000070C20000}"/>
    <cellStyle name="20% - Accent1 7 2 2 4 10 2" xfId="49961" xr:uid="{00000000-0005-0000-0000-000071C20000}"/>
    <cellStyle name="20% - Accent1 7 2 2 4 11" xfId="49962" xr:uid="{00000000-0005-0000-0000-000072C20000}"/>
    <cellStyle name="20% - Accent1 7 2 2 4 2" xfId="49963" xr:uid="{00000000-0005-0000-0000-000073C20000}"/>
    <cellStyle name="20% - Accent1 7 2 2 4 2 2" xfId="49964" xr:uid="{00000000-0005-0000-0000-000074C20000}"/>
    <cellStyle name="20% - Accent1 7 2 2 4 2 2 2" xfId="49965" xr:uid="{00000000-0005-0000-0000-000075C20000}"/>
    <cellStyle name="20% - Accent1 7 2 2 4 2 2 2 2" xfId="49966" xr:uid="{00000000-0005-0000-0000-000076C20000}"/>
    <cellStyle name="20% - Accent1 7 2 2 4 2 2 2 2 2" xfId="49967" xr:uid="{00000000-0005-0000-0000-000077C20000}"/>
    <cellStyle name="20% - Accent1 7 2 2 4 2 2 2 3" xfId="49968" xr:uid="{00000000-0005-0000-0000-000078C20000}"/>
    <cellStyle name="20% - Accent1 7 2 2 4 2 2 3" xfId="49969" xr:uid="{00000000-0005-0000-0000-000079C20000}"/>
    <cellStyle name="20% - Accent1 7 2 2 4 2 2 3 2" xfId="49970" xr:uid="{00000000-0005-0000-0000-00007AC20000}"/>
    <cellStyle name="20% - Accent1 7 2 2 4 2 2 4" xfId="49971" xr:uid="{00000000-0005-0000-0000-00007BC20000}"/>
    <cellStyle name="20% - Accent1 7 2 2 4 2 3" xfId="49972" xr:uid="{00000000-0005-0000-0000-00007CC20000}"/>
    <cellStyle name="20% - Accent1 7 2 2 4 2 3 2" xfId="49973" xr:uid="{00000000-0005-0000-0000-00007DC20000}"/>
    <cellStyle name="20% - Accent1 7 2 2 4 2 3 2 2" xfId="49974" xr:uid="{00000000-0005-0000-0000-00007EC20000}"/>
    <cellStyle name="20% - Accent1 7 2 2 4 2 3 2 2 2" xfId="49975" xr:uid="{00000000-0005-0000-0000-00007FC20000}"/>
    <cellStyle name="20% - Accent1 7 2 2 4 2 3 2 3" xfId="49976" xr:uid="{00000000-0005-0000-0000-000080C20000}"/>
    <cellStyle name="20% - Accent1 7 2 2 4 2 3 3" xfId="49977" xr:uid="{00000000-0005-0000-0000-000081C20000}"/>
    <cellStyle name="20% - Accent1 7 2 2 4 2 3 3 2" xfId="49978" xr:uid="{00000000-0005-0000-0000-000082C20000}"/>
    <cellStyle name="20% - Accent1 7 2 2 4 2 3 4" xfId="49979" xr:uid="{00000000-0005-0000-0000-000083C20000}"/>
    <cellStyle name="20% - Accent1 7 2 2 4 2 4" xfId="49980" xr:uid="{00000000-0005-0000-0000-000084C20000}"/>
    <cellStyle name="20% - Accent1 7 2 2 4 2 4 2" xfId="49981" xr:uid="{00000000-0005-0000-0000-000085C20000}"/>
    <cellStyle name="20% - Accent1 7 2 2 4 2 4 2 2" xfId="49982" xr:uid="{00000000-0005-0000-0000-000086C20000}"/>
    <cellStyle name="20% - Accent1 7 2 2 4 2 4 2 2 2" xfId="49983" xr:uid="{00000000-0005-0000-0000-000087C20000}"/>
    <cellStyle name="20% - Accent1 7 2 2 4 2 4 2 3" xfId="49984" xr:uid="{00000000-0005-0000-0000-000088C20000}"/>
    <cellStyle name="20% - Accent1 7 2 2 4 2 4 3" xfId="49985" xr:uid="{00000000-0005-0000-0000-000089C20000}"/>
    <cellStyle name="20% - Accent1 7 2 2 4 2 4 3 2" xfId="49986" xr:uid="{00000000-0005-0000-0000-00008AC20000}"/>
    <cellStyle name="20% - Accent1 7 2 2 4 2 4 4" xfId="49987" xr:uid="{00000000-0005-0000-0000-00008BC20000}"/>
    <cellStyle name="20% - Accent1 7 2 2 4 2 5" xfId="49988" xr:uid="{00000000-0005-0000-0000-00008CC20000}"/>
    <cellStyle name="20% - Accent1 7 2 2 4 2 5 2" xfId="49989" xr:uid="{00000000-0005-0000-0000-00008DC20000}"/>
    <cellStyle name="20% - Accent1 7 2 2 4 2 5 2 2" xfId="49990" xr:uid="{00000000-0005-0000-0000-00008EC20000}"/>
    <cellStyle name="20% - Accent1 7 2 2 4 2 5 3" xfId="49991" xr:uid="{00000000-0005-0000-0000-00008FC20000}"/>
    <cellStyle name="20% - Accent1 7 2 2 4 2 6" xfId="49992" xr:uid="{00000000-0005-0000-0000-000090C20000}"/>
    <cellStyle name="20% - Accent1 7 2 2 4 2 6 2" xfId="49993" xr:uid="{00000000-0005-0000-0000-000091C20000}"/>
    <cellStyle name="20% - Accent1 7 2 2 4 2 6 2 2" xfId="49994" xr:uid="{00000000-0005-0000-0000-000092C20000}"/>
    <cellStyle name="20% - Accent1 7 2 2 4 2 6 3" xfId="49995" xr:uid="{00000000-0005-0000-0000-000093C20000}"/>
    <cellStyle name="20% - Accent1 7 2 2 4 2 7" xfId="49996" xr:uid="{00000000-0005-0000-0000-000094C20000}"/>
    <cellStyle name="20% - Accent1 7 2 2 4 2 7 2" xfId="49997" xr:uid="{00000000-0005-0000-0000-000095C20000}"/>
    <cellStyle name="20% - Accent1 7 2 2 4 2 8" xfId="49998" xr:uid="{00000000-0005-0000-0000-000096C20000}"/>
    <cellStyle name="20% - Accent1 7 2 2 4 2 8 2" xfId="49999" xr:uid="{00000000-0005-0000-0000-000097C20000}"/>
    <cellStyle name="20% - Accent1 7 2 2 4 2 9" xfId="50000" xr:uid="{00000000-0005-0000-0000-000098C20000}"/>
    <cellStyle name="20% - Accent1 7 2 2 4 3" xfId="50001" xr:uid="{00000000-0005-0000-0000-000099C20000}"/>
    <cellStyle name="20% - Accent1 7 2 2 4 3 2" xfId="50002" xr:uid="{00000000-0005-0000-0000-00009AC20000}"/>
    <cellStyle name="20% - Accent1 7 2 2 4 3 2 2" xfId="50003" xr:uid="{00000000-0005-0000-0000-00009BC20000}"/>
    <cellStyle name="20% - Accent1 7 2 2 4 3 2 2 2" xfId="50004" xr:uid="{00000000-0005-0000-0000-00009CC20000}"/>
    <cellStyle name="20% - Accent1 7 2 2 4 3 2 2 2 2" xfId="50005" xr:uid="{00000000-0005-0000-0000-00009DC20000}"/>
    <cellStyle name="20% - Accent1 7 2 2 4 3 2 2 3" xfId="50006" xr:uid="{00000000-0005-0000-0000-00009EC20000}"/>
    <cellStyle name="20% - Accent1 7 2 2 4 3 2 3" xfId="50007" xr:uid="{00000000-0005-0000-0000-00009FC20000}"/>
    <cellStyle name="20% - Accent1 7 2 2 4 3 2 3 2" xfId="50008" xr:uid="{00000000-0005-0000-0000-0000A0C20000}"/>
    <cellStyle name="20% - Accent1 7 2 2 4 3 2 4" xfId="50009" xr:uid="{00000000-0005-0000-0000-0000A1C20000}"/>
    <cellStyle name="20% - Accent1 7 2 2 4 3 3" xfId="50010" xr:uid="{00000000-0005-0000-0000-0000A2C20000}"/>
    <cellStyle name="20% - Accent1 7 2 2 4 3 3 2" xfId="50011" xr:uid="{00000000-0005-0000-0000-0000A3C20000}"/>
    <cellStyle name="20% - Accent1 7 2 2 4 3 3 2 2" xfId="50012" xr:uid="{00000000-0005-0000-0000-0000A4C20000}"/>
    <cellStyle name="20% - Accent1 7 2 2 4 3 3 2 2 2" xfId="50013" xr:uid="{00000000-0005-0000-0000-0000A5C20000}"/>
    <cellStyle name="20% - Accent1 7 2 2 4 3 3 2 3" xfId="50014" xr:uid="{00000000-0005-0000-0000-0000A6C20000}"/>
    <cellStyle name="20% - Accent1 7 2 2 4 3 3 3" xfId="50015" xr:uid="{00000000-0005-0000-0000-0000A7C20000}"/>
    <cellStyle name="20% - Accent1 7 2 2 4 3 3 3 2" xfId="50016" xr:uid="{00000000-0005-0000-0000-0000A8C20000}"/>
    <cellStyle name="20% - Accent1 7 2 2 4 3 3 4" xfId="50017" xr:uid="{00000000-0005-0000-0000-0000A9C20000}"/>
    <cellStyle name="20% - Accent1 7 2 2 4 3 4" xfId="50018" xr:uid="{00000000-0005-0000-0000-0000AAC20000}"/>
    <cellStyle name="20% - Accent1 7 2 2 4 3 4 2" xfId="50019" xr:uid="{00000000-0005-0000-0000-0000ABC20000}"/>
    <cellStyle name="20% - Accent1 7 2 2 4 3 4 2 2" xfId="50020" xr:uid="{00000000-0005-0000-0000-0000ACC20000}"/>
    <cellStyle name="20% - Accent1 7 2 2 4 3 4 2 2 2" xfId="50021" xr:uid="{00000000-0005-0000-0000-0000ADC20000}"/>
    <cellStyle name="20% - Accent1 7 2 2 4 3 4 2 3" xfId="50022" xr:uid="{00000000-0005-0000-0000-0000AEC20000}"/>
    <cellStyle name="20% - Accent1 7 2 2 4 3 4 3" xfId="50023" xr:uid="{00000000-0005-0000-0000-0000AFC20000}"/>
    <cellStyle name="20% - Accent1 7 2 2 4 3 4 3 2" xfId="50024" xr:uid="{00000000-0005-0000-0000-0000B0C20000}"/>
    <cellStyle name="20% - Accent1 7 2 2 4 3 4 4" xfId="50025" xr:uid="{00000000-0005-0000-0000-0000B1C20000}"/>
    <cellStyle name="20% - Accent1 7 2 2 4 3 5" xfId="50026" xr:uid="{00000000-0005-0000-0000-0000B2C20000}"/>
    <cellStyle name="20% - Accent1 7 2 2 4 3 5 2" xfId="50027" xr:uid="{00000000-0005-0000-0000-0000B3C20000}"/>
    <cellStyle name="20% - Accent1 7 2 2 4 3 5 2 2" xfId="50028" xr:uid="{00000000-0005-0000-0000-0000B4C20000}"/>
    <cellStyle name="20% - Accent1 7 2 2 4 3 5 3" xfId="50029" xr:uid="{00000000-0005-0000-0000-0000B5C20000}"/>
    <cellStyle name="20% - Accent1 7 2 2 4 3 6" xfId="50030" xr:uid="{00000000-0005-0000-0000-0000B6C20000}"/>
    <cellStyle name="20% - Accent1 7 2 2 4 3 6 2" xfId="50031" xr:uid="{00000000-0005-0000-0000-0000B7C20000}"/>
    <cellStyle name="20% - Accent1 7 2 2 4 3 6 2 2" xfId="50032" xr:uid="{00000000-0005-0000-0000-0000B8C20000}"/>
    <cellStyle name="20% - Accent1 7 2 2 4 3 6 3" xfId="50033" xr:uid="{00000000-0005-0000-0000-0000B9C20000}"/>
    <cellStyle name="20% - Accent1 7 2 2 4 3 7" xfId="50034" xr:uid="{00000000-0005-0000-0000-0000BAC20000}"/>
    <cellStyle name="20% - Accent1 7 2 2 4 3 7 2" xfId="50035" xr:uid="{00000000-0005-0000-0000-0000BBC20000}"/>
    <cellStyle name="20% - Accent1 7 2 2 4 3 8" xfId="50036" xr:uid="{00000000-0005-0000-0000-0000BCC20000}"/>
    <cellStyle name="20% - Accent1 7 2 2 4 3 8 2" xfId="50037" xr:uid="{00000000-0005-0000-0000-0000BDC20000}"/>
    <cellStyle name="20% - Accent1 7 2 2 4 3 9" xfId="50038" xr:uid="{00000000-0005-0000-0000-0000BEC20000}"/>
    <cellStyle name="20% - Accent1 7 2 2 4 4" xfId="50039" xr:uid="{00000000-0005-0000-0000-0000BFC20000}"/>
    <cellStyle name="20% - Accent1 7 2 2 4 4 2" xfId="50040" xr:uid="{00000000-0005-0000-0000-0000C0C20000}"/>
    <cellStyle name="20% - Accent1 7 2 2 4 4 2 2" xfId="50041" xr:uid="{00000000-0005-0000-0000-0000C1C20000}"/>
    <cellStyle name="20% - Accent1 7 2 2 4 4 2 2 2" xfId="50042" xr:uid="{00000000-0005-0000-0000-0000C2C20000}"/>
    <cellStyle name="20% - Accent1 7 2 2 4 4 2 3" xfId="50043" xr:uid="{00000000-0005-0000-0000-0000C3C20000}"/>
    <cellStyle name="20% - Accent1 7 2 2 4 4 3" xfId="50044" xr:uid="{00000000-0005-0000-0000-0000C4C20000}"/>
    <cellStyle name="20% - Accent1 7 2 2 4 4 3 2" xfId="50045" xr:uid="{00000000-0005-0000-0000-0000C5C20000}"/>
    <cellStyle name="20% - Accent1 7 2 2 4 4 4" xfId="50046" xr:uid="{00000000-0005-0000-0000-0000C6C20000}"/>
    <cellStyle name="20% - Accent1 7 2 2 4 5" xfId="50047" xr:uid="{00000000-0005-0000-0000-0000C7C20000}"/>
    <cellStyle name="20% - Accent1 7 2 2 4 5 2" xfId="50048" xr:uid="{00000000-0005-0000-0000-0000C8C20000}"/>
    <cellStyle name="20% - Accent1 7 2 2 4 5 2 2" xfId="50049" xr:uid="{00000000-0005-0000-0000-0000C9C20000}"/>
    <cellStyle name="20% - Accent1 7 2 2 4 5 2 2 2" xfId="50050" xr:uid="{00000000-0005-0000-0000-0000CAC20000}"/>
    <cellStyle name="20% - Accent1 7 2 2 4 5 2 3" xfId="50051" xr:uid="{00000000-0005-0000-0000-0000CBC20000}"/>
    <cellStyle name="20% - Accent1 7 2 2 4 5 3" xfId="50052" xr:uid="{00000000-0005-0000-0000-0000CCC20000}"/>
    <cellStyle name="20% - Accent1 7 2 2 4 5 3 2" xfId="50053" xr:uid="{00000000-0005-0000-0000-0000CDC20000}"/>
    <cellStyle name="20% - Accent1 7 2 2 4 5 4" xfId="50054" xr:uid="{00000000-0005-0000-0000-0000CEC20000}"/>
    <cellStyle name="20% - Accent1 7 2 2 4 6" xfId="50055" xr:uid="{00000000-0005-0000-0000-0000CFC20000}"/>
    <cellStyle name="20% - Accent1 7 2 2 4 6 2" xfId="50056" xr:uid="{00000000-0005-0000-0000-0000D0C20000}"/>
    <cellStyle name="20% - Accent1 7 2 2 4 6 2 2" xfId="50057" xr:uid="{00000000-0005-0000-0000-0000D1C20000}"/>
    <cellStyle name="20% - Accent1 7 2 2 4 6 2 2 2" xfId="50058" xr:uid="{00000000-0005-0000-0000-0000D2C20000}"/>
    <cellStyle name="20% - Accent1 7 2 2 4 6 2 3" xfId="50059" xr:uid="{00000000-0005-0000-0000-0000D3C20000}"/>
    <cellStyle name="20% - Accent1 7 2 2 4 6 3" xfId="50060" xr:uid="{00000000-0005-0000-0000-0000D4C20000}"/>
    <cellStyle name="20% - Accent1 7 2 2 4 6 3 2" xfId="50061" xr:uid="{00000000-0005-0000-0000-0000D5C20000}"/>
    <cellStyle name="20% - Accent1 7 2 2 4 6 4" xfId="50062" xr:uid="{00000000-0005-0000-0000-0000D6C20000}"/>
    <cellStyle name="20% - Accent1 7 2 2 4 7" xfId="50063" xr:uid="{00000000-0005-0000-0000-0000D7C20000}"/>
    <cellStyle name="20% - Accent1 7 2 2 4 7 2" xfId="50064" xr:uid="{00000000-0005-0000-0000-0000D8C20000}"/>
    <cellStyle name="20% - Accent1 7 2 2 4 7 2 2" xfId="50065" xr:uid="{00000000-0005-0000-0000-0000D9C20000}"/>
    <cellStyle name="20% - Accent1 7 2 2 4 7 3" xfId="50066" xr:uid="{00000000-0005-0000-0000-0000DAC20000}"/>
    <cellStyle name="20% - Accent1 7 2 2 4 8" xfId="50067" xr:uid="{00000000-0005-0000-0000-0000DBC20000}"/>
    <cellStyle name="20% - Accent1 7 2 2 4 8 2" xfId="50068" xr:uid="{00000000-0005-0000-0000-0000DCC20000}"/>
    <cellStyle name="20% - Accent1 7 2 2 4 8 2 2" xfId="50069" xr:uid="{00000000-0005-0000-0000-0000DDC20000}"/>
    <cellStyle name="20% - Accent1 7 2 2 4 8 3" xfId="50070" xr:uid="{00000000-0005-0000-0000-0000DEC20000}"/>
    <cellStyle name="20% - Accent1 7 2 2 4 9" xfId="50071" xr:uid="{00000000-0005-0000-0000-0000DFC20000}"/>
    <cellStyle name="20% - Accent1 7 2 2 4 9 2" xfId="50072" xr:uid="{00000000-0005-0000-0000-0000E0C20000}"/>
    <cellStyle name="20% - Accent1 7 2 2 5" xfId="50073" xr:uid="{00000000-0005-0000-0000-0000E1C20000}"/>
    <cellStyle name="20% - Accent1 7 2 2 5 2" xfId="50074" xr:uid="{00000000-0005-0000-0000-0000E2C20000}"/>
    <cellStyle name="20% - Accent1 7 2 2 5 2 2" xfId="50075" xr:uid="{00000000-0005-0000-0000-0000E3C20000}"/>
    <cellStyle name="20% - Accent1 7 2 2 5 2 2 2" xfId="50076" xr:uid="{00000000-0005-0000-0000-0000E4C20000}"/>
    <cellStyle name="20% - Accent1 7 2 2 5 2 2 2 2" xfId="50077" xr:uid="{00000000-0005-0000-0000-0000E5C20000}"/>
    <cellStyle name="20% - Accent1 7 2 2 5 2 2 3" xfId="50078" xr:uid="{00000000-0005-0000-0000-0000E6C20000}"/>
    <cellStyle name="20% - Accent1 7 2 2 5 2 3" xfId="50079" xr:uid="{00000000-0005-0000-0000-0000E7C20000}"/>
    <cellStyle name="20% - Accent1 7 2 2 5 2 3 2" xfId="50080" xr:uid="{00000000-0005-0000-0000-0000E8C20000}"/>
    <cellStyle name="20% - Accent1 7 2 2 5 2 4" xfId="50081" xr:uid="{00000000-0005-0000-0000-0000E9C20000}"/>
    <cellStyle name="20% - Accent1 7 2 2 5 3" xfId="50082" xr:uid="{00000000-0005-0000-0000-0000EAC20000}"/>
    <cellStyle name="20% - Accent1 7 2 2 5 3 2" xfId="50083" xr:uid="{00000000-0005-0000-0000-0000EBC20000}"/>
    <cellStyle name="20% - Accent1 7 2 2 5 3 2 2" xfId="50084" xr:uid="{00000000-0005-0000-0000-0000ECC20000}"/>
    <cellStyle name="20% - Accent1 7 2 2 5 3 2 2 2" xfId="50085" xr:uid="{00000000-0005-0000-0000-0000EDC20000}"/>
    <cellStyle name="20% - Accent1 7 2 2 5 3 2 3" xfId="50086" xr:uid="{00000000-0005-0000-0000-0000EEC20000}"/>
    <cellStyle name="20% - Accent1 7 2 2 5 3 3" xfId="50087" xr:uid="{00000000-0005-0000-0000-0000EFC20000}"/>
    <cellStyle name="20% - Accent1 7 2 2 5 3 3 2" xfId="50088" xr:uid="{00000000-0005-0000-0000-0000F0C20000}"/>
    <cellStyle name="20% - Accent1 7 2 2 5 3 4" xfId="50089" xr:uid="{00000000-0005-0000-0000-0000F1C20000}"/>
    <cellStyle name="20% - Accent1 7 2 2 5 4" xfId="50090" xr:uid="{00000000-0005-0000-0000-0000F2C20000}"/>
    <cellStyle name="20% - Accent1 7 2 2 5 4 2" xfId="50091" xr:uid="{00000000-0005-0000-0000-0000F3C20000}"/>
    <cellStyle name="20% - Accent1 7 2 2 5 4 2 2" xfId="50092" xr:uid="{00000000-0005-0000-0000-0000F4C20000}"/>
    <cellStyle name="20% - Accent1 7 2 2 5 4 2 2 2" xfId="50093" xr:uid="{00000000-0005-0000-0000-0000F5C20000}"/>
    <cellStyle name="20% - Accent1 7 2 2 5 4 2 3" xfId="50094" xr:uid="{00000000-0005-0000-0000-0000F6C20000}"/>
    <cellStyle name="20% - Accent1 7 2 2 5 4 3" xfId="50095" xr:uid="{00000000-0005-0000-0000-0000F7C20000}"/>
    <cellStyle name="20% - Accent1 7 2 2 5 4 3 2" xfId="50096" xr:uid="{00000000-0005-0000-0000-0000F8C20000}"/>
    <cellStyle name="20% - Accent1 7 2 2 5 4 4" xfId="50097" xr:uid="{00000000-0005-0000-0000-0000F9C20000}"/>
    <cellStyle name="20% - Accent1 7 2 2 5 5" xfId="50098" xr:uid="{00000000-0005-0000-0000-0000FAC20000}"/>
    <cellStyle name="20% - Accent1 7 2 2 5 5 2" xfId="50099" xr:uid="{00000000-0005-0000-0000-0000FBC20000}"/>
    <cellStyle name="20% - Accent1 7 2 2 5 5 2 2" xfId="50100" xr:uid="{00000000-0005-0000-0000-0000FCC20000}"/>
    <cellStyle name="20% - Accent1 7 2 2 5 5 3" xfId="50101" xr:uid="{00000000-0005-0000-0000-0000FDC20000}"/>
    <cellStyle name="20% - Accent1 7 2 2 5 6" xfId="50102" xr:uid="{00000000-0005-0000-0000-0000FEC20000}"/>
    <cellStyle name="20% - Accent1 7 2 2 5 6 2" xfId="50103" xr:uid="{00000000-0005-0000-0000-0000FFC20000}"/>
    <cellStyle name="20% - Accent1 7 2 2 5 6 2 2" xfId="50104" xr:uid="{00000000-0005-0000-0000-000000C30000}"/>
    <cellStyle name="20% - Accent1 7 2 2 5 6 3" xfId="50105" xr:uid="{00000000-0005-0000-0000-000001C30000}"/>
    <cellStyle name="20% - Accent1 7 2 2 5 7" xfId="50106" xr:uid="{00000000-0005-0000-0000-000002C30000}"/>
    <cellStyle name="20% - Accent1 7 2 2 5 7 2" xfId="50107" xr:uid="{00000000-0005-0000-0000-000003C30000}"/>
    <cellStyle name="20% - Accent1 7 2 2 5 8" xfId="50108" xr:uid="{00000000-0005-0000-0000-000004C30000}"/>
    <cellStyle name="20% - Accent1 7 2 2 5 8 2" xfId="50109" xr:uid="{00000000-0005-0000-0000-000005C30000}"/>
    <cellStyle name="20% - Accent1 7 2 2 5 9" xfId="50110" xr:uid="{00000000-0005-0000-0000-000006C30000}"/>
    <cellStyle name="20% - Accent1 7 2 2 6" xfId="50111" xr:uid="{00000000-0005-0000-0000-000007C30000}"/>
    <cellStyle name="20% - Accent1 7 2 2 6 2" xfId="50112" xr:uid="{00000000-0005-0000-0000-000008C30000}"/>
    <cellStyle name="20% - Accent1 7 2 2 6 2 2" xfId="50113" xr:uid="{00000000-0005-0000-0000-000009C30000}"/>
    <cellStyle name="20% - Accent1 7 2 2 6 2 2 2" xfId="50114" xr:uid="{00000000-0005-0000-0000-00000AC30000}"/>
    <cellStyle name="20% - Accent1 7 2 2 6 2 2 2 2" xfId="50115" xr:uid="{00000000-0005-0000-0000-00000BC30000}"/>
    <cellStyle name="20% - Accent1 7 2 2 6 2 2 3" xfId="50116" xr:uid="{00000000-0005-0000-0000-00000CC30000}"/>
    <cellStyle name="20% - Accent1 7 2 2 6 2 3" xfId="50117" xr:uid="{00000000-0005-0000-0000-00000DC30000}"/>
    <cellStyle name="20% - Accent1 7 2 2 6 2 3 2" xfId="50118" xr:uid="{00000000-0005-0000-0000-00000EC30000}"/>
    <cellStyle name="20% - Accent1 7 2 2 6 2 4" xfId="50119" xr:uid="{00000000-0005-0000-0000-00000FC30000}"/>
    <cellStyle name="20% - Accent1 7 2 2 6 3" xfId="50120" xr:uid="{00000000-0005-0000-0000-000010C30000}"/>
    <cellStyle name="20% - Accent1 7 2 2 6 3 2" xfId="50121" xr:uid="{00000000-0005-0000-0000-000011C30000}"/>
    <cellStyle name="20% - Accent1 7 2 2 6 3 2 2" xfId="50122" xr:uid="{00000000-0005-0000-0000-000012C30000}"/>
    <cellStyle name="20% - Accent1 7 2 2 6 3 2 2 2" xfId="50123" xr:uid="{00000000-0005-0000-0000-000013C30000}"/>
    <cellStyle name="20% - Accent1 7 2 2 6 3 2 3" xfId="50124" xr:uid="{00000000-0005-0000-0000-000014C30000}"/>
    <cellStyle name="20% - Accent1 7 2 2 6 3 3" xfId="50125" xr:uid="{00000000-0005-0000-0000-000015C30000}"/>
    <cellStyle name="20% - Accent1 7 2 2 6 3 3 2" xfId="50126" xr:uid="{00000000-0005-0000-0000-000016C30000}"/>
    <cellStyle name="20% - Accent1 7 2 2 6 3 4" xfId="50127" xr:uid="{00000000-0005-0000-0000-000017C30000}"/>
    <cellStyle name="20% - Accent1 7 2 2 6 4" xfId="50128" xr:uid="{00000000-0005-0000-0000-000018C30000}"/>
    <cellStyle name="20% - Accent1 7 2 2 6 4 2" xfId="50129" xr:uid="{00000000-0005-0000-0000-000019C30000}"/>
    <cellStyle name="20% - Accent1 7 2 2 6 4 2 2" xfId="50130" xr:uid="{00000000-0005-0000-0000-00001AC30000}"/>
    <cellStyle name="20% - Accent1 7 2 2 6 4 2 2 2" xfId="50131" xr:uid="{00000000-0005-0000-0000-00001BC30000}"/>
    <cellStyle name="20% - Accent1 7 2 2 6 4 2 3" xfId="50132" xr:uid="{00000000-0005-0000-0000-00001CC30000}"/>
    <cellStyle name="20% - Accent1 7 2 2 6 4 3" xfId="50133" xr:uid="{00000000-0005-0000-0000-00001DC30000}"/>
    <cellStyle name="20% - Accent1 7 2 2 6 4 3 2" xfId="50134" xr:uid="{00000000-0005-0000-0000-00001EC30000}"/>
    <cellStyle name="20% - Accent1 7 2 2 6 4 4" xfId="50135" xr:uid="{00000000-0005-0000-0000-00001FC30000}"/>
    <cellStyle name="20% - Accent1 7 2 2 6 5" xfId="50136" xr:uid="{00000000-0005-0000-0000-000020C30000}"/>
    <cellStyle name="20% - Accent1 7 2 2 6 5 2" xfId="50137" xr:uid="{00000000-0005-0000-0000-000021C30000}"/>
    <cellStyle name="20% - Accent1 7 2 2 6 5 2 2" xfId="50138" xr:uid="{00000000-0005-0000-0000-000022C30000}"/>
    <cellStyle name="20% - Accent1 7 2 2 6 5 3" xfId="50139" xr:uid="{00000000-0005-0000-0000-000023C30000}"/>
    <cellStyle name="20% - Accent1 7 2 2 6 6" xfId="50140" xr:uid="{00000000-0005-0000-0000-000024C30000}"/>
    <cellStyle name="20% - Accent1 7 2 2 6 6 2" xfId="50141" xr:uid="{00000000-0005-0000-0000-000025C30000}"/>
    <cellStyle name="20% - Accent1 7 2 2 6 6 2 2" xfId="50142" xr:uid="{00000000-0005-0000-0000-000026C30000}"/>
    <cellStyle name="20% - Accent1 7 2 2 6 6 3" xfId="50143" xr:uid="{00000000-0005-0000-0000-000027C30000}"/>
    <cellStyle name="20% - Accent1 7 2 2 6 7" xfId="50144" xr:uid="{00000000-0005-0000-0000-000028C30000}"/>
    <cellStyle name="20% - Accent1 7 2 2 6 7 2" xfId="50145" xr:uid="{00000000-0005-0000-0000-000029C30000}"/>
    <cellStyle name="20% - Accent1 7 2 2 6 8" xfId="50146" xr:uid="{00000000-0005-0000-0000-00002AC30000}"/>
    <cellStyle name="20% - Accent1 7 2 2 6 8 2" xfId="50147" xr:uid="{00000000-0005-0000-0000-00002BC30000}"/>
    <cellStyle name="20% - Accent1 7 2 2 6 9" xfId="50148" xr:uid="{00000000-0005-0000-0000-00002CC30000}"/>
    <cellStyle name="20% - Accent1 7 2 2 7" xfId="50149" xr:uid="{00000000-0005-0000-0000-00002DC30000}"/>
    <cellStyle name="20% - Accent1 7 2 2 7 2" xfId="50150" xr:uid="{00000000-0005-0000-0000-00002EC30000}"/>
    <cellStyle name="20% - Accent1 7 2 2 7 2 2" xfId="50151" xr:uid="{00000000-0005-0000-0000-00002FC30000}"/>
    <cellStyle name="20% - Accent1 7 2 2 7 2 2 2" xfId="50152" xr:uid="{00000000-0005-0000-0000-000030C30000}"/>
    <cellStyle name="20% - Accent1 7 2 2 7 2 3" xfId="50153" xr:uid="{00000000-0005-0000-0000-000031C30000}"/>
    <cellStyle name="20% - Accent1 7 2 2 7 3" xfId="50154" xr:uid="{00000000-0005-0000-0000-000032C30000}"/>
    <cellStyle name="20% - Accent1 7 2 2 7 3 2" xfId="50155" xr:uid="{00000000-0005-0000-0000-000033C30000}"/>
    <cellStyle name="20% - Accent1 7 2 2 7 4" xfId="50156" xr:uid="{00000000-0005-0000-0000-000034C30000}"/>
    <cellStyle name="20% - Accent1 7 2 2 8" xfId="50157" xr:uid="{00000000-0005-0000-0000-000035C30000}"/>
    <cellStyle name="20% - Accent1 7 2 2 8 2" xfId="50158" xr:uid="{00000000-0005-0000-0000-000036C30000}"/>
    <cellStyle name="20% - Accent1 7 2 2 8 2 2" xfId="50159" xr:uid="{00000000-0005-0000-0000-000037C30000}"/>
    <cellStyle name="20% - Accent1 7 2 2 8 2 2 2" xfId="50160" xr:uid="{00000000-0005-0000-0000-000038C30000}"/>
    <cellStyle name="20% - Accent1 7 2 2 8 2 3" xfId="50161" xr:uid="{00000000-0005-0000-0000-000039C30000}"/>
    <cellStyle name="20% - Accent1 7 2 2 8 3" xfId="50162" xr:uid="{00000000-0005-0000-0000-00003AC30000}"/>
    <cellStyle name="20% - Accent1 7 2 2 8 3 2" xfId="50163" xr:uid="{00000000-0005-0000-0000-00003BC30000}"/>
    <cellStyle name="20% - Accent1 7 2 2 8 4" xfId="50164" xr:uid="{00000000-0005-0000-0000-00003CC30000}"/>
    <cellStyle name="20% - Accent1 7 2 2 9" xfId="50165" xr:uid="{00000000-0005-0000-0000-00003DC30000}"/>
    <cellStyle name="20% - Accent1 7 2 2 9 2" xfId="50166" xr:uid="{00000000-0005-0000-0000-00003EC30000}"/>
    <cellStyle name="20% - Accent1 7 2 2 9 2 2" xfId="50167" xr:uid="{00000000-0005-0000-0000-00003FC30000}"/>
    <cellStyle name="20% - Accent1 7 2 2 9 2 2 2" xfId="50168" xr:uid="{00000000-0005-0000-0000-000040C30000}"/>
    <cellStyle name="20% - Accent1 7 2 2 9 2 3" xfId="50169" xr:uid="{00000000-0005-0000-0000-000041C30000}"/>
    <cellStyle name="20% - Accent1 7 2 2 9 3" xfId="50170" xr:uid="{00000000-0005-0000-0000-000042C30000}"/>
    <cellStyle name="20% - Accent1 7 2 2 9 3 2" xfId="50171" xr:uid="{00000000-0005-0000-0000-000043C30000}"/>
    <cellStyle name="20% - Accent1 7 2 2 9 4" xfId="50172" xr:uid="{00000000-0005-0000-0000-000044C30000}"/>
    <cellStyle name="20% - Accent1 7 2 3" xfId="50173" xr:uid="{00000000-0005-0000-0000-000045C30000}"/>
    <cellStyle name="20% - Accent1 7 2 3 10" xfId="50174" xr:uid="{00000000-0005-0000-0000-000046C30000}"/>
    <cellStyle name="20% - Accent1 7 2 3 10 2" xfId="50175" xr:uid="{00000000-0005-0000-0000-000047C30000}"/>
    <cellStyle name="20% - Accent1 7 2 3 11" xfId="50176" xr:uid="{00000000-0005-0000-0000-000048C30000}"/>
    <cellStyle name="20% - Accent1 7 2 3 2" xfId="50177" xr:uid="{00000000-0005-0000-0000-000049C30000}"/>
    <cellStyle name="20% - Accent1 7 2 3 2 2" xfId="50178" xr:uid="{00000000-0005-0000-0000-00004AC30000}"/>
    <cellStyle name="20% - Accent1 7 2 3 2 2 2" xfId="50179" xr:uid="{00000000-0005-0000-0000-00004BC30000}"/>
    <cellStyle name="20% - Accent1 7 2 3 2 2 2 2" xfId="50180" xr:uid="{00000000-0005-0000-0000-00004CC30000}"/>
    <cellStyle name="20% - Accent1 7 2 3 2 2 2 2 2" xfId="50181" xr:uid="{00000000-0005-0000-0000-00004DC30000}"/>
    <cellStyle name="20% - Accent1 7 2 3 2 2 2 3" xfId="50182" xr:uid="{00000000-0005-0000-0000-00004EC30000}"/>
    <cellStyle name="20% - Accent1 7 2 3 2 2 3" xfId="50183" xr:uid="{00000000-0005-0000-0000-00004FC30000}"/>
    <cellStyle name="20% - Accent1 7 2 3 2 2 3 2" xfId="50184" xr:uid="{00000000-0005-0000-0000-000050C30000}"/>
    <cellStyle name="20% - Accent1 7 2 3 2 2 4" xfId="50185" xr:uid="{00000000-0005-0000-0000-000051C30000}"/>
    <cellStyle name="20% - Accent1 7 2 3 2 3" xfId="50186" xr:uid="{00000000-0005-0000-0000-000052C30000}"/>
    <cellStyle name="20% - Accent1 7 2 3 2 3 2" xfId="50187" xr:uid="{00000000-0005-0000-0000-000053C30000}"/>
    <cellStyle name="20% - Accent1 7 2 3 2 3 2 2" xfId="50188" xr:uid="{00000000-0005-0000-0000-000054C30000}"/>
    <cellStyle name="20% - Accent1 7 2 3 2 3 2 2 2" xfId="50189" xr:uid="{00000000-0005-0000-0000-000055C30000}"/>
    <cellStyle name="20% - Accent1 7 2 3 2 3 2 3" xfId="50190" xr:uid="{00000000-0005-0000-0000-000056C30000}"/>
    <cellStyle name="20% - Accent1 7 2 3 2 3 3" xfId="50191" xr:uid="{00000000-0005-0000-0000-000057C30000}"/>
    <cellStyle name="20% - Accent1 7 2 3 2 3 3 2" xfId="50192" xr:uid="{00000000-0005-0000-0000-000058C30000}"/>
    <cellStyle name="20% - Accent1 7 2 3 2 3 4" xfId="50193" xr:uid="{00000000-0005-0000-0000-000059C30000}"/>
    <cellStyle name="20% - Accent1 7 2 3 2 4" xfId="50194" xr:uid="{00000000-0005-0000-0000-00005AC30000}"/>
    <cellStyle name="20% - Accent1 7 2 3 2 4 2" xfId="50195" xr:uid="{00000000-0005-0000-0000-00005BC30000}"/>
    <cellStyle name="20% - Accent1 7 2 3 2 4 2 2" xfId="50196" xr:uid="{00000000-0005-0000-0000-00005CC30000}"/>
    <cellStyle name="20% - Accent1 7 2 3 2 4 2 2 2" xfId="50197" xr:uid="{00000000-0005-0000-0000-00005DC30000}"/>
    <cellStyle name="20% - Accent1 7 2 3 2 4 2 3" xfId="50198" xr:uid="{00000000-0005-0000-0000-00005EC30000}"/>
    <cellStyle name="20% - Accent1 7 2 3 2 4 3" xfId="50199" xr:uid="{00000000-0005-0000-0000-00005FC30000}"/>
    <cellStyle name="20% - Accent1 7 2 3 2 4 3 2" xfId="50200" xr:uid="{00000000-0005-0000-0000-000060C30000}"/>
    <cellStyle name="20% - Accent1 7 2 3 2 4 4" xfId="50201" xr:uid="{00000000-0005-0000-0000-000061C30000}"/>
    <cellStyle name="20% - Accent1 7 2 3 2 5" xfId="50202" xr:uid="{00000000-0005-0000-0000-000062C30000}"/>
    <cellStyle name="20% - Accent1 7 2 3 2 5 2" xfId="50203" xr:uid="{00000000-0005-0000-0000-000063C30000}"/>
    <cellStyle name="20% - Accent1 7 2 3 2 5 2 2" xfId="50204" xr:uid="{00000000-0005-0000-0000-000064C30000}"/>
    <cellStyle name="20% - Accent1 7 2 3 2 5 3" xfId="50205" xr:uid="{00000000-0005-0000-0000-000065C30000}"/>
    <cellStyle name="20% - Accent1 7 2 3 2 6" xfId="50206" xr:uid="{00000000-0005-0000-0000-000066C30000}"/>
    <cellStyle name="20% - Accent1 7 2 3 2 6 2" xfId="50207" xr:uid="{00000000-0005-0000-0000-000067C30000}"/>
    <cellStyle name="20% - Accent1 7 2 3 2 6 2 2" xfId="50208" xr:uid="{00000000-0005-0000-0000-000068C30000}"/>
    <cellStyle name="20% - Accent1 7 2 3 2 6 3" xfId="50209" xr:uid="{00000000-0005-0000-0000-000069C30000}"/>
    <cellStyle name="20% - Accent1 7 2 3 2 7" xfId="50210" xr:uid="{00000000-0005-0000-0000-00006AC30000}"/>
    <cellStyle name="20% - Accent1 7 2 3 2 7 2" xfId="50211" xr:uid="{00000000-0005-0000-0000-00006BC30000}"/>
    <cellStyle name="20% - Accent1 7 2 3 2 8" xfId="50212" xr:uid="{00000000-0005-0000-0000-00006CC30000}"/>
    <cellStyle name="20% - Accent1 7 2 3 2 8 2" xfId="50213" xr:uid="{00000000-0005-0000-0000-00006DC30000}"/>
    <cellStyle name="20% - Accent1 7 2 3 2 9" xfId="50214" xr:uid="{00000000-0005-0000-0000-00006EC30000}"/>
    <cellStyle name="20% - Accent1 7 2 3 3" xfId="50215" xr:uid="{00000000-0005-0000-0000-00006FC30000}"/>
    <cellStyle name="20% - Accent1 7 2 3 3 2" xfId="50216" xr:uid="{00000000-0005-0000-0000-000070C30000}"/>
    <cellStyle name="20% - Accent1 7 2 3 3 2 2" xfId="50217" xr:uid="{00000000-0005-0000-0000-000071C30000}"/>
    <cellStyle name="20% - Accent1 7 2 3 3 2 2 2" xfId="50218" xr:uid="{00000000-0005-0000-0000-000072C30000}"/>
    <cellStyle name="20% - Accent1 7 2 3 3 2 2 2 2" xfId="50219" xr:uid="{00000000-0005-0000-0000-000073C30000}"/>
    <cellStyle name="20% - Accent1 7 2 3 3 2 2 3" xfId="50220" xr:uid="{00000000-0005-0000-0000-000074C30000}"/>
    <cellStyle name="20% - Accent1 7 2 3 3 2 3" xfId="50221" xr:uid="{00000000-0005-0000-0000-000075C30000}"/>
    <cellStyle name="20% - Accent1 7 2 3 3 2 3 2" xfId="50222" xr:uid="{00000000-0005-0000-0000-000076C30000}"/>
    <cellStyle name="20% - Accent1 7 2 3 3 2 4" xfId="50223" xr:uid="{00000000-0005-0000-0000-000077C30000}"/>
    <cellStyle name="20% - Accent1 7 2 3 3 3" xfId="50224" xr:uid="{00000000-0005-0000-0000-000078C30000}"/>
    <cellStyle name="20% - Accent1 7 2 3 3 3 2" xfId="50225" xr:uid="{00000000-0005-0000-0000-000079C30000}"/>
    <cellStyle name="20% - Accent1 7 2 3 3 3 2 2" xfId="50226" xr:uid="{00000000-0005-0000-0000-00007AC30000}"/>
    <cellStyle name="20% - Accent1 7 2 3 3 3 2 2 2" xfId="50227" xr:uid="{00000000-0005-0000-0000-00007BC30000}"/>
    <cellStyle name="20% - Accent1 7 2 3 3 3 2 3" xfId="50228" xr:uid="{00000000-0005-0000-0000-00007CC30000}"/>
    <cellStyle name="20% - Accent1 7 2 3 3 3 3" xfId="50229" xr:uid="{00000000-0005-0000-0000-00007DC30000}"/>
    <cellStyle name="20% - Accent1 7 2 3 3 3 3 2" xfId="50230" xr:uid="{00000000-0005-0000-0000-00007EC30000}"/>
    <cellStyle name="20% - Accent1 7 2 3 3 3 4" xfId="50231" xr:uid="{00000000-0005-0000-0000-00007FC30000}"/>
    <cellStyle name="20% - Accent1 7 2 3 3 4" xfId="50232" xr:uid="{00000000-0005-0000-0000-000080C30000}"/>
    <cellStyle name="20% - Accent1 7 2 3 3 4 2" xfId="50233" xr:uid="{00000000-0005-0000-0000-000081C30000}"/>
    <cellStyle name="20% - Accent1 7 2 3 3 4 2 2" xfId="50234" xr:uid="{00000000-0005-0000-0000-000082C30000}"/>
    <cellStyle name="20% - Accent1 7 2 3 3 4 2 2 2" xfId="50235" xr:uid="{00000000-0005-0000-0000-000083C30000}"/>
    <cellStyle name="20% - Accent1 7 2 3 3 4 2 3" xfId="50236" xr:uid="{00000000-0005-0000-0000-000084C30000}"/>
    <cellStyle name="20% - Accent1 7 2 3 3 4 3" xfId="50237" xr:uid="{00000000-0005-0000-0000-000085C30000}"/>
    <cellStyle name="20% - Accent1 7 2 3 3 4 3 2" xfId="50238" xr:uid="{00000000-0005-0000-0000-000086C30000}"/>
    <cellStyle name="20% - Accent1 7 2 3 3 4 4" xfId="50239" xr:uid="{00000000-0005-0000-0000-000087C30000}"/>
    <cellStyle name="20% - Accent1 7 2 3 3 5" xfId="50240" xr:uid="{00000000-0005-0000-0000-000088C30000}"/>
    <cellStyle name="20% - Accent1 7 2 3 3 5 2" xfId="50241" xr:uid="{00000000-0005-0000-0000-000089C30000}"/>
    <cellStyle name="20% - Accent1 7 2 3 3 5 2 2" xfId="50242" xr:uid="{00000000-0005-0000-0000-00008AC30000}"/>
    <cellStyle name="20% - Accent1 7 2 3 3 5 3" xfId="50243" xr:uid="{00000000-0005-0000-0000-00008BC30000}"/>
    <cellStyle name="20% - Accent1 7 2 3 3 6" xfId="50244" xr:uid="{00000000-0005-0000-0000-00008CC30000}"/>
    <cellStyle name="20% - Accent1 7 2 3 3 6 2" xfId="50245" xr:uid="{00000000-0005-0000-0000-00008DC30000}"/>
    <cellStyle name="20% - Accent1 7 2 3 3 6 2 2" xfId="50246" xr:uid="{00000000-0005-0000-0000-00008EC30000}"/>
    <cellStyle name="20% - Accent1 7 2 3 3 6 3" xfId="50247" xr:uid="{00000000-0005-0000-0000-00008FC30000}"/>
    <cellStyle name="20% - Accent1 7 2 3 3 7" xfId="50248" xr:uid="{00000000-0005-0000-0000-000090C30000}"/>
    <cellStyle name="20% - Accent1 7 2 3 3 7 2" xfId="50249" xr:uid="{00000000-0005-0000-0000-000091C30000}"/>
    <cellStyle name="20% - Accent1 7 2 3 3 8" xfId="50250" xr:uid="{00000000-0005-0000-0000-000092C30000}"/>
    <cellStyle name="20% - Accent1 7 2 3 3 8 2" xfId="50251" xr:uid="{00000000-0005-0000-0000-000093C30000}"/>
    <cellStyle name="20% - Accent1 7 2 3 3 9" xfId="50252" xr:uid="{00000000-0005-0000-0000-000094C30000}"/>
    <cellStyle name="20% - Accent1 7 2 3 4" xfId="50253" xr:uid="{00000000-0005-0000-0000-000095C30000}"/>
    <cellStyle name="20% - Accent1 7 2 3 4 2" xfId="50254" xr:uid="{00000000-0005-0000-0000-000096C30000}"/>
    <cellStyle name="20% - Accent1 7 2 3 4 2 2" xfId="50255" xr:uid="{00000000-0005-0000-0000-000097C30000}"/>
    <cellStyle name="20% - Accent1 7 2 3 4 2 2 2" xfId="50256" xr:uid="{00000000-0005-0000-0000-000098C30000}"/>
    <cellStyle name="20% - Accent1 7 2 3 4 2 3" xfId="50257" xr:uid="{00000000-0005-0000-0000-000099C30000}"/>
    <cellStyle name="20% - Accent1 7 2 3 4 3" xfId="50258" xr:uid="{00000000-0005-0000-0000-00009AC30000}"/>
    <cellStyle name="20% - Accent1 7 2 3 4 3 2" xfId="50259" xr:uid="{00000000-0005-0000-0000-00009BC30000}"/>
    <cellStyle name="20% - Accent1 7 2 3 4 4" xfId="50260" xr:uid="{00000000-0005-0000-0000-00009CC30000}"/>
    <cellStyle name="20% - Accent1 7 2 3 5" xfId="50261" xr:uid="{00000000-0005-0000-0000-00009DC30000}"/>
    <cellStyle name="20% - Accent1 7 2 3 5 2" xfId="50262" xr:uid="{00000000-0005-0000-0000-00009EC30000}"/>
    <cellStyle name="20% - Accent1 7 2 3 5 2 2" xfId="50263" xr:uid="{00000000-0005-0000-0000-00009FC30000}"/>
    <cellStyle name="20% - Accent1 7 2 3 5 2 2 2" xfId="50264" xr:uid="{00000000-0005-0000-0000-0000A0C30000}"/>
    <cellStyle name="20% - Accent1 7 2 3 5 2 3" xfId="50265" xr:uid="{00000000-0005-0000-0000-0000A1C30000}"/>
    <cellStyle name="20% - Accent1 7 2 3 5 3" xfId="50266" xr:uid="{00000000-0005-0000-0000-0000A2C30000}"/>
    <cellStyle name="20% - Accent1 7 2 3 5 3 2" xfId="50267" xr:uid="{00000000-0005-0000-0000-0000A3C30000}"/>
    <cellStyle name="20% - Accent1 7 2 3 5 4" xfId="50268" xr:uid="{00000000-0005-0000-0000-0000A4C30000}"/>
    <cellStyle name="20% - Accent1 7 2 3 6" xfId="50269" xr:uid="{00000000-0005-0000-0000-0000A5C30000}"/>
    <cellStyle name="20% - Accent1 7 2 3 6 2" xfId="50270" xr:uid="{00000000-0005-0000-0000-0000A6C30000}"/>
    <cellStyle name="20% - Accent1 7 2 3 6 2 2" xfId="50271" xr:uid="{00000000-0005-0000-0000-0000A7C30000}"/>
    <cellStyle name="20% - Accent1 7 2 3 6 2 2 2" xfId="50272" xr:uid="{00000000-0005-0000-0000-0000A8C30000}"/>
    <cellStyle name="20% - Accent1 7 2 3 6 2 3" xfId="50273" xr:uid="{00000000-0005-0000-0000-0000A9C30000}"/>
    <cellStyle name="20% - Accent1 7 2 3 6 3" xfId="50274" xr:uid="{00000000-0005-0000-0000-0000AAC30000}"/>
    <cellStyle name="20% - Accent1 7 2 3 6 3 2" xfId="50275" xr:uid="{00000000-0005-0000-0000-0000ABC30000}"/>
    <cellStyle name="20% - Accent1 7 2 3 6 4" xfId="50276" xr:uid="{00000000-0005-0000-0000-0000ACC30000}"/>
    <cellStyle name="20% - Accent1 7 2 3 7" xfId="50277" xr:uid="{00000000-0005-0000-0000-0000ADC30000}"/>
    <cellStyle name="20% - Accent1 7 2 3 7 2" xfId="50278" xr:uid="{00000000-0005-0000-0000-0000AEC30000}"/>
    <cellStyle name="20% - Accent1 7 2 3 7 2 2" xfId="50279" xr:uid="{00000000-0005-0000-0000-0000AFC30000}"/>
    <cellStyle name="20% - Accent1 7 2 3 7 3" xfId="50280" xr:uid="{00000000-0005-0000-0000-0000B0C30000}"/>
    <cellStyle name="20% - Accent1 7 2 3 8" xfId="50281" xr:uid="{00000000-0005-0000-0000-0000B1C30000}"/>
    <cellStyle name="20% - Accent1 7 2 3 8 2" xfId="50282" xr:uid="{00000000-0005-0000-0000-0000B2C30000}"/>
    <cellStyle name="20% - Accent1 7 2 3 8 2 2" xfId="50283" xr:uid="{00000000-0005-0000-0000-0000B3C30000}"/>
    <cellStyle name="20% - Accent1 7 2 3 8 3" xfId="50284" xr:uid="{00000000-0005-0000-0000-0000B4C30000}"/>
    <cellStyle name="20% - Accent1 7 2 3 9" xfId="50285" xr:uid="{00000000-0005-0000-0000-0000B5C30000}"/>
    <cellStyle name="20% - Accent1 7 2 3 9 2" xfId="50286" xr:uid="{00000000-0005-0000-0000-0000B6C30000}"/>
    <cellStyle name="20% - Accent1 7 2 4" xfId="50287" xr:uid="{00000000-0005-0000-0000-0000B7C30000}"/>
    <cellStyle name="20% - Accent1 7 2 4 10" xfId="50288" xr:uid="{00000000-0005-0000-0000-0000B8C30000}"/>
    <cellStyle name="20% - Accent1 7 2 4 10 2" xfId="50289" xr:uid="{00000000-0005-0000-0000-0000B9C30000}"/>
    <cellStyle name="20% - Accent1 7 2 4 11" xfId="50290" xr:uid="{00000000-0005-0000-0000-0000BAC30000}"/>
    <cellStyle name="20% - Accent1 7 2 4 2" xfId="50291" xr:uid="{00000000-0005-0000-0000-0000BBC30000}"/>
    <cellStyle name="20% - Accent1 7 2 4 2 2" xfId="50292" xr:uid="{00000000-0005-0000-0000-0000BCC30000}"/>
    <cellStyle name="20% - Accent1 7 2 4 2 2 2" xfId="50293" xr:uid="{00000000-0005-0000-0000-0000BDC30000}"/>
    <cellStyle name="20% - Accent1 7 2 4 2 2 2 2" xfId="50294" xr:uid="{00000000-0005-0000-0000-0000BEC30000}"/>
    <cellStyle name="20% - Accent1 7 2 4 2 2 2 2 2" xfId="50295" xr:uid="{00000000-0005-0000-0000-0000BFC30000}"/>
    <cellStyle name="20% - Accent1 7 2 4 2 2 2 3" xfId="50296" xr:uid="{00000000-0005-0000-0000-0000C0C30000}"/>
    <cellStyle name="20% - Accent1 7 2 4 2 2 3" xfId="50297" xr:uid="{00000000-0005-0000-0000-0000C1C30000}"/>
    <cellStyle name="20% - Accent1 7 2 4 2 2 3 2" xfId="50298" xr:uid="{00000000-0005-0000-0000-0000C2C30000}"/>
    <cellStyle name="20% - Accent1 7 2 4 2 2 4" xfId="50299" xr:uid="{00000000-0005-0000-0000-0000C3C30000}"/>
    <cellStyle name="20% - Accent1 7 2 4 2 3" xfId="50300" xr:uid="{00000000-0005-0000-0000-0000C4C30000}"/>
    <cellStyle name="20% - Accent1 7 2 4 2 3 2" xfId="50301" xr:uid="{00000000-0005-0000-0000-0000C5C30000}"/>
    <cellStyle name="20% - Accent1 7 2 4 2 3 2 2" xfId="50302" xr:uid="{00000000-0005-0000-0000-0000C6C30000}"/>
    <cellStyle name="20% - Accent1 7 2 4 2 3 2 2 2" xfId="50303" xr:uid="{00000000-0005-0000-0000-0000C7C30000}"/>
    <cellStyle name="20% - Accent1 7 2 4 2 3 2 3" xfId="50304" xr:uid="{00000000-0005-0000-0000-0000C8C30000}"/>
    <cellStyle name="20% - Accent1 7 2 4 2 3 3" xfId="50305" xr:uid="{00000000-0005-0000-0000-0000C9C30000}"/>
    <cellStyle name="20% - Accent1 7 2 4 2 3 3 2" xfId="50306" xr:uid="{00000000-0005-0000-0000-0000CAC30000}"/>
    <cellStyle name="20% - Accent1 7 2 4 2 3 4" xfId="50307" xr:uid="{00000000-0005-0000-0000-0000CBC30000}"/>
    <cellStyle name="20% - Accent1 7 2 4 2 4" xfId="50308" xr:uid="{00000000-0005-0000-0000-0000CCC30000}"/>
    <cellStyle name="20% - Accent1 7 2 4 2 4 2" xfId="50309" xr:uid="{00000000-0005-0000-0000-0000CDC30000}"/>
    <cellStyle name="20% - Accent1 7 2 4 2 4 2 2" xfId="50310" xr:uid="{00000000-0005-0000-0000-0000CEC30000}"/>
    <cellStyle name="20% - Accent1 7 2 4 2 4 2 2 2" xfId="50311" xr:uid="{00000000-0005-0000-0000-0000CFC30000}"/>
    <cellStyle name="20% - Accent1 7 2 4 2 4 2 3" xfId="50312" xr:uid="{00000000-0005-0000-0000-0000D0C30000}"/>
    <cellStyle name="20% - Accent1 7 2 4 2 4 3" xfId="50313" xr:uid="{00000000-0005-0000-0000-0000D1C30000}"/>
    <cellStyle name="20% - Accent1 7 2 4 2 4 3 2" xfId="50314" xr:uid="{00000000-0005-0000-0000-0000D2C30000}"/>
    <cellStyle name="20% - Accent1 7 2 4 2 4 4" xfId="50315" xr:uid="{00000000-0005-0000-0000-0000D3C30000}"/>
    <cellStyle name="20% - Accent1 7 2 4 2 5" xfId="50316" xr:uid="{00000000-0005-0000-0000-0000D4C30000}"/>
    <cellStyle name="20% - Accent1 7 2 4 2 5 2" xfId="50317" xr:uid="{00000000-0005-0000-0000-0000D5C30000}"/>
    <cellStyle name="20% - Accent1 7 2 4 2 5 2 2" xfId="50318" xr:uid="{00000000-0005-0000-0000-0000D6C30000}"/>
    <cellStyle name="20% - Accent1 7 2 4 2 5 3" xfId="50319" xr:uid="{00000000-0005-0000-0000-0000D7C30000}"/>
    <cellStyle name="20% - Accent1 7 2 4 2 6" xfId="50320" xr:uid="{00000000-0005-0000-0000-0000D8C30000}"/>
    <cellStyle name="20% - Accent1 7 2 4 2 6 2" xfId="50321" xr:uid="{00000000-0005-0000-0000-0000D9C30000}"/>
    <cellStyle name="20% - Accent1 7 2 4 2 6 2 2" xfId="50322" xr:uid="{00000000-0005-0000-0000-0000DAC30000}"/>
    <cellStyle name="20% - Accent1 7 2 4 2 6 3" xfId="50323" xr:uid="{00000000-0005-0000-0000-0000DBC30000}"/>
    <cellStyle name="20% - Accent1 7 2 4 2 7" xfId="50324" xr:uid="{00000000-0005-0000-0000-0000DCC30000}"/>
    <cellStyle name="20% - Accent1 7 2 4 2 7 2" xfId="50325" xr:uid="{00000000-0005-0000-0000-0000DDC30000}"/>
    <cellStyle name="20% - Accent1 7 2 4 2 8" xfId="50326" xr:uid="{00000000-0005-0000-0000-0000DEC30000}"/>
    <cellStyle name="20% - Accent1 7 2 4 2 8 2" xfId="50327" xr:uid="{00000000-0005-0000-0000-0000DFC30000}"/>
    <cellStyle name="20% - Accent1 7 2 4 2 9" xfId="50328" xr:uid="{00000000-0005-0000-0000-0000E0C30000}"/>
    <cellStyle name="20% - Accent1 7 2 4 3" xfId="50329" xr:uid="{00000000-0005-0000-0000-0000E1C30000}"/>
    <cellStyle name="20% - Accent1 7 2 4 3 2" xfId="50330" xr:uid="{00000000-0005-0000-0000-0000E2C30000}"/>
    <cellStyle name="20% - Accent1 7 2 4 3 2 2" xfId="50331" xr:uid="{00000000-0005-0000-0000-0000E3C30000}"/>
    <cellStyle name="20% - Accent1 7 2 4 3 2 2 2" xfId="50332" xr:uid="{00000000-0005-0000-0000-0000E4C30000}"/>
    <cellStyle name="20% - Accent1 7 2 4 3 2 2 2 2" xfId="50333" xr:uid="{00000000-0005-0000-0000-0000E5C30000}"/>
    <cellStyle name="20% - Accent1 7 2 4 3 2 2 3" xfId="50334" xr:uid="{00000000-0005-0000-0000-0000E6C30000}"/>
    <cellStyle name="20% - Accent1 7 2 4 3 2 3" xfId="50335" xr:uid="{00000000-0005-0000-0000-0000E7C30000}"/>
    <cellStyle name="20% - Accent1 7 2 4 3 2 3 2" xfId="50336" xr:uid="{00000000-0005-0000-0000-0000E8C30000}"/>
    <cellStyle name="20% - Accent1 7 2 4 3 2 4" xfId="50337" xr:uid="{00000000-0005-0000-0000-0000E9C30000}"/>
    <cellStyle name="20% - Accent1 7 2 4 3 3" xfId="50338" xr:uid="{00000000-0005-0000-0000-0000EAC30000}"/>
    <cellStyle name="20% - Accent1 7 2 4 3 3 2" xfId="50339" xr:uid="{00000000-0005-0000-0000-0000EBC30000}"/>
    <cellStyle name="20% - Accent1 7 2 4 3 3 2 2" xfId="50340" xr:uid="{00000000-0005-0000-0000-0000ECC30000}"/>
    <cellStyle name="20% - Accent1 7 2 4 3 3 2 2 2" xfId="50341" xr:uid="{00000000-0005-0000-0000-0000EDC30000}"/>
    <cellStyle name="20% - Accent1 7 2 4 3 3 2 3" xfId="50342" xr:uid="{00000000-0005-0000-0000-0000EEC30000}"/>
    <cellStyle name="20% - Accent1 7 2 4 3 3 3" xfId="50343" xr:uid="{00000000-0005-0000-0000-0000EFC30000}"/>
    <cellStyle name="20% - Accent1 7 2 4 3 3 3 2" xfId="50344" xr:uid="{00000000-0005-0000-0000-0000F0C30000}"/>
    <cellStyle name="20% - Accent1 7 2 4 3 3 4" xfId="50345" xr:uid="{00000000-0005-0000-0000-0000F1C30000}"/>
    <cellStyle name="20% - Accent1 7 2 4 3 4" xfId="50346" xr:uid="{00000000-0005-0000-0000-0000F2C30000}"/>
    <cellStyle name="20% - Accent1 7 2 4 3 4 2" xfId="50347" xr:uid="{00000000-0005-0000-0000-0000F3C30000}"/>
    <cellStyle name="20% - Accent1 7 2 4 3 4 2 2" xfId="50348" xr:uid="{00000000-0005-0000-0000-0000F4C30000}"/>
    <cellStyle name="20% - Accent1 7 2 4 3 4 2 2 2" xfId="50349" xr:uid="{00000000-0005-0000-0000-0000F5C30000}"/>
    <cellStyle name="20% - Accent1 7 2 4 3 4 2 3" xfId="50350" xr:uid="{00000000-0005-0000-0000-0000F6C30000}"/>
    <cellStyle name="20% - Accent1 7 2 4 3 4 3" xfId="50351" xr:uid="{00000000-0005-0000-0000-0000F7C30000}"/>
    <cellStyle name="20% - Accent1 7 2 4 3 4 3 2" xfId="50352" xr:uid="{00000000-0005-0000-0000-0000F8C30000}"/>
    <cellStyle name="20% - Accent1 7 2 4 3 4 4" xfId="50353" xr:uid="{00000000-0005-0000-0000-0000F9C30000}"/>
    <cellStyle name="20% - Accent1 7 2 4 3 5" xfId="50354" xr:uid="{00000000-0005-0000-0000-0000FAC30000}"/>
    <cellStyle name="20% - Accent1 7 2 4 3 5 2" xfId="50355" xr:uid="{00000000-0005-0000-0000-0000FBC30000}"/>
    <cellStyle name="20% - Accent1 7 2 4 3 5 2 2" xfId="50356" xr:uid="{00000000-0005-0000-0000-0000FCC30000}"/>
    <cellStyle name="20% - Accent1 7 2 4 3 5 3" xfId="50357" xr:uid="{00000000-0005-0000-0000-0000FDC30000}"/>
    <cellStyle name="20% - Accent1 7 2 4 3 6" xfId="50358" xr:uid="{00000000-0005-0000-0000-0000FEC30000}"/>
    <cellStyle name="20% - Accent1 7 2 4 3 6 2" xfId="50359" xr:uid="{00000000-0005-0000-0000-0000FFC30000}"/>
    <cellStyle name="20% - Accent1 7 2 4 3 6 2 2" xfId="50360" xr:uid="{00000000-0005-0000-0000-000000C40000}"/>
    <cellStyle name="20% - Accent1 7 2 4 3 6 3" xfId="50361" xr:uid="{00000000-0005-0000-0000-000001C40000}"/>
    <cellStyle name="20% - Accent1 7 2 4 3 7" xfId="50362" xr:uid="{00000000-0005-0000-0000-000002C40000}"/>
    <cellStyle name="20% - Accent1 7 2 4 3 7 2" xfId="50363" xr:uid="{00000000-0005-0000-0000-000003C40000}"/>
    <cellStyle name="20% - Accent1 7 2 4 3 8" xfId="50364" xr:uid="{00000000-0005-0000-0000-000004C40000}"/>
    <cellStyle name="20% - Accent1 7 2 4 3 8 2" xfId="50365" xr:uid="{00000000-0005-0000-0000-000005C40000}"/>
    <cellStyle name="20% - Accent1 7 2 4 3 9" xfId="50366" xr:uid="{00000000-0005-0000-0000-000006C40000}"/>
    <cellStyle name="20% - Accent1 7 2 4 4" xfId="50367" xr:uid="{00000000-0005-0000-0000-000007C40000}"/>
    <cellStyle name="20% - Accent1 7 2 4 4 2" xfId="50368" xr:uid="{00000000-0005-0000-0000-000008C40000}"/>
    <cellStyle name="20% - Accent1 7 2 4 4 2 2" xfId="50369" xr:uid="{00000000-0005-0000-0000-000009C40000}"/>
    <cellStyle name="20% - Accent1 7 2 4 4 2 2 2" xfId="50370" xr:uid="{00000000-0005-0000-0000-00000AC40000}"/>
    <cellStyle name="20% - Accent1 7 2 4 4 2 3" xfId="50371" xr:uid="{00000000-0005-0000-0000-00000BC40000}"/>
    <cellStyle name="20% - Accent1 7 2 4 4 3" xfId="50372" xr:uid="{00000000-0005-0000-0000-00000CC40000}"/>
    <cellStyle name="20% - Accent1 7 2 4 4 3 2" xfId="50373" xr:uid="{00000000-0005-0000-0000-00000DC40000}"/>
    <cellStyle name="20% - Accent1 7 2 4 4 4" xfId="50374" xr:uid="{00000000-0005-0000-0000-00000EC40000}"/>
    <cellStyle name="20% - Accent1 7 2 4 5" xfId="50375" xr:uid="{00000000-0005-0000-0000-00000FC40000}"/>
    <cellStyle name="20% - Accent1 7 2 4 5 2" xfId="50376" xr:uid="{00000000-0005-0000-0000-000010C40000}"/>
    <cellStyle name="20% - Accent1 7 2 4 5 2 2" xfId="50377" xr:uid="{00000000-0005-0000-0000-000011C40000}"/>
    <cellStyle name="20% - Accent1 7 2 4 5 2 2 2" xfId="50378" xr:uid="{00000000-0005-0000-0000-000012C40000}"/>
    <cellStyle name="20% - Accent1 7 2 4 5 2 3" xfId="50379" xr:uid="{00000000-0005-0000-0000-000013C40000}"/>
    <cellStyle name="20% - Accent1 7 2 4 5 3" xfId="50380" xr:uid="{00000000-0005-0000-0000-000014C40000}"/>
    <cellStyle name="20% - Accent1 7 2 4 5 3 2" xfId="50381" xr:uid="{00000000-0005-0000-0000-000015C40000}"/>
    <cellStyle name="20% - Accent1 7 2 4 5 4" xfId="50382" xr:uid="{00000000-0005-0000-0000-000016C40000}"/>
    <cellStyle name="20% - Accent1 7 2 4 6" xfId="50383" xr:uid="{00000000-0005-0000-0000-000017C40000}"/>
    <cellStyle name="20% - Accent1 7 2 4 6 2" xfId="50384" xr:uid="{00000000-0005-0000-0000-000018C40000}"/>
    <cellStyle name="20% - Accent1 7 2 4 6 2 2" xfId="50385" xr:uid="{00000000-0005-0000-0000-000019C40000}"/>
    <cellStyle name="20% - Accent1 7 2 4 6 2 2 2" xfId="50386" xr:uid="{00000000-0005-0000-0000-00001AC40000}"/>
    <cellStyle name="20% - Accent1 7 2 4 6 2 3" xfId="50387" xr:uid="{00000000-0005-0000-0000-00001BC40000}"/>
    <cellStyle name="20% - Accent1 7 2 4 6 3" xfId="50388" xr:uid="{00000000-0005-0000-0000-00001CC40000}"/>
    <cellStyle name="20% - Accent1 7 2 4 6 3 2" xfId="50389" xr:uid="{00000000-0005-0000-0000-00001DC40000}"/>
    <cellStyle name="20% - Accent1 7 2 4 6 4" xfId="50390" xr:uid="{00000000-0005-0000-0000-00001EC40000}"/>
    <cellStyle name="20% - Accent1 7 2 4 7" xfId="50391" xr:uid="{00000000-0005-0000-0000-00001FC40000}"/>
    <cellStyle name="20% - Accent1 7 2 4 7 2" xfId="50392" xr:uid="{00000000-0005-0000-0000-000020C40000}"/>
    <cellStyle name="20% - Accent1 7 2 4 7 2 2" xfId="50393" xr:uid="{00000000-0005-0000-0000-000021C40000}"/>
    <cellStyle name="20% - Accent1 7 2 4 7 3" xfId="50394" xr:uid="{00000000-0005-0000-0000-000022C40000}"/>
    <cellStyle name="20% - Accent1 7 2 4 8" xfId="50395" xr:uid="{00000000-0005-0000-0000-000023C40000}"/>
    <cellStyle name="20% - Accent1 7 2 4 8 2" xfId="50396" xr:uid="{00000000-0005-0000-0000-000024C40000}"/>
    <cellStyle name="20% - Accent1 7 2 4 8 2 2" xfId="50397" xr:uid="{00000000-0005-0000-0000-000025C40000}"/>
    <cellStyle name="20% - Accent1 7 2 4 8 3" xfId="50398" xr:uid="{00000000-0005-0000-0000-000026C40000}"/>
    <cellStyle name="20% - Accent1 7 2 4 9" xfId="50399" xr:uid="{00000000-0005-0000-0000-000027C40000}"/>
    <cellStyle name="20% - Accent1 7 2 4 9 2" xfId="50400" xr:uid="{00000000-0005-0000-0000-000028C40000}"/>
    <cellStyle name="20% - Accent1 7 2 5" xfId="50401" xr:uid="{00000000-0005-0000-0000-000029C40000}"/>
    <cellStyle name="20% - Accent1 7 2 5 10" xfId="50402" xr:uid="{00000000-0005-0000-0000-00002AC40000}"/>
    <cellStyle name="20% - Accent1 7 2 5 10 2" xfId="50403" xr:uid="{00000000-0005-0000-0000-00002BC40000}"/>
    <cellStyle name="20% - Accent1 7 2 5 11" xfId="50404" xr:uid="{00000000-0005-0000-0000-00002CC40000}"/>
    <cellStyle name="20% - Accent1 7 2 5 2" xfId="50405" xr:uid="{00000000-0005-0000-0000-00002DC40000}"/>
    <cellStyle name="20% - Accent1 7 2 5 2 2" xfId="50406" xr:uid="{00000000-0005-0000-0000-00002EC40000}"/>
    <cellStyle name="20% - Accent1 7 2 5 2 2 2" xfId="50407" xr:uid="{00000000-0005-0000-0000-00002FC40000}"/>
    <cellStyle name="20% - Accent1 7 2 5 2 2 2 2" xfId="50408" xr:uid="{00000000-0005-0000-0000-000030C40000}"/>
    <cellStyle name="20% - Accent1 7 2 5 2 2 2 2 2" xfId="50409" xr:uid="{00000000-0005-0000-0000-000031C40000}"/>
    <cellStyle name="20% - Accent1 7 2 5 2 2 2 3" xfId="50410" xr:uid="{00000000-0005-0000-0000-000032C40000}"/>
    <cellStyle name="20% - Accent1 7 2 5 2 2 3" xfId="50411" xr:uid="{00000000-0005-0000-0000-000033C40000}"/>
    <cellStyle name="20% - Accent1 7 2 5 2 2 3 2" xfId="50412" xr:uid="{00000000-0005-0000-0000-000034C40000}"/>
    <cellStyle name="20% - Accent1 7 2 5 2 2 4" xfId="50413" xr:uid="{00000000-0005-0000-0000-000035C40000}"/>
    <cellStyle name="20% - Accent1 7 2 5 2 3" xfId="50414" xr:uid="{00000000-0005-0000-0000-000036C40000}"/>
    <cellStyle name="20% - Accent1 7 2 5 2 3 2" xfId="50415" xr:uid="{00000000-0005-0000-0000-000037C40000}"/>
    <cellStyle name="20% - Accent1 7 2 5 2 3 2 2" xfId="50416" xr:uid="{00000000-0005-0000-0000-000038C40000}"/>
    <cellStyle name="20% - Accent1 7 2 5 2 3 2 2 2" xfId="50417" xr:uid="{00000000-0005-0000-0000-000039C40000}"/>
    <cellStyle name="20% - Accent1 7 2 5 2 3 2 3" xfId="50418" xr:uid="{00000000-0005-0000-0000-00003AC40000}"/>
    <cellStyle name="20% - Accent1 7 2 5 2 3 3" xfId="50419" xr:uid="{00000000-0005-0000-0000-00003BC40000}"/>
    <cellStyle name="20% - Accent1 7 2 5 2 3 3 2" xfId="50420" xr:uid="{00000000-0005-0000-0000-00003CC40000}"/>
    <cellStyle name="20% - Accent1 7 2 5 2 3 4" xfId="50421" xr:uid="{00000000-0005-0000-0000-00003DC40000}"/>
    <cellStyle name="20% - Accent1 7 2 5 2 4" xfId="50422" xr:uid="{00000000-0005-0000-0000-00003EC40000}"/>
    <cellStyle name="20% - Accent1 7 2 5 2 4 2" xfId="50423" xr:uid="{00000000-0005-0000-0000-00003FC40000}"/>
    <cellStyle name="20% - Accent1 7 2 5 2 4 2 2" xfId="50424" xr:uid="{00000000-0005-0000-0000-000040C40000}"/>
    <cellStyle name="20% - Accent1 7 2 5 2 4 2 2 2" xfId="50425" xr:uid="{00000000-0005-0000-0000-000041C40000}"/>
    <cellStyle name="20% - Accent1 7 2 5 2 4 2 3" xfId="50426" xr:uid="{00000000-0005-0000-0000-000042C40000}"/>
    <cellStyle name="20% - Accent1 7 2 5 2 4 3" xfId="50427" xr:uid="{00000000-0005-0000-0000-000043C40000}"/>
    <cellStyle name="20% - Accent1 7 2 5 2 4 3 2" xfId="50428" xr:uid="{00000000-0005-0000-0000-000044C40000}"/>
    <cellStyle name="20% - Accent1 7 2 5 2 4 4" xfId="50429" xr:uid="{00000000-0005-0000-0000-000045C40000}"/>
    <cellStyle name="20% - Accent1 7 2 5 2 5" xfId="50430" xr:uid="{00000000-0005-0000-0000-000046C40000}"/>
    <cellStyle name="20% - Accent1 7 2 5 2 5 2" xfId="50431" xr:uid="{00000000-0005-0000-0000-000047C40000}"/>
    <cellStyle name="20% - Accent1 7 2 5 2 5 2 2" xfId="50432" xr:uid="{00000000-0005-0000-0000-000048C40000}"/>
    <cellStyle name="20% - Accent1 7 2 5 2 5 3" xfId="50433" xr:uid="{00000000-0005-0000-0000-000049C40000}"/>
    <cellStyle name="20% - Accent1 7 2 5 2 6" xfId="50434" xr:uid="{00000000-0005-0000-0000-00004AC40000}"/>
    <cellStyle name="20% - Accent1 7 2 5 2 6 2" xfId="50435" xr:uid="{00000000-0005-0000-0000-00004BC40000}"/>
    <cellStyle name="20% - Accent1 7 2 5 2 6 2 2" xfId="50436" xr:uid="{00000000-0005-0000-0000-00004CC40000}"/>
    <cellStyle name="20% - Accent1 7 2 5 2 6 3" xfId="50437" xr:uid="{00000000-0005-0000-0000-00004DC40000}"/>
    <cellStyle name="20% - Accent1 7 2 5 2 7" xfId="50438" xr:uid="{00000000-0005-0000-0000-00004EC40000}"/>
    <cellStyle name="20% - Accent1 7 2 5 2 7 2" xfId="50439" xr:uid="{00000000-0005-0000-0000-00004FC40000}"/>
    <cellStyle name="20% - Accent1 7 2 5 2 8" xfId="50440" xr:uid="{00000000-0005-0000-0000-000050C40000}"/>
    <cellStyle name="20% - Accent1 7 2 5 2 8 2" xfId="50441" xr:uid="{00000000-0005-0000-0000-000051C40000}"/>
    <cellStyle name="20% - Accent1 7 2 5 2 9" xfId="50442" xr:uid="{00000000-0005-0000-0000-000052C40000}"/>
    <cellStyle name="20% - Accent1 7 2 5 3" xfId="50443" xr:uid="{00000000-0005-0000-0000-000053C40000}"/>
    <cellStyle name="20% - Accent1 7 2 5 3 2" xfId="50444" xr:uid="{00000000-0005-0000-0000-000054C40000}"/>
    <cellStyle name="20% - Accent1 7 2 5 3 2 2" xfId="50445" xr:uid="{00000000-0005-0000-0000-000055C40000}"/>
    <cellStyle name="20% - Accent1 7 2 5 3 2 2 2" xfId="50446" xr:uid="{00000000-0005-0000-0000-000056C40000}"/>
    <cellStyle name="20% - Accent1 7 2 5 3 2 2 2 2" xfId="50447" xr:uid="{00000000-0005-0000-0000-000057C40000}"/>
    <cellStyle name="20% - Accent1 7 2 5 3 2 2 3" xfId="50448" xr:uid="{00000000-0005-0000-0000-000058C40000}"/>
    <cellStyle name="20% - Accent1 7 2 5 3 2 3" xfId="50449" xr:uid="{00000000-0005-0000-0000-000059C40000}"/>
    <cellStyle name="20% - Accent1 7 2 5 3 2 3 2" xfId="50450" xr:uid="{00000000-0005-0000-0000-00005AC40000}"/>
    <cellStyle name="20% - Accent1 7 2 5 3 2 4" xfId="50451" xr:uid="{00000000-0005-0000-0000-00005BC40000}"/>
    <cellStyle name="20% - Accent1 7 2 5 3 3" xfId="50452" xr:uid="{00000000-0005-0000-0000-00005CC40000}"/>
    <cellStyle name="20% - Accent1 7 2 5 3 3 2" xfId="50453" xr:uid="{00000000-0005-0000-0000-00005DC40000}"/>
    <cellStyle name="20% - Accent1 7 2 5 3 3 2 2" xfId="50454" xr:uid="{00000000-0005-0000-0000-00005EC40000}"/>
    <cellStyle name="20% - Accent1 7 2 5 3 3 2 2 2" xfId="50455" xr:uid="{00000000-0005-0000-0000-00005FC40000}"/>
    <cellStyle name="20% - Accent1 7 2 5 3 3 2 3" xfId="50456" xr:uid="{00000000-0005-0000-0000-000060C40000}"/>
    <cellStyle name="20% - Accent1 7 2 5 3 3 3" xfId="50457" xr:uid="{00000000-0005-0000-0000-000061C40000}"/>
    <cellStyle name="20% - Accent1 7 2 5 3 3 3 2" xfId="50458" xr:uid="{00000000-0005-0000-0000-000062C40000}"/>
    <cellStyle name="20% - Accent1 7 2 5 3 3 4" xfId="50459" xr:uid="{00000000-0005-0000-0000-000063C40000}"/>
    <cellStyle name="20% - Accent1 7 2 5 3 4" xfId="50460" xr:uid="{00000000-0005-0000-0000-000064C40000}"/>
    <cellStyle name="20% - Accent1 7 2 5 3 4 2" xfId="50461" xr:uid="{00000000-0005-0000-0000-000065C40000}"/>
    <cellStyle name="20% - Accent1 7 2 5 3 4 2 2" xfId="50462" xr:uid="{00000000-0005-0000-0000-000066C40000}"/>
    <cellStyle name="20% - Accent1 7 2 5 3 4 2 2 2" xfId="50463" xr:uid="{00000000-0005-0000-0000-000067C40000}"/>
    <cellStyle name="20% - Accent1 7 2 5 3 4 2 3" xfId="50464" xr:uid="{00000000-0005-0000-0000-000068C40000}"/>
    <cellStyle name="20% - Accent1 7 2 5 3 4 3" xfId="50465" xr:uid="{00000000-0005-0000-0000-000069C40000}"/>
    <cellStyle name="20% - Accent1 7 2 5 3 4 3 2" xfId="50466" xr:uid="{00000000-0005-0000-0000-00006AC40000}"/>
    <cellStyle name="20% - Accent1 7 2 5 3 4 4" xfId="50467" xr:uid="{00000000-0005-0000-0000-00006BC40000}"/>
    <cellStyle name="20% - Accent1 7 2 5 3 5" xfId="50468" xr:uid="{00000000-0005-0000-0000-00006CC40000}"/>
    <cellStyle name="20% - Accent1 7 2 5 3 5 2" xfId="50469" xr:uid="{00000000-0005-0000-0000-00006DC40000}"/>
    <cellStyle name="20% - Accent1 7 2 5 3 5 2 2" xfId="50470" xr:uid="{00000000-0005-0000-0000-00006EC40000}"/>
    <cellStyle name="20% - Accent1 7 2 5 3 5 3" xfId="50471" xr:uid="{00000000-0005-0000-0000-00006FC40000}"/>
    <cellStyle name="20% - Accent1 7 2 5 3 6" xfId="50472" xr:uid="{00000000-0005-0000-0000-000070C40000}"/>
    <cellStyle name="20% - Accent1 7 2 5 3 6 2" xfId="50473" xr:uid="{00000000-0005-0000-0000-000071C40000}"/>
    <cellStyle name="20% - Accent1 7 2 5 3 6 2 2" xfId="50474" xr:uid="{00000000-0005-0000-0000-000072C40000}"/>
    <cellStyle name="20% - Accent1 7 2 5 3 6 3" xfId="50475" xr:uid="{00000000-0005-0000-0000-000073C40000}"/>
    <cellStyle name="20% - Accent1 7 2 5 3 7" xfId="50476" xr:uid="{00000000-0005-0000-0000-000074C40000}"/>
    <cellStyle name="20% - Accent1 7 2 5 3 7 2" xfId="50477" xr:uid="{00000000-0005-0000-0000-000075C40000}"/>
    <cellStyle name="20% - Accent1 7 2 5 3 8" xfId="50478" xr:uid="{00000000-0005-0000-0000-000076C40000}"/>
    <cellStyle name="20% - Accent1 7 2 5 3 8 2" xfId="50479" xr:uid="{00000000-0005-0000-0000-000077C40000}"/>
    <cellStyle name="20% - Accent1 7 2 5 3 9" xfId="50480" xr:uid="{00000000-0005-0000-0000-000078C40000}"/>
    <cellStyle name="20% - Accent1 7 2 5 4" xfId="50481" xr:uid="{00000000-0005-0000-0000-000079C40000}"/>
    <cellStyle name="20% - Accent1 7 2 5 4 2" xfId="50482" xr:uid="{00000000-0005-0000-0000-00007AC40000}"/>
    <cellStyle name="20% - Accent1 7 2 5 4 2 2" xfId="50483" xr:uid="{00000000-0005-0000-0000-00007BC40000}"/>
    <cellStyle name="20% - Accent1 7 2 5 4 2 2 2" xfId="50484" xr:uid="{00000000-0005-0000-0000-00007CC40000}"/>
    <cellStyle name="20% - Accent1 7 2 5 4 2 3" xfId="50485" xr:uid="{00000000-0005-0000-0000-00007DC40000}"/>
    <cellStyle name="20% - Accent1 7 2 5 4 3" xfId="50486" xr:uid="{00000000-0005-0000-0000-00007EC40000}"/>
    <cellStyle name="20% - Accent1 7 2 5 4 3 2" xfId="50487" xr:uid="{00000000-0005-0000-0000-00007FC40000}"/>
    <cellStyle name="20% - Accent1 7 2 5 4 4" xfId="50488" xr:uid="{00000000-0005-0000-0000-000080C40000}"/>
    <cellStyle name="20% - Accent1 7 2 5 5" xfId="50489" xr:uid="{00000000-0005-0000-0000-000081C40000}"/>
    <cellStyle name="20% - Accent1 7 2 5 5 2" xfId="50490" xr:uid="{00000000-0005-0000-0000-000082C40000}"/>
    <cellStyle name="20% - Accent1 7 2 5 5 2 2" xfId="50491" xr:uid="{00000000-0005-0000-0000-000083C40000}"/>
    <cellStyle name="20% - Accent1 7 2 5 5 2 2 2" xfId="50492" xr:uid="{00000000-0005-0000-0000-000084C40000}"/>
    <cellStyle name="20% - Accent1 7 2 5 5 2 3" xfId="50493" xr:uid="{00000000-0005-0000-0000-000085C40000}"/>
    <cellStyle name="20% - Accent1 7 2 5 5 3" xfId="50494" xr:uid="{00000000-0005-0000-0000-000086C40000}"/>
    <cellStyle name="20% - Accent1 7 2 5 5 3 2" xfId="50495" xr:uid="{00000000-0005-0000-0000-000087C40000}"/>
    <cellStyle name="20% - Accent1 7 2 5 5 4" xfId="50496" xr:uid="{00000000-0005-0000-0000-000088C40000}"/>
    <cellStyle name="20% - Accent1 7 2 5 6" xfId="50497" xr:uid="{00000000-0005-0000-0000-000089C40000}"/>
    <cellStyle name="20% - Accent1 7 2 5 6 2" xfId="50498" xr:uid="{00000000-0005-0000-0000-00008AC40000}"/>
    <cellStyle name="20% - Accent1 7 2 5 6 2 2" xfId="50499" xr:uid="{00000000-0005-0000-0000-00008BC40000}"/>
    <cellStyle name="20% - Accent1 7 2 5 6 2 2 2" xfId="50500" xr:uid="{00000000-0005-0000-0000-00008CC40000}"/>
    <cellStyle name="20% - Accent1 7 2 5 6 2 3" xfId="50501" xr:uid="{00000000-0005-0000-0000-00008DC40000}"/>
    <cellStyle name="20% - Accent1 7 2 5 6 3" xfId="50502" xr:uid="{00000000-0005-0000-0000-00008EC40000}"/>
    <cellStyle name="20% - Accent1 7 2 5 6 3 2" xfId="50503" xr:uid="{00000000-0005-0000-0000-00008FC40000}"/>
    <cellStyle name="20% - Accent1 7 2 5 6 4" xfId="50504" xr:uid="{00000000-0005-0000-0000-000090C40000}"/>
    <cellStyle name="20% - Accent1 7 2 5 7" xfId="50505" xr:uid="{00000000-0005-0000-0000-000091C40000}"/>
    <cellStyle name="20% - Accent1 7 2 5 7 2" xfId="50506" xr:uid="{00000000-0005-0000-0000-000092C40000}"/>
    <cellStyle name="20% - Accent1 7 2 5 7 2 2" xfId="50507" xr:uid="{00000000-0005-0000-0000-000093C40000}"/>
    <cellStyle name="20% - Accent1 7 2 5 7 3" xfId="50508" xr:uid="{00000000-0005-0000-0000-000094C40000}"/>
    <cellStyle name="20% - Accent1 7 2 5 8" xfId="50509" xr:uid="{00000000-0005-0000-0000-000095C40000}"/>
    <cellStyle name="20% - Accent1 7 2 5 8 2" xfId="50510" xr:uid="{00000000-0005-0000-0000-000096C40000}"/>
    <cellStyle name="20% - Accent1 7 2 5 8 2 2" xfId="50511" xr:uid="{00000000-0005-0000-0000-000097C40000}"/>
    <cellStyle name="20% - Accent1 7 2 5 8 3" xfId="50512" xr:uid="{00000000-0005-0000-0000-000098C40000}"/>
    <cellStyle name="20% - Accent1 7 2 5 9" xfId="50513" xr:uid="{00000000-0005-0000-0000-000099C40000}"/>
    <cellStyle name="20% - Accent1 7 2 5 9 2" xfId="50514" xr:uid="{00000000-0005-0000-0000-00009AC40000}"/>
    <cellStyle name="20% - Accent1 7 2 6" xfId="50515" xr:uid="{00000000-0005-0000-0000-00009BC40000}"/>
    <cellStyle name="20% - Accent1 7 2 6 2" xfId="50516" xr:uid="{00000000-0005-0000-0000-00009CC40000}"/>
    <cellStyle name="20% - Accent1 7 2 6 2 2" xfId="50517" xr:uid="{00000000-0005-0000-0000-00009DC40000}"/>
    <cellStyle name="20% - Accent1 7 2 6 2 2 2" xfId="50518" xr:uid="{00000000-0005-0000-0000-00009EC40000}"/>
    <cellStyle name="20% - Accent1 7 2 6 2 2 2 2" xfId="50519" xr:uid="{00000000-0005-0000-0000-00009FC40000}"/>
    <cellStyle name="20% - Accent1 7 2 6 2 2 3" xfId="50520" xr:uid="{00000000-0005-0000-0000-0000A0C40000}"/>
    <cellStyle name="20% - Accent1 7 2 6 2 3" xfId="50521" xr:uid="{00000000-0005-0000-0000-0000A1C40000}"/>
    <cellStyle name="20% - Accent1 7 2 6 2 3 2" xfId="50522" xr:uid="{00000000-0005-0000-0000-0000A2C40000}"/>
    <cellStyle name="20% - Accent1 7 2 6 2 4" xfId="50523" xr:uid="{00000000-0005-0000-0000-0000A3C40000}"/>
    <cellStyle name="20% - Accent1 7 2 6 3" xfId="50524" xr:uid="{00000000-0005-0000-0000-0000A4C40000}"/>
    <cellStyle name="20% - Accent1 7 2 6 3 2" xfId="50525" xr:uid="{00000000-0005-0000-0000-0000A5C40000}"/>
    <cellStyle name="20% - Accent1 7 2 6 3 2 2" xfId="50526" xr:uid="{00000000-0005-0000-0000-0000A6C40000}"/>
    <cellStyle name="20% - Accent1 7 2 6 3 2 2 2" xfId="50527" xr:uid="{00000000-0005-0000-0000-0000A7C40000}"/>
    <cellStyle name="20% - Accent1 7 2 6 3 2 3" xfId="50528" xr:uid="{00000000-0005-0000-0000-0000A8C40000}"/>
    <cellStyle name="20% - Accent1 7 2 6 3 3" xfId="50529" xr:uid="{00000000-0005-0000-0000-0000A9C40000}"/>
    <cellStyle name="20% - Accent1 7 2 6 3 3 2" xfId="50530" xr:uid="{00000000-0005-0000-0000-0000AAC40000}"/>
    <cellStyle name="20% - Accent1 7 2 6 3 4" xfId="50531" xr:uid="{00000000-0005-0000-0000-0000ABC40000}"/>
    <cellStyle name="20% - Accent1 7 2 6 4" xfId="50532" xr:uid="{00000000-0005-0000-0000-0000ACC40000}"/>
    <cellStyle name="20% - Accent1 7 2 6 4 2" xfId="50533" xr:uid="{00000000-0005-0000-0000-0000ADC40000}"/>
    <cellStyle name="20% - Accent1 7 2 6 4 2 2" xfId="50534" xr:uid="{00000000-0005-0000-0000-0000AEC40000}"/>
    <cellStyle name="20% - Accent1 7 2 6 4 2 2 2" xfId="50535" xr:uid="{00000000-0005-0000-0000-0000AFC40000}"/>
    <cellStyle name="20% - Accent1 7 2 6 4 2 3" xfId="50536" xr:uid="{00000000-0005-0000-0000-0000B0C40000}"/>
    <cellStyle name="20% - Accent1 7 2 6 4 3" xfId="50537" xr:uid="{00000000-0005-0000-0000-0000B1C40000}"/>
    <cellStyle name="20% - Accent1 7 2 6 4 3 2" xfId="50538" xr:uid="{00000000-0005-0000-0000-0000B2C40000}"/>
    <cellStyle name="20% - Accent1 7 2 6 4 4" xfId="50539" xr:uid="{00000000-0005-0000-0000-0000B3C40000}"/>
    <cellStyle name="20% - Accent1 7 2 6 5" xfId="50540" xr:uid="{00000000-0005-0000-0000-0000B4C40000}"/>
    <cellStyle name="20% - Accent1 7 2 6 5 2" xfId="50541" xr:uid="{00000000-0005-0000-0000-0000B5C40000}"/>
    <cellStyle name="20% - Accent1 7 2 6 5 2 2" xfId="50542" xr:uid="{00000000-0005-0000-0000-0000B6C40000}"/>
    <cellStyle name="20% - Accent1 7 2 6 5 3" xfId="50543" xr:uid="{00000000-0005-0000-0000-0000B7C40000}"/>
    <cellStyle name="20% - Accent1 7 2 6 6" xfId="50544" xr:uid="{00000000-0005-0000-0000-0000B8C40000}"/>
    <cellStyle name="20% - Accent1 7 2 6 6 2" xfId="50545" xr:uid="{00000000-0005-0000-0000-0000B9C40000}"/>
    <cellStyle name="20% - Accent1 7 2 6 6 2 2" xfId="50546" xr:uid="{00000000-0005-0000-0000-0000BAC40000}"/>
    <cellStyle name="20% - Accent1 7 2 6 6 3" xfId="50547" xr:uid="{00000000-0005-0000-0000-0000BBC40000}"/>
    <cellStyle name="20% - Accent1 7 2 6 7" xfId="50548" xr:uid="{00000000-0005-0000-0000-0000BCC40000}"/>
    <cellStyle name="20% - Accent1 7 2 6 7 2" xfId="50549" xr:uid="{00000000-0005-0000-0000-0000BDC40000}"/>
    <cellStyle name="20% - Accent1 7 2 6 8" xfId="50550" xr:uid="{00000000-0005-0000-0000-0000BEC40000}"/>
    <cellStyle name="20% - Accent1 7 2 6 8 2" xfId="50551" xr:uid="{00000000-0005-0000-0000-0000BFC40000}"/>
    <cellStyle name="20% - Accent1 7 2 6 9" xfId="50552" xr:uid="{00000000-0005-0000-0000-0000C0C40000}"/>
    <cellStyle name="20% - Accent1 7 2 7" xfId="50553" xr:uid="{00000000-0005-0000-0000-0000C1C40000}"/>
    <cellStyle name="20% - Accent1 7 2 7 2" xfId="50554" xr:uid="{00000000-0005-0000-0000-0000C2C40000}"/>
    <cellStyle name="20% - Accent1 7 2 7 2 2" xfId="50555" xr:uid="{00000000-0005-0000-0000-0000C3C40000}"/>
    <cellStyle name="20% - Accent1 7 2 7 2 2 2" xfId="50556" xr:uid="{00000000-0005-0000-0000-0000C4C40000}"/>
    <cellStyle name="20% - Accent1 7 2 7 2 2 2 2" xfId="50557" xr:uid="{00000000-0005-0000-0000-0000C5C40000}"/>
    <cellStyle name="20% - Accent1 7 2 7 2 2 3" xfId="50558" xr:uid="{00000000-0005-0000-0000-0000C6C40000}"/>
    <cellStyle name="20% - Accent1 7 2 7 2 3" xfId="50559" xr:uid="{00000000-0005-0000-0000-0000C7C40000}"/>
    <cellStyle name="20% - Accent1 7 2 7 2 3 2" xfId="50560" xr:uid="{00000000-0005-0000-0000-0000C8C40000}"/>
    <cellStyle name="20% - Accent1 7 2 7 2 4" xfId="50561" xr:uid="{00000000-0005-0000-0000-0000C9C40000}"/>
    <cellStyle name="20% - Accent1 7 2 7 3" xfId="50562" xr:uid="{00000000-0005-0000-0000-0000CAC40000}"/>
    <cellStyle name="20% - Accent1 7 2 7 3 2" xfId="50563" xr:uid="{00000000-0005-0000-0000-0000CBC40000}"/>
    <cellStyle name="20% - Accent1 7 2 7 3 2 2" xfId="50564" xr:uid="{00000000-0005-0000-0000-0000CCC40000}"/>
    <cellStyle name="20% - Accent1 7 2 7 3 2 2 2" xfId="50565" xr:uid="{00000000-0005-0000-0000-0000CDC40000}"/>
    <cellStyle name="20% - Accent1 7 2 7 3 2 3" xfId="50566" xr:uid="{00000000-0005-0000-0000-0000CEC40000}"/>
    <cellStyle name="20% - Accent1 7 2 7 3 3" xfId="50567" xr:uid="{00000000-0005-0000-0000-0000CFC40000}"/>
    <cellStyle name="20% - Accent1 7 2 7 3 3 2" xfId="50568" xr:uid="{00000000-0005-0000-0000-0000D0C40000}"/>
    <cellStyle name="20% - Accent1 7 2 7 3 4" xfId="50569" xr:uid="{00000000-0005-0000-0000-0000D1C40000}"/>
    <cellStyle name="20% - Accent1 7 2 7 4" xfId="50570" xr:uid="{00000000-0005-0000-0000-0000D2C40000}"/>
    <cellStyle name="20% - Accent1 7 2 7 4 2" xfId="50571" xr:uid="{00000000-0005-0000-0000-0000D3C40000}"/>
    <cellStyle name="20% - Accent1 7 2 7 4 2 2" xfId="50572" xr:uid="{00000000-0005-0000-0000-0000D4C40000}"/>
    <cellStyle name="20% - Accent1 7 2 7 4 2 2 2" xfId="50573" xr:uid="{00000000-0005-0000-0000-0000D5C40000}"/>
    <cellStyle name="20% - Accent1 7 2 7 4 2 3" xfId="50574" xr:uid="{00000000-0005-0000-0000-0000D6C40000}"/>
    <cellStyle name="20% - Accent1 7 2 7 4 3" xfId="50575" xr:uid="{00000000-0005-0000-0000-0000D7C40000}"/>
    <cellStyle name="20% - Accent1 7 2 7 4 3 2" xfId="50576" xr:uid="{00000000-0005-0000-0000-0000D8C40000}"/>
    <cellStyle name="20% - Accent1 7 2 7 4 4" xfId="50577" xr:uid="{00000000-0005-0000-0000-0000D9C40000}"/>
    <cellStyle name="20% - Accent1 7 2 7 5" xfId="50578" xr:uid="{00000000-0005-0000-0000-0000DAC40000}"/>
    <cellStyle name="20% - Accent1 7 2 7 5 2" xfId="50579" xr:uid="{00000000-0005-0000-0000-0000DBC40000}"/>
    <cellStyle name="20% - Accent1 7 2 7 5 2 2" xfId="50580" xr:uid="{00000000-0005-0000-0000-0000DCC40000}"/>
    <cellStyle name="20% - Accent1 7 2 7 5 3" xfId="50581" xr:uid="{00000000-0005-0000-0000-0000DDC40000}"/>
    <cellStyle name="20% - Accent1 7 2 7 6" xfId="50582" xr:uid="{00000000-0005-0000-0000-0000DEC40000}"/>
    <cellStyle name="20% - Accent1 7 2 7 6 2" xfId="50583" xr:uid="{00000000-0005-0000-0000-0000DFC40000}"/>
    <cellStyle name="20% - Accent1 7 2 7 6 2 2" xfId="50584" xr:uid="{00000000-0005-0000-0000-0000E0C40000}"/>
    <cellStyle name="20% - Accent1 7 2 7 6 3" xfId="50585" xr:uid="{00000000-0005-0000-0000-0000E1C40000}"/>
    <cellStyle name="20% - Accent1 7 2 7 7" xfId="50586" xr:uid="{00000000-0005-0000-0000-0000E2C40000}"/>
    <cellStyle name="20% - Accent1 7 2 7 7 2" xfId="50587" xr:uid="{00000000-0005-0000-0000-0000E3C40000}"/>
    <cellStyle name="20% - Accent1 7 2 7 8" xfId="50588" xr:uid="{00000000-0005-0000-0000-0000E4C40000}"/>
    <cellStyle name="20% - Accent1 7 2 7 8 2" xfId="50589" xr:uid="{00000000-0005-0000-0000-0000E5C40000}"/>
    <cellStyle name="20% - Accent1 7 2 7 9" xfId="50590" xr:uid="{00000000-0005-0000-0000-0000E6C40000}"/>
    <cellStyle name="20% - Accent1 7 2 8" xfId="50591" xr:uid="{00000000-0005-0000-0000-0000E7C40000}"/>
    <cellStyle name="20% - Accent1 7 2 8 2" xfId="50592" xr:uid="{00000000-0005-0000-0000-0000E8C40000}"/>
    <cellStyle name="20% - Accent1 7 2 8 2 2" xfId="50593" xr:uid="{00000000-0005-0000-0000-0000E9C40000}"/>
    <cellStyle name="20% - Accent1 7 2 8 2 2 2" xfId="50594" xr:uid="{00000000-0005-0000-0000-0000EAC40000}"/>
    <cellStyle name="20% - Accent1 7 2 8 2 3" xfId="50595" xr:uid="{00000000-0005-0000-0000-0000EBC40000}"/>
    <cellStyle name="20% - Accent1 7 2 8 3" xfId="50596" xr:uid="{00000000-0005-0000-0000-0000ECC40000}"/>
    <cellStyle name="20% - Accent1 7 2 8 3 2" xfId="50597" xr:uid="{00000000-0005-0000-0000-0000EDC40000}"/>
    <cellStyle name="20% - Accent1 7 2 8 4" xfId="50598" xr:uid="{00000000-0005-0000-0000-0000EEC40000}"/>
    <cellStyle name="20% - Accent1 7 2 9" xfId="50599" xr:uid="{00000000-0005-0000-0000-0000EFC40000}"/>
    <cellStyle name="20% - Accent1 7 2 9 2" xfId="50600" xr:uid="{00000000-0005-0000-0000-0000F0C40000}"/>
    <cellStyle name="20% - Accent1 7 2 9 2 2" xfId="50601" xr:uid="{00000000-0005-0000-0000-0000F1C40000}"/>
    <cellStyle name="20% - Accent1 7 2 9 2 2 2" xfId="50602" xr:uid="{00000000-0005-0000-0000-0000F2C40000}"/>
    <cellStyle name="20% - Accent1 7 2 9 2 3" xfId="50603" xr:uid="{00000000-0005-0000-0000-0000F3C40000}"/>
    <cellStyle name="20% - Accent1 7 2 9 3" xfId="50604" xr:uid="{00000000-0005-0000-0000-0000F4C40000}"/>
    <cellStyle name="20% - Accent1 7 2 9 3 2" xfId="50605" xr:uid="{00000000-0005-0000-0000-0000F5C40000}"/>
    <cellStyle name="20% - Accent1 7 2 9 4" xfId="50606" xr:uid="{00000000-0005-0000-0000-0000F6C40000}"/>
    <cellStyle name="20% - Accent1 7 3" xfId="50607" xr:uid="{00000000-0005-0000-0000-0000F7C40000}"/>
    <cellStyle name="20% - Accent1 7 3 10" xfId="50608" xr:uid="{00000000-0005-0000-0000-0000F8C40000}"/>
    <cellStyle name="20% - Accent1 7 3 10 2" xfId="50609" xr:uid="{00000000-0005-0000-0000-0000F9C40000}"/>
    <cellStyle name="20% - Accent1 7 3 10 2 2" xfId="50610" xr:uid="{00000000-0005-0000-0000-0000FAC40000}"/>
    <cellStyle name="20% - Accent1 7 3 10 3" xfId="50611" xr:uid="{00000000-0005-0000-0000-0000FBC40000}"/>
    <cellStyle name="20% - Accent1 7 3 11" xfId="50612" xr:uid="{00000000-0005-0000-0000-0000FCC40000}"/>
    <cellStyle name="20% - Accent1 7 3 11 2" xfId="50613" xr:uid="{00000000-0005-0000-0000-0000FDC40000}"/>
    <cellStyle name="20% - Accent1 7 3 11 2 2" xfId="50614" xr:uid="{00000000-0005-0000-0000-0000FEC40000}"/>
    <cellStyle name="20% - Accent1 7 3 11 3" xfId="50615" xr:uid="{00000000-0005-0000-0000-0000FFC40000}"/>
    <cellStyle name="20% - Accent1 7 3 12" xfId="50616" xr:uid="{00000000-0005-0000-0000-000000C50000}"/>
    <cellStyle name="20% - Accent1 7 3 12 2" xfId="50617" xr:uid="{00000000-0005-0000-0000-000001C50000}"/>
    <cellStyle name="20% - Accent1 7 3 13" xfId="50618" xr:uid="{00000000-0005-0000-0000-000002C50000}"/>
    <cellStyle name="20% - Accent1 7 3 13 2" xfId="50619" xr:uid="{00000000-0005-0000-0000-000003C50000}"/>
    <cellStyle name="20% - Accent1 7 3 14" xfId="50620" xr:uid="{00000000-0005-0000-0000-000004C50000}"/>
    <cellStyle name="20% - Accent1 7 3 2" xfId="50621" xr:uid="{00000000-0005-0000-0000-000005C50000}"/>
    <cellStyle name="20% - Accent1 7 3 2 10" xfId="50622" xr:uid="{00000000-0005-0000-0000-000006C50000}"/>
    <cellStyle name="20% - Accent1 7 3 2 10 2" xfId="50623" xr:uid="{00000000-0005-0000-0000-000007C50000}"/>
    <cellStyle name="20% - Accent1 7 3 2 11" xfId="50624" xr:uid="{00000000-0005-0000-0000-000008C50000}"/>
    <cellStyle name="20% - Accent1 7 3 2 2" xfId="50625" xr:uid="{00000000-0005-0000-0000-000009C50000}"/>
    <cellStyle name="20% - Accent1 7 3 2 2 2" xfId="50626" xr:uid="{00000000-0005-0000-0000-00000AC50000}"/>
    <cellStyle name="20% - Accent1 7 3 2 2 2 2" xfId="50627" xr:uid="{00000000-0005-0000-0000-00000BC50000}"/>
    <cellStyle name="20% - Accent1 7 3 2 2 2 2 2" xfId="50628" xr:uid="{00000000-0005-0000-0000-00000CC50000}"/>
    <cellStyle name="20% - Accent1 7 3 2 2 2 2 2 2" xfId="50629" xr:uid="{00000000-0005-0000-0000-00000DC50000}"/>
    <cellStyle name="20% - Accent1 7 3 2 2 2 2 3" xfId="50630" xr:uid="{00000000-0005-0000-0000-00000EC50000}"/>
    <cellStyle name="20% - Accent1 7 3 2 2 2 3" xfId="50631" xr:uid="{00000000-0005-0000-0000-00000FC50000}"/>
    <cellStyle name="20% - Accent1 7 3 2 2 2 3 2" xfId="50632" xr:uid="{00000000-0005-0000-0000-000010C50000}"/>
    <cellStyle name="20% - Accent1 7 3 2 2 2 4" xfId="50633" xr:uid="{00000000-0005-0000-0000-000011C50000}"/>
    <cellStyle name="20% - Accent1 7 3 2 2 3" xfId="50634" xr:uid="{00000000-0005-0000-0000-000012C50000}"/>
    <cellStyle name="20% - Accent1 7 3 2 2 3 2" xfId="50635" xr:uid="{00000000-0005-0000-0000-000013C50000}"/>
    <cellStyle name="20% - Accent1 7 3 2 2 3 2 2" xfId="50636" xr:uid="{00000000-0005-0000-0000-000014C50000}"/>
    <cellStyle name="20% - Accent1 7 3 2 2 3 2 2 2" xfId="50637" xr:uid="{00000000-0005-0000-0000-000015C50000}"/>
    <cellStyle name="20% - Accent1 7 3 2 2 3 2 3" xfId="50638" xr:uid="{00000000-0005-0000-0000-000016C50000}"/>
    <cellStyle name="20% - Accent1 7 3 2 2 3 3" xfId="50639" xr:uid="{00000000-0005-0000-0000-000017C50000}"/>
    <cellStyle name="20% - Accent1 7 3 2 2 3 3 2" xfId="50640" xr:uid="{00000000-0005-0000-0000-000018C50000}"/>
    <cellStyle name="20% - Accent1 7 3 2 2 3 4" xfId="50641" xr:uid="{00000000-0005-0000-0000-000019C50000}"/>
    <cellStyle name="20% - Accent1 7 3 2 2 4" xfId="50642" xr:uid="{00000000-0005-0000-0000-00001AC50000}"/>
    <cellStyle name="20% - Accent1 7 3 2 2 4 2" xfId="50643" xr:uid="{00000000-0005-0000-0000-00001BC50000}"/>
    <cellStyle name="20% - Accent1 7 3 2 2 4 2 2" xfId="50644" xr:uid="{00000000-0005-0000-0000-00001CC50000}"/>
    <cellStyle name="20% - Accent1 7 3 2 2 4 2 2 2" xfId="50645" xr:uid="{00000000-0005-0000-0000-00001DC50000}"/>
    <cellStyle name="20% - Accent1 7 3 2 2 4 2 3" xfId="50646" xr:uid="{00000000-0005-0000-0000-00001EC50000}"/>
    <cellStyle name="20% - Accent1 7 3 2 2 4 3" xfId="50647" xr:uid="{00000000-0005-0000-0000-00001FC50000}"/>
    <cellStyle name="20% - Accent1 7 3 2 2 4 3 2" xfId="50648" xr:uid="{00000000-0005-0000-0000-000020C50000}"/>
    <cellStyle name="20% - Accent1 7 3 2 2 4 4" xfId="50649" xr:uid="{00000000-0005-0000-0000-000021C50000}"/>
    <cellStyle name="20% - Accent1 7 3 2 2 5" xfId="50650" xr:uid="{00000000-0005-0000-0000-000022C50000}"/>
    <cellStyle name="20% - Accent1 7 3 2 2 5 2" xfId="50651" xr:uid="{00000000-0005-0000-0000-000023C50000}"/>
    <cellStyle name="20% - Accent1 7 3 2 2 5 2 2" xfId="50652" xr:uid="{00000000-0005-0000-0000-000024C50000}"/>
    <cellStyle name="20% - Accent1 7 3 2 2 5 3" xfId="50653" xr:uid="{00000000-0005-0000-0000-000025C50000}"/>
    <cellStyle name="20% - Accent1 7 3 2 2 6" xfId="50654" xr:uid="{00000000-0005-0000-0000-000026C50000}"/>
    <cellStyle name="20% - Accent1 7 3 2 2 6 2" xfId="50655" xr:uid="{00000000-0005-0000-0000-000027C50000}"/>
    <cellStyle name="20% - Accent1 7 3 2 2 6 2 2" xfId="50656" xr:uid="{00000000-0005-0000-0000-000028C50000}"/>
    <cellStyle name="20% - Accent1 7 3 2 2 6 3" xfId="50657" xr:uid="{00000000-0005-0000-0000-000029C50000}"/>
    <cellStyle name="20% - Accent1 7 3 2 2 7" xfId="50658" xr:uid="{00000000-0005-0000-0000-00002AC50000}"/>
    <cellStyle name="20% - Accent1 7 3 2 2 7 2" xfId="50659" xr:uid="{00000000-0005-0000-0000-00002BC50000}"/>
    <cellStyle name="20% - Accent1 7 3 2 2 8" xfId="50660" xr:uid="{00000000-0005-0000-0000-00002CC50000}"/>
    <cellStyle name="20% - Accent1 7 3 2 2 8 2" xfId="50661" xr:uid="{00000000-0005-0000-0000-00002DC50000}"/>
    <cellStyle name="20% - Accent1 7 3 2 2 9" xfId="50662" xr:uid="{00000000-0005-0000-0000-00002EC50000}"/>
    <cellStyle name="20% - Accent1 7 3 2 3" xfId="50663" xr:uid="{00000000-0005-0000-0000-00002FC50000}"/>
    <cellStyle name="20% - Accent1 7 3 2 3 2" xfId="50664" xr:uid="{00000000-0005-0000-0000-000030C50000}"/>
    <cellStyle name="20% - Accent1 7 3 2 3 2 2" xfId="50665" xr:uid="{00000000-0005-0000-0000-000031C50000}"/>
    <cellStyle name="20% - Accent1 7 3 2 3 2 2 2" xfId="50666" xr:uid="{00000000-0005-0000-0000-000032C50000}"/>
    <cellStyle name="20% - Accent1 7 3 2 3 2 2 2 2" xfId="50667" xr:uid="{00000000-0005-0000-0000-000033C50000}"/>
    <cellStyle name="20% - Accent1 7 3 2 3 2 2 3" xfId="50668" xr:uid="{00000000-0005-0000-0000-000034C50000}"/>
    <cellStyle name="20% - Accent1 7 3 2 3 2 3" xfId="50669" xr:uid="{00000000-0005-0000-0000-000035C50000}"/>
    <cellStyle name="20% - Accent1 7 3 2 3 2 3 2" xfId="50670" xr:uid="{00000000-0005-0000-0000-000036C50000}"/>
    <cellStyle name="20% - Accent1 7 3 2 3 2 4" xfId="50671" xr:uid="{00000000-0005-0000-0000-000037C50000}"/>
    <cellStyle name="20% - Accent1 7 3 2 3 3" xfId="50672" xr:uid="{00000000-0005-0000-0000-000038C50000}"/>
    <cellStyle name="20% - Accent1 7 3 2 3 3 2" xfId="50673" xr:uid="{00000000-0005-0000-0000-000039C50000}"/>
    <cellStyle name="20% - Accent1 7 3 2 3 3 2 2" xfId="50674" xr:uid="{00000000-0005-0000-0000-00003AC50000}"/>
    <cellStyle name="20% - Accent1 7 3 2 3 3 2 2 2" xfId="50675" xr:uid="{00000000-0005-0000-0000-00003BC50000}"/>
    <cellStyle name="20% - Accent1 7 3 2 3 3 2 3" xfId="50676" xr:uid="{00000000-0005-0000-0000-00003CC50000}"/>
    <cellStyle name="20% - Accent1 7 3 2 3 3 3" xfId="50677" xr:uid="{00000000-0005-0000-0000-00003DC50000}"/>
    <cellStyle name="20% - Accent1 7 3 2 3 3 3 2" xfId="50678" xr:uid="{00000000-0005-0000-0000-00003EC50000}"/>
    <cellStyle name="20% - Accent1 7 3 2 3 3 4" xfId="50679" xr:uid="{00000000-0005-0000-0000-00003FC50000}"/>
    <cellStyle name="20% - Accent1 7 3 2 3 4" xfId="50680" xr:uid="{00000000-0005-0000-0000-000040C50000}"/>
    <cellStyle name="20% - Accent1 7 3 2 3 4 2" xfId="50681" xr:uid="{00000000-0005-0000-0000-000041C50000}"/>
    <cellStyle name="20% - Accent1 7 3 2 3 4 2 2" xfId="50682" xr:uid="{00000000-0005-0000-0000-000042C50000}"/>
    <cellStyle name="20% - Accent1 7 3 2 3 4 2 2 2" xfId="50683" xr:uid="{00000000-0005-0000-0000-000043C50000}"/>
    <cellStyle name="20% - Accent1 7 3 2 3 4 2 3" xfId="50684" xr:uid="{00000000-0005-0000-0000-000044C50000}"/>
    <cellStyle name="20% - Accent1 7 3 2 3 4 3" xfId="50685" xr:uid="{00000000-0005-0000-0000-000045C50000}"/>
    <cellStyle name="20% - Accent1 7 3 2 3 4 3 2" xfId="50686" xr:uid="{00000000-0005-0000-0000-000046C50000}"/>
    <cellStyle name="20% - Accent1 7 3 2 3 4 4" xfId="50687" xr:uid="{00000000-0005-0000-0000-000047C50000}"/>
    <cellStyle name="20% - Accent1 7 3 2 3 5" xfId="50688" xr:uid="{00000000-0005-0000-0000-000048C50000}"/>
    <cellStyle name="20% - Accent1 7 3 2 3 5 2" xfId="50689" xr:uid="{00000000-0005-0000-0000-000049C50000}"/>
    <cellStyle name="20% - Accent1 7 3 2 3 5 2 2" xfId="50690" xr:uid="{00000000-0005-0000-0000-00004AC50000}"/>
    <cellStyle name="20% - Accent1 7 3 2 3 5 3" xfId="50691" xr:uid="{00000000-0005-0000-0000-00004BC50000}"/>
    <cellStyle name="20% - Accent1 7 3 2 3 6" xfId="50692" xr:uid="{00000000-0005-0000-0000-00004CC50000}"/>
    <cellStyle name="20% - Accent1 7 3 2 3 6 2" xfId="50693" xr:uid="{00000000-0005-0000-0000-00004DC50000}"/>
    <cellStyle name="20% - Accent1 7 3 2 3 6 2 2" xfId="50694" xr:uid="{00000000-0005-0000-0000-00004EC50000}"/>
    <cellStyle name="20% - Accent1 7 3 2 3 6 3" xfId="50695" xr:uid="{00000000-0005-0000-0000-00004FC50000}"/>
    <cellStyle name="20% - Accent1 7 3 2 3 7" xfId="50696" xr:uid="{00000000-0005-0000-0000-000050C50000}"/>
    <cellStyle name="20% - Accent1 7 3 2 3 7 2" xfId="50697" xr:uid="{00000000-0005-0000-0000-000051C50000}"/>
    <cellStyle name="20% - Accent1 7 3 2 3 8" xfId="50698" xr:uid="{00000000-0005-0000-0000-000052C50000}"/>
    <cellStyle name="20% - Accent1 7 3 2 3 8 2" xfId="50699" xr:uid="{00000000-0005-0000-0000-000053C50000}"/>
    <cellStyle name="20% - Accent1 7 3 2 3 9" xfId="50700" xr:uid="{00000000-0005-0000-0000-000054C50000}"/>
    <cellStyle name="20% - Accent1 7 3 2 4" xfId="50701" xr:uid="{00000000-0005-0000-0000-000055C50000}"/>
    <cellStyle name="20% - Accent1 7 3 2 4 2" xfId="50702" xr:uid="{00000000-0005-0000-0000-000056C50000}"/>
    <cellStyle name="20% - Accent1 7 3 2 4 2 2" xfId="50703" xr:uid="{00000000-0005-0000-0000-000057C50000}"/>
    <cellStyle name="20% - Accent1 7 3 2 4 2 2 2" xfId="50704" xr:uid="{00000000-0005-0000-0000-000058C50000}"/>
    <cellStyle name="20% - Accent1 7 3 2 4 2 3" xfId="50705" xr:uid="{00000000-0005-0000-0000-000059C50000}"/>
    <cellStyle name="20% - Accent1 7 3 2 4 3" xfId="50706" xr:uid="{00000000-0005-0000-0000-00005AC50000}"/>
    <cellStyle name="20% - Accent1 7 3 2 4 3 2" xfId="50707" xr:uid="{00000000-0005-0000-0000-00005BC50000}"/>
    <cellStyle name="20% - Accent1 7 3 2 4 4" xfId="50708" xr:uid="{00000000-0005-0000-0000-00005CC50000}"/>
    <cellStyle name="20% - Accent1 7 3 2 5" xfId="50709" xr:uid="{00000000-0005-0000-0000-00005DC50000}"/>
    <cellStyle name="20% - Accent1 7 3 2 5 2" xfId="50710" xr:uid="{00000000-0005-0000-0000-00005EC50000}"/>
    <cellStyle name="20% - Accent1 7 3 2 5 2 2" xfId="50711" xr:uid="{00000000-0005-0000-0000-00005FC50000}"/>
    <cellStyle name="20% - Accent1 7 3 2 5 2 2 2" xfId="50712" xr:uid="{00000000-0005-0000-0000-000060C50000}"/>
    <cellStyle name="20% - Accent1 7 3 2 5 2 3" xfId="50713" xr:uid="{00000000-0005-0000-0000-000061C50000}"/>
    <cellStyle name="20% - Accent1 7 3 2 5 3" xfId="50714" xr:uid="{00000000-0005-0000-0000-000062C50000}"/>
    <cellStyle name="20% - Accent1 7 3 2 5 3 2" xfId="50715" xr:uid="{00000000-0005-0000-0000-000063C50000}"/>
    <cellStyle name="20% - Accent1 7 3 2 5 4" xfId="50716" xr:uid="{00000000-0005-0000-0000-000064C50000}"/>
    <cellStyle name="20% - Accent1 7 3 2 6" xfId="50717" xr:uid="{00000000-0005-0000-0000-000065C50000}"/>
    <cellStyle name="20% - Accent1 7 3 2 6 2" xfId="50718" xr:uid="{00000000-0005-0000-0000-000066C50000}"/>
    <cellStyle name="20% - Accent1 7 3 2 6 2 2" xfId="50719" xr:uid="{00000000-0005-0000-0000-000067C50000}"/>
    <cellStyle name="20% - Accent1 7 3 2 6 2 2 2" xfId="50720" xr:uid="{00000000-0005-0000-0000-000068C50000}"/>
    <cellStyle name="20% - Accent1 7 3 2 6 2 3" xfId="50721" xr:uid="{00000000-0005-0000-0000-000069C50000}"/>
    <cellStyle name="20% - Accent1 7 3 2 6 3" xfId="50722" xr:uid="{00000000-0005-0000-0000-00006AC50000}"/>
    <cellStyle name="20% - Accent1 7 3 2 6 3 2" xfId="50723" xr:uid="{00000000-0005-0000-0000-00006BC50000}"/>
    <cellStyle name="20% - Accent1 7 3 2 6 4" xfId="50724" xr:uid="{00000000-0005-0000-0000-00006CC50000}"/>
    <cellStyle name="20% - Accent1 7 3 2 7" xfId="50725" xr:uid="{00000000-0005-0000-0000-00006DC50000}"/>
    <cellStyle name="20% - Accent1 7 3 2 7 2" xfId="50726" xr:uid="{00000000-0005-0000-0000-00006EC50000}"/>
    <cellStyle name="20% - Accent1 7 3 2 7 2 2" xfId="50727" xr:uid="{00000000-0005-0000-0000-00006FC50000}"/>
    <cellStyle name="20% - Accent1 7 3 2 7 3" xfId="50728" xr:uid="{00000000-0005-0000-0000-000070C50000}"/>
    <cellStyle name="20% - Accent1 7 3 2 8" xfId="50729" xr:uid="{00000000-0005-0000-0000-000071C50000}"/>
    <cellStyle name="20% - Accent1 7 3 2 8 2" xfId="50730" xr:uid="{00000000-0005-0000-0000-000072C50000}"/>
    <cellStyle name="20% - Accent1 7 3 2 8 2 2" xfId="50731" xr:uid="{00000000-0005-0000-0000-000073C50000}"/>
    <cellStyle name="20% - Accent1 7 3 2 8 3" xfId="50732" xr:uid="{00000000-0005-0000-0000-000074C50000}"/>
    <cellStyle name="20% - Accent1 7 3 2 9" xfId="50733" xr:uid="{00000000-0005-0000-0000-000075C50000}"/>
    <cellStyle name="20% - Accent1 7 3 2 9 2" xfId="50734" xr:uid="{00000000-0005-0000-0000-000076C50000}"/>
    <cellStyle name="20% - Accent1 7 3 3" xfId="50735" xr:uid="{00000000-0005-0000-0000-000077C50000}"/>
    <cellStyle name="20% - Accent1 7 3 3 10" xfId="50736" xr:uid="{00000000-0005-0000-0000-000078C50000}"/>
    <cellStyle name="20% - Accent1 7 3 3 10 2" xfId="50737" xr:uid="{00000000-0005-0000-0000-000079C50000}"/>
    <cellStyle name="20% - Accent1 7 3 3 11" xfId="50738" xr:uid="{00000000-0005-0000-0000-00007AC50000}"/>
    <cellStyle name="20% - Accent1 7 3 3 2" xfId="50739" xr:uid="{00000000-0005-0000-0000-00007BC50000}"/>
    <cellStyle name="20% - Accent1 7 3 3 2 2" xfId="50740" xr:uid="{00000000-0005-0000-0000-00007CC50000}"/>
    <cellStyle name="20% - Accent1 7 3 3 2 2 2" xfId="50741" xr:uid="{00000000-0005-0000-0000-00007DC50000}"/>
    <cellStyle name="20% - Accent1 7 3 3 2 2 2 2" xfId="50742" xr:uid="{00000000-0005-0000-0000-00007EC50000}"/>
    <cellStyle name="20% - Accent1 7 3 3 2 2 2 2 2" xfId="50743" xr:uid="{00000000-0005-0000-0000-00007FC50000}"/>
    <cellStyle name="20% - Accent1 7 3 3 2 2 2 3" xfId="50744" xr:uid="{00000000-0005-0000-0000-000080C50000}"/>
    <cellStyle name="20% - Accent1 7 3 3 2 2 3" xfId="50745" xr:uid="{00000000-0005-0000-0000-000081C50000}"/>
    <cellStyle name="20% - Accent1 7 3 3 2 2 3 2" xfId="50746" xr:uid="{00000000-0005-0000-0000-000082C50000}"/>
    <cellStyle name="20% - Accent1 7 3 3 2 2 4" xfId="50747" xr:uid="{00000000-0005-0000-0000-000083C50000}"/>
    <cellStyle name="20% - Accent1 7 3 3 2 3" xfId="50748" xr:uid="{00000000-0005-0000-0000-000084C50000}"/>
    <cellStyle name="20% - Accent1 7 3 3 2 3 2" xfId="50749" xr:uid="{00000000-0005-0000-0000-000085C50000}"/>
    <cellStyle name="20% - Accent1 7 3 3 2 3 2 2" xfId="50750" xr:uid="{00000000-0005-0000-0000-000086C50000}"/>
    <cellStyle name="20% - Accent1 7 3 3 2 3 2 2 2" xfId="50751" xr:uid="{00000000-0005-0000-0000-000087C50000}"/>
    <cellStyle name="20% - Accent1 7 3 3 2 3 2 3" xfId="50752" xr:uid="{00000000-0005-0000-0000-000088C50000}"/>
    <cellStyle name="20% - Accent1 7 3 3 2 3 3" xfId="50753" xr:uid="{00000000-0005-0000-0000-000089C50000}"/>
    <cellStyle name="20% - Accent1 7 3 3 2 3 3 2" xfId="50754" xr:uid="{00000000-0005-0000-0000-00008AC50000}"/>
    <cellStyle name="20% - Accent1 7 3 3 2 3 4" xfId="50755" xr:uid="{00000000-0005-0000-0000-00008BC50000}"/>
    <cellStyle name="20% - Accent1 7 3 3 2 4" xfId="50756" xr:uid="{00000000-0005-0000-0000-00008CC50000}"/>
    <cellStyle name="20% - Accent1 7 3 3 2 4 2" xfId="50757" xr:uid="{00000000-0005-0000-0000-00008DC50000}"/>
    <cellStyle name="20% - Accent1 7 3 3 2 4 2 2" xfId="50758" xr:uid="{00000000-0005-0000-0000-00008EC50000}"/>
    <cellStyle name="20% - Accent1 7 3 3 2 4 2 2 2" xfId="50759" xr:uid="{00000000-0005-0000-0000-00008FC50000}"/>
    <cellStyle name="20% - Accent1 7 3 3 2 4 2 3" xfId="50760" xr:uid="{00000000-0005-0000-0000-000090C50000}"/>
    <cellStyle name="20% - Accent1 7 3 3 2 4 3" xfId="50761" xr:uid="{00000000-0005-0000-0000-000091C50000}"/>
    <cellStyle name="20% - Accent1 7 3 3 2 4 3 2" xfId="50762" xr:uid="{00000000-0005-0000-0000-000092C50000}"/>
    <cellStyle name="20% - Accent1 7 3 3 2 4 4" xfId="50763" xr:uid="{00000000-0005-0000-0000-000093C50000}"/>
    <cellStyle name="20% - Accent1 7 3 3 2 5" xfId="50764" xr:uid="{00000000-0005-0000-0000-000094C50000}"/>
    <cellStyle name="20% - Accent1 7 3 3 2 5 2" xfId="50765" xr:uid="{00000000-0005-0000-0000-000095C50000}"/>
    <cellStyle name="20% - Accent1 7 3 3 2 5 2 2" xfId="50766" xr:uid="{00000000-0005-0000-0000-000096C50000}"/>
    <cellStyle name="20% - Accent1 7 3 3 2 5 3" xfId="50767" xr:uid="{00000000-0005-0000-0000-000097C50000}"/>
    <cellStyle name="20% - Accent1 7 3 3 2 6" xfId="50768" xr:uid="{00000000-0005-0000-0000-000098C50000}"/>
    <cellStyle name="20% - Accent1 7 3 3 2 6 2" xfId="50769" xr:uid="{00000000-0005-0000-0000-000099C50000}"/>
    <cellStyle name="20% - Accent1 7 3 3 2 6 2 2" xfId="50770" xr:uid="{00000000-0005-0000-0000-00009AC50000}"/>
    <cellStyle name="20% - Accent1 7 3 3 2 6 3" xfId="50771" xr:uid="{00000000-0005-0000-0000-00009BC50000}"/>
    <cellStyle name="20% - Accent1 7 3 3 2 7" xfId="50772" xr:uid="{00000000-0005-0000-0000-00009CC50000}"/>
    <cellStyle name="20% - Accent1 7 3 3 2 7 2" xfId="50773" xr:uid="{00000000-0005-0000-0000-00009DC50000}"/>
    <cellStyle name="20% - Accent1 7 3 3 2 8" xfId="50774" xr:uid="{00000000-0005-0000-0000-00009EC50000}"/>
    <cellStyle name="20% - Accent1 7 3 3 2 8 2" xfId="50775" xr:uid="{00000000-0005-0000-0000-00009FC50000}"/>
    <cellStyle name="20% - Accent1 7 3 3 2 9" xfId="50776" xr:uid="{00000000-0005-0000-0000-0000A0C50000}"/>
    <cellStyle name="20% - Accent1 7 3 3 3" xfId="50777" xr:uid="{00000000-0005-0000-0000-0000A1C50000}"/>
    <cellStyle name="20% - Accent1 7 3 3 3 2" xfId="50778" xr:uid="{00000000-0005-0000-0000-0000A2C50000}"/>
    <cellStyle name="20% - Accent1 7 3 3 3 2 2" xfId="50779" xr:uid="{00000000-0005-0000-0000-0000A3C50000}"/>
    <cellStyle name="20% - Accent1 7 3 3 3 2 2 2" xfId="50780" xr:uid="{00000000-0005-0000-0000-0000A4C50000}"/>
    <cellStyle name="20% - Accent1 7 3 3 3 2 2 2 2" xfId="50781" xr:uid="{00000000-0005-0000-0000-0000A5C50000}"/>
    <cellStyle name="20% - Accent1 7 3 3 3 2 2 3" xfId="50782" xr:uid="{00000000-0005-0000-0000-0000A6C50000}"/>
    <cellStyle name="20% - Accent1 7 3 3 3 2 3" xfId="50783" xr:uid="{00000000-0005-0000-0000-0000A7C50000}"/>
    <cellStyle name="20% - Accent1 7 3 3 3 2 3 2" xfId="50784" xr:uid="{00000000-0005-0000-0000-0000A8C50000}"/>
    <cellStyle name="20% - Accent1 7 3 3 3 2 4" xfId="50785" xr:uid="{00000000-0005-0000-0000-0000A9C50000}"/>
    <cellStyle name="20% - Accent1 7 3 3 3 3" xfId="50786" xr:uid="{00000000-0005-0000-0000-0000AAC50000}"/>
    <cellStyle name="20% - Accent1 7 3 3 3 3 2" xfId="50787" xr:uid="{00000000-0005-0000-0000-0000ABC50000}"/>
    <cellStyle name="20% - Accent1 7 3 3 3 3 2 2" xfId="50788" xr:uid="{00000000-0005-0000-0000-0000ACC50000}"/>
    <cellStyle name="20% - Accent1 7 3 3 3 3 2 2 2" xfId="50789" xr:uid="{00000000-0005-0000-0000-0000ADC50000}"/>
    <cellStyle name="20% - Accent1 7 3 3 3 3 2 3" xfId="50790" xr:uid="{00000000-0005-0000-0000-0000AEC50000}"/>
    <cellStyle name="20% - Accent1 7 3 3 3 3 3" xfId="50791" xr:uid="{00000000-0005-0000-0000-0000AFC50000}"/>
    <cellStyle name="20% - Accent1 7 3 3 3 3 3 2" xfId="50792" xr:uid="{00000000-0005-0000-0000-0000B0C50000}"/>
    <cellStyle name="20% - Accent1 7 3 3 3 3 4" xfId="50793" xr:uid="{00000000-0005-0000-0000-0000B1C50000}"/>
    <cellStyle name="20% - Accent1 7 3 3 3 4" xfId="50794" xr:uid="{00000000-0005-0000-0000-0000B2C50000}"/>
    <cellStyle name="20% - Accent1 7 3 3 3 4 2" xfId="50795" xr:uid="{00000000-0005-0000-0000-0000B3C50000}"/>
    <cellStyle name="20% - Accent1 7 3 3 3 4 2 2" xfId="50796" xr:uid="{00000000-0005-0000-0000-0000B4C50000}"/>
    <cellStyle name="20% - Accent1 7 3 3 3 4 2 2 2" xfId="50797" xr:uid="{00000000-0005-0000-0000-0000B5C50000}"/>
    <cellStyle name="20% - Accent1 7 3 3 3 4 2 3" xfId="50798" xr:uid="{00000000-0005-0000-0000-0000B6C50000}"/>
    <cellStyle name="20% - Accent1 7 3 3 3 4 3" xfId="50799" xr:uid="{00000000-0005-0000-0000-0000B7C50000}"/>
    <cellStyle name="20% - Accent1 7 3 3 3 4 3 2" xfId="50800" xr:uid="{00000000-0005-0000-0000-0000B8C50000}"/>
    <cellStyle name="20% - Accent1 7 3 3 3 4 4" xfId="50801" xr:uid="{00000000-0005-0000-0000-0000B9C50000}"/>
    <cellStyle name="20% - Accent1 7 3 3 3 5" xfId="50802" xr:uid="{00000000-0005-0000-0000-0000BAC50000}"/>
    <cellStyle name="20% - Accent1 7 3 3 3 5 2" xfId="50803" xr:uid="{00000000-0005-0000-0000-0000BBC50000}"/>
    <cellStyle name="20% - Accent1 7 3 3 3 5 2 2" xfId="50804" xr:uid="{00000000-0005-0000-0000-0000BCC50000}"/>
    <cellStyle name="20% - Accent1 7 3 3 3 5 3" xfId="50805" xr:uid="{00000000-0005-0000-0000-0000BDC50000}"/>
    <cellStyle name="20% - Accent1 7 3 3 3 6" xfId="50806" xr:uid="{00000000-0005-0000-0000-0000BEC50000}"/>
    <cellStyle name="20% - Accent1 7 3 3 3 6 2" xfId="50807" xr:uid="{00000000-0005-0000-0000-0000BFC50000}"/>
    <cellStyle name="20% - Accent1 7 3 3 3 6 2 2" xfId="50808" xr:uid="{00000000-0005-0000-0000-0000C0C50000}"/>
    <cellStyle name="20% - Accent1 7 3 3 3 6 3" xfId="50809" xr:uid="{00000000-0005-0000-0000-0000C1C50000}"/>
    <cellStyle name="20% - Accent1 7 3 3 3 7" xfId="50810" xr:uid="{00000000-0005-0000-0000-0000C2C50000}"/>
    <cellStyle name="20% - Accent1 7 3 3 3 7 2" xfId="50811" xr:uid="{00000000-0005-0000-0000-0000C3C50000}"/>
    <cellStyle name="20% - Accent1 7 3 3 3 8" xfId="50812" xr:uid="{00000000-0005-0000-0000-0000C4C50000}"/>
    <cellStyle name="20% - Accent1 7 3 3 3 8 2" xfId="50813" xr:uid="{00000000-0005-0000-0000-0000C5C50000}"/>
    <cellStyle name="20% - Accent1 7 3 3 3 9" xfId="50814" xr:uid="{00000000-0005-0000-0000-0000C6C50000}"/>
    <cellStyle name="20% - Accent1 7 3 3 4" xfId="50815" xr:uid="{00000000-0005-0000-0000-0000C7C50000}"/>
    <cellStyle name="20% - Accent1 7 3 3 4 2" xfId="50816" xr:uid="{00000000-0005-0000-0000-0000C8C50000}"/>
    <cellStyle name="20% - Accent1 7 3 3 4 2 2" xfId="50817" xr:uid="{00000000-0005-0000-0000-0000C9C50000}"/>
    <cellStyle name="20% - Accent1 7 3 3 4 2 2 2" xfId="50818" xr:uid="{00000000-0005-0000-0000-0000CAC50000}"/>
    <cellStyle name="20% - Accent1 7 3 3 4 2 3" xfId="50819" xr:uid="{00000000-0005-0000-0000-0000CBC50000}"/>
    <cellStyle name="20% - Accent1 7 3 3 4 3" xfId="50820" xr:uid="{00000000-0005-0000-0000-0000CCC50000}"/>
    <cellStyle name="20% - Accent1 7 3 3 4 3 2" xfId="50821" xr:uid="{00000000-0005-0000-0000-0000CDC50000}"/>
    <cellStyle name="20% - Accent1 7 3 3 4 4" xfId="50822" xr:uid="{00000000-0005-0000-0000-0000CEC50000}"/>
    <cellStyle name="20% - Accent1 7 3 3 5" xfId="50823" xr:uid="{00000000-0005-0000-0000-0000CFC50000}"/>
    <cellStyle name="20% - Accent1 7 3 3 5 2" xfId="50824" xr:uid="{00000000-0005-0000-0000-0000D0C50000}"/>
    <cellStyle name="20% - Accent1 7 3 3 5 2 2" xfId="50825" xr:uid="{00000000-0005-0000-0000-0000D1C50000}"/>
    <cellStyle name="20% - Accent1 7 3 3 5 2 2 2" xfId="50826" xr:uid="{00000000-0005-0000-0000-0000D2C50000}"/>
    <cellStyle name="20% - Accent1 7 3 3 5 2 3" xfId="50827" xr:uid="{00000000-0005-0000-0000-0000D3C50000}"/>
    <cellStyle name="20% - Accent1 7 3 3 5 3" xfId="50828" xr:uid="{00000000-0005-0000-0000-0000D4C50000}"/>
    <cellStyle name="20% - Accent1 7 3 3 5 3 2" xfId="50829" xr:uid="{00000000-0005-0000-0000-0000D5C50000}"/>
    <cellStyle name="20% - Accent1 7 3 3 5 4" xfId="50830" xr:uid="{00000000-0005-0000-0000-0000D6C50000}"/>
    <cellStyle name="20% - Accent1 7 3 3 6" xfId="50831" xr:uid="{00000000-0005-0000-0000-0000D7C50000}"/>
    <cellStyle name="20% - Accent1 7 3 3 6 2" xfId="50832" xr:uid="{00000000-0005-0000-0000-0000D8C50000}"/>
    <cellStyle name="20% - Accent1 7 3 3 6 2 2" xfId="50833" xr:uid="{00000000-0005-0000-0000-0000D9C50000}"/>
    <cellStyle name="20% - Accent1 7 3 3 6 2 2 2" xfId="50834" xr:uid="{00000000-0005-0000-0000-0000DAC50000}"/>
    <cellStyle name="20% - Accent1 7 3 3 6 2 3" xfId="50835" xr:uid="{00000000-0005-0000-0000-0000DBC50000}"/>
    <cellStyle name="20% - Accent1 7 3 3 6 3" xfId="50836" xr:uid="{00000000-0005-0000-0000-0000DCC50000}"/>
    <cellStyle name="20% - Accent1 7 3 3 6 3 2" xfId="50837" xr:uid="{00000000-0005-0000-0000-0000DDC50000}"/>
    <cellStyle name="20% - Accent1 7 3 3 6 4" xfId="50838" xr:uid="{00000000-0005-0000-0000-0000DEC50000}"/>
    <cellStyle name="20% - Accent1 7 3 3 7" xfId="50839" xr:uid="{00000000-0005-0000-0000-0000DFC50000}"/>
    <cellStyle name="20% - Accent1 7 3 3 7 2" xfId="50840" xr:uid="{00000000-0005-0000-0000-0000E0C50000}"/>
    <cellStyle name="20% - Accent1 7 3 3 7 2 2" xfId="50841" xr:uid="{00000000-0005-0000-0000-0000E1C50000}"/>
    <cellStyle name="20% - Accent1 7 3 3 7 3" xfId="50842" xr:uid="{00000000-0005-0000-0000-0000E2C50000}"/>
    <cellStyle name="20% - Accent1 7 3 3 8" xfId="50843" xr:uid="{00000000-0005-0000-0000-0000E3C50000}"/>
    <cellStyle name="20% - Accent1 7 3 3 8 2" xfId="50844" xr:uid="{00000000-0005-0000-0000-0000E4C50000}"/>
    <cellStyle name="20% - Accent1 7 3 3 8 2 2" xfId="50845" xr:uid="{00000000-0005-0000-0000-0000E5C50000}"/>
    <cellStyle name="20% - Accent1 7 3 3 8 3" xfId="50846" xr:uid="{00000000-0005-0000-0000-0000E6C50000}"/>
    <cellStyle name="20% - Accent1 7 3 3 9" xfId="50847" xr:uid="{00000000-0005-0000-0000-0000E7C50000}"/>
    <cellStyle name="20% - Accent1 7 3 3 9 2" xfId="50848" xr:uid="{00000000-0005-0000-0000-0000E8C50000}"/>
    <cellStyle name="20% - Accent1 7 3 4" xfId="50849" xr:uid="{00000000-0005-0000-0000-0000E9C50000}"/>
    <cellStyle name="20% - Accent1 7 3 4 10" xfId="50850" xr:uid="{00000000-0005-0000-0000-0000EAC50000}"/>
    <cellStyle name="20% - Accent1 7 3 4 10 2" xfId="50851" xr:uid="{00000000-0005-0000-0000-0000EBC50000}"/>
    <cellStyle name="20% - Accent1 7 3 4 11" xfId="50852" xr:uid="{00000000-0005-0000-0000-0000ECC50000}"/>
    <cellStyle name="20% - Accent1 7 3 4 2" xfId="50853" xr:uid="{00000000-0005-0000-0000-0000EDC50000}"/>
    <cellStyle name="20% - Accent1 7 3 4 2 2" xfId="50854" xr:uid="{00000000-0005-0000-0000-0000EEC50000}"/>
    <cellStyle name="20% - Accent1 7 3 4 2 2 2" xfId="50855" xr:uid="{00000000-0005-0000-0000-0000EFC50000}"/>
    <cellStyle name="20% - Accent1 7 3 4 2 2 2 2" xfId="50856" xr:uid="{00000000-0005-0000-0000-0000F0C50000}"/>
    <cellStyle name="20% - Accent1 7 3 4 2 2 2 2 2" xfId="50857" xr:uid="{00000000-0005-0000-0000-0000F1C50000}"/>
    <cellStyle name="20% - Accent1 7 3 4 2 2 2 3" xfId="50858" xr:uid="{00000000-0005-0000-0000-0000F2C50000}"/>
    <cellStyle name="20% - Accent1 7 3 4 2 2 3" xfId="50859" xr:uid="{00000000-0005-0000-0000-0000F3C50000}"/>
    <cellStyle name="20% - Accent1 7 3 4 2 2 3 2" xfId="50860" xr:uid="{00000000-0005-0000-0000-0000F4C50000}"/>
    <cellStyle name="20% - Accent1 7 3 4 2 2 4" xfId="50861" xr:uid="{00000000-0005-0000-0000-0000F5C50000}"/>
    <cellStyle name="20% - Accent1 7 3 4 2 3" xfId="50862" xr:uid="{00000000-0005-0000-0000-0000F6C50000}"/>
    <cellStyle name="20% - Accent1 7 3 4 2 3 2" xfId="50863" xr:uid="{00000000-0005-0000-0000-0000F7C50000}"/>
    <cellStyle name="20% - Accent1 7 3 4 2 3 2 2" xfId="50864" xr:uid="{00000000-0005-0000-0000-0000F8C50000}"/>
    <cellStyle name="20% - Accent1 7 3 4 2 3 2 2 2" xfId="50865" xr:uid="{00000000-0005-0000-0000-0000F9C50000}"/>
    <cellStyle name="20% - Accent1 7 3 4 2 3 2 3" xfId="50866" xr:uid="{00000000-0005-0000-0000-0000FAC50000}"/>
    <cellStyle name="20% - Accent1 7 3 4 2 3 3" xfId="50867" xr:uid="{00000000-0005-0000-0000-0000FBC50000}"/>
    <cellStyle name="20% - Accent1 7 3 4 2 3 3 2" xfId="50868" xr:uid="{00000000-0005-0000-0000-0000FCC50000}"/>
    <cellStyle name="20% - Accent1 7 3 4 2 3 4" xfId="50869" xr:uid="{00000000-0005-0000-0000-0000FDC50000}"/>
    <cellStyle name="20% - Accent1 7 3 4 2 4" xfId="50870" xr:uid="{00000000-0005-0000-0000-0000FEC50000}"/>
    <cellStyle name="20% - Accent1 7 3 4 2 4 2" xfId="50871" xr:uid="{00000000-0005-0000-0000-0000FFC50000}"/>
    <cellStyle name="20% - Accent1 7 3 4 2 4 2 2" xfId="50872" xr:uid="{00000000-0005-0000-0000-000000C60000}"/>
    <cellStyle name="20% - Accent1 7 3 4 2 4 2 2 2" xfId="50873" xr:uid="{00000000-0005-0000-0000-000001C60000}"/>
    <cellStyle name="20% - Accent1 7 3 4 2 4 2 3" xfId="50874" xr:uid="{00000000-0005-0000-0000-000002C60000}"/>
    <cellStyle name="20% - Accent1 7 3 4 2 4 3" xfId="50875" xr:uid="{00000000-0005-0000-0000-000003C60000}"/>
    <cellStyle name="20% - Accent1 7 3 4 2 4 3 2" xfId="50876" xr:uid="{00000000-0005-0000-0000-000004C60000}"/>
    <cellStyle name="20% - Accent1 7 3 4 2 4 4" xfId="50877" xr:uid="{00000000-0005-0000-0000-000005C60000}"/>
    <cellStyle name="20% - Accent1 7 3 4 2 5" xfId="50878" xr:uid="{00000000-0005-0000-0000-000006C60000}"/>
    <cellStyle name="20% - Accent1 7 3 4 2 5 2" xfId="50879" xr:uid="{00000000-0005-0000-0000-000007C60000}"/>
    <cellStyle name="20% - Accent1 7 3 4 2 5 2 2" xfId="50880" xr:uid="{00000000-0005-0000-0000-000008C60000}"/>
    <cellStyle name="20% - Accent1 7 3 4 2 5 3" xfId="50881" xr:uid="{00000000-0005-0000-0000-000009C60000}"/>
    <cellStyle name="20% - Accent1 7 3 4 2 6" xfId="50882" xr:uid="{00000000-0005-0000-0000-00000AC60000}"/>
    <cellStyle name="20% - Accent1 7 3 4 2 6 2" xfId="50883" xr:uid="{00000000-0005-0000-0000-00000BC60000}"/>
    <cellStyle name="20% - Accent1 7 3 4 2 6 2 2" xfId="50884" xr:uid="{00000000-0005-0000-0000-00000CC60000}"/>
    <cellStyle name="20% - Accent1 7 3 4 2 6 3" xfId="50885" xr:uid="{00000000-0005-0000-0000-00000DC60000}"/>
    <cellStyle name="20% - Accent1 7 3 4 2 7" xfId="50886" xr:uid="{00000000-0005-0000-0000-00000EC60000}"/>
    <cellStyle name="20% - Accent1 7 3 4 2 7 2" xfId="50887" xr:uid="{00000000-0005-0000-0000-00000FC60000}"/>
    <cellStyle name="20% - Accent1 7 3 4 2 8" xfId="50888" xr:uid="{00000000-0005-0000-0000-000010C60000}"/>
    <cellStyle name="20% - Accent1 7 3 4 2 8 2" xfId="50889" xr:uid="{00000000-0005-0000-0000-000011C60000}"/>
    <cellStyle name="20% - Accent1 7 3 4 2 9" xfId="50890" xr:uid="{00000000-0005-0000-0000-000012C60000}"/>
    <cellStyle name="20% - Accent1 7 3 4 3" xfId="50891" xr:uid="{00000000-0005-0000-0000-000013C60000}"/>
    <cellStyle name="20% - Accent1 7 3 4 3 2" xfId="50892" xr:uid="{00000000-0005-0000-0000-000014C60000}"/>
    <cellStyle name="20% - Accent1 7 3 4 3 2 2" xfId="50893" xr:uid="{00000000-0005-0000-0000-000015C60000}"/>
    <cellStyle name="20% - Accent1 7 3 4 3 2 2 2" xfId="50894" xr:uid="{00000000-0005-0000-0000-000016C60000}"/>
    <cellStyle name="20% - Accent1 7 3 4 3 2 2 2 2" xfId="50895" xr:uid="{00000000-0005-0000-0000-000017C60000}"/>
    <cellStyle name="20% - Accent1 7 3 4 3 2 2 3" xfId="50896" xr:uid="{00000000-0005-0000-0000-000018C60000}"/>
    <cellStyle name="20% - Accent1 7 3 4 3 2 3" xfId="50897" xr:uid="{00000000-0005-0000-0000-000019C60000}"/>
    <cellStyle name="20% - Accent1 7 3 4 3 2 3 2" xfId="50898" xr:uid="{00000000-0005-0000-0000-00001AC60000}"/>
    <cellStyle name="20% - Accent1 7 3 4 3 2 4" xfId="50899" xr:uid="{00000000-0005-0000-0000-00001BC60000}"/>
    <cellStyle name="20% - Accent1 7 3 4 3 3" xfId="50900" xr:uid="{00000000-0005-0000-0000-00001CC60000}"/>
    <cellStyle name="20% - Accent1 7 3 4 3 3 2" xfId="50901" xr:uid="{00000000-0005-0000-0000-00001DC60000}"/>
    <cellStyle name="20% - Accent1 7 3 4 3 3 2 2" xfId="50902" xr:uid="{00000000-0005-0000-0000-00001EC60000}"/>
    <cellStyle name="20% - Accent1 7 3 4 3 3 2 2 2" xfId="50903" xr:uid="{00000000-0005-0000-0000-00001FC60000}"/>
    <cellStyle name="20% - Accent1 7 3 4 3 3 2 3" xfId="50904" xr:uid="{00000000-0005-0000-0000-000020C60000}"/>
    <cellStyle name="20% - Accent1 7 3 4 3 3 3" xfId="50905" xr:uid="{00000000-0005-0000-0000-000021C60000}"/>
    <cellStyle name="20% - Accent1 7 3 4 3 3 3 2" xfId="50906" xr:uid="{00000000-0005-0000-0000-000022C60000}"/>
    <cellStyle name="20% - Accent1 7 3 4 3 3 4" xfId="50907" xr:uid="{00000000-0005-0000-0000-000023C60000}"/>
    <cellStyle name="20% - Accent1 7 3 4 3 4" xfId="50908" xr:uid="{00000000-0005-0000-0000-000024C60000}"/>
    <cellStyle name="20% - Accent1 7 3 4 3 4 2" xfId="50909" xr:uid="{00000000-0005-0000-0000-000025C60000}"/>
    <cellStyle name="20% - Accent1 7 3 4 3 4 2 2" xfId="50910" xr:uid="{00000000-0005-0000-0000-000026C60000}"/>
    <cellStyle name="20% - Accent1 7 3 4 3 4 2 2 2" xfId="50911" xr:uid="{00000000-0005-0000-0000-000027C60000}"/>
    <cellStyle name="20% - Accent1 7 3 4 3 4 2 3" xfId="50912" xr:uid="{00000000-0005-0000-0000-000028C60000}"/>
    <cellStyle name="20% - Accent1 7 3 4 3 4 3" xfId="50913" xr:uid="{00000000-0005-0000-0000-000029C60000}"/>
    <cellStyle name="20% - Accent1 7 3 4 3 4 3 2" xfId="50914" xr:uid="{00000000-0005-0000-0000-00002AC60000}"/>
    <cellStyle name="20% - Accent1 7 3 4 3 4 4" xfId="50915" xr:uid="{00000000-0005-0000-0000-00002BC60000}"/>
    <cellStyle name="20% - Accent1 7 3 4 3 5" xfId="50916" xr:uid="{00000000-0005-0000-0000-00002CC60000}"/>
    <cellStyle name="20% - Accent1 7 3 4 3 5 2" xfId="50917" xr:uid="{00000000-0005-0000-0000-00002DC60000}"/>
    <cellStyle name="20% - Accent1 7 3 4 3 5 2 2" xfId="50918" xr:uid="{00000000-0005-0000-0000-00002EC60000}"/>
    <cellStyle name="20% - Accent1 7 3 4 3 5 3" xfId="50919" xr:uid="{00000000-0005-0000-0000-00002FC60000}"/>
    <cellStyle name="20% - Accent1 7 3 4 3 6" xfId="50920" xr:uid="{00000000-0005-0000-0000-000030C60000}"/>
    <cellStyle name="20% - Accent1 7 3 4 3 6 2" xfId="50921" xr:uid="{00000000-0005-0000-0000-000031C60000}"/>
    <cellStyle name="20% - Accent1 7 3 4 3 6 2 2" xfId="50922" xr:uid="{00000000-0005-0000-0000-000032C60000}"/>
    <cellStyle name="20% - Accent1 7 3 4 3 6 3" xfId="50923" xr:uid="{00000000-0005-0000-0000-000033C60000}"/>
    <cellStyle name="20% - Accent1 7 3 4 3 7" xfId="50924" xr:uid="{00000000-0005-0000-0000-000034C60000}"/>
    <cellStyle name="20% - Accent1 7 3 4 3 7 2" xfId="50925" xr:uid="{00000000-0005-0000-0000-000035C60000}"/>
    <cellStyle name="20% - Accent1 7 3 4 3 8" xfId="50926" xr:uid="{00000000-0005-0000-0000-000036C60000}"/>
    <cellStyle name="20% - Accent1 7 3 4 3 8 2" xfId="50927" xr:uid="{00000000-0005-0000-0000-000037C60000}"/>
    <cellStyle name="20% - Accent1 7 3 4 3 9" xfId="50928" xr:uid="{00000000-0005-0000-0000-000038C60000}"/>
    <cellStyle name="20% - Accent1 7 3 4 4" xfId="50929" xr:uid="{00000000-0005-0000-0000-000039C60000}"/>
    <cellStyle name="20% - Accent1 7 3 4 4 2" xfId="50930" xr:uid="{00000000-0005-0000-0000-00003AC60000}"/>
    <cellStyle name="20% - Accent1 7 3 4 4 2 2" xfId="50931" xr:uid="{00000000-0005-0000-0000-00003BC60000}"/>
    <cellStyle name="20% - Accent1 7 3 4 4 2 2 2" xfId="50932" xr:uid="{00000000-0005-0000-0000-00003CC60000}"/>
    <cellStyle name="20% - Accent1 7 3 4 4 2 3" xfId="50933" xr:uid="{00000000-0005-0000-0000-00003DC60000}"/>
    <cellStyle name="20% - Accent1 7 3 4 4 3" xfId="50934" xr:uid="{00000000-0005-0000-0000-00003EC60000}"/>
    <cellStyle name="20% - Accent1 7 3 4 4 3 2" xfId="50935" xr:uid="{00000000-0005-0000-0000-00003FC60000}"/>
    <cellStyle name="20% - Accent1 7 3 4 4 4" xfId="50936" xr:uid="{00000000-0005-0000-0000-000040C60000}"/>
    <cellStyle name="20% - Accent1 7 3 4 5" xfId="50937" xr:uid="{00000000-0005-0000-0000-000041C60000}"/>
    <cellStyle name="20% - Accent1 7 3 4 5 2" xfId="50938" xr:uid="{00000000-0005-0000-0000-000042C60000}"/>
    <cellStyle name="20% - Accent1 7 3 4 5 2 2" xfId="50939" xr:uid="{00000000-0005-0000-0000-000043C60000}"/>
    <cellStyle name="20% - Accent1 7 3 4 5 2 2 2" xfId="50940" xr:uid="{00000000-0005-0000-0000-000044C60000}"/>
    <cellStyle name="20% - Accent1 7 3 4 5 2 3" xfId="50941" xr:uid="{00000000-0005-0000-0000-000045C60000}"/>
    <cellStyle name="20% - Accent1 7 3 4 5 3" xfId="50942" xr:uid="{00000000-0005-0000-0000-000046C60000}"/>
    <cellStyle name="20% - Accent1 7 3 4 5 3 2" xfId="50943" xr:uid="{00000000-0005-0000-0000-000047C60000}"/>
    <cellStyle name="20% - Accent1 7 3 4 5 4" xfId="50944" xr:uid="{00000000-0005-0000-0000-000048C60000}"/>
    <cellStyle name="20% - Accent1 7 3 4 6" xfId="50945" xr:uid="{00000000-0005-0000-0000-000049C60000}"/>
    <cellStyle name="20% - Accent1 7 3 4 6 2" xfId="50946" xr:uid="{00000000-0005-0000-0000-00004AC60000}"/>
    <cellStyle name="20% - Accent1 7 3 4 6 2 2" xfId="50947" xr:uid="{00000000-0005-0000-0000-00004BC60000}"/>
    <cellStyle name="20% - Accent1 7 3 4 6 2 2 2" xfId="50948" xr:uid="{00000000-0005-0000-0000-00004CC60000}"/>
    <cellStyle name="20% - Accent1 7 3 4 6 2 3" xfId="50949" xr:uid="{00000000-0005-0000-0000-00004DC60000}"/>
    <cellStyle name="20% - Accent1 7 3 4 6 3" xfId="50950" xr:uid="{00000000-0005-0000-0000-00004EC60000}"/>
    <cellStyle name="20% - Accent1 7 3 4 6 3 2" xfId="50951" xr:uid="{00000000-0005-0000-0000-00004FC60000}"/>
    <cellStyle name="20% - Accent1 7 3 4 6 4" xfId="50952" xr:uid="{00000000-0005-0000-0000-000050C60000}"/>
    <cellStyle name="20% - Accent1 7 3 4 7" xfId="50953" xr:uid="{00000000-0005-0000-0000-000051C60000}"/>
    <cellStyle name="20% - Accent1 7 3 4 7 2" xfId="50954" xr:uid="{00000000-0005-0000-0000-000052C60000}"/>
    <cellStyle name="20% - Accent1 7 3 4 7 2 2" xfId="50955" xr:uid="{00000000-0005-0000-0000-000053C60000}"/>
    <cellStyle name="20% - Accent1 7 3 4 7 3" xfId="50956" xr:uid="{00000000-0005-0000-0000-000054C60000}"/>
    <cellStyle name="20% - Accent1 7 3 4 8" xfId="50957" xr:uid="{00000000-0005-0000-0000-000055C60000}"/>
    <cellStyle name="20% - Accent1 7 3 4 8 2" xfId="50958" xr:uid="{00000000-0005-0000-0000-000056C60000}"/>
    <cellStyle name="20% - Accent1 7 3 4 8 2 2" xfId="50959" xr:uid="{00000000-0005-0000-0000-000057C60000}"/>
    <cellStyle name="20% - Accent1 7 3 4 8 3" xfId="50960" xr:uid="{00000000-0005-0000-0000-000058C60000}"/>
    <cellStyle name="20% - Accent1 7 3 4 9" xfId="50961" xr:uid="{00000000-0005-0000-0000-000059C60000}"/>
    <cellStyle name="20% - Accent1 7 3 4 9 2" xfId="50962" xr:uid="{00000000-0005-0000-0000-00005AC60000}"/>
    <cellStyle name="20% - Accent1 7 3 5" xfId="50963" xr:uid="{00000000-0005-0000-0000-00005BC60000}"/>
    <cellStyle name="20% - Accent1 7 3 5 2" xfId="50964" xr:uid="{00000000-0005-0000-0000-00005CC60000}"/>
    <cellStyle name="20% - Accent1 7 3 5 2 2" xfId="50965" xr:uid="{00000000-0005-0000-0000-00005DC60000}"/>
    <cellStyle name="20% - Accent1 7 3 5 2 2 2" xfId="50966" xr:uid="{00000000-0005-0000-0000-00005EC60000}"/>
    <cellStyle name="20% - Accent1 7 3 5 2 2 2 2" xfId="50967" xr:uid="{00000000-0005-0000-0000-00005FC60000}"/>
    <cellStyle name="20% - Accent1 7 3 5 2 2 3" xfId="50968" xr:uid="{00000000-0005-0000-0000-000060C60000}"/>
    <cellStyle name="20% - Accent1 7 3 5 2 3" xfId="50969" xr:uid="{00000000-0005-0000-0000-000061C60000}"/>
    <cellStyle name="20% - Accent1 7 3 5 2 3 2" xfId="50970" xr:uid="{00000000-0005-0000-0000-000062C60000}"/>
    <cellStyle name="20% - Accent1 7 3 5 2 4" xfId="50971" xr:uid="{00000000-0005-0000-0000-000063C60000}"/>
    <cellStyle name="20% - Accent1 7 3 5 3" xfId="50972" xr:uid="{00000000-0005-0000-0000-000064C60000}"/>
    <cellStyle name="20% - Accent1 7 3 5 3 2" xfId="50973" xr:uid="{00000000-0005-0000-0000-000065C60000}"/>
    <cellStyle name="20% - Accent1 7 3 5 3 2 2" xfId="50974" xr:uid="{00000000-0005-0000-0000-000066C60000}"/>
    <cellStyle name="20% - Accent1 7 3 5 3 2 2 2" xfId="50975" xr:uid="{00000000-0005-0000-0000-000067C60000}"/>
    <cellStyle name="20% - Accent1 7 3 5 3 2 3" xfId="50976" xr:uid="{00000000-0005-0000-0000-000068C60000}"/>
    <cellStyle name="20% - Accent1 7 3 5 3 3" xfId="50977" xr:uid="{00000000-0005-0000-0000-000069C60000}"/>
    <cellStyle name="20% - Accent1 7 3 5 3 3 2" xfId="50978" xr:uid="{00000000-0005-0000-0000-00006AC60000}"/>
    <cellStyle name="20% - Accent1 7 3 5 3 4" xfId="50979" xr:uid="{00000000-0005-0000-0000-00006BC60000}"/>
    <cellStyle name="20% - Accent1 7 3 5 4" xfId="50980" xr:uid="{00000000-0005-0000-0000-00006CC60000}"/>
    <cellStyle name="20% - Accent1 7 3 5 4 2" xfId="50981" xr:uid="{00000000-0005-0000-0000-00006DC60000}"/>
    <cellStyle name="20% - Accent1 7 3 5 4 2 2" xfId="50982" xr:uid="{00000000-0005-0000-0000-00006EC60000}"/>
    <cellStyle name="20% - Accent1 7 3 5 4 2 2 2" xfId="50983" xr:uid="{00000000-0005-0000-0000-00006FC60000}"/>
    <cellStyle name="20% - Accent1 7 3 5 4 2 3" xfId="50984" xr:uid="{00000000-0005-0000-0000-000070C60000}"/>
    <cellStyle name="20% - Accent1 7 3 5 4 3" xfId="50985" xr:uid="{00000000-0005-0000-0000-000071C60000}"/>
    <cellStyle name="20% - Accent1 7 3 5 4 3 2" xfId="50986" xr:uid="{00000000-0005-0000-0000-000072C60000}"/>
    <cellStyle name="20% - Accent1 7 3 5 4 4" xfId="50987" xr:uid="{00000000-0005-0000-0000-000073C60000}"/>
    <cellStyle name="20% - Accent1 7 3 5 5" xfId="50988" xr:uid="{00000000-0005-0000-0000-000074C60000}"/>
    <cellStyle name="20% - Accent1 7 3 5 5 2" xfId="50989" xr:uid="{00000000-0005-0000-0000-000075C60000}"/>
    <cellStyle name="20% - Accent1 7 3 5 5 2 2" xfId="50990" xr:uid="{00000000-0005-0000-0000-000076C60000}"/>
    <cellStyle name="20% - Accent1 7 3 5 5 3" xfId="50991" xr:uid="{00000000-0005-0000-0000-000077C60000}"/>
    <cellStyle name="20% - Accent1 7 3 5 6" xfId="50992" xr:uid="{00000000-0005-0000-0000-000078C60000}"/>
    <cellStyle name="20% - Accent1 7 3 5 6 2" xfId="50993" xr:uid="{00000000-0005-0000-0000-000079C60000}"/>
    <cellStyle name="20% - Accent1 7 3 5 6 2 2" xfId="50994" xr:uid="{00000000-0005-0000-0000-00007AC60000}"/>
    <cellStyle name="20% - Accent1 7 3 5 6 3" xfId="50995" xr:uid="{00000000-0005-0000-0000-00007BC60000}"/>
    <cellStyle name="20% - Accent1 7 3 5 7" xfId="50996" xr:uid="{00000000-0005-0000-0000-00007CC60000}"/>
    <cellStyle name="20% - Accent1 7 3 5 7 2" xfId="50997" xr:uid="{00000000-0005-0000-0000-00007DC60000}"/>
    <cellStyle name="20% - Accent1 7 3 5 8" xfId="50998" xr:uid="{00000000-0005-0000-0000-00007EC60000}"/>
    <cellStyle name="20% - Accent1 7 3 5 8 2" xfId="50999" xr:uid="{00000000-0005-0000-0000-00007FC60000}"/>
    <cellStyle name="20% - Accent1 7 3 5 9" xfId="51000" xr:uid="{00000000-0005-0000-0000-000080C60000}"/>
    <cellStyle name="20% - Accent1 7 3 6" xfId="51001" xr:uid="{00000000-0005-0000-0000-000081C60000}"/>
    <cellStyle name="20% - Accent1 7 3 6 2" xfId="51002" xr:uid="{00000000-0005-0000-0000-000082C60000}"/>
    <cellStyle name="20% - Accent1 7 3 6 2 2" xfId="51003" xr:uid="{00000000-0005-0000-0000-000083C60000}"/>
    <cellStyle name="20% - Accent1 7 3 6 2 2 2" xfId="51004" xr:uid="{00000000-0005-0000-0000-000084C60000}"/>
    <cellStyle name="20% - Accent1 7 3 6 2 2 2 2" xfId="51005" xr:uid="{00000000-0005-0000-0000-000085C60000}"/>
    <cellStyle name="20% - Accent1 7 3 6 2 2 3" xfId="51006" xr:uid="{00000000-0005-0000-0000-000086C60000}"/>
    <cellStyle name="20% - Accent1 7 3 6 2 3" xfId="51007" xr:uid="{00000000-0005-0000-0000-000087C60000}"/>
    <cellStyle name="20% - Accent1 7 3 6 2 3 2" xfId="51008" xr:uid="{00000000-0005-0000-0000-000088C60000}"/>
    <cellStyle name="20% - Accent1 7 3 6 2 4" xfId="51009" xr:uid="{00000000-0005-0000-0000-000089C60000}"/>
    <cellStyle name="20% - Accent1 7 3 6 3" xfId="51010" xr:uid="{00000000-0005-0000-0000-00008AC60000}"/>
    <cellStyle name="20% - Accent1 7 3 6 3 2" xfId="51011" xr:uid="{00000000-0005-0000-0000-00008BC60000}"/>
    <cellStyle name="20% - Accent1 7 3 6 3 2 2" xfId="51012" xr:uid="{00000000-0005-0000-0000-00008CC60000}"/>
    <cellStyle name="20% - Accent1 7 3 6 3 2 2 2" xfId="51013" xr:uid="{00000000-0005-0000-0000-00008DC60000}"/>
    <cellStyle name="20% - Accent1 7 3 6 3 2 3" xfId="51014" xr:uid="{00000000-0005-0000-0000-00008EC60000}"/>
    <cellStyle name="20% - Accent1 7 3 6 3 3" xfId="51015" xr:uid="{00000000-0005-0000-0000-00008FC60000}"/>
    <cellStyle name="20% - Accent1 7 3 6 3 3 2" xfId="51016" xr:uid="{00000000-0005-0000-0000-000090C60000}"/>
    <cellStyle name="20% - Accent1 7 3 6 3 4" xfId="51017" xr:uid="{00000000-0005-0000-0000-000091C60000}"/>
    <cellStyle name="20% - Accent1 7 3 6 4" xfId="51018" xr:uid="{00000000-0005-0000-0000-000092C60000}"/>
    <cellStyle name="20% - Accent1 7 3 6 4 2" xfId="51019" xr:uid="{00000000-0005-0000-0000-000093C60000}"/>
    <cellStyle name="20% - Accent1 7 3 6 4 2 2" xfId="51020" xr:uid="{00000000-0005-0000-0000-000094C60000}"/>
    <cellStyle name="20% - Accent1 7 3 6 4 2 2 2" xfId="51021" xr:uid="{00000000-0005-0000-0000-000095C60000}"/>
    <cellStyle name="20% - Accent1 7 3 6 4 2 3" xfId="51022" xr:uid="{00000000-0005-0000-0000-000096C60000}"/>
    <cellStyle name="20% - Accent1 7 3 6 4 3" xfId="51023" xr:uid="{00000000-0005-0000-0000-000097C60000}"/>
    <cellStyle name="20% - Accent1 7 3 6 4 3 2" xfId="51024" xr:uid="{00000000-0005-0000-0000-000098C60000}"/>
    <cellStyle name="20% - Accent1 7 3 6 4 4" xfId="51025" xr:uid="{00000000-0005-0000-0000-000099C60000}"/>
    <cellStyle name="20% - Accent1 7 3 6 5" xfId="51026" xr:uid="{00000000-0005-0000-0000-00009AC60000}"/>
    <cellStyle name="20% - Accent1 7 3 6 5 2" xfId="51027" xr:uid="{00000000-0005-0000-0000-00009BC60000}"/>
    <cellStyle name="20% - Accent1 7 3 6 5 2 2" xfId="51028" xr:uid="{00000000-0005-0000-0000-00009CC60000}"/>
    <cellStyle name="20% - Accent1 7 3 6 5 3" xfId="51029" xr:uid="{00000000-0005-0000-0000-00009DC60000}"/>
    <cellStyle name="20% - Accent1 7 3 6 6" xfId="51030" xr:uid="{00000000-0005-0000-0000-00009EC60000}"/>
    <cellStyle name="20% - Accent1 7 3 6 6 2" xfId="51031" xr:uid="{00000000-0005-0000-0000-00009FC60000}"/>
    <cellStyle name="20% - Accent1 7 3 6 6 2 2" xfId="51032" xr:uid="{00000000-0005-0000-0000-0000A0C60000}"/>
    <cellStyle name="20% - Accent1 7 3 6 6 3" xfId="51033" xr:uid="{00000000-0005-0000-0000-0000A1C60000}"/>
    <cellStyle name="20% - Accent1 7 3 6 7" xfId="51034" xr:uid="{00000000-0005-0000-0000-0000A2C60000}"/>
    <cellStyle name="20% - Accent1 7 3 6 7 2" xfId="51035" xr:uid="{00000000-0005-0000-0000-0000A3C60000}"/>
    <cellStyle name="20% - Accent1 7 3 6 8" xfId="51036" xr:uid="{00000000-0005-0000-0000-0000A4C60000}"/>
    <cellStyle name="20% - Accent1 7 3 6 8 2" xfId="51037" xr:uid="{00000000-0005-0000-0000-0000A5C60000}"/>
    <cellStyle name="20% - Accent1 7 3 6 9" xfId="51038" xr:uid="{00000000-0005-0000-0000-0000A6C60000}"/>
    <cellStyle name="20% - Accent1 7 3 7" xfId="51039" xr:uid="{00000000-0005-0000-0000-0000A7C60000}"/>
    <cellStyle name="20% - Accent1 7 3 7 2" xfId="51040" xr:uid="{00000000-0005-0000-0000-0000A8C60000}"/>
    <cellStyle name="20% - Accent1 7 3 7 2 2" xfId="51041" xr:uid="{00000000-0005-0000-0000-0000A9C60000}"/>
    <cellStyle name="20% - Accent1 7 3 7 2 2 2" xfId="51042" xr:uid="{00000000-0005-0000-0000-0000AAC60000}"/>
    <cellStyle name="20% - Accent1 7 3 7 2 3" xfId="51043" xr:uid="{00000000-0005-0000-0000-0000ABC60000}"/>
    <cellStyle name="20% - Accent1 7 3 7 3" xfId="51044" xr:uid="{00000000-0005-0000-0000-0000ACC60000}"/>
    <cellStyle name="20% - Accent1 7 3 7 3 2" xfId="51045" xr:uid="{00000000-0005-0000-0000-0000ADC60000}"/>
    <cellStyle name="20% - Accent1 7 3 7 4" xfId="51046" xr:uid="{00000000-0005-0000-0000-0000AEC60000}"/>
    <cellStyle name="20% - Accent1 7 3 8" xfId="51047" xr:uid="{00000000-0005-0000-0000-0000AFC60000}"/>
    <cellStyle name="20% - Accent1 7 3 8 2" xfId="51048" xr:uid="{00000000-0005-0000-0000-0000B0C60000}"/>
    <cellStyle name="20% - Accent1 7 3 8 2 2" xfId="51049" xr:uid="{00000000-0005-0000-0000-0000B1C60000}"/>
    <cellStyle name="20% - Accent1 7 3 8 2 2 2" xfId="51050" xr:uid="{00000000-0005-0000-0000-0000B2C60000}"/>
    <cellStyle name="20% - Accent1 7 3 8 2 3" xfId="51051" xr:uid="{00000000-0005-0000-0000-0000B3C60000}"/>
    <cellStyle name="20% - Accent1 7 3 8 3" xfId="51052" xr:uid="{00000000-0005-0000-0000-0000B4C60000}"/>
    <cellStyle name="20% - Accent1 7 3 8 3 2" xfId="51053" xr:uid="{00000000-0005-0000-0000-0000B5C60000}"/>
    <cellStyle name="20% - Accent1 7 3 8 4" xfId="51054" xr:uid="{00000000-0005-0000-0000-0000B6C60000}"/>
    <cellStyle name="20% - Accent1 7 3 9" xfId="51055" xr:uid="{00000000-0005-0000-0000-0000B7C60000}"/>
    <cellStyle name="20% - Accent1 7 3 9 2" xfId="51056" xr:uid="{00000000-0005-0000-0000-0000B8C60000}"/>
    <cellStyle name="20% - Accent1 7 3 9 2 2" xfId="51057" xr:uid="{00000000-0005-0000-0000-0000B9C60000}"/>
    <cellStyle name="20% - Accent1 7 3 9 2 2 2" xfId="51058" xr:uid="{00000000-0005-0000-0000-0000BAC60000}"/>
    <cellStyle name="20% - Accent1 7 3 9 2 3" xfId="51059" xr:uid="{00000000-0005-0000-0000-0000BBC60000}"/>
    <cellStyle name="20% - Accent1 7 3 9 3" xfId="51060" xr:uid="{00000000-0005-0000-0000-0000BCC60000}"/>
    <cellStyle name="20% - Accent1 7 3 9 3 2" xfId="51061" xr:uid="{00000000-0005-0000-0000-0000BDC60000}"/>
    <cellStyle name="20% - Accent1 7 3 9 4" xfId="51062" xr:uid="{00000000-0005-0000-0000-0000BEC60000}"/>
    <cellStyle name="20% - Accent1 7 4" xfId="51063" xr:uid="{00000000-0005-0000-0000-0000BFC60000}"/>
    <cellStyle name="20% - Accent1 7 4 10" xfId="51064" xr:uid="{00000000-0005-0000-0000-0000C0C60000}"/>
    <cellStyle name="20% - Accent1 7 4 10 2" xfId="51065" xr:uid="{00000000-0005-0000-0000-0000C1C60000}"/>
    <cellStyle name="20% - Accent1 7 4 11" xfId="51066" xr:uid="{00000000-0005-0000-0000-0000C2C60000}"/>
    <cellStyle name="20% - Accent1 7 4 2" xfId="51067" xr:uid="{00000000-0005-0000-0000-0000C3C60000}"/>
    <cellStyle name="20% - Accent1 7 4 2 2" xfId="51068" xr:uid="{00000000-0005-0000-0000-0000C4C60000}"/>
    <cellStyle name="20% - Accent1 7 4 2 2 2" xfId="51069" xr:uid="{00000000-0005-0000-0000-0000C5C60000}"/>
    <cellStyle name="20% - Accent1 7 4 2 2 2 2" xfId="51070" xr:uid="{00000000-0005-0000-0000-0000C6C60000}"/>
    <cellStyle name="20% - Accent1 7 4 2 2 2 2 2" xfId="51071" xr:uid="{00000000-0005-0000-0000-0000C7C60000}"/>
    <cellStyle name="20% - Accent1 7 4 2 2 2 3" xfId="51072" xr:uid="{00000000-0005-0000-0000-0000C8C60000}"/>
    <cellStyle name="20% - Accent1 7 4 2 2 3" xfId="51073" xr:uid="{00000000-0005-0000-0000-0000C9C60000}"/>
    <cellStyle name="20% - Accent1 7 4 2 2 3 2" xfId="51074" xr:uid="{00000000-0005-0000-0000-0000CAC60000}"/>
    <cellStyle name="20% - Accent1 7 4 2 2 4" xfId="51075" xr:uid="{00000000-0005-0000-0000-0000CBC60000}"/>
    <cellStyle name="20% - Accent1 7 4 2 3" xfId="51076" xr:uid="{00000000-0005-0000-0000-0000CCC60000}"/>
    <cellStyle name="20% - Accent1 7 4 2 3 2" xfId="51077" xr:uid="{00000000-0005-0000-0000-0000CDC60000}"/>
    <cellStyle name="20% - Accent1 7 4 2 3 2 2" xfId="51078" xr:uid="{00000000-0005-0000-0000-0000CEC60000}"/>
    <cellStyle name="20% - Accent1 7 4 2 3 2 2 2" xfId="51079" xr:uid="{00000000-0005-0000-0000-0000CFC60000}"/>
    <cellStyle name="20% - Accent1 7 4 2 3 2 3" xfId="51080" xr:uid="{00000000-0005-0000-0000-0000D0C60000}"/>
    <cellStyle name="20% - Accent1 7 4 2 3 3" xfId="51081" xr:uid="{00000000-0005-0000-0000-0000D1C60000}"/>
    <cellStyle name="20% - Accent1 7 4 2 3 3 2" xfId="51082" xr:uid="{00000000-0005-0000-0000-0000D2C60000}"/>
    <cellStyle name="20% - Accent1 7 4 2 3 4" xfId="51083" xr:uid="{00000000-0005-0000-0000-0000D3C60000}"/>
    <cellStyle name="20% - Accent1 7 4 2 4" xfId="51084" xr:uid="{00000000-0005-0000-0000-0000D4C60000}"/>
    <cellStyle name="20% - Accent1 7 4 2 4 2" xfId="51085" xr:uid="{00000000-0005-0000-0000-0000D5C60000}"/>
    <cellStyle name="20% - Accent1 7 4 2 4 2 2" xfId="51086" xr:uid="{00000000-0005-0000-0000-0000D6C60000}"/>
    <cellStyle name="20% - Accent1 7 4 2 4 2 2 2" xfId="51087" xr:uid="{00000000-0005-0000-0000-0000D7C60000}"/>
    <cellStyle name="20% - Accent1 7 4 2 4 2 3" xfId="51088" xr:uid="{00000000-0005-0000-0000-0000D8C60000}"/>
    <cellStyle name="20% - Accent1 7 4 2 4 3" xfId="51089" xr:uid="{00000000-0005-0000-0000-0000D9C60000}"/>
    <cellStyle name="20% - Accent1 7 4 2 4 3 2" xfId="51090" xr:uid="{00000000-0005-0000-0000-0000DAC60000}"/>
    <cellStyle name="20% - Accent1 7 4 2 4 4" xfId="51091" xr:uid="{00000000-0005-0000-0000-0000DBC60000}"/>
    <cellStyle name="20% - Accent1 7 4 2 5" xfId="51092" xr:uid="{00000000-0005-0000-0000-0000DCC60000}"/>
    <cellStyle name="20% - Accent1 7 4 2 5 2" xfId="51093" xr:uid="{00000000-0005-0000-0000-0000DDC60000}"/>
    <cellStyle name="20% - Accent1 7 4 2 5 2 2" xfId="51094" xr:uid="{00000000-0005-0000-0000-0000DEC60000}"/>
    <cellStyle name="20% - Accent1 7 4 2 5 3" xfId="51095" xr:uid="{00000000-0005-0000-0000-0000DFC60000}"/>
    <cellStyle name="20% - Accent1 7 4 2 6" xfId="51096" xr:uid="{00000000-0005-0000-0000-0000E0C60000}"/>
    <cellStyle name="20% - Accent1 7 4 2 6 2" xfId="51097" xr:uid="{00000000-0005-0000-0000-0000E1C60000}"/>
    <cellStyle name="20% - Accent1 7 4 2 6 2 2" xfId="51098" xr:uid="{00000000-0005-0000-0000-0000E2C60000}"/>
    <cellStyle name="20% - Accent1 7 4 2 6 3" xfId="51099" xr:uid="{00000000-0005-0000-0000-0000E3C60000}"/>
    <cellStyle name="20% - Accent1 7 4 2 7" xfId="51100" xr:uid="{00000000-0005-0000-0000-0000E4C60000}"/>
    <cellStyle name="20% - Accent1 7 4 2 7 2" xfId="51101" xr:uid="{00000000-0005-0000-0000-0000E5C60000}"/>
    <cellStyle name="20% - Accent1 7 4 2 8" xfId="51102" xr:uid="{00000000-0005-0000-0000-0000E6C60000}"/>
    <cellStyle name="20% - Accent1 7 4 2 8 2" xfId="51103" xr:uid="{00000000-0005-0000-0000-0000E7C60000}"/>
    <cellStyle name="20% - Accent1 7 4 2 9" xfId="51104" xr:uid="{00000000-0005-0000-0000-0000E8C60000}"/>
    <cellStyle name="20% - Accent1 7 4 3" xfId="51105" xr:uid="{00000000-0005-0000-0000-0000E9C60000}"/>
    <cellStyle name="20% - Accent1 7 4 3 2" xfId="51106" xr:uid="{00000000-0005-0000-0000-0000EAC60000}"/>
    <cellStyle name="20% - Accent1 7 4 3 2 2" xfId="51107" xr:uid="{00000000-0005-0000-0000-0000EBC60000}"/>
    <cellStyle name="20% - Accent1 7 4 3 2 2 2" xfId="51108" xr:uid="{00000000-0005-0000-0000-0000ECC60000}"/>
    <cellStyle name="20% - Accent1 7 4 3 2 2 2 2" xfId="51109" xr:uid="{00000000-0005-0000-0000-0000EDC60000}"/>
    <cellStyle name="20% - Accent1 7 4 3 2 2 3" xfId="51110" xr:uid="{00000000-0005-0000-0000-0000EEC60000}"/>
    <cellStyle name="20% - Accent1 7 4 3 2 3" xfId="51111" xr:uid="{00000000-0005-0000-0000-0000EFC60000}"/>
    <cellStyle name="20% - Accent1 7 4 3 2 3 2" xfId="51112" xr:uid="{00000000-0005-0000-0000-0000F0C60000}"/>
    <cellStyle name="20% - Accent1 7 4 3 2 4" xfId="51113" xr:uid="{00000000-0005-0000-0000-0000F1C60000}"/>
    <cellStyle name="20% - Accent1 7 4 3 3" xfId="51114" xr:uid="{00000000-0005-0000-0000-0000F2C60000}"/>
    <cellStyle name="20% - Accent1 7 4 3 3 2" xfId="51115" xr:uid="{00000000-0005-0000-0000-0000F3C60000}"/>
    <cellStyle name="20% - Accent1 7 4 3 3 2 2" xfId="51116" xr:uid="{00000000-0005-0000-0000-0000F4C60000}"/>
    <cellStyle name="20% - Accent1 7 4 3 3 2 2 2" xfId="51117" xr:uid="{00000000-0005-0000-0000-0000F5C60000}"/>
    <cellStyle name="20% - Accent1 7 4 3 3 2 3" xfId="51118" xr:uid="{00000000-0005-0000-0000-0000F6C60000}"/>
    <cellStyle name="20% - Accent1 7 4 3 3 3" xfId="51119" xr:uid="{00000000-0005-0000-0000-0000F7C60000}"/>
    <cellStyle name="20% - Accent1 7 4 3 3 3 2" xfId="51120" xr:uid="{00000000-0005-0000-0000-0000F8C60000}"/>
    <cellStyle name="20% - Accent1 7 4 3 3 4" xfId="51121" xr:uid="{00000000-0005-0000-0000-0000F9C60000}"/>
    <cellStyle name="20% - Accent1 7 4 3 4" xfId="51122" xr:uid="{00000000-0005-0000-0000-0000FAC60000}"/>
    <cellStyle name="20% - Accent1 7 4 3 4 2" xfId="51123" xr:uid="{00000000-0005-0000-0000-0000FBC60000}"/>
    <cellStyle name="20% - Accent1 7 4 3 4 2 2" xfId="51124" xr:uid="{00000000-0005-0000-0000-0000FCC60000}"/>
    <cellStyle name="20% - Accent1 7 4 3 4 2 2 2" xfId="51125" xr:uid="{00000000-0005-0000-0000-0000FDC60000}"/>
    <cellStyle name="20% - Accent1 7 4 3 4 2 3" xfId="51126" xr:uid="{00000000-0005-0000-0000-0000FEC60000}"/>
    <cellStyle name="20% - Accent1 7 4 3 4 3" xfId="51127" xr:uid="{00000000-0005-0000-0000-0000FFC60000}"/>
    <cellStyle name="20% - Accent1 7 4 3 4 3 2" xfId="51128" xr:uid="{00000000-0005-0000-0000-000000C70000}"/>
    <cellStyle name="20% - Accent1 7 4 3 4 4" xfId="51129" xr:uid="{00000000-0005-0000-0000-000001C70000}"/>
    <cellStyle name="20% - Accent1 7 4 3 5" xfId="51130" xr:uid="{00000000-0005-0000-0000-000002C70000}"/>
    <cellStyle name="20% - Accent1 7 4 3 5 2" xfId="51131" xr:uid="{00000000-0005-0000-0000-000003C70000}"/>
    <cellStyle name="20% - Accent1 7 4 3 5 2 2" xfId="51132" xr:uid="{00000000-0005-0000-0000-000004C70000}"/>
    <cellStyle name="20% - Accent1 7 4 3 5 3" xfId="51133" xr:uid="{00000000-0005-0000-0000-000005C70000}"/>
    <cellStyle name="20% - Accent1 7 4 3 6" xfId="51134" xr:uid="{00000000-0005-0000-0000-000006C70000}"/>
    <cellStyle name="20% - Accent1 7 4 3 6 2" xfId="51135" xr:uid="{00000000-0005-0000-0000-000007C70000}"/>
    <cellStyle name="20% - Accent1 7 4 3 6 2 2" xfId="51136" xr:uid="{00000000-0005-0000-0000-000008C70000}"/>
    <cellStyle name="20% - Accent1 7 4 3 6 3" xfId="51137" xr:uid="{00000000-0005-0000-0000-000009C70000}"/>
    <cellStyle name="20% - Accent1 7 4 3 7" xfId="51138" xr:uid="{00000000-0005-0000-0000-00000AC70000}"/>
    <cellStyle name="20% - Accent1 7 4 3 7 2" xfId="51139" xr:uid="{00000000-0005-0000-0000-00000BC70000}"/>
    <cellStyle name="20% - Accent1 7 4 3 8" xfId="51140" xr:uid="{00000000-0005-0000-0000-00000CC70000}"/>
    <cellStyle name="20% - Accent1 7 4 3 8 2" xfId="51141" xr:uid="{00000000-0005-0000-0000-00000DC70000}"/>
    <cellStyle name="20% - Accent1 7 4 3 9" xfId="51142" xr:uid="{00000000-0005-0000-0000-00000EC70000}"/>
    <cellStyle name="20% - Accent1 7 4 4" xfId="51143" xr:uid="{00000000-0005-0000-0000-00000FC70000}"/>
    <cellStyle name="20% - Accent1 7 4 4 2" xfId="51144" xr:uid="{00000000-0005-0000-0000-000010C70000}"/>
    <cellStyle name="20% - Accent1 7 4 4 2 2" xfId="51145" xr:uid="{00000000-0005-0000-0000-000011C70000}"/>
    <cellStyle name="20% - Accent1 7 4 4 2 2 2" xfId="51146" xr:uid="{00000000-0005-0000-0000-000012C70000}"/>
    <cellStyle name="20% - Accent1 7 4 4 2 3" xfId="51147" xr:uid="{00000000-0005-0000-0000-000013C70000}"/>
    <cellStyle name="20% - Accent1 7 4 4 3" xfId="51148" xr:uid="{00000000-0005-0000-0000-000014C70000}"/>
    <cellStyle name="20% - Accent1 7 4 4 3 2" xfId="51149" xr:uid="{00000000-0005-0000-0000-000015C70000}"/>
    <cellStyle name="20% - Accent1 7 4 4 4" xfId="51150" xr:uid="{00000000-0005-0000-0000-000016C70000}"/>
    <cellStyle name="20% - Accent1 7 4 5" xfId="51151" xr:uid="{00000000-0005-0000-0000-000017C70000}"/>
    <cellStyle name="20% - Accent1 7 4 5 2" xfId="51152" xr:uid="{00000000-0005-0000-0000-000018C70000}"/>
    <cellStyle name="20% - Accent1 7 4 5 2 2" xfId="51153" xr:uid="{00000000-0005-0000-0000-000019C70000}"/>
    <cellStyle name="20% - Accent1 7 4 5 2 2 2" xfId="51154" xr:uid="{00000000-0005-0000-0000-00001AC70000}"/>
    <cellStyle name="20% - Accent1 7 4 5 2 3" xfId="51155" xr:uid="{00000000-0005-0000-0000-00001BC70000}"/>
    <cellStyle name="20% - Accent1 7 4 5 3" xfId="51156" xr:uid="{00000000-0005-0000-0000-00001CC70000}"/>
    <cellStyle name="20% - Accent1 7 4 5 3 2" xfId="51157" xr:uid="{00000000-0005-0000-0000-00001DC70000}"/>
    <cellStyle name="20% - Accent1 7 4 5 4" xfId="51158" xr:uid="{00000000-0005-0000-0000-00001EC70000}"/>
    <cellStyle name="20% - Accent1 7 4 6" xfId="51159" xr:uid="{00000000-0005-0000-0000-00001FC70000}"/>
    <cellStyle name="20% - Accent1 7 4 6 2" xfId="51160" xr:uid="{00000000-0005-0000-0000-000020C70000}"/>
    <cellStyle name="20% - Accent1 7 4 6 2 2" xfId="51161" xr:uid="{00000000-0005-0000-0000-000021C70000}"/>
    <cellStyle name="20% - Accent1 7 4 6 2 2 2" xfId="51162" xr:uid="{00000000-0005-0000-0000-000022C70000}"/>
    <cellStyle name="20% - Accent1 7 4 6 2 3" xfId="51163" xr:uid="{00000000-0005-0000-0000-000023C70000}"/>
    <cellStyle name="20% - Accent1 7 4 6 3" xfId="51164" xr:uid="{00000000-0005-0000-0000-000024C70000}"/>
    <cellStyle name="20% - Accent1 7 4 6 3 2" xfId="51165" xr:uid="{00000000-0005-0000-0000-000025C70000}"/>
    <cellStyle name="20% - Accent1 7 4 6 4" xfId="51166" xr:uid="{00000000-0005-0000-0000-000026C70000}"/>
    <cellStyle name="20% - Accent1 7 4 7" xfId="51167" xr:uid="{00000000-0005-0000-0000-000027C70000}"/>
    <cellStyle name="20% - Accent1 7 4 7 2" xfId="51168" xr:uid="{00000000-0005-0000-0000-000028C70000}"/>
    <cellStyle name="20% - Accent1 7 4 7 2 2" xfId="51169" xr:uid="{00000000-0005-0000-0000-000029C70000}"/>
    <cellStyle name="20% - Accent1 7 4 7 3" xfId="51170" xr:uid="{00000000-0005-0000-0000-00002AC70000}"/>
    <cellStyle name="20% - Accent1 7 4 8" xfId="51171" xr:uid="{00000000-0005-0000-0000-00002BC70000}"/>
    <cellStyle name="20% - Accent1 7 4 8 2" xfId="51172" xr:uid="{00000000-0005-0000-0000-00002CC70000}"/>
    <cellStyle name="20% - Accent1 7 4 8 2 2" xfId="51173" xr:uid="{00000000-0005-0000-0000-00002DC70000}"/>
    <cellStyle name="20% - Accent1 7 4 8 3" xfId="51174" xr:uid="{00000000-0005-0000-0000-00002EC70000}"/>
    <cellStyle name="20% - Accent1 7 4 9" xfId="51175" xr:uid="{00000000-0005-0000-0000-00002FC70000}"/>
    <cellStyle name="20% - Accent1 7 4 9 2" xfId="51176" xr:uid="{00000000-0005-0000-0000-000030C70000}"/>
    <cellStyle name="20% - Accent1 7 5" xfId="51177" xr:uid="{00000000-0005-0000-0000-000031C70000}"/>
    <cellStyle name="20% - Accent1 7 5 10" xfId="51178" xr:uid="{00000000-0005-0000-0000-000032C70000}"/>
    <cellStyle name="20% - Accent1 7 5 10 2" xfId="51179" xr:uid="{00000000-0005-0000-0000-000033C70000}"/>
    <cellStyle name="20% - Accent1 7 5 11" xfId="51180" xr:uid="{00000000-0005-0000-0000-000034C70000}"/>
    <cellStyle name="20% - Accent1 7 5 2" xfId="51181" xr:uid="{00000000-0005-0000-0000-000035C70000}"/>
    <cellStyle name="20% - Accent1 7 5 2 2" xfId="51182" xr:uid="{00000000-0005-0000-0000-000036C70000}"/>
    <cellStyle name="20% - Accent1 7 5 2 2 2" xfId="51183" xr:uid="{00000000-0005-0000-0000-000037C70000}"/>
    <cellStyle name="20% - Accent1 7 5 2 2 2 2" xfId="51184" xr:uid="{00000000-0005-0000-0000-000038C70000}"/>
    <cellStyle name="20% - Accent1 7 5 2 2 2 2 2" xfId="51185" xr:uid="{00000000-0005-0000-0000-000039C70000}"/>
    <cellStyle name="20% - Accent1 7 5 2 2 2 3" xfId="51186" xr:uid="{00000000-0005-0000-0000-00003AC70000}"/>
    <cellStyle name="20% - Accent1 7 5 2 2 3" xfId="51187" xr:uid="{00000000-0005-0000-0000-00003BC70000}"/>
    <cellStyle name="20% - Accent1 7 5 2 2 3 2" xfId="51188" xr:uid="{00000000-0005-0000-0000-00003CC70000}"/>
    <cellStyle name="20% - Accent1 7 5 2 2 4" xfId="51189" xr:uid="{00000000-0005-0000-0000-00003DC70000}"/>
    <cellStyle name="20% - Accent1 7 5 2 3" xfId="51190" xr:uid="{00000000-0005-0000-0000-00003EC70000}"/>
    <cellStyle name="20% - Accent1 7 5 2 3 2" xfId="51191" xr:uid="{00000000-0005-0000-0000-00003FC70000}"/>
    <cellStyle name="20% - Accent1 7 5 2 3 2 2" xfId="51192" xr:uid="{00000000-0005-0000-0000-000040C70000}"/>
    <cellStyle name="20% - Accent1 7 5 2 3 2 2 2" xfId="51193" xr:uid="{00000000-0005-0000-0000-000041C70000}"/>
    <cellStyle name="20% - Accent1 7 5 2 3 2 3" xfId="51194" xr:uid="{00000000-0005-0000-0000-000042C70000}"/>
    <cellStyle name="20% - Accent1 7 5 2 3 3" xfId="51195" xr:uid="{00000000-0005-0000-0000-000043C70000}"/>
    <cellStyle name="20% - Accent1 7 5 2 3 3 2" xfId="51196" xr:uid="{00000000-0005-0000-0000-000044C70000}"/>
    <cellStyle name="20% - Accent1 7 5 2 3 4" xfId="51197" xr:uid="{00000000-0005-0000-0000-000045C70000}"/>
    <cellStyle name="20% - Accent1 7 5 2 4" xfId="51198" xr:uid="{00000000-0005-0000-0000-000046C70000}"/>
    <cellStyle name="20% - Accent1 7 5 2 4 2" xfId="51199" xr:uid="{00000000-0005-0000-0000-000047C70000}"/>
    <cellStyle name="20% - Accent1 7 5 2 4 2 2" xfId="51200" xr:uid="{00000000-0005-0000-0000-000048C70000}"/>
    <cellStyle name="20% - Accent1 7 5 2 4 2 2 2" xfId="51201" xr:uid="{00000000-0005-0000-0000-000049C70000}"/>
    <cellStyle name="20% - Accent1 7 5 2 4 2 3" xfId="51202" xr:uid="{00000000-0005-0000-0000-00004AC70000}"/>
    <cellStyle name="20% - Accent1 7 5 2 4 3" xfId="51203" xr:uid="{00000000-0005-0000-0000-00004BC70000}"/>
    <cellStyle name="20% - Accent1 7 5 2 4 3 2" xfId="51204" xr:uid="{00000000-0005-0000-0000-00004CC70000}"/>
    <cellStyle name="20% - Accent1 7 5 2 4 4" xfId="51205" xr:uid="{00000000-0005-0000-0000-00004DC70000}"/>
    <cellStyle name="20% - Accent1 7 5 2 5" xfId="51206" xr:uid="{00000000-0005-0000-0000-00004EC70000}"/>
    <cellStyle name="20% - Accent1 7 5 2 5 2" xfId="51207" xr:uid="{00000000-0005-0000-0000-00004FC70000}"/>
    <cellStyle name="20% - Accent1 7 5 2 5 2 2" xfId="51208" xr:uid="{00000000-0005-0000-0000-000050C70000}"/>
    <cellStyle name="20% - Accent1 7 5 2 5 3" xfId="51209" xr:uid="{00000000-0005-0000-0000-000051C70000}"/>
    <cellStyle name="20% - Accent1 7 5 2 6" xfId="51210" xr:uid="{00000000-0005-0000-0000-000052C70000}"/>
    <cellStyle name="20% - Accent1 7 5 2 6 2" xfId="51211" xr:uid="{00000000-0005-0000-0000-000053C70000}"/>
    <cellStyle name="20% - Accent1 7 5 2 6 2 2" xfId="51212" xr:uid="{00000000-0005-0000-0000-000054C70000}"/>
    <cellStyle name="20% - Accent1 7 5 2 6 3" xfId="51213" xr:uid="{00000000-0005-0000-0000-000055C70000}"/>
    <cellStyle name="20% - Accent1 7 5 2 7" xfId="51214" xr:uid="{00000000-0005-0000-0000-000056C70000}"/>
    <cellStyle name="20% - Accent1 7 5 2 7 2" xfId="51215" xr:uid="{00000000-0005-0000-0000-000057C70000}"/>
    <cellStyle name="20% - Accent1 7 5 2 8" xfId="51216" xr:uid="{00000000-0005-0000-0000-000058C70000}"/>
    <cellStyle name="20% - Accent1 7 5 2 8 2" xfId="51217" xr:uid="{00000000-0005-0000-0000-000059C70000}"/>
    <cellStyle name="20% - Accent1 7 5 2 9" xfId="51218" xr:uid="{00000000-0005-0000-0000-00005AC70000}"/>
    <cellStyle name="20% - Accent1 7 5 3" xfId="51219" xr:uid="{00000000-0005-0000-0000-00005BC70000}"/>
    <cellStyle name="20% - Accent1 7 5 3 2" xfId="51220" xr:uid="{00000000-0005-0000-0000-00005CC70000}"/>
    <cellStyle name="20% - Accent1 7 5 3 2 2" xfId="51221" xr:uid="{00000000-0005-0000-0000-00005DC70000}"/>
    <cellStyle name="20% - Accent1 7 5 3 2 2 2" xfId="51222" xr:uid="{00000000-0005-0000-0000-00005EC70000}"/>
    <cellStyle name="20% - Accent1 7 5 3 2 2 2 2" xfId="51223" xr:uid="{00000000-0005-0000-0000-00005FC70000}"/>
    <cellStyle name="20% - Accent1 7 5 3 2 2 3" xfId="51224" xr:uid="{00000000-0005-0000-0000-000060C70000}"/>
    <cellStyle name="20% - Accent1 7 5 3 2 3" xfId="51225" xr:uid="{00000000-0005-0000-0000-000061C70000}"/>
    <cellStyle name="20% - Accent1 7 5 3 2 3 2" xfId="51226" xr:uid="{00000000-0005-0000-0000-000062C70000}"/>
    <cellStyle name="20% - Accent1 7 5 3 2 4" xfId="51227" xr:uid="{00000000-0005-0000-0000-000063C70000}"/>
    <cellStyle name="20% - Accent1 7 5 3 3" xfId="51228" xr:uid="{00000000-0005-0000-0000-000064C70000}"/>
    <cellStyle name="20% - Accent1 7 5 3 3 2" xfId="51229" xr:uid="{00000000-0005-0000-0000-000065C70000}"/>
    <cellStyle name="20% - Accent1 7 5 3 3 2 2" xfId="51230" xr:uid="{00000000-0005-0000-0000-000066C70000}"/>
    <cellStyle name="20% - Accent1 7 5 3 3 2 2 2" xfId="51231" xr:uid="{00000000-0005-0000-0000-000067C70000}"/>
    <cellStyle name="20% - Accent1 7 5 3 3 2 3" xfId="51232" xr:uid="{00000000-0005-0000-0000-000068C70000}"/>
    <cellStyle name="20% - Accent1 7 5 3 3 3" xfId="51233" xr:uid="{00000000-0005-0000-0000-000069C70000}"/>
    <cellStyle name="20% - Accent1 7 5 3 3 3 2" xfId="51234" xr:uid="{00000000-0005-0000-0000-00006AC70000}"/>
    <cellStyle name="20% - Accent1 7 5 3 3 4" xfId="51235" xr:uid="{00000000-0005-0000-0000-00006BC70000}"/>
    <cellStyle name="20% - Accent1 7 5 3 4" xfId="51236" xr:uid="{00000000-0005-0000-0000-00006CC70000}"/>
    <cellStyle name="20% - Accent1 7 5 3 4 2" xfId="51237" xr:uid="{00000000-0005-0000-0000-00006DC70000}"/>
    <cellStyle name="20% - Accent1 7 5 3 4 2 2" xfId="51238" xr:uid="{00000000-0005-0000-0000-00006EC70000}"/>
    <cellStyle name="20% - Accent1 7 5 3 4 2 2 2" xfId="51239" xr:uid="{00000000-0005-0000-0000-00006FC70000}"/>
    <cellStyle name="20% - Accent1 7 5 3 4 2 3" xfId="51240" xr:uid="{00000000-0005-0000-0000-000070C70000}"/>
    <cellStyle name="20% - Accent1 7 5 3 4 3" xfId="51241" xr:uid="{00000000-0005-0000-0000-000071C70000}"/>
    <cellStyle name="20% - Accent1 7 5 3 4 3 2" xfId="51242" xr:uid="{00000000-0005-0000-0000-000072C70000}"/>
    <cellStyle name="20% - Accent1 7 5 3 4 4" xfId="51243" xr:uid="{00000000-0005-0000-0000-000073C70000}"/>
    <cellStyle name="20% - Accent1 7 5 3 5" xfId="51244" xr:uid="{00000000-0005-0000-0000-000074C70000}"/>
    <cellStyle name="20% - Accent1 7 5 3 5 2" xfId="51245" xr:uid="{00000000-0005-0000-0000-000075C70000}"/>
    <cellStyle name="20% - Accent1 7 5 3 5 2 2" xfId="51246" xr:uid="{00000000-0005-0000-0000-000076C70000}"/>
    <cellStyle name="20% - Accent1 7 5 3 5 3" xfId="51247" xr:uid="{00000000-0005-0000-0000-000077C70000}"/>
    <cellStyle name="20% - Accent1 7 5 3 6" xfId="51248" xr:uid="{00000000-0005-0000-0000-000078C70000}"/>
    <cellStyle name="20% - Accent1 7 5 3 6 2" xfId="51249" xr:uid="{00000000-0005-0000-0000-000079C70000}"/>
    <cellStyle name="20% - Accent1 7 5 3 6 2 2" xfId="51250" xr:uid="{00000000-0005-0000-0000-00007AC70000}"/>
    <cellStyle name="20% - Accent1 7 5 3 6 3" xfId="51251" xr:uid="{00000000-0005-0000-0000-00007BC70000}"/>
    <cellStyle name="20% - Accent1 7 5 3 7" xfId="51252" xr:uid="{00000000-0005-0000-0000-00007CC70000}"/>
    <cellStyle name="20% - Accent1 7 5 3 7 2" xfId="51253" xr:uid="{00000000-0005-0000-0000-00007DC70000}"/>
    <cellStyle name="20% - Accent1 7 5 3 8" xfId="51254" xr:uid="{00000000-0005-0000-0000-00007EC70000}"/>
    <cellStyle name="20% - Accent1 7 5 3 8 2" xfId="51255" xr:uid="{00000000-0005-0000-0000-00007FC70000}"/>
    <cellStyle name="20% - Accent1 7 5 3 9" xfId="51256" xr:uid="{00000000-0005-0000-0000-000080C70000}"/>
    <cellStyle name="20% - Accent1 7 5 4" xfId="51257" xr:uid="{00000000-0005-0000-0000-000081C70000}"/>
    <cellStyle name="20% - Accent1 7 5 4 2" xfId="51258" xr:uid="{00000000-0005-0000-0000-000082C70000}"/>
    <cellStyle name="20% - Accent1 7 5 4 2 2" xfId="51259" xr:uid="{00000000-0005-0000-0000-000083C70000}"/>
    <cellStyle name="20% - Accent1 7 5 4 2 2 2" xfId="51260" xr:uid="{00000000-0005-0000-0000-000084C70000}"/>
    <cellStyle name="20% - Accent1 7 5 4 2 3" xfId="51261" xr:uid="{00000000-0005-0000-0000-000085C70000}"/>
    <cellStyle name="20% - Accent1 7 5 4 3" xfId="51262" xr:uid="{00000000-0005-0000-0000-000086C70000}"/>
    <cellStyle name="20% - Accent1 7 5 4 3 2" xfId="51263" xr:uid="{00000000-0005-0000-0000-000087C70000}"/>
    <cellStyle name="20% - Accent1 7 5 4 4" xfId="51264" xr:uid="{00000000-0005-0000-0000-000088C70000}"/>
    <cellStyle name="20% - Accent1 7 5 5" xfId="51265" xr:uid="{00000000-0005-0000-0000-000089C70000}"/>
    <cellStyle name="20% - Accent1 7 5 5 2" xfId="51266" xr:uid="{00000000-0005-0000-0000-00008AC70000}"/>
    <cellStyle name="20% - Accent1 7 5 5 2 2" xfId="51267" xr:uid="{00000000-0005-0000-0000-00008BC70000}"/>
    <cellStyle name="20% - Accent1 7 5 5 2 2 2" xfId="51268" xr:uid="{00000000-0005-0000-0000-00008CC70000}"/>
    <cellStyle name="20% - Accent1 7 5 5 2 3" xfId="51269" xr:uid="{00000000-0005-0000-0000-00008DC70000}"/>
    <cellStyle name="20% - Accent1 7 5 5 3" xfId="51270" xr:uid="{00000000-0005-0000-0000-00008EC70000}"/>
    <cellStyle name="20% - Accent1 7 5 5 3 2" xfId="51271" xr:uid="{00000000-0005-0000-0000-00008FC70000}"/>
    <cellStyle name="20% - Accent1 7 5 5 4" xfId="51272" xr:uid="{00000000-0005-0000-0000-000090C70000}"/>
    <cellStyle name="20% - Accent1 7 5 6" xfId="51273" xr:uid="{00000000-0005-0000-0000-000091C70000}"/>
    <cellStyle name="20% - Accent1 7 5 6 2" xfId="51274" xr:uid="{00000000-0005-0000-0000-000092C70000}"/>
    <cellStyle name="20% - Accent1 7 5 6 2 2" xfId="51275" xr:uid="{00000000-0005-0000-0000-000093C70000}"/>
    <cellStyle name="20% - Accent1 7 5 6 2 2 2" xfId="51276" xr:uid="{00000000-0005-0000-0000-000094C70000}"/>
    <cellStyle name="20% - Accent1 7 5 6 2 3" xfId="51277" xr:uid="{00000000-0005-0000-0000-000095C70000}"/>
    <cellStyle name="20% - Accent1 7 5 6 3" xfId="51278" xr:uid="{00000000-0005-0000-0000-000096C70000}"/>
    <cellStyle name="20% - Accent1 7 5 6 3 2" xfId="51279" xr:uid="{00000000-0005-0000-0000-000097C70000}"/>
    <cellStyle name="20% - Accent1 7 5 6 4" xfId="51280" xr:uid="{00000000-0005-0000-0000-000098C70000}"/>
    <cellStyle name="20% - Accent1 7 5 7" xfId="51281" xr:uid="{00000000-0005-0000-0000-000099C70000}"/>
    <cellStyle name="20% - Accent1 7 5 7 2" xfId="51282" xr:uid="{00000000-0005-0000-0000-00009AC70000}"/>
    <cellStyle name="20% - Accent1 7 5 7 2 2" xfId="51283" xr:uid="{00000000-0005-0000-0000-00009BC70000}"/>
    <cellStyle name="20% - Accent1 7 5 7 3" xfId="51284" xr:uid="{00000000-0005-0000-0000-00009CC70000}"/>
    <cellStyle name="20% - Accent1 7 5 8" xfId="51285" xr:uid="{00000000-0005-0000-0000-00009DC70000}"/>
    <cellStyle name="20% - Accent1 7 5 8 2" xfId="51286" xr:uid="{00000000-0005-0000-0000-00009EC70000}"/>
    <cellStyle name="20% - Accent1 7 5 8 2 2" xfId="51287" xr:uid="{00000000-0005-0000-0000-00009FC70000}"/>
    <cellStyle name="20% - Accent1 7 5 8 3" xfId="51288" xr:uid="{00000000-0005-0000-0000-0000A0C70000}"/>
    <cellStyle name="20% - Accent1 7 5 9" xfId="51289" xr:uid="{00000000-0005-0000-0000-0000A1C70000}"/>
    <cellStyle name="20% - Accent1 7 5 9 2" xfId="51290" xr:uid="{00000000-0005-0000-0000-0000A2C70000}"/>
    <cellStyle name="20% - Accent1 7 6" xfId="51291" xr:uid="{00000000-0005-0000-0000-0000A3C70000}"/>
    <cellStyle name="20% - Accent1 7 6 10" xfId="51292" xr:uid="{00000000-0005-0000-0000-0000A4C70000}"/>
    <cellStyle name="20% - Accent1 7 6 10 2" xfId="51293" xr:uid="{00000000-0005-0000-0000-0000A5C70000}"/>
    <cellStyle name="20% - Accent1 7 6 11" xfId="51294" xr:uid="{00000000-0005-0000-0000-0000A6C70000}"/>
    <cellStyle name="20% - Accent1 7 6 2" xfId="51295" xr:uid="{00000000-0005-0000-0000-0000A7C70000}"/>
    <cellStyle name="20% - Accent1 7 6 2 2" xfId="51296" xr:uid="{00000000-0005-0000-0000-0000A8C70000}"/>
    <cellStyle name="20% - Accent1 7 6 2 2 2" xfId="51297" xr:uid="{00000000-0005-0000-0000-0000A9C70000}"/>
    <cellStyle name="20% - Accent1 7 6 2 2 2 2" xfId="51298" xr:uid="{00000000-0005-0000-0000-0000AAC70000}"/>
    <cellStyle name="20% - Accent1 7 6 2 2 2 2 2" xfId="51299" xr:uid="{00000000-0005-0000-0000-0000ABC70000}"/>
    <cellStyle name="20% - Accent1 7 6 2 2 2 3" xfId="51300" xr:uid="{00000000-0005-0000-0000-0000ACC70000}"/>
    <cellStyle name="20% - Accent1 7 6 2 2 3" xfId="51301" xr:uid="{00000000-0005-0000-0000-0000ADC70000}"/>
    <cellStyle name="20% - Accent1 7 6 2 2 3 2" xfId="51302" xr:uid="{00000000-0005-0000-0000-0000AEC70000}"/>
    <cellStyle name="20% - Accent1 7 6 2 2 4" xfId="51303" xr:uid="{00000000-0005-0000-0000-0000AFC70000}"/>
    <cellStyle name="20% - Accent1 7 6 2 3" xfId="51304" xr:uid="{00000000-0005-0000-0000-0000B0C70000}"/>
    <cellStyle name="20% - Accent1 7 6 2 3 2" xfId="51305" xr:uid="{00000000-0005-0000-0000-0000B1C70000}"/>
    <cellStyle name="20% - Accent1 7 6 2 3 2 2" xfId="51306" xr:uid="{00000000-0005-0000-0000-0000B2C70000}"/>
    <cellStyle name="20% - Accent1 7 6 2 3 2 2 2" xfId="51307" xr:uid="{00000000-0005-0000-0000-0000B3C70000}"/>
    <cellStyle name="20% - Accent1 7 6 2 3 2 3" xfId="51308" xr:uid="{00000000-0005-0000-0000-0000B4C70000}"/>
    <cellStyle name="20% - Accent1 7 6 2 3 3" xfId="51309" xr:uid="{00000000-0005-0000-0000-0000B5C70000}"/>
    <cellStyle name="20% - Accent1 7 6 2 3 3 2" xfId="51310" xr:uid="{00000000-0005-0000-0000-0000B6C70000}"/>
    <cellStyle name="20% - Accent1 7 6 2 3 4" xfId="51311" xr:uid="{00000000-0005-0000-0000-0000B7C70000}"/>
    <cellStyle name="20% - Accent1 7 6 2 4" xfId="51312" xr:uid="{00000000-0005-0000-0000-0000B8C70000}"/>
    <cellStyle name="20% - Accent1 7 6 2 4 2" xfId="51313" xr:uid="{00000000-0005-0000-0000-0000B9C70000}"/>
    <cellStyle name="20% - Accent1 7 6 2 4 2 2" xfId="51314" xr:uid="{00000000-0005-0000-0000-0000BAC70000}"/>
    <cellStyle name="20% - Accent1 7 6 2 4 2 2 2" xfId="51315" xr:uid="{00000000-0005-0000-0000-0000BBC70000}"/>
    <cellStyle name="20% - Accent1 7 6 2 4 2 3" xfId="51316" xr:uid="{00000000-0005-0000-0000-0000BCC70000}"/>
    <cellStyle name="20% - Accent1 7 6 2 4 3" xfId="51317" xr:uid="{00000000-0005-0000-0000-0000BDC70000}"/>
    <cellStyle name="20% - Accent1 7 6 2 4 3 2" xfId="51318" xr:uid="{00000000-0005-0000-0000-0000BEC70000}"/>
    <cellStyle name="20% - Accent1 7 6 2 4 4" xfId="51319" xr:uid="{00000000-0005-0000-0000-0000BFC70000}"/>
    <cellStyle name="20% - Accent1 7 6 2 5" xfId="51320" xr:uid="{00000000-0005-0000-0000-0000C0C70000}"/>
    <cellStyle name="20% - Accent1 7 6 2 5 2" xfId="51321" xr:uid="{00000000-0005-0000-0000-0000C1C70000}"/>
    <cellStyle name="20% - Accent1 7 6 2 5 2 2" xfId="51322" xr:uid="{00000000-0005-0000-0000-0000C2C70000}"/>
    <cellStyle name="20% - Accent1 7 6 2 5 3" xfId="51323" xr:uid="{00000000-0005-0000-0000-0000C3C70000}"/>
    <cellStyle name="20% - Accent1 7 6 2 6" xfId="51324" xr:uid="{00000000-0005-0000-0000-0000C4C70000}"/>
    <cellStyle name="20% - Accent1 7 6 2 6 2" xfId="51325" xr:uid="{00000000-0005-0000-0000-0000C5C70000}"/>
    <cellStyle name="20% - Accent1 7 6 2 6 2 2" xfId="51326" xr:uid="{00000000-0005-0000-0000-0000C6C70000}"/>
    <cellStyle name="20% - Accent1 7 6 2 6 3" xfId="51327" xr:uid="{00000000-0005-0000-0000-0000C7C70000}"/>
    <cellStyle name="20% - Accent1 7 6 2 7" xfId="51328" xr:uid="{00000000-0005-0000-0000-0000C8C70000}"/>
    <cellStyle name="20% - Accent1 7 6 2 7 2" xfId="51329" xr:uid="{00000000-0005-0000-0000-0000C9C70000}"/>
    <cellStyle name="20% - Accent1 7 6 2 8" xfId="51330" xr:uid="{00000000-0005-0000-0000-0000CAC70000}"/>
    <cellStyle name="20% - Accent1 7 6 2 8 2" xfId="51331" xr:uid="{00000000-0005-0000-0000-0000CBC70000}"/>
    <cellStyle name="20% - Accent1 7 6 2 9" xfId="51332" xr:uid="{00000000-0005-0000-0000-0000CCC70000}"/>
    <cellStyle name="20% - Accent1 7 6 3" xfId="51333" xr:uid="{00000000-0005-0000-0000-0000CDC70000}"/>
    <cellStyle name="20% - Accent1 7 6 3 2" xfId="51334" xr:uid="{00000000-0005-0000-0000-0000CEC70000}"/>
    <cellStyle name="20% - Accent1 7 6 3 2 2" xfId="51335" xr:uid="{00000000-0005-0000-0000-0000CFC70000}"/>
    <cellStyle name="20% - Accent1 7 6 3 2 2 2" xfId="51336" xr:uid="{00000000-0005-0000-0000-0000D0C70000}"/>
    <cellStyle name="20% - Accent1 7 6 3 2 2 2 2" xfId="51337" xr:uid="{00000000-0005-0000-0000-0000D1C70000}"/>
    <cellStyle name="20% - Accent1 7 6 3 2 2 3" xfId="51338" xr:uid="{00000000-0005-0000-0000-0000D2C70000}"/>
    <cellStyle name="20% - Accent1 7 6 3 2 3" xfId="51339" xr:uid="{00000000-0005-0000-0000-0000D3C70000}"/>
    <cellStyle name="20% - Accent1 7 6 3 2 3 2" xfId="51340" xr:uid="{00000000-0005-0000-0000-0000D4C70000}"/>
    <cellStyle name="20% - Accent1 7 6 3 2 4" xfId="51341" xr:uid="{00000000-0005-0000-0000-0000D5C70000}"/>
    <cellStyle name="20% - Accent1 7 6 3 3" xfId="51342" xr:uid="{00000000-0005-0000-0000-0000D6C70000}"/>
    <cellStyle name="20% - Accent1 7 6 3 3 2" xfId="51343" xr:uid="{00000000-0005-0000-0000-0000D7C70000}"/>
    <cellStyle name="20% - Accent1 7 6 3 3 2 2" xfId="51344" xr:uid="{00000000-0005-0000-0000-0000D8C70000}"/>
    <cellStyle name="20% - Accent1 7 6 3 3 2 2 2" xfId="51345" xr:uid="{00000000-0005-0000-0000-0000D9C70000}"/>
    <cellStyle name="20% - Accent1 7 6 3 3 2 3" xfId="51346" xr:uid="{00000000-0005-0000-0000-0000DAC70000}"/>
    <cellStyle name="20% - Accent1 7 6 3 3 3" xfId="51347" xr:uid="{00000000-0005-0000-0000-0000DBC70000}"/>
    <cellStyle name="20% - Accent1 7 6 3 3 3 2" xfId="51348" xr:uid="{00000000-0005-0000-0000-0000DCC70000}"/>
    <cellStyle name="20% - Accent1 7 6 3 3 4" xfId="51349" xr:uid="{00000000-0005-0000-0000-0000DDC70000}"/>
    <cellStyle name="20% - Accent1 7 6 3 4" xfId="51350" xr:uid="{00000000-0005-0000-0000-0000DEC70000}"/>
    <cellStyle name="20% - Accent1 7 6 3 4 2" xfId="51351" xr:uid="{00000000-0005-0000-0000-0000DFC70000}"/>
    <cellStyle name="20% - Accent1 7 6 3 4 2 2" xfId="51352" xr:uid="{00000000-0005-0000-0000-0000E0C70000}"/>
    <cellStyle name="20% - Accent1 7 6 3 4 2 2 2" xfId="51353" xr:uid="{00000000-0005-0000-0000-0000E1C70000}"/>
    <cellStyle name="20% - Accent1 7 6 3 4 2 3" xfId="51354" xr:uid="{00000000-0005-0000-0000-0000E2C70000}"/>
    <cellStyle name="20% - Accent1 7 6 3 4 3" xfId="51355" xr:uid="{00000000-0005-0000-0000-0000E3C70000}"/>
    <cellStyle name="20% - Accent1 7 6 3 4 3 2" xfId="51356" xr:uid="{00000000-0005-0000-0000-0000E4C70000}"/>
    <cellStyle name="20% - Accent1 7 6 3 4 4" xfId="51357" xr:uid="{00000000-0005-0000-0000-0000E5C70000}"/>
    <cellStyle name="20% - Accent1 7 6 3 5" xfId="51358" xr:uid="{00000000-0005-0000-0000-0000E6C70000}"/>
    <cellStyle name="20% - Accent1 7 6 3 5 2" xfId="51359" xr:uid="{00000000-0005-0000-0000-0000E7C70000}"/>
    <cellStyle name="20% - Accent1 7 6 3 5 2 2" xfId="51360" xr:uid="{00000000-0005-0000-0000-0000E8C70000}"/>
    <cellStyle name="20% - Accent1 7 6 3 5 3" xfId="51361" xr:uid="{00000000-0005-0000-0000-0000E9C70000}"/>
    <cellStyle name="20% - Accent1 7 6 3 6" xfId="51362" xr:uid="{00000000-0005-0000-0000-0000EAC70000}"/>
    <cellStyle name="20% - Accent1 7 6 3 6 2" xfId="51363" xr:uid="{00000000-0005-0000-0000-0000EBC70000}"/>
    <cellStyle name="20% - Accent1 7 6 3 6 2 2" xfId="51364" xr:uid="{00000000-0005-0000-0000-0000ECC70000}"/>
    <cellStyle name="20% - Accent1 7 6 3 6 3" xfId="51365" xr:uid="{00000000-0005-0000-0000-0000EDC70000}"/>
    <cellStyle name="20% - Accent1 7 6 3 7" xfId="51366" xr:uid="{00000000-0005-0000-0000-0000EEC70000}"/>
    <cellStyle name="20% - Accent1 7 6 3 7 2" xfId="51367" xr:uid="{00000000-0005-0000-0000-0000EFC70000}"/>
    <cellStyle name="20% - Accent1 7 6 3 8" xfId="51368" xr:uid="{00000000-0005-0000-0000-0000F0C70000}"/>
    <cellStyle name="20% - Accent1 7 6 3 8 2" xfId="51369" xr:uid="{00000000-0005-0000-0000-0000F1C70000}"/>
    <cellStyle name="20% - Accent1 7 6 3 9" xfId="51370" xr:uid="{00000000-0005-0000-0000-0000F2C70000}"/>
    <cellStyle name="20% - Accent1 7 6 4" xfId="51371" xr:uid="{00000000-0005-0000-0000-0000F3C70000}"/>
    <cellStyle name="20% - Accent1 7 6 4 2" xfId="51372" xr:uid="{00000000-0005-0000-0000-0000F4C70000}"/>
    <cellStyle name="20% - Accent1 7 6 4 2 2" xfId="51373" xr:uid="{00000000-0005-0000-0000-0000F5C70000}"/>
    <cellStyle name="20% - Accent1 7 6 4 2 2 2" xfId="51374" xr:uid="{00000000-0005-0000-0000-0000F6C70000}"/>
    <cellStyle name="20% - Accent1 7 6 4 2 3" xfId="51375" xr:uid="{00000000-0005-0000-0000-0000F7C70000}"/>
    <cellStyle name="20% - Accent1 7 6 4 3" xfId="51376" xr:uid="{00000000-0005-0000-0000-0000F8C70000}"/>
    <cellStyle name="20% - Accent1 7 6 4 3 2" xfId="51377" xr:uid="{00000000-0005-0000-0000-0000F9C70000}"/>
    <cellStyle name="20% - Accent1 7 6 4 4" xfId="51378" xr:uid="{00000000-0005-0000-0000-0000FAC70000}"/>
    <cellStyle name="20% - Accent1 7 6 5" xfId="51379" xr:uid="{00000000-0005-0000-0000-0000FBC70000}"/>
    <cellStyle name="20% - Accent1 7 6 5 2" xfId="51380" xr:uid="{00000000-0005-0000-0000-0000FCC70000}"/>
    <cellStyle name="20% - Accent1 7 6 5 2 2" xfId="51381" xr:uid="{00000000-0005-0000-0000-0000FDC70000}"/>
    <cellStyle name="20% - Accent1 7 6 5 2 2 2" xfId="51382" xr:uid="{00000000-0005-0000-0000-0000FEC70000}"/>
    <cellStyle name="20% - Accent1 7 6 5 2 3" xfId="51383" xr:uid="{00000000-0005-0000-0000-0000FFC70000}"/>
    <cellStyle name="20% - Accent1 7 6 5 3" xfId="51384" xr:uid="{00000000-0005-0000-0000-000000C80000}"/>
    <cellStyle name="20% - Accent1 7 6 5 3 2" xfId="51385" xr:uid="{00000000-0005-0000-0000-000001C80000}"/>
    <cellStyle name="20% - Accent1 7 6 5 4" xfId="51386" xr:uid="{00000000-0005-0000-0000-000002C80000}"/>
    <cellStyle name="20% - Accent1 7 6 6" xfId="51387" xr:uid="{00000000-0005-0000-0000-000003C80000}"/>
    <cellStyle name="20% - Accent1 7 6 6 2" xfId="51388" xr:uid="{00000000-0005-0000-0000-000004C80000}"/>
    <cellStyle name="20% - Accent1 7 6 6 2 2" xfId="51389" xr:uid="{00000000-0005-0000-0000-000005C80000}"/>
    <cellStyle name="20% - Accent1 7 6 6 2 2 2" xfId="51390" xr:uid="{00000000-0005-0000-0000-000006C80000}"/>
    <cellStyle name="20% - Accent1 7 6 6 2 3" xfId="51391" xr:uid="{00000000-0005-0000-0000-000007C80000}"/>
    <cellStyle name="20% - Accent1 7 6 6 3" xfId="51392" xr:uid="{00000000-0005-0000-0000-000008C80000}"/>
    <cellStyle name="20% - Accent1 7 6 6 3 2" xfId="51393" xr:uid="{00000000-0005-0000-0000-000009C80000}"/>
    <cellStyle name="20% - Accent1 7 6 6 4" xfId="51394" xr:uid="{00000000-0005-0000-0000-00000AC80000}"/>
    <cellStyle name="20% - Accent1 7 6 7" xfId="51395" xr:uid="{00000000-0005-0000-0000-00000BC80000}"/>
    <cellStyle name="20% - Accent1 7 6 7 2" xfId="51396" xr:uid="{00000000-0005-0000-0000-00000CC80000}"/>
    <cellStyle name="20% - Accent1 7 6 7 2 2" xfId="51397" xr:uid="{00000000-0005-0000-0000-00000DC80000}"/>
    <cellStyle name="20% - Accent1 7 6 7 3" xfId="51398" xr:uid="{00000000-0005-0000-0000-00000EC80000}"/>
    <cellStyle name="20% - Accent1 7 6 8" xfId="51399" xr:uid="{00000000-0005-0000-0000-00000FC80000}"/>
    <cellStyle name="20% - Accent1 7 6 8 2" xfId="51400" xr:uid="{00000000-0005-0000-0000-000010C80000}"/>
    <cellStyle name="20% - Accent1 7 6 8 2 2" xfId="51401" xr:uid="{00000000-0005-0000-0000-000011C80000}"/>
    <cellStyle name="20% - Accent1 7 6 8 3" xfId="51402" xr:uid="{00000000-0005-0000-0000-000012C80000}"/>
    <cellStyle name="20% - Accent1 7 6 9" xfId="51403" xr:uid="{00000000-0005-0000-0000-000013C80000}"/>
    <cellStyle name="20% - Accent1 7 6 9 2" xfId="51404" xr:uid="{00000000-0005-0000-0000-000014C80000}"/>
    <cellStyle name="20% - Accent1 7 7" xfId="51405" xr:uid="{00000000-0005-0000-0000-000015C80000}"/>
    <cellStyle name="20% - Accent1 7 7 2" xfId="51406" xr:uid="{00000000-0005-0000-0000-000016C80000}"/>
    <cellStyle name="20% - Accent1 7 7 2 2" xfId="51407" xr:uid="{00000000-0005-0000-0000-000017C80000}"/>
    <cellStyle name="20% - Accent1 7 7 2 2 2" xfId="51408" xr:uid="{00000000-0005-0000-0000-000018C80000}"/>
    <cellStyle name="20% - Accent1 7 7 2 2 2 2" xfId="51409" xr:uid="{00000000-0005-0000-0000-000019C80000}"/>
    <cellStyle name="20% - Accent1 7 7 2 2 3" xfId="51410" xr:uid="{00000000-0005-0000-0000-00001AC80000}"/>
    <cellStyle name="20% - Accent1 7 7 2 3" xfId="51411" xr:uid="{00000000-0005-0000-0000-00001BC80000}"/>
    <cellStyle name="20% - Accent1 7 7 2 3 2" xfId="51412" xr:uid="{00000000-0005-0000-0000-00001CC80000}"/>
    <cellStyle name="20% - Accent1 7 7 2 4" xfId="51413" xr:uid="{00000000-0005-0000-0000-00001DC80000}"/>
    <cellStyle name="20% - Accent1 7 7 3" xfId="51414" xr:uid="{00000000-0005-0000-0000-00001EC80000}"/>
    <cellStyle name="20% - Accent1 7 7 3 2" xfId="51415" xr:uid="{00000000-0005-0000-0000-00001FC80000}"/>
    <cellStyle name="20% - Accent1 7 7 3 2 2" xfId="51416" xr:uid="{00000000-0005-0000-0000-000020C80000}"/>
    <cellStyle name="20% - Accent1 7 7 3 2 2 2" xfId="51417" xr:uid="{00000000-0005-0000-0000-000021C80000}"/>
    <cellStyle name="20% - Accent1 7 7 3 2 3" xfId="51418" xr:uid="{00000000-0005-0000-0000-000022C80000}"/>
    <cellStyle name="20% - Accent1 7 7 3 3" xfId="51419" xr:uid="{00000000-0005-0000-0000-000023C80000}"/>
    <cellStyle name="20% - Accent1 7 7 3 3 2" xfId="51420" xr:uid="{00000000-0005-0000-0000-000024C80000}"/>
    <cellStyle name="20% - Accent1 7 7 3 4" xfId="51421" xr:uid="{00000000-0005-0000-0000-000025C80000}"/>
    <cellStyle name="20% - Accent1 7 7 4" xfId="51422" xr:uid="{00000000-0005-0000-0000-000026C80000}"/>
    <cellStyle name="20% - Accent1 7 7 4 2" xfId="51423" xr:uid="{00000000-0005-0000-0000-000027C80000}"/>
    <cellStyle name="20% - Accent1 7 7 4 2 2" xfId="51424" xr:uid="{00000000-0005-0000-0000-000028C80000}"/>
    <cellStyle name="20% - Accent1 7 7 4 2 2 2" xfId="51425" xr:uid="{00000000-0005-0000-0000-000029C80000}"/>
    <cellStyle name="20% - Accent1 7 7 4 2 3" xfId="51426" xr:uid="{00000000-0005-0000-0000-00002AC80000}"/>
    <cellStyle name="20% - Accent1 7 7 4 3" xfId="51427" xr:uid="{00000000-0005-0000-0000-00002BC80000}"/>
    <cellStyle name="20% - Accent1 7 7 4 3 2" xfId="51428" xr:uid="{00000000-0005-0000-0000-00002CC80000}"/>
    <cellStyle name="20% - Accent1 7 7 4 4" xfId="51429" xr:uid="{00000000-0005-0000-0000-00002DC80000}"/>
    <cellStyle name="20% - Accent1 7 7 5" xfId="51430" xr:uid="{00000000-0005-0000-0000-00002EC80000}"/>
    <cellStyle name="20% - Accent1 7 7 5 2" xfId="51431" xr:uid="{00000000-0005-0000-0000-00002FC80000}"/>
    <cellStyle name="20% - Accent1 7 7 5 2 2" xfId="51432" xr:uid="{00000000-0005-0000-0000-000030C80000}"/>
    <cellStyle name="20% - Accent1 7 7 5 3" xfId="51433" xr:uid="{00000000-0005-0000-0000-000031C80000}"/>
    <cellStyle name="20% - Accent1 7 7 6" xfId="51434" xr:uid="{00000000-0005-0000-0000-000032C80000}"/>
    <cellStyle name="20% - Accent1 7 7 6 2" xfId="51435" xr:uid="{00000000-0005-0000-0000-000033C80000}"/>
    <cellStyle name="20% - Accent1 7 7 6 2 2" xfId="51436" xr:uid="{00000000-0005-0000-0000-000034C80000}"/>
    <cellStyle name="20% - Accent1 7 7 6 3" xfId="51437" xr:uid="{00000000-0005-0000-0000-000035C80000}"/>
    <cellStyle name="20% - Accent1 7 7 7" xfId="51438" xr:uid="{00000000-0005-0000-0000-000036C80000}"/>
    <cellStyle name="20% - Accent1 7 7 7 2" xfId="51439" xr:uid="{00000000-0005-0000-0000-000037C80000}"/>
    <cellStyle name="20% - Accent1 7 7 8" xfId="51440" xr:uid="{00000000-0005-0000-0000-000038C80000}"/>
    <cellStyle name="20% - Accent1 7 7 8 2" xfId="51441" xr:uid="{00000000-0005-0000-0000-000039C80000}"/>
    <cellStyle name="20% - Accent1 7 7 9" xfId="51442" xr:uid="{00000000-0005-0000-0000-00003AC80000}"/>
    <cellStyle name="20% - Accent1 7 8" xfId="51443" xr:uid="{00000000-0005-0000-0000-00003BC80000}"/>
    <cellStyle name="20% - Accent1 7 8 2" xfId="51444" xr:uid="{00000000-0005-0000-0000-00003CC80000}"/>
    <cellStyle name="20% - Accent1 7 8 2 2" xfId="51445" xr:uid="{00000000-0005-0000-0000-00003DC80000}"/>
    <cellStyle name="20% - Accent1 7 8 2 2 2" xfId="51446" xr:uid="{00000000-0005-0000-0000-00003EC80000}"/>
    <cellStyle name="20% - Accent1 7 8 2 2 2 2" xfId="51447" xr:uid="{00000000-0005-0000-0000-00003FC80000}"/>
    <cellStyle name="20% - Accent1 7 8 2 2 3" xfId="51448" xr:uid="{00000000-0005-0000-0000-000040C80000}"/>
    <cellStyle name="20% - Accent1 7 8 2 3" xfId="51449" xr:uid="{00000000-0005-0000-0000-000041C80000}"/>
    <cellStyle name="20% - Accent1 7 8 2 3 2" xfId="51450" xr:uid="{00000000-0005-0000-0000-000042C80000}"/>
    <cellStyle name="20% - Accent1 7 8 2 4" xfId="51451" xr:uid="{00000000-0005-0000-0000-000043C80000}"/>
    <cellStyle name="20% - Accent1 7 8 3" xfId="51452" xr:uid="{00000000-0005-0000-0000-000044C80000}"/>
    <cellStyle name="20% - Accent1 7 8 3 2" xfId="51453" xr:uid="{00000000-0005-0000-0000-000045C80000}"/>
    <cellStyle name="20% - Accent1 7 8 3 2 2" xfId="51454" xr:uid="{00000000-0005-0000-0000-000046C80000}"/>
    <cellStyle name="20% - Accent1 7 8 3 2 2 2" xfId="51455" xr:uid="{00000000-0005-0000-0000-000047C80000}"/>
    <cellStyle name="20% - Accent1 7 8 3 2 3" xfId="51456" xr:uid="{00000000-0005-0000-0000-000048C80000}"/>
    <cellStyle name="20% - Accent1 7 8 3 3" xfId="51457" xr:uid="{00000000-0005-0000-0000-000049C80000}"/>
    <cellStyle name="20% - Accent1 7 8 3 3 2" xfId="51458" xr:uid="{00000000-0005-0000-0000-00004AC80000}"/>
    <cellStyle name="20% - Accent1 7 8 3 4" xfId="51459" xr:uid="{00000000-0005-0000-0000-00004BC80000}"/>
    <cellStyle name="20% - Accent1 7 8 4" xfId="51460" xr:uid="{00000000-0005-0000-0000-00004CC80000}"/>
    <cellStyle name="20% - Accent1 7 8 4 2" xfId="51461" xr:uid="{00000000-0005-0000-0000-00004DC80000}"/>
    <cellStyle name="20% - Accent1 7 8 4 2 2" xfId="51462" xr:uid="{00000000-0005-0000-0000-00004EC80000}"/>
    <cellStyle name="20% - Accent1 7 8 4 2 2 2" xfId="51463" xr:uid="{00000000-0005-0000-0000-00004FC80000}"/>
    <cellStyle name="20% - Accent1 7 8 4 2 3" xfId="51464" xr:uid="{00000000-0005-0000-0000-000050C80000}"/>
    <cellStyle name="20% - Accent1 7 8 4 3" xfId="51465" xr:uid="{00000000-0005-0000-0000-000051C80000}"/>
    <cellStyle name="20% - Accent1 7 8 4 3 2" xfId="51466" xr:uid="{00000000-0005-0000-0000-000052C80000}"/>
    <cellStyle name="20% - Accent1 7 8 4 4" xfId="51467" xr:uid="{00000000-0005-0000-0000-000053C80000}"/>
    <cellStyle name="20% - Accent1 7 8 5" xfId="51468" xr:uid="{00000000-0005-0000-0000-000054C80000}"/>
    <cellStyle name="20% - Accent1 7 8 5 2" xfId="51469" xr:uid="{00000000-0005-0000-0000-000055C80000}"/>
    <cellStyle name="20% - Accent1 7 8 5 2 2" xfId="51470" xr:uid="{00000000-0005-0000-0000-000056C80000}"/>
    <cellStyle name="20% - Accent1 7 8 5 3" xfId="51471" xr:uid="{00000000-0005-0000-0000-000057C80000}"/>
    <cellStyle name="20% - Accent1 7 8 6" xfId="51472" xr:uid="{00000000-0005-0000-0000-000058C80000}"/>
    <cellStyle name="20% - Accent1 7 8 6 2" xfId="51473" xr:uid="{00000000-0005-0000-0000-000059C80000}"/>
    <cellStyle name="20% - Accent1 7 8 6 2 2" xfId="51474" xr:uid="{00000000-0005-0000-0000-00005AC80000}"/>
    <cellStyle name="20% - Accent1 7 8 6 3" xfId="51475" xr:uid="{00000000-0005-0000-0000-00005BC80000}"/>
    <cellStyle name="20% - Accent1 7 8 7" xfId="51476" xr:uid="{00000000-0005-0000-0000-00005CC80000}"/>
    <cellStyle name="20% - Accent1 7 8 7 2" xfId="51477" xr:uid="{00000000-0005-0000-0000-00005DC80000}"/>
    <cellStyle name="20% - Accent1 7 8 8" xfId="51478" xr:uid="{00000000-0005-0000-0000-00005EC80000}"/>
    <cellStyle name="20% - Accent1 7 8 8 2" xfId="51479" xr:uid="{00000000-0005-0000-0000-00005FC80000}"/>
    <cellStyle name="20% - Accent1 7 8 9" xfId="51480" xr:uid="{00000000-0005-0000-0000-000060C80000}"/>
    <cellStyle name="20% - Accent1 7 9" xfId="51481" xr:uid="{00000000-0005-0000-0000-000061C80000}"/>
    <cellStyle name="20% - Accent1 7 9 2" xfId="51482" xr:uid="{00000000-0005-0000-0000-000062C80000}"/>
    <cellStyle name="20% - Accent1 7 9 2 2" xfId="51483" xr:uid="{00000000-0005-0000-0000-000063C80000}"/>
    <cellStyle name="20% - Accent1 7 9 2 2 2" xfId="51484" xr:uid="{00000000-0005-0000-0000-000064C80000}"/>
    <cellStyle name="20% - Accent1 7 9 2 3" xfId="51485" xr:uid="{00000000-0005-0000-0000-000065C80000}"/>
    <cellStyle name="20% - Accent1 7 9 3" xfId="51486" xr:uid="{00000000-0005-0000-0000-000066C80000}"/>
    <cellStyle name="20% - Accent1 7 9 3 2" xfId="51487" xr:uid="{00000000-0005-0000-0000-000067C80000}"/>
    <cellStyle name="20% - Accent1 7 9 4" xfId="51488" xr:uid="{00000000-0005-0000-0000-000068C80000}"/>
    <cellStyle name="20% - Accent1 8" xfId="51489" xr:uid="{00000000-0005-0000-0000-000069C80000}"/>
    <cellStyle name="20% - Accent1 8 10" xfId="51490" xr:uid="{00000000-0005-0000-0000-00006AC80000}"/>
    <cellStyle name="20% - Accent1 8 10 2" xfId="51491" xr:uid="{00000000-0005-0000-0000-00006BC80000}"/>
    <cellStyle name="20% - Accent1 8 10 2 2" xfId="51492" xr:uid="{00000000-0005-0000-0000-00006CC80000}"/>
    <cellStyle name="20% - Accent1 8 10 2 2 2" xfId="51493" xr:uid="{00000000-0005-0000-0000-00006DC80000}"/>
    <cellStyle name="20% - Accent1 8 10 2 3" xfId="51494" xr:uid="{00000000-0005-0000-0000-00006EC80000}"/>
    <cellStyle name="20% - Accent1 8 10 3" xfId="51495" xr:uid="{00000000-0005-0000-0000-00006FC80000}"/>
    <cellStyle name="20% - Accent1 8 10 3 2" xfId="51496" xr:uid="{00000000-0005-0000-0000-000070C80000}"/>
    <cellStyle name="20% - Accent1 8 10 4" xfId="51497" xr:uid="{00000000-0005-0000-0000-000071C80000}"/>
    <cellStyle name="20% - Accent1 8 11" xfId="51498" xr:uid="{00000000-0005-0000-0000-000072C80000}"/>
    <cellStyle name="20% - Accent1 8 11 2" xfId="51499" xr:uid="{00000000-0005-0000-0000-000073C80000}"/>
    <cellStyle name="20% - Accent1 8 11 2 2" xfId="51500" xr:uid="{00000000-0005-0000-0000-000074C80000}"/>
    <cellStyle name="20% - Accent1 8 11 3" xfId="51501" xr:uid="{00000000-0005-0000-0000-000075C80000}"/>
    <cellStyle name="20% - Accent1 8 12" xfId="51502" xr:uid="{00000000-0005-0000-0000-000076C80000}"/>
    <cellStyle name="20% - Accent1 8 12 2" xfId="51503" xr:uid="{00000000-0005-0000-0000-000077C80000}"/>
    <cellStyle name="20% - Accent1 8 12 2 2" xfId="51504" xr:uid="{00000000-0005-0000-0000-000078C80000}"/>
    <cellStyle name="20% - Accent1 8 12 3" xfId="51505" xr:uid="{00000000-0005-0000-0000-000079C80000}"/>
    <cellStyle name="20% - Accent1 8 13" xfId="51506" xr:uid="{00000000-0005-0000-0000-00007AC80000}"/>
    <cellStyle name="20% - Accent1 8 13 2" xfId="51507" xr:uid="{00000000-0005-0000-0000-00007BC80000}"/>
    <cellStyle name="20% - Accent1 8 14" xfId="51508" xr:uid="{00000000-0005-0000-0000-00007CC80000}"/>
    <cellStyle name="20% - Accent1 8 14 2" xfId="51509" xr:uid="{00000000-0005-0000-0000-00007DC80000}"/>
    <cellStyle name="20% - Accent1 8 15" xfId="51510" xr:uid="{00000000-0005-0000-0000-00007EC80000}"/>
    <cellStyle name="20% - Accent1 8 2" xfId="51511" xr:uid="{00000000-0005-0000-0000-00007FC80000}"/>
    <cellStyle name="20% - Accent1 8 2 10" xfId="51512" xr:uid="{00000000-0005-0000-0000-000080C80000}"/>
    <cellStyle name="20% - Accent1 8 2 10 2" xfId="51513" xr:uid="{00000000-0005-0000-0000-000081C80000}"/>
    <cellStyle name="20% - Accent1 8 2 10 2 2" xfId="51514" xr:uid="{00000000-0005-0000-0000-000082C80000}"/>
    <cellStyle name="20% - Accent1 8 2 10 3" xfId="51515" xr:uid="{00000000-0005-0000-0000-000083C80000}"/>
    <cellStyle name="20% - Accent1 8 2 11" xfId="51516" xr:uid="{00000000-0005-0000-0000-000084C80000}"/>
    <cellStyle name="20% - Accent1 8 2 11 2" xfId="51517" xr:uid="{00000000-0005-0000-0000-000085C80000}"/>
    <cellStyle name="20% - Accent1 8 2 11 2 2" xfId="51518" xr:uid="{00000000-0005-0000-0000-000086C80000}"/>
    <cellStyle name="20% - Accent1 8 2 11 3" xfId="51519" xr:uid="{00000000-0005-0000-0000-000087C80000}"/>
    <cellStyle name="20% - Accent1 8 2 12" xfId="51520" xr:uid="{00000000-0005-0000-0000-000088C80000}"/>
    <cellStyle name="20% - Accent1 8 2 12 2" xfId="51521" xr:uid="{00000000-0005-0000-0000-000089C80000}"/>
    <cellStyle name="20% - Accent1 8 2 13" xfId="51522" xr:uid="{00000000-0005-0000-0000-00008AC80000}"/>
    <cellStyle name="20% - Accent1 8 2 13 2" xfId="51523" xr:uid="{00000000-0005-0000-0000-00008BC80000}"/>
    <cellStyle name="20% - Accent1 8 2 14" xfId="51524" xr:uid="{00000000-0005-0000-0000-00008CC80000}"/>
    <cellStyle name="20% - Accent1 8 2 2" xfId="51525" xr:uid="{00000000-0005-0000-0000-00008DC80000}"/>
    <cellStyle name="20% - Accent1 8 2 2 10" xfId="51526" xr:uid="{00000000-0005-0000-0000-00008EC80000}"/>
    <cellStyle name="20% - Accent1 8 2 2 10 2" xfId="51527" xr:uid="{00000000-0005-0000-0000-00008FC80000}"/>
    <cellStyle name="20% - Accent1 8 2 2 11" xfId="51528" xr:uid="{00000000-0005-0000-0000-000090C80000}"/>
    <cellStyle name="20% - Accent1 8 2 2 2" xfId="51529" xr:uid="{00000000-0005-0000-0000-000091C80000}"/>
    <cellStyle name="20% - Accent1 8 2 2 2 2" xfId="51530" xr:uid="{00000000-0005-0000-0000-000092C80000}"/>
    <cellStyle name="20% - Accent1 8 2 2 2 2 2" xfId="51531" xr:uid="{00000000-0005-0000-0000-000093C80000}"/>
    <cellStyle name="20% - Accent1 8 2 2 2 2 2 2" xfId="51532" xr:uid="{00000000-0005-0000-0000-000094C80000}"/>
    <cellStyle name="20% - Accent1 8 2 2 2 2 2 2 2" xfId="51533" xr:uid="{00000000-0005-0000-0000-000095C80000}"/>
    <cellStyle name="20% - Accent1 8 2 2 2 2 2 3" xfId="51534" xr:uid="{00000000-0005-0000-0000-000096C80000}"/>
    <cellStyle name="20% - Accent1 8 2 2 2 2 3" xfId="51535" xr:uid="{00000000-0005-0000-0000-000097C80000}"/>
    <cellStyle name="20% - Accent1 8 2 2 2 2 3 2" xfId="51536" xr:uid="{00000000-0005-0000-0000-000098C80000}"/>
    <cellStyle name="20% - Accent1 8 2 2 2 2 4" xfId="51537" xr:uid="{00000000-0005-0000-0000-000099C80000}"/>
    <cellStyle name="20% - Accent1 8 2 2 2 3" xfId="51538" xr:uid="{00000000-0005-0000-0000-00009AC80000}"/>
    <cellStyle name="20% - Accent1 8 2 2 2 3 2" xfId="51539" xr:uid="{00000000-0005-0000-0000-00009BC80000}"/>
    <cellStyle name="20% - Accent1 8 2 2 2 3 2 2" xfId="51540" xr:uid="{00000000-0005-0000-0000-00009CC80000}"/>
    <cellStyle name="20% - Accent1 8 2 2 2 3 2 2 2" xfId="51541" xr:uid="{00000000-0005-0000-0000-00009DC80000}"/>
    <cellStyle name="20% - Accent1 8 2 2 2 3 2 3" xfId="51542" xr:uid="{00000000-0005-0000-0000-00009EC80000}"/>
    <cellStyle name="20% - Accent1 8 2 2 2 3 3" xfId="51543" xr:uid="{00000000-0005-0000-0000-00009FC80000}"/>
    <cellStyle name="20% - Accent1 8 2 2 2 3 3 2" xfId="51544" xr:uid="{00000000-0005-0000-0000-0000A0C80000}"/>
    <cellStyle name="20% - Accent1 8 2 2 2 3 4" xfId="51545" xr:uid="{00000000-0005-0000-0000-0000A1C80000}"/>
    <cellStyle name="20% - Accent1 8 2 2 2 4" xfId="51546" xr:uid="{00000000-0005-0000-0000-0000A2C80000}"/>
    <cellStyle name="20% - Accent1 8 2 2 2 4 2" xfId="51547" xr:uid="{00000000-0005-0000-0000-0000A3C80000}"/>
    <cellStyle name="20% - Accent1 8 2 2 2 4 2 2" xfId="51548" xr:uid="{00000000-0005-0000-0000-0000A4C80000}"/>
    <cellStyle name="20% - Accent1 8 2 2 2 4 2 2 2" xfId="51549" xr:uid="{00000000-0005-0000-0000-0000A5C80000}"/>
    <cellStyle name="20% - Accent1 8 2 2 2 4 2 3" xfId="51550" xr:uid="{00000000-0005-0000-0000-0000A6C80000}"/>
    <cellStyle name="20% - Accent1 8 2 2 2 4 3" xfId="51551" xr:uid="{00000000-0005-0000-0000-0000A7C80000}"/>
    <cellStyle name="20% - Accent1 8 2 2 2 4 3 2" xfId="51552" xr:uid="{00000000-0005-0000-0000-0000A8C80000}"/>
    <cellStyle name="20% - Accent1 8 2 2 2 4 4" xfId="51553" xr:uid="{00000000-0005-0000-0000-0000A9C80000}"/>
    <cellStyle name="20% - Accent1 8 2 2 2 5" xfId="51554" xr:uid="{00000000-0005-0000-0000-0000AAC80000}"/>
    <cellStyle name="20% - Accent1 8 2 2 2 5 2" xfId="51555" xr:uid="{00000000-0005-0000-0000-0000ABC80000}"/>
    <cellStyle name="20% - Accent1 8 2 2 2 5 2 2" xfId="51556" xr:uid="{00000000-0005-0000-0000-0000ACC80000}"/>
    <cellStyle name="20% - Accent1 8 2 2 2 5 3" xfId="51557" xr:uid="{00000000-0005-0000-0000-0000ADC80000}"/>
    <cellStyle name="20% - Accent1 8 2 2 2 6" xfId="51558" xr:uid="{00000000-0005-0000-0000-0000AEC80000}"/>
    <cellStyle name="20% - Accent1 8 2 2 2 6 2" xfId="51559" xr:uid="{00000000-0005-0000-0000-0000AFC80000}"/>
    <cellStyle name="20% - Accent1 8 2 2 2 6 2 2" xfId="51560" xr:uid="{00000000-0005-0000-0000-0000B0C80000}"/>
    <cellStyle name="20% - Accent1 8 2 2 2 6 3" xfId="51561" xr:uid="{00000000-0005-0000-0000-0000B1C80000}"/>
    <cellStyle name="20% - Accent1 8 2 2 2 7" xfId="51562" xr:uid="{00000000-0005-0000-0000-0000B2C80000}"/>
    <cellStyle name="20% - Accent1 8 2 2 2 7 2" xfId="51563" xr:uid="{00000000-0005-0000-0000-0000B3C80000}"/>
    <cellStyle name="20% - Accent1 8 2 2 2 8" xfId="51564" xr:uid="{00000000-0005-0000-0000-0000B4C80000}"/>
    <cellStyle name="20% - Accent1 8 2 2 2 8 2" xfId="51565" xr:uid="{00000000-0005-0000-0000-0000B5C80000}"/>
    <cellStyle name="20% - Accent1 8 2 2 2 9" xfId="51566" xr:uid="{00000000-0005-0000-0000-0000B6C80000}"/>
    <cellStyle name="20% - Accent1 8 2 2 3" xfId="51567" xr:uid="{00000000-0005-0000-0000-0000B7C80000}"/>
    <cellStyle name="20% - Accent1 8 2 2 3 2" xfId="51568" xr:uid="{00000000-0005-0000-0000-0000B8C80000}"/>
    <cellStyle name="20% - Accent1 8 2 2 3 2 2" xfId="51569" xr:uid="{00000000-0005-0000-0000-0000B9C80000}"/>
    <cellStyle name="20% - Accent1 8 2 2 3 2 2 2" xfId="51570" xr:uid="{00000000-0005-0000-0000-0000BAC80000}"/>
    <cellStyle name="20% - Accent1 8 2 2 3 2 2 2 2" xfId="51571" xr:uid="{00000000-0005-0000-0000-0000BBC80000}"/>
    <cellStyle name="20% - Accent1 8 2 2 3 2 2 3" xfId="51572" xr:uid="{00000000-0005-0000-0000-0000BCC80000}"/>
    <cellStyle name="20% - Accent1 8 2 2 3 2 3" xfId="51573" xr:uid="{00000000-0005-0000-0000-0000BDC80000}"/>
    <cellStyle name="20% - Accent1 8 2 2 3 2 3 2" xfId="51574" xr:uid="{00000000-0005-0000-0000-0000BEC80000}"/>
    <cellStyle name="20% - Accent1 8 2 2 3 2 4" xfId="51575" xr:uid="{00000000-0005-0000-0000-0000BFC80000}"/>
    <cellStyle name="20% - Accent1 8 2 2 3 3" xfId="51576" xr:uid="{00000000-0005-0000-0000-0000C0C80000}"/>
    <cellStyle name="20% - Accent1 8 2 2 3 3 2" xfId="51577" xr:uid="{00000000-0005-0000-0000-0000C1C80000}"/>
    <cellStyle name="20% - Accent1 8 2 2 3 3 2 2" xfId="51578" xr:uid="{00000000-0005-0000-0000-0000C2C80000}"/>
    <cellStyle name="20% - Accent1 8 2 2 3 3 2 2 2" xfId="51579" xr:uid="{00000000-0005-0000-0000-0000C3C80000}"/>
    <cellStyle name="20% - Accent1 8 2 2 3 3 2 3" xfId="51580" xr:uid="{00000000-0005-0000-0000-0000C4C80000}"/>
    <cellStyle name="20% - Accent1 8 2 2 3 3 3" xfId="51581" xr:uid="{00000000-0005-0000-0000-0000C5C80000}"/>
    <cellStyle name="20% - Accent1 8 2 2 3 3 3 2" xfId="51582" xr:uid="{00000000-0005-0000-0000-0000C6C80000}"/>
    <cellStyle name="20% - Accent1 8 2 2 3 3 4" xfId="51583" xr:uid="{00000000-0005-0000-0000-0000C7C80000}"/>
    <cellStyle name="20% - Accent1 8 2 2 3 4" xfId="51584" xr:uid="{00000000-0005-0000-0000-0000C8C80000}"/>
    <cellStyle name="20% - Accent1 8 2 2 3 4 2" xfId="51585" xr:uid="{00000000-0005-0000-0000-0000C9C80000}"/>
    <cellStyle name="20% - Accent1 8 2 2 3 4 2 2" xfId="51586" xr:uid="{00000000-0005-0000-0000-0000CAC80000}"/>
    <cellStyle name="20% - Accent1 8 2 2 3 4 2 2 2" xfId="51587" xr:uid="{00000000-0005-0000-0000-0000CBC80000}"/>
    <cellStyle name="20% - Accent1 8 2 2 3 4 2 3" xfId="51588" xr:uid="{00000000-0005-0000-0000-0000CCC80000}"/>
    <cellStyle name="20% - Accent1 8 2 2 3 4 3" xfId="51589" xr:uid="{00000000-0005-0000-0000-0000CDC80000}"/>
    <cellStyle name="20% - Accent1 8 2 2 3 4 3 2" xfId="51590" xr:uid="{00000000-0005-0000-0000-0000CEC80000}"/>
    <cellStyle name="20% - Accent1 8 2 2 3 4 4" xfId="51591" xr:uid="{00000000-0005-0000-0000-0000CFC80000}"/>
    <cellStyle name="20% - Accent1 8 2 2 3 5" xfId="51592" xr:uid="{00000000-0005-0000-0000-0000D0C80000}"/>
    <cellStyle name="20% - Accent1 8 2 2 3 5 2" xfId="51593" xr:uid="{00000000-0005-0000-0000-0000D1C80000}"/>
    <cellStyle name="20% - Accent1 8 2 2 3 5 2 2" xfId="51594" xr:uid="{00000000-0005-0000-0000-0000D2C80000}"/>
    <cellStyle name="20% - Accent1 8 2 2 3 5 3" xfId="51595" xr:uid="{00000000-0005-0000-0000-0000D3C80000}"/>
    <cellStyle name="20% - Accent1 8 2 2 3 6" xfId="51596" xr:uid="{00000000-0005-0000-0000-0000D4C80000}"/>
    <cellStyle name="20% - Accent1 8 2 2 3 6 2" xfId="51597" xr:uid="{00000000-0005-0000-0000-0000D5C80000}"/>
    <cellStyle name="20% - Accent1 8 2 2 3 6 2 2" xfId="51598" xr:uid="{00000000-0005-0000-0000-0000D6C80000}"/>
    <cellStyle name="20% - Accent1 8 2 2 3 6 3" xfId="51599" xr:uid="{00000000-0005-0000-0000-0000D7C80000}"/>
    <cellStyle name="20% - Accent1 8 2 2 3 7" xfId="51600" xr:uid="{00000000-0005-0000-0000-0000D8C80000}"/>
    <cellStyle name="20% - Accent1 8 2 2 3 7 2" xfId="51601" xr:uid="{00000000-0005-0000-0000-0000D9C80000}"/>
    <cellStyle name="20% - Accent1 8 2 2 3 8" xfId="51602" xr:uid="{00000000-0005-0000-0000-0000DAC80000}"/>
    <cellStyle name="20% - Accent1 8 2 2 3 8 2" xfId="51603" xr:uid="{00000000-0005-0000-0000-0000DBC80000}"/>
    <cellStyle name="20% - Accent1 8 2 2 3 9" xfId="51604" xr:uid="{00000000-0005-0000-0000-0000DCC80000}"/>
    <cellStyle name="20% - Accent1 8 2 2 4" xfId="51605" xr:uid="{00000000-0005-0000-0000-0000DDC80000}"/>
    <cellStyle name="20% - Accent1 8 2 2 4 2" xfId="51606" xr:uid="{00000000-0005-0000-0000-0000DEC80000}"/>
    <cellStyle name="20% - Accent1 8 2 2 4 2 2" xfId="51607" xr:uid="{00000000-0005-0000-0000-0000DFC80000}"/>
    <cellStyle name="20% - Accent1 8 2 2 4 2 2 2" xfId="51608" xr:uid="{00000000-0005-0000-0000-0000E0C80000}"/>
    <cellStyle name="20% - Accent1 8 2 2 4 2 3" xfId="51609" xr:uid="{00000000-0005-0000-0000-0000E1C80000}"/>
    <cellStyle name="20% - Accent1 8 2 2 4 3" xfId="51610" xr:uid="{00000000-0005-0000-0000-0000E2C80000}"/>
    <cellStyle name="20% - Accent1 8 2 2 4 3 2" xfId="51611" xr:uid="{00000000-0005-0000-0000-0000E3C80000}"/>
    <cellStyle name="20% - Accent1 8 2 2 4 4" xfId="51612" xr:uid="{00000000-0005-0000-0000-0000E4C80000}"/>
    <cellStyle name="20% - Accent1 8 2 2 5" xfId="51613" xr:uid="{00000000-0005-0000-0000-0000E5C80000}"/>
    <cellStyle name="20% - Accent1 8 2 2 5 2" xfId="51614" xr:uid="{00000000-0005-0000-0000-0000E6C80000}"/>
    <cellStyle name="20% - Accent1 8 2 2 5 2 2" xfId="51615" xr:uid="{00000000-0005-0000-0000-0000E7C80000}"/>
    <cellStyle name="20% - Accent1 8 2 2 5 2 2 2" xfId="51616" xr:uid="{00000000-0005-0000-0000-0000E8C80000}"/>
    <cellStyle name="20% - Accent1 8 2 2 5 2 3" xfId="51617" xr:uid="{00000000-0005-0000-0000-0000E9C80000}"/>
    <cellStyle name="20% - Accent1 8 2 2 5 3" xfId="51618" xr:uid="{00000000-0005-0000-0000-0000EAC80000}"/>
    <cellStyle name="20% - Accent1 8 2 2 5 3 2" xfId="51619" xr:uid="{00000000-0005-0000-0000-0000EBC80000}"/>
    <cellStyle name="20% - Accent1 8 2 2 5 4" xfId="51620" xr:uid="{00000000-0005-0000-0000-0000ECC80000}"/>
    <cellStyle name="20% - Accent1 8 2 2 6" xfId="51621" xr:uid="{00000000-0005-0000-0000-0000EDC80000}"/>
    <cellStyle name="20% - Accent1 8 2 2 6 2" xfId="51622" xr:uid="{00000000-0005-0000-0000-0000EEC80000}"/>
    <cellStyle name="20% - Accent1 8 2 2 6 2 2" xfId="51623" xr:uid="{00000000-0005-0000-0000-0000EFC80000}"/>
    <cellStyle name="20% - Accent1 8 2 2 6 2 2 2" xfId="51624" xr:uid="{00000000-0005-0000-0000-0000F0C80000}"/>
    <cellStyle name="20% - Accent1 8 2 2 6 2 3" xfId="51625" xr:uid="{00000000-0005-0000-0000-0000F1C80000}"/>
    <cellStyle name="20% - Accent1 8 2 2 6 3" xfId="51626" xr:uid="{00000000-0005-0000-0000-0000F2C80000}"/>
    <cellStyle name="20% - Accent1 8 2 2 6 3 2" xfId="51627" xr:uid="{00000000-0005-0000-0000-0000F3C80000}"/>
    <cellStyle name="20% - Accent1 8 2 2 6 4" xfId="51628" xr:uid="{00000000-0005-0000-0000-0000F4C80000}"/>
    <cellStyle name="20% - Accent1 8 2 2 7" xfId="51629" xr:uid="{00000000-0005-0000-0000-0000F5C80000}"/>
    <cellStyle name="20% - Accent1 8 2 2 7 2" xfId="51630" xr:uid="{00000000-0005-0000-0000-0000F6C80000}"/>
    <cellStyle name="20% - Accent1 8 2 2 7 2 2" xfId="51631" xr:uid="{00000000-0005-0000-0000-0000F7C80000}"/>
    <cellStyle name="20% - Accent1 8 2 2 7 3" xfId="51632" xr:uid="{00000000-0005-0000-0000-0000F8C80000}"/>
    <cellStyle name="20% - Accent1 8 2 2 8" xfId="51633" xr:uid="{00000000-0005-0000-0000-0000F9C80000}"/>
    <cellStyle name="20% - Accent1 8 2 2 8 2" xfId="51634" xr:uid="{00000000-0005-0000-0000-0000FAC80000}"/>
    <cellStyle name="20% - Accent1 8 2 2 8 2 2" xfId="51635" xr:uid="{00000000-0005-0000-0000-0000FBC80000}"/>
    <cellStyle name="20% - Accent1 8 2 2 8 3" xfId="51636" xr:uid="{00000000-0005-0000-0000-0000FCC80000}"/>
    <cellStyle name="20% - Accent1 8 2 2 9" xfId="51637" xr:uid="{00000000-0005-0000-0000-0000FDC80000}"/>
    <cellStyle name="20% - Accent1 8 2 2 9 2" xfId="51638" xr:uid="{00000000-0005-0000-0000-0000FEC80000}"/>
    <cellStyle name="20% - Accent1 8 2 3" xfId="51639" xr:uid="{00000000-0005-0000-0000-0000FFC80000}"/>
    <cellStyle name="20% - Accent1 8 2 3 10" xfId="51640" xr:uid="{00000000-0005-0000-0000-000000C90000}"/>
    <cellStyle name="20% - Accent1 8 2 3 10 2" xfId="51641" xr:uid="{00000000-0005-0000-0000-000001C90000}"/>
    <cellStyle name="20% - Accent1 8 2 3 11" xfId="51642" xr:uid="{00000000-0005-0000-0000-000002C90000}"/>
    <cellStyle name="20% - Accent1 8 2 3 2" xfId="51643" xr:uid="{00000000-0005-0000-0000-000003C90000}"/>
    <cellStyle name="20% - Accent1 8 2 3 2 2" xfId="51644" xr:uid="{00000000-0005-0000-0000-000004C90000}"/>
    <cellStyle name="20% - Accent1 8 2 3 2 2 2" xfId="51645" xr:uid="{00000000-0005-0000-0000-000005C90000}"/>
    <cellStyle name="20% - Accent1 8 2 3 2 2 2 2" xfId="51646" xr:uid="{00000000-0005-0000-0000-000006C90000}"/>
    <cellStyle name="20% - Accent1 8 2 3 2 2 2 2 2" xfId="51647" xr:uid="{00000000-0005-0000-0000-000007C90000}"/>
    <cellStyle name="20% - Accent1 8 2 3 2 2 2 3" xfId="51648" xr:uid="{00000000-0005-0000-0000-000008C90000}"/>
    <cellStyle name="20% - Accent1 8 2 3 2 2 3" xfId="51649" xr:uid="{00000000-0005-0000-0000-000009C90000}"/>
    <cellStyle name="20% - Accent1 8 2 3 2 2 3 2" xfId="51650" xr:uid="{00000000-0005-0000-0000-00000AC90000}"/>
    <cellStyle name="20% - Accent1 8 2 3 2 2 4" xfId="51651" xr:uid="{00000000-0005-0000-0000-00000BC90000}"/>
    <cellStyle name="20% - Accent1 8 2 3 2 3" xfId="51652" xr:uid="{00000000-0005-0000-0000-00000CC90000}"/>
    <cellStyle name="20% - Accent1 8 2 3 2 3 2" xfId="51653" xr:uid="{00000000-0005-0000-0000-00000DC90000}"/>
    <cellStyle name="20% - Accent1 8 2 3 2 3 2 2" xfId="51654" xr:uid="{00000000-0005-0000-0000-00000EC90000}"/>
    <cellStyle name="20% - Accent1 8 2 3 2 3 2 2 2" xfId="51655" xr:uid="{00000000-0005-0000-0000-00000FC90000}"/>
    <cellStyle name="20% - Accent1 8 2 3 2 3 2 3" xfId="51656" xr:uid="{00000000-0005-0000-0000-000010C90000}"/>
    <cellStyle name="20% - Accent1 8 2 3 2 3 3" xfId="51657" xr:uid="{00000000-0005-0000-0000-000011C90000}"/>
    <cellStyle name="20% - Accent1 8 2 3 2 3 3 2" xfId="51658" xr:uid="{00000000-0005-0000-0000-000012C90000}"/>
    <cellStyle name="20% - Accent1 8 2 3 2 3 4" xfId="51659" xr:uid="{00000000-0005-0000-0000-000013C90000}"/>
    <cellStyle name="20% - Accent1 8 2 3 2 4" xfId="51660" xr:uid="{00000000-0005-0000-0000-000014C90000}"/>
    <cellStyle name="20% - Accent1 8 2 3 2 4 2" xfId="51661" xr:uid="{00000000-0005-0000-0000-000015C90000}"/>
    <cellStyle name="20% - Accent1 8 2 3 2 4 2 2" xfId="51662" xr:uid="{00000000-0005-0000-0000-000016C90000}"/>
    <cellStyle name="20% - Accent1 8 2 3 2 4 2 2 2" xfId="51663" xr:uid="{00000000-0005-0000-0000-000017C90000}"/>
    <cellStyle name="20% - Accent1 8 2 3 2 4 2 3" xfId="51664" xr:uid="{00000000-0005-0000-0000-000018C90000}"/>
    <cellStyle name="20% - Accent1 8 2 3 2 4 3" xfId="51665" xr:uid="{00000000-0005-0000-0000-000019C90000}"/>
    <cellStyle name="20% - Accent1 8 2 3 2 4 3 2" xfId="51666" xr:uid="{00000000-0005-0000-0000-00001AC90000}"/>
    <cellStyle name="20% - Accent1 8 2 3 2 4 4" xfId="51667" xr:uid="{00000000-0005-0000-0000-00001BC90000}"/>
    <cellStyle name="20% - Accent1 8 2 3 2 5" xfId="51668" xr:uid="{00000000-0005-0000-0000-00001CC90000}"/>
    <cellStyle name="20% - Accent1 8 2 3 2 5 2" xfId="51669" xr:uid="{00000000-0005-0000-0000-00001DC90000}"/>
    <cellStyle name="20% - Accent1 8 2 3 2 5 2 2" xfId="51670" xr:uid="{00000000-0005-0000-0000-00001EC90000}"/>
    <cellStyle name="20% - Accent1 8 2 3 2 5 3" xfId="51671" xr:uid="{00000000-0005-0000-0000-00001FC90000}"/>
    <cellStyle name="20% - Accent1 8 2 3 2 6" xfId="51672" xr:uid="{00000000-0005-0000-0000-000020C90000}"/>
    <cellStyle name="20% - Accent1 8 2 3 2 6 2" xfId="51673" xr:uid="{00000000-0005-0000-0000-000021C90000}"/>
    <cellStyle name="20% - Accent1 8 2 3 2 6 2 2" xfId="51674" xr:uid="{00000000-0005-0000-0000-000022C90000}"/>
    <cellStyle name="20% - Accent1 8 2 3 2 6 3" xfId="51675" xr:uid="{00000000-0005-0000-0000-000023C90000}"/>
    <cellStyle name="20% - Accent1 8 2 3 2 7" xfId="51676" xr:uid="{00000000-0005-0000-0000-000024C90000}"/>
    <cellStyle name="20% - Accent1 8 2 3 2 7 2" xfId="51677" xr:uid="{00000000-0005-0000-0000-000025C90000}"/>
    <cellStyle name="20% - Accent1 8 2 3 2 8" xfId="51678" xr:uid="{00000000-0005-0000-0000-000026C90000}"/>
    <cellStyle name="20% - Accent1 8 2 3 2 8 2" xfId="51679" xr:uid="{00000000-0005-0000-0000-000027C90000}"/>
    <cellStyle name="20% - Accent1 8 2 3 2 9" xfId="51680" xr:uid="{00000000-0005-0000-0000-000028C90000}"/>
    <cellStyle name="20% - Accent1 8 2 3 3" xfId="51681" xr:uid="{00000000-0005-0000-0000-000029C90000}"/>
    <cellStyle name="20% - Accent1 8 2 3 3 2" xfId="51682" xr:uid="{00000000-0005-0000-0000-00002AC90000}"/>
    <cellStyle name="20% - Accent1 8 2 3 3 2 2" xfId="51683" xr:uid="{00000000-0005-0000-0000-00002BC90000}"/>
    <cellStyle name="20% - Accent1 8 2 3 3 2 2 2" xfId="51684" xr:uid="{00000000-0005-0000-0000-00002CC90000}"/>
    <cellStyle name="20% - Accent1 8 2 3 3 2 2 2 2" xfId="51685" xr:uid="{00000000-0005-0000-0000-00002DC90000}"/>
    <cellStyle name="20% - Accent1 8 2 3 3 2 2 3" xfId="51686" xr:uid="{00000000-0005-0000-0000-00002EC90000}"/>
    <cellStyle name="20% - Accent1 8 2 3 3 2 3" xfId="51687" xr:uid="{00000000-0005-0000-0000-00002FC90000}"/>
    <cellStyle name="20% - Accent1 8 2 3 3 2 3 2" xfId="51688" xr:uid="{00000000-0005-0000-0000-000030C90000}"/>
    <cellStyle name="20% - Accent1 8 2 3 3 2 4" xfId="51689" xr:uid="{00000000-0005-0000-0000-000031C90000}"/>
    <cellStyle name="20% - Accent1 8 2 3 3 3" xfId="51690" xr:uid="{00000000-0005-0000-0000-000032C90000}"/>
    <cellStyle name="20% - Accent1 8 2 3 3 3 2" xfId="51691" xr:uid="{00000000-0005-0000-0000-000033C90000}"/>
    <cellStyle name="20% - Accent1 8 2 3 3 3 2 2" xfId="51692" xr:uid="{00000000-0005-0000-0000-000034C90000}"/>
    <cellStyle name="20% - Accent1 8 2 3 3 3 2 2 2" xfId="51693" xr:uid="{00000000-0005-0000-0000-000035C90000}"/>
    <cellStyle name="20% - Accent1 8 2 3 3 3 2 3" xfId="51694" xr:uid="{00000000-0005-0000-0000-000036C90000}"/>
    <cellStyle name="20% - Accent1 8 2 3 3 3 3" xfId="51695" xr:uid="{00000000-0005-0000-0000-000037C90000}"/>
    <cellStyle name="20% - Accent1 8 2 3 3 3 3 2" xfId="51696" xr:uid="{00000000-0005-0000-0000-000038C90000}"/>
    <cellStyle name="20% - Accent1 8 2 3 3 3 4" xfId="51697" xr:uid="{00000000-0005-0000-0000-000039C90000}"/>
    <cellStyle name="20% - Accent1 8 2 3 3 4" xfId="51698" xr:uid="{00000000-0005-0000-0000-00003AC90000}"/>
    <cellStyle name="20% - Accent1 8 2 3 3 4 2" xfId="51699" xr:uid="{00000000-0005-0000-0000-00003BC90000}"/>
    <cellStyle name="20% - Accent1 8 2 3 3 4 2 2" xfId="51700" xr:uid="{00000000-0005-0000-0000-00003CC90000}"/>
    <cellStyle name="20% - Accent1 8 2 3 3 4 2 2 2" xfId="51701" xr:uid="{00000000-0005-0000-0000-00003DC90000}"/>
    <cellStyle name="20% - Accent1 8 2 3 3 4 2 3" xfId="51702" xr:uid="{00000000-0005-0000-0000-00003EC90000}"/>
    <cellStyle name="20% - Accent1 8 2 3 3 4 3" xfId="51703" xr:uid="{00000000-0005-0000-0000-00003FC90000}"/>
    <cellStyle name="20% - Accent1 8 2 3 3 4 3 2" xfId="51704" xr:uid="{00000000-0005-0000-0000-000040C90000}"/>
    <cellStyle name="20% - Accent1 8 2 3 3 4 4" xfId="51705" xr:uid="{00000000-0005-0000-0000-000041C90000}"/>
    <cellStyle name="20% - Accent1 8 2 3 3 5" xfId="51706" xr:uid="{00000000-0005-0000-0000-000042C90000}"/>
    <cellStyle name="20% - Accent1 8 2 3 3 5 2" xfId="51707" xr:uid="{00000000-0005-0000-0000-000043C90000}"/>
    <cellStyle name="20% - Accent1 8 2 3 3 5 2 2" xfId="51708" xr:uid="{00000000-0005-0000-0000-000044C90000}"/>
    <cellStyle name="20% - Accent1 8 2 3 3 5 3" xfId="51709" xr:uid="{00000000-0005-0000-0000-000045C90000}"/>
    <cellStyle name="20% - Accent1 8 2 3 3 6" xfId="51710" xr:uid="{00000000-0005-0000-0000-000046C90000}"/>
    <cellStyle name="20% - Accent1 8 2 3 3 6 2" xfId="51711" xr:uid="{00000000-0005-0000-0000-000047C90000}"/>
    <cellStyle name="20% - Accent1 8 2 3 3 6 2 2" xfId="51712" xr:uid="{00000000-0005-0000-0000-000048C90000}"/>
    <cellStyle name="20% - Accent1 8 2 3 3 6 3" xfId="51713" xr:uid="{00000000-0005-0000-0000-000049C90000}"/>
    <cellStyle name="20% - Accent1 8 2 3 3 7" xfId="51714" xr:uid="{00000000-0005-0000-0000-00004AC90000}"/>
    <cellStyle name="20% - Accent1 8 2 3 3 7 2" xfId="51715" xr:uid="{00000000-0005-0000-0000-00004BC90000}"/>
    <cellStyle name="20% - Accent1 8 2 3 3 8" xfId="51716" xr:uid="{00000000-0005-0000-0000-00004CC90000}"/>
    <cellStyle name="20% - Accent1 8 2 3 3 8 2" xfId="51717" xr:uid="{00000000-0005-0000-0000-00004DC90000}"/>
    <cellStyle name="20% - Accent1 8 2 3 3 9" xfId="51718" xr:uid="{00000000-0005-0000-0000-00004EC90000}"/>
    <cellStyle name="20% - Accent1 8 2 3 4" xfId="51719" xr:uid="{00000000-0005-0000-0000-00004FC90000}"/>
    <cellStyle name="20% - Accent1 8 2 3 4 2" xfId="51720" xr:uid="{00000000-0005-0000-0000-000050C90000}"/>
    <cellStyle name="20% - Accent1 8 2 3 4 2 2" xfId="51721" xr:uid="{00000000-0005-0000-0000-000051C90000}"/>
    <cellStyle name="20% - Accent1 8 2 3 4 2 2 2" xfId="51722" xr:uid="{00000000-0005-0000-0000-000052C90000}"/>
    <cellStyle name="20% - Accent1 8 2 3 4 2 3" xfId="51723" xr:uid="{00000000-0005-0000-0000-000053C90000}"/>
    <cellStyle name="20% - Accent1 8 2 3 4 3" xfId="51724" xr:uid="{00000000-0005-0000-0000-000054C90000}"/>
    <cellStyle name="20% - Accent1 8 2 3 4 3 2" xfId="51725" xr:uid="{00000000-0005-0000-0000-000055C90000}"/>
    <cellStyle name="20% - Accent1 8 2 3 4 4" xfId="51726" xr:uid="{00000000-0005-0000-0000-000056C90000}"/>
    <cellStyle name="20% - Accent1 8 2 3 5" xfId="51727" xr:uid="{00000000-0005-0000-0000-000057C90000}"/>
    <cellStyle name="20% - Accent1 8 2 3 5 2" xfId="51728" xr:uid="{00000000-0005-0000-0000-000058C90000}"/>
    <cellStyle name="20% - Accent1 8 2 3 5 2 2" xfId="51729" xr:uid="{00000000-0005-0000-0000-000059C90000}"/>
    <cellStyle name="20% - Accent1 8 2 3 5 2 2 2" xfId="51730" xr:uid="{00000000-0005-0000-0000-00005AC90000}"/>
    <cellStyle name="20% - Accent1 8 2 3 5 2 3" xfId="51731" xr:uid="{00000000-0005-0000-0000-00005BC90000}"/>
    <cellStyle name="20% - Accent1 8 2 3 5 3" xfId="51732" xr:uid="{00000000-0005-0000-0000-00005CC90000}"/>
    <cellStyle name="20% - Accent1 8 2 3 5 3 2" xfId="51733" xr:uid="{00000000-0005-0000-0000-00005DC90000}"/>
    <cellStyle name="20% - Accent1 8 2 3 5 4" xfId="51734" xr:uid="{00000000-0005-0000-0000-00005EC90000}"/>
    <cellStyle name="20% - Accent1 8 2 3 6" xfId="51735" xr:uid="{00000000-0005-0000-0000-00005FC90000}"/>
    <cellStyle name="20% - Accent1 8 2 3 6 2" xfId="51736" xr:uid="{00000000-0005-0000-0000-000060C90000}"/>
    <cellStyle name="20% - Accent1 8 2 3 6 2 2" xfId="51737" xr:uid="{00000000-0005-0000-0000-000061C90000}"/>
    <cellStyle name="20% - Accent1 8 2 3 6 2 2 2" xfId="51738" xr:uid="{00000000-0005-0000-0000-000062C90000}"/>
    <cellStyle name="20% - Accent1 8 2 3 6 2 3" xfId="51739" xr:uid="{00000000-0005-0000-0000-000063C90000}"/>
    <cellStyle name="20% - Accent1 8 2 3 6 3" xfId="51740" xr:uid="{00000000-0005-0000-0000-000064C90000}"/>
    <cellStyle name="20% - Accent1 8 2 3 6 3 2" xfId="51741" xr:uid="{00000000-0005-0000-0000-000065C90000}"/>
    <cellStyle name="20% - Accent1 8 2 3 6 4" xfId="51742" xr:uid="{00000000-0005-0000-0000-000066C90000}"/>
    <cellStyle name="20% - Accent1 8 2 3 7" xfId="51743" xr:uid="{00000000-0005-0000-0000-000067C90000}"/>
    <cellStyle name="20% - Accent1 8 2 3 7 2" xfId="51744" xr:uid="{00000000-0005-0000-0000-000068C90000}"/>
    <cellStyle name="20% - Accent1 8 2 3 7 2 2" xfId="51745" xr:uid="{00000000-0005-0000-0000-000069C90000}"/>
    <cellStyle name="20% - Accent1 8 2 3 7 3" xfId="51746" xr:uid="{00000000-0005-0000-0000-00006AC90000}"/>
    <cellStyle name="20% - Accent1 8 2 3 8" xfId="51747" xr:uid="{00000000-0005-0000-0000-00006BC90000}"/>
    <cellStyle name="20% - Accent1 8 2 3 8 2" xfId="51748" xr:uid="{00000000-0005-0000-0000-00006CC90000}"/>
    <cellStyle name="20% - Accent1 8 2 3 8 2 2" xfId="51749" xr:uid="{00000000-0005-0000-0000-00006DC90000}"/>
    <cellStyle name="20% - Accent1 8 2 3 8 3" xfId="51750" xr:uid="{00000000-0005-0000-0000-00006EC90000}"/>
    <cellStyle name="20% - Accent1 8 2 3 9" xfId="51751" xr:uid="{00000000-0005-0000-0000-00006FC90000}"/>
    <cellStyle name="20% - Accent1 8 2 3 9 2" xfId="51752" xr:uid="{00000000-0005-0000-0000-000070C90000}"/>
    <cellStyle name="20% - Accent1 8 2 4" xfId="51753" xr:uid="{00000000-0005-0000-0000-000071C90000}"/>
    <cellStyle name="20% - Accent1 8 2 4 10" xfId="51754" xr:uid="{00000000-0005-0000-0000-000072C90000}"/>
    <cellStyle name="20% - Accent1 8 2 4 10 2" xfId="51755" xr:uid="{00000000-0005-0000-0000-000073C90000}"/>
    <cellStyle name="20% - Accent1 8 2 4 11" xfId="51756" xr:uid="{00000000-0005-0000-0000-000074C90000}"/>
    <cellStyle name="20% - Accent1 8 2 4 2" xfId="51757" xr:uid="{00000000-0005-0000-0000-000075C90000}"/>
    <cellStyle name="20% - Accent1 8 2 4 2 2" xfId="51758" xr:uid="{00000000-0005-0000-0000-000076C90000}"/>
    <cellStyle name="20% - Accent1 8 2 4 2 2 2" xfId="51759" xr:uid="{00000000-0005-0000-0000-000077C90000}"/>
    <cellStyle name="20% - Accent1 8 2 4 2 2 2 2" xfId="51760" xr:uid="{00000000-0005-0000-0000-000078C90000}"/>
    <cellStyle name="20% - Accent1 8 2 4 2 2 2 2 2" xfId="51761" xr:uid="{00000000-0005-0000-0000-000079C90000}"/>
    <cellStyle name="20% - Accent1 8 2 4 2 2 2 3" xfId="51762" xr:uid="{00000000-0005-0000-0000-00007AC90000}"/>
    <cellStyle name="20% - Accent1 8 2 4 2 2 3" xfId="51763" xr:uid="{00000000-0005-0000-0000-00007BC90000}"/>
    <cellStyle name="20% - Accent1 8 2 4 2 2 3 2" xfId="51764" xr:uid="{00000000-0005-0000-0000-00007CC90000}"/>
    <cellStyle name="20% - Accent1 8 2 4 2 2 4" xfId="51765" xr:uid="{00000000-0005-0000-0000-00007DC90000}"/>
    <cellStyle name="20% - Accent1 8 2 4 2 3" xfId="51766" xr:uid="{00000000-0005-0000-0000-00007EC90000}"/>
    <cellStyle name="20% - Accent1 8 2 4 2 3 2" xfId="51767" xr:uid="{00000000-0005-0000-0000-00007FC90000}"/>
    <cellStyle name="20% - Accent1 8 2 4 2 3 2 2" xfId="51768" xr:uid="{00000000-0005-0000-0000-000080C90000}"/>
    <cellStyle name="20% - Accent1 8 2 4 2 3 2 2 2" xfId="51769" xr:uid="{00000000-0005-0000-0000-000081C90000}"/>
    <cellStyle name="20% - Accent1 8 2 4 2 3 2 3" xfId="51770" xr:uid="{00000000-0005-0000-0000-000082C90000}"/>
    <cellStyle name="20% - Accent1 8 2 4 2 3 3" xfId="51771" xr:uid="{00000000-0005-0000-0000-000083C90000}"/>
    <cellStyle name="20% - Accent1 8 2 4 2 3 3 2" xfId="51772" xr:uid="{00000000-0005-0000-0000-000084C90000}"/>
    <cellStyle name="20% - Accent1 8 2 4 2 3 4" xfId="51773" xr:uid="{00000000-0005-0000-0000-000085C90000}"/>
    <cellStyle name="20% - Accent1 8 2 4 2 4" xfId="51774" xr:uid="{00000000-0005-0000-0000-000086C90000}"/>
    <cellStyle name="20% - Accent1 8 2 4 2 4 2" xfId="51775" xr:uid="{00000000-0005-0000-0000-000087C90000}"/>
    <cellStyle name="20% - Accent1 8 2 4 2 4 2 2" xfId="51776" xr:uid="{00000000-0005-0000-0000-000088C90000}"/>
    <cellStyle name="20% - Accent1 8 2 4 2 4 2 2 2" xfId="51777" xr:uid="{00000000-0005-0000-0000-000089C90000}"/>
    <cellStyle name="20% - Accent1 8 2 4 2 4 2 3" xfId="51778" xr:uid="{00000000-0005-0000-0000-00008AC90000}"/>
    <cellStyle name="20% - Accent1 8 2 4 2 4 3" xfId="51779" xr:uid="{00000000-0005-0000-0000-00008BC90000}"/>
    <cellStyle name="20% - Accent1 8 2 4 2 4 3 2" xfId="51780" xr:uid="{00000000-0005-0000-0000-00008CC90000}"/>
    <cellStyle name="20% - Accent1 8 2 4 2 4 4" xfId="51781" xr:uid="{00000000-0005-0000-0000-00008DC90000}"/>
    <cellStyle name="20% - Accent1 8 2 4 2 5" xfId="51782" xr:uid="{00000000-0005-0000-0000-00008EC90000}"/>
    <cellStyle name="20% - Accent1 8 2 4 2 5 2" xfId="51783" xr:uid="{00000000-0005-0000-0000-00008FC90000}"/>
    <cellStyle name="20% - Accent1 8 2 4 2 5 2 2" xfId="51784" xr:uid="{00000000-0005-0000-0000-000090C90000}"/>
    <cellStyle name="20% - Accent1 8 2 4 2 5 3" xfId="51785" xr:uid="{00000000-0005-0000-0000-000091C90000}"/>
    <cellStyle name="20% - Accent1 8 2 4 2 6" xfId="51786" xr:uid="{00000000-0005-0000-0000-000092C90000}"/>
    <cellStyle name="20% - Accent1 8 2 4 2 6 2" xfId="51787" xr:uid="{00000000-0005-0000-0000-000093C90000}"/>
    <cellStyle name="20% - Accent1 8 2 4 2 6 2 2" xfId="51788" xr:uid="{00000000-0005-0000-0000-000094C90000}"/>
    <cellStyle name="20% - Accent1 8 2 4 2 6 3" xfId="51789" xr:uid="{00000000-0005-0000-0000-000095C90000}"/>
    <cellStyle name="20% - Accent1 8 2 4 2 7" xfId="51790" xr:uid="{00000000-0005-0000-0000-000096C90000}"/>
    <cellStyle name="20% - Accent1 8 2 4 2 7 2" xfId="51791" xr:uid="{00000000-0005-0000-0000-000097C90000}"/>
    <cellStyle name="20% - Accent1 8 2 4 2 8" xfId="51792" xr:uid="{00000000-0005-0000-0000-000098C90000}"/>
    <cellStyle name="20% - Accent1 8 2 4 2 8 2" xfId="51793" xr:uid="{00000000-0005-0000-0000-000099C90000}"/>
    <cellStyle name="20% - Accent1 8 2 4 2 9" xfId="51794" xr:uid="{00000000-0005-0000-0000-00009AC90000}"/>
    <cellStyle name="20% - Accent1 8 2 4 3" xfId="51795" xr:uid="{00000000-0005-0000-0000-00009BC90000}"/>
    <cellStyle name="20% - Accent1 8 2 4 3 2" xfId="51796" xr:uid="{00000000-0005-0000-0000-00009CC90000}"/>
    <cellStyle name="20% - Accent1 8 2 4 3 2 2" xfId="51797" xr:uid="{00000000-0005-0000-0000-00009DC90000}"/>
    <cellStyle name="20% - Accent1 8 2 4 3 2 2 2" xfId="51798" xr:uid="{00000000-0005-0000-0000-00009EC90000}"/>
    <cellStyle name="20% - Accent1 8 2 4 3 2 2 2 2" xfId="51799" xr:uid="{00000000-0005-0000-0000-00009FC90000}"/>
    <cellStyle name="20% - Accent1 8 2 4 3 2 2 3" xfId="51800" xr:uid="{00000000-0005-0000-0000-0000A0C90000}"/>
    <cellStyle name="20% - Accent1 8 2 4 3 2 3" xfId="51801" xr:uid="{00000000-0005-0000-0000-0000A1C90000}"/>
    <cellStyle name="20% - Accent1 8 2 4 3 2 3 2" xfId="51802" xr:uid="{00000000-0005-0000-0000-0000A2C90000}"/>
    <cellStyle name="20% - Accent1 8 2 4 3 2 4" xfId="51803" xr:uid="{00000000-0005-0000-0000-0000A3C90000}"/>
    <cellStyle name="20% - Accent1 8 2 4 3 3" xfId="51804" xr:uid="{00000000-0005-0000-0000-0000A4C90000}"/>
    <cellStyle name="20% - Accent1 8 2 4 3 3 2" xfId="51805" xr:uid="{00000000-0005-0000-0000-0000A5C90000}"/>
    <cellStyle name="20% - Accent1 8 2 4 3 3 2 2" xfId="51806" xr:uid="{00000000-0005-0000-0000-0000A6C90000}"/>
    <cellStyle name="20% - Accent1 8 2 4 3 3 2 2 2" xfId="51807" xr:uid="{00000000-0005-0000-0000-0000A7C90000}"/>
    <cellStyle name="20% - Accent1 8 2 4 3 3 2 3" xfId="51808" xr:uid="{00000000-0005-0000-0000-0000A8C90000}"/>
    <cellStyle name="20% - Accent1 8 2 4 3 3 3" xfId="51809" xr:uid="{00000000-0005-0000-0000-0000A9C90000}"/>
    <cellStyle name="20% - Accent1 8 2 4 3 3 3 2" xfId="51810" xr:uid="{00000000-0005-0000-0000-0000AAC90000}"/>
    <cellStyle name="20% - Accent1 8 2 4 3 3 4" xfId="51811" xr:uid="{00000000-0005-0000-0000-0000ABC90000}"/>
    <cellStyle name="20% - Accent1 8 2 4 3 4" xfId="51812" xr:uid="{00000000-0005-0000-0000-0000ACC90000}"/>
    <cellStyle name="20% - Accent1 8 2 4 3 4 2" xfId="51813" xr:uid="{00000000-0005-0000-0000-0000ADC90000}"/>
    <cellStyle name="20% - Accent1 8 2 4 3 4 2 2" xfId="51814" xr:uid="{00000000-0005-0000-0000-0000AEC90000}"/>
    <cellStyle name="20% - Accent1 8 2 4 3 4 2 2 2" xfId="51815" xr:uid="{00000000-0005-0000-0000-0000AFC90000}"/>
    <cellStyle name="20% - Accent1 8 2 4 3 4 2 3" xfId="51816" xr:uid="{00000000-0005-0000-0000-0000B0C90000}"/>
    <cellStyle name="20% - Accent1 8 2 4 3 4 3" xfId="51817" xr:uid="{00000000-0005-0000-0000-0000B1C90000}"/>
    <cellStyle name="20% - Accent1 8 2 4 3 4 3 2" xfId="51818" xr:uid="{00000000-0005-0000-0000-0000B2C90000}"/>
    <cellStyle name="20% - Accent1 8 2 4 3 4 4" xfId="51819" xr:uid="{00000000-0005-0000-0000-0000B3C90000}"/>
    <cellStyle name="20% - Accent1 8 2 4 3 5" xfId="51820" xr:uid="{00000000-0005-0000-0000-0000B4C90000}"/>
    <cellStyle name="20% - Accent1 8 2 4 3 5 2" xfId="51821" xr:uid="{00000000-0005-0000-0000-0000B5C90000}"/>
    <cellStyle name="20% - Accent1 8 2 4 3 5 2 2" xfId="51822" xr:uid="{00000000-0005-0000-0000-0000B6C90000}"/>
    <cellStyle name="20% - Accent1 8 2 4 3 5 3" xfId="51823" xr:uid="{00000000-0005-0000-0000-0000B7C90000}"/>
    <cellStyle name="20% - Accent1 8 2 4 3 6" xfId="51824" xr:uid="{00000000-0005-0000-0000-0000B8C90000}"/>
    <cellStyle name="20% - Accent1 8 2 4 3 6 2" xfId="51825" xr:uid="{00000000-0005-0000-0000-0000B9C90000}"/>
    <cellStyle name="20% - Accent1 8 2 4 3 6 2 2" xfId="51826" xr:uid="{00000000-0005-0000-0000-0000BAC90000}"/>
    <cellStyle name="20% - Accent1 8 2 4 3 6 3" xfId="51827" xr:uid="{00000000-0005-0000-0000-0000BBC90000}"/>
    <cellStyle name="20% - Accent1 8 2 4 3 7" xfId="51828" xr:uid="{00000000-0005-0000-0000-0000BCC90000}"/>
    <cellStyle name="20% - Accent1 8 2 4 3 7 2" xfId="51829" xr:uid="{00000000-0005-0000-0000-0000BDC90000}"/>
    <cellStyle name="20% - Accent1 8 2 4 3 8" xfId="51830" xr:uid="{00000000-0005-0000-0000-0000BEC90000}"/>
    <cellStyle name="20% - Accent1 8 2 4 3 8 2" xfId="51831" xr:uid="{00000000-0005-0000-0000-0000BFC90000}"/>
    <cellStyle name="20% - Accent1 8 2 4 3 9" xfId="51832" xr:uid="{00000000-0005-0000-0000-0000C0C90000}"/>
    <cellStyle name="20% - Accent1 8 2 4 4" xfId="51833" xr:uid="{00000000-0005-0000-0000-0000C1C90000}"/>
    <cellStyle name="20% - Accent1 8 2 4 4 2" xfId="51834" xr:uid="{00000000-0005-0000-0000-0000C2C90000}"/>
    <cellStyle name="20% - Accent1 8 2 4 4 2 2" xfId="51835" xr:uid="{00000000-0005-0000-0000-0000C3C90000}"/>
    <cellStyle name="20% - Accent1 8 2 4 4 2 2 2" xfId="51836" xr:uid="{00000000-0005-0000-0000-0000C4C90000}"/>
    <cellStyle name="20% - Accent1 8 2 4 4 2 3" xfId="51837" xr:uid="{00000000-0005-0000-0000-0000C5C90000}"/>
    <cellStyle name="20% - Accent1 8 2 4 4 3" xfId="51838" xr:uid="{00000000-0005-0000-0000-0000C6C90000}"/>
    <cellStyle name="20% - Accent1 8 2 4 4 3 2" xfId="51839" xr:uid="{00000000-0005-0000-0000-0000C7C90000}"/>
    <cellStyle name="20% - Accent1 8 2 4 4 4" xfId="51840" xr:uid="{00000000-0005-0000-0000-0000C8C90000}"/>
    <cellStyle name="20% - Accent1 8 2 4 5" xfId="51841" xr:uid="{00000000-0005-0000-0000-0000C9C90000}"/>
    <cellStyle name="20% - Accent1 8 2 4 5 2" xfId="51842" xr:uid="{00000000-0005-0000-0000-0000CAC90000}"/>
    <cellStyle name="20% - Accent1 8 2 4 5 2 2" xfId="51843" xr:uid="{00000000-0005-0000-0000-0000CBC90000}"/>
    <cellStyle name="20% - Accent1 8 2 4 5 2 2 2" xfId="51844" xr:uid="{00000000-0005-0000-0000-0000CCC90000}"/>
    <cellStyle name="20% - Accent1 8 2 4 5 2 3" xfId="51845" xr:uid="{00000000-0005-0000-0000-0000CDC90000}"/>
    <cellStyle name="20% - Accent1 8 2 4 5 3" xfId="51846" xr:uid="{00000000-0005-0000-0000-0000CEC90000}"/>
    <cellStyle name="20% - Accent1 8 2 4 5 3 2" xfId="51847" xr:uid="{00000000-0005-0000-0000-0000CFC90000}"/>
    <cellStyle name="20% - Accent1 8 2 4 5 4" xfId="51848" xr:uid="{00000000-0005-0000-0000-0000D0C90000}"/>
    <cellStyle name="20% - Accent1 8 2 4 6" xfId="51849" xr:uid="{00000000-0005-0000-0000-0000D1C90000}"/>
    <cellStyle name="20% - Accent1 8 2 4 6 2" xfId="51850" xr:uid="{00000000-0005-0000-0000-0000D2C90000}"/>
    <cellStyle name="20% - Accent1 8 2 4 6 2 2" xfId="51851" xr:uid="{00000000-0005-0000-0000-0000D3C90000}"/>
    <cellStyle name="20% - Accent1 8 2 4 6 2 2 2" xfId="51852" xr:uid="{00000000-0005-0000-0000-0000D4C90000}"/>
    <cellStyle name="20% - Accent1 8 2 4 6 2 3" xfId="51853" xr:uid="{00000000-0005-0000-0000-0000D5C90000}"/>
    <cellStyle name="20% - Accent1 8 2 4 6 3" xfId="51854" xr:uid="{00000000-0005-0000-0000-0000D6C90000}"/>
    <cellStyle name="20% - Accent1 8 2 4 6 3 2" xfId="51855" xr:uid="{00000000-0005-0000-0000-0000D7C90000}"/>
    <cellStyle name="20% - Accent1 8 2 4 6 4" xfId="51856" xr:uid="{00000000-0005-0000-0000-0000D8C90000}"/>
    <cellStyle name="20% - Accent1 8 2 4 7" xfId="51857" xr:uid="{00000000-0005-0000-0000-0000D9C90000}"/>
    <cellStyle name="20% - Accent1 8 2 4 7 2" xfId="51858" xr:uid="{00000000-0005-0000-0000-0000DAC90000}"/>
    <cellStyle name="20% - Accent1 8 2 4 7 2 2" xfId="51859" xr:uid="{00000000-0005-0000-0000-0000DBC90000}"/>
    <cellStyle name="20% - Accent1 8 2 4 7 3" xfId="51860" xr:uid="{00000000-0005-0000-0000-0000DCC90000}"/>
    <cellStyle name="20% - Accent1 8 2 4 8" xfId="51861" xr:uid="{00000000-0005-0000-0000-0000DDC90000}"/>
    <cellStyle name="20% - Accent1 8 2 4 8 2" xfId="51862" xr:uid="{00000000-0005-0000-0000-0000DEC90000}"/>
    <cellStyle name="20% - Accent1 8 2 4 8 2 2" xfId="51863" xr:uid="{00000000-0005-0000-0000-0000DFC90000}"/>
    <cellStyle name="20% - Accent1 8 2 4 8 3" xfId="51864" xr:uid="{00000000-0005-0000-0000-0000E0C90000}"/>
    <cellStyle name="20% - Accent1 8 2 4 9" xfId="51865" xr:uid="{00000000-0005-0000-0000-0000E1C90000}"/>
    <cellStyle name="20% - Accent1 8 2 4 9 2" xfId="51866" xr:uid="{00000000-0005-0000-0000-0000E2C90000}"/>
    <cellStyle name="20% - Accent1 8 2 5" xfId="51867" xr:uid="{00000000-0005-0000-0000-0000E3C90000}"/>
    <cellStyle name="20% - Accent1 8 2 5 2" xfId="51868" xr:uid="{00000000-0005-0000-0000-0000E4C90000}"/>
    <cellStyle name="20% - Accent1 8 2 5 2 2" xfId="51869" xr:uid="{00000000-0005-0000-0000-0000E5C90000}"/>
    <cellStyle name="20% - Accent1 8 2 5 2 2 2" xfId="51870" xr:uid="{00000000-0005-0000-0000-0000E6C90000}"/>
    <cellStyle name="20% - Accent1 8 2 5 2 2 2 2" xfId="51871" xr:uid="{00000000-0005-0000-0000-0000E7C90000}"/>
    <cellStyle name="20% - Accent1 8 2 5 2 2 3" xfId="51872" xr:uid="{00000000-0005-0000-0000-0000E8C90000}"/>
    <cellStyle name="20% - Accent1 8 2 5 2 3" xfId="51873" xr:uid="{00000000-0005-0000-0000-0000E9C90000}"/>
    <cellStyle name="20% - Accent1 8 2 5 2 3 2" xfId="51874" xr:uid="{00000000-0005-0000-0000-0000EAC90000}"/>
    <cellStyle name="20% - Accent1 8 2 5 2 4" xfId="51875" xr:uid="{00000000-0005-0000-0000-0000EBC90000}"/>
    <cellStyle name="20% - Accent1 8 2 5 3" xfId="51876" xr:uid="{00000000-0005-0000-0000-0000ECC90000}"/>
    <cellStyle name="20% - Accent1 8 2 5 3 2" xfId="51877" xr:uid="{00000000-0005-0000-0000-0000EDC90000}"/>
    <cellStyle name="20% - Accent1 8 2 5 3 2 2" xfId="51878" xr:uid="{00000000-0005-0000-0000-0000EEC90000}"/>
    <cellStyle name="20% - Accent1 8 2 5 3 2 2 2" xfId="51879" xr:uid="{00000000-0005-0000-0000-0000EFC90000}"/>
    <cellStyle name="20% - Accent1 8 2 5 3 2 3" xfId="51880" xr:uid="{00000000-0005-0000-0000-0000F0C90000}"/>
    <cellStyle name="20% - Accent1 8 2 5 3 3" xfId="51881" xr:uid="{00000000-0005-0000-0000-0000F1C90000}"/>
    <cellStyle name="20% - Accent1 8 2 5 3 3 2" xfId="51882" xr:uid="{00000000-0005-0000-0000-0000F2C90000}"/>
    <cellStyle name="20% - Accent1 8 2 5 3 4" xfId="51883" xr:uid="{00000000-0005-0000-0000-0000F3C90000}"/>
    <cellStyle name="20% - Accent1 8 2 5 4" xfId="51884" xr:uid="{00000000-0005-0000-0000-0000F4C90000}"/>
    <cellStyle name="20% - Accent1 8 2 5 4 2" xfId="51885" xr:uid="{00000000-0005-0000-0000-0000F5C90000}"/>
    <cellStyle name="20% - Accent1 8 2 5 4 2 2" xfId="51886" xr:uid="{00000000-0005-0000-0000-0000F6C90000}"/>
    <cellStyle name="20% - Accent1 8 2 5 4 2 2 2" xfId="51887" xr:uid="{00000000-0005-0000-0000-0000F7C90000}"/>
    <cellStyle name="20% - Accent1 8 2 5 4 2 3" xfId="51888" xr:uid="{00000000-0005-0000-0000-0000F8C90000}"/>
    <cellStyle name="20% - Accent1 8 2 5 4 3" xfId="51889" xr:uid="{00000000-0005-0000-0000-0000F9C90000}"/>
    <cellStyle name="20% - Accent1 8 2 5 4 3 2" xfId="51890" xr:uid="{00000000-0005-0000-0000-0000FAC90000}"/>
    <cellStyle name="20% - Accent1 8 2 5 4 4" xfId="51891" xr:uid="{00000000-0005-0000-0000-0000FBC90000}"/>
    <cellStyle name="20% - Accent1 8 2 5 5" xfId="51892" xr:uid="{00000000-0005-0000-0000-0000FCC90000}"/>
    <cellStyle name="20% - Accent1 8 2 5 5 2" xfId="51893" xr:uid="{00000000-0005-0000-0000-0000FDC90000}"/>
    <cellStyle name="20% - Accent1 8 2 5 5 2 2" xfId="51894" xr:uid="{00000000-0005-0000-0000-0000FEC90000}"/>
    <cellStyle name="20% - Accent1 8 2 5 5 3" xfId="51895" xr:uid="{00000000-0005-0000-0000-0000FFC90000}"/>
    <cellStyle name="20% - Accent1 8 2 5 6" xfId="51896" xr:uid="{00000000-0005-0000-0000-000000CA0000}"/>
    <cellStyle name="20% - Accent1 8 2 5 6 2" xfId="51897" xr:uid="{00000000-0005-0000-0000-000001CA0000}"/>
    <cellStyle name="20% - Accent1 8 2 5 6 2 2" xfId="51898" xr:uid="{00000000-0005-0000-0000-000002CA0000}"/>
    <cellStyle name="20% - Accent1 8 2 5 6 3" xfId="51899" xr:uid="{00000000-0005-0000-0000-000003CA0000}"/>
    <cellStyle name="20% - Accent1 8 2 5 7" xfId="51900" xr:uid="{00000000-0005-0000-0000-000004CA0000}"/>
    <cellStyle name="20% - Accent1 8 2 5 7 2" xfId="51901" xr:uid="{00000000-0005-0000-0000-000005CA0000}"/>
    <cellStyle name="20% - Accent1 8 2 5 8" xfId="51902" xr:uid="{00000000-0005-0000-0000-000006CA0000}"/>
    <cellStyle name="20% - Accent1 8 2 5 8 2" xfId="51903" xr:uid="{00000000-0005-0000-0000-000007CA0000}"/>
    <cellStyle name="20% - Accent1 8 2 5 9" xfId="51904" xr:uid="{00000000-0005-0000-0000-000008CA0000}"/>
    <cellStyle name="20% - Accent1 8 2 6" xfId="51905" xr:uid="{00000000-0005-0000-0000-000009CA0000}"/>
    <cellStyle name="20% - Accent1 8 2 6 2" xfId="51906" xr:uid="{00000000-0005-0000-0000-00000ACA0000}"/>
    <cellStyle name="20% - Accent1 8 2 6 2 2" xfId="51907" xr:uid="{00000000-0005-0000-0000-00000BCA0000}"/>
    <cellStyle name="20% - Accent1 8 2 6 2 2 2" xfId="51908" xr:uid="{00000000-0005-0000-0000-00000CCA0000}"/>
    <cellStyle name="20% - Accent1 8 2 6 2 2 2 2" xfId="51909" xr:uid="{00000000-0005-0000-0000-00000DCA0000}"/>
    <cellStyle name="20% - Accent1 8 2 6 2 2 3" xfId="51910" xr:uid="{00000000-0005-0000-0000-00000ECA0000}"/>
    <cellStyle name="20% - Accent1 8 2 6 2 3" xfId="51911" xr:uid="{00000000-0005-0000-0000-00000FCA0000}"/>
    <cellStyle name="20% - Accent1 8 2 6 2 3 2" xfId="51912" xr:uid="{00000000-0005-0000-0000-000010CA0000}"/>
    <cellStyle name="20% - Accent1 8 2 6 2 4" xfId="51913" xr:uid="{00000000-0005-0000-0000-000011CA0000}"/>
    <cellStyle name="20% - Accent1 8 2 6 3" xfId="51914" xr:uid="{00000000-0005-0000-0000-000012CA0000}"/>
    <cellStyle name="20% - Accent1 8 2 6 3 2" xfId="51915" xr:uid="{00000000-0005-0000-0000-000013CA0000}"/>
    <cellStyle name="20% - Accent1 8 2 6 3 2 2" xfId="51916" xr:uid="{00000000-0005-0000-0000-000014CA0000}"/>
    <cellStyle name="20% - Accent1 8 2 6 3 2 2 2" xfId="51917" xr:uid="{00000000-0005-0000-0000-000015CA0000}"/>
    <cellStyle name="20% - Accent1 8 2 6 3 2 3" xfId="51918" xr:uid="{00000000-0005-0000-0000-000016CA0000}"/>
    <cellStyle name="20% - Accent1 8 2 6 3 3" xfId="51919" xr:uid="{00000000-0005-0000-0000-000017CA0000}"/>
    <cellStyle name="20% - Accent1 8 2 6 3 3 2" xfId="51920" xr:uid="{00000000-0005-0000-0000-000018CA0000}"/>
    <cellStyle name="20% - Accent1 8 2 6 3 4" xfId="51921" xr:uid="{00000000-0005-0000-0000-000019CA0000}"/>
    <cellStyle name="20% - Accent1 8 2 6 4" xfId="51922" xr:uid="{00000000-0005-0000-0000-00001ACA0000}"/>
    <cellStyle name="20% - Accent1 8 2 6 4 2" xfId="51923" xr:uid="{00000000-0005-0000-0000-00001BCA0000}"/>
    <cellStyle name="20% - Accent1 8 2 6 4 2 2" xfId="51924" xr:uid="{00000000-0005-0000-0000-00001CCA0000}"/>
    <cellStyle name="20% - Accent1 8 2 6 4 2 2 2" xfId="51925" xr:uid="{00000000-0005-0000-0000-00001DCA0000}"/>
    <cellStyle name="20% - Accent1 8 2 6 4 2 3" xfId="51926" xr:uid="{00000000-0005-0000-0000-00001ECA0000}"/>
    <cellStyle name="20% - Accent1 8 2 6 4 3" xfId="51927" xr:uid="{00000000-0005-0000-0000-00001FCA0000}"/>
    <cellStyle name="20% - Accent1 8 2 6 4 3 2" xfId="51928" xr:uid="{00000000-0005-0000-0000-000020CA0000}"/>
    <cellStyle name="20% - Accent1 8 2 6 4 4" xfId="51929" xr:uid="{00000000-0005-0000-0000-000021CA0000}"/>
    <cellStyle name="20% - Accent1 8 2 6 5" xfId="51930" xr:uid="{00000000-0005-0000-0000-000022CA0000}"/>
    <cellStyle name="20% - Accent1 8 2 6 5 2" xfId="51931" xr:uid="{00000000-0005-0000-0000-000023CA0000}"/>
    <cellStyle name="20% - Accent1 8 2 6 5 2 2" xfId="51932" xr:uid="{00000000-0005-0000-0000-000024CA0000}"/>
    <cellStyle name="20% - Accent1 8 2 6 5 3" xfId="51933" xr:uid="{00000000-0005-0000-0000-000025CA0000}"/>
    <cellStyle name="20% - Accent1 8 2 6 6" xfId="51934" xr:uid="{00000000-0005-0000-0000-000026CA0000}"/>
    <cellStyle name="20% - Accent1 8 2 6 6 2" xfId="51935" xr:uid="{00000000-0005-0000-0000-000027CA0000}"/>
    <cellStyle name="20% - Accent1 8 2 6 6 2 2" xfId="51936" xr:uid="{00000000-0005-0000-0000-000028CA0000}"/>
    <cellStyle name="20% - Accent1 8 2 6 6 3" xfId="51937" xr:uid="{00000000-0005-0000-0000-000029CA0000}"/>
    <cellStyle name="20% - Accent1 8 2 6 7" xfId="51938" xr:uid="{00000000-0005-0000-0000-00002ACA0000}"/>
    <cellStyle name="20% - Accent1 8 2 6 7 2" xfId="51939" xr:uid="{00000000-0005-0000-0000-00002BCA0000}"/>
    <cellStyle name="20% - Accent1 8 2 6 8" xfId="51940" xr:uid="{00000000-0005-0000-0000-00002CCA0000}"/>
    <cellStyle name="20% - Accent1 8 2 6 8 2" xfId="51941" xr:uid="{00000000-0005-0000-0000-00002DCA0000}"/>
    <cellStyle name="20% - Accent1 8 2 6 9" xfId="51942" xr:uid="{00000000-0005-0000-0000-00002ECA0000}"/>
    <cellStyle name="20% - Accent1 8 2 7" xfId="51943" xr:uid="{00000000-0005-0000-0000-00002FCA0000}"/>
    <cellStyle name="20% - Accent1 8 2 7 2" xfId="51944" xr:uid="{00000000-0005-0000-0000-000030CA0000}"/>
    <cellStyle name="20% - Accent1 8 2 7 2 2" xfId="51945" xr:uid="{00000000-0005-0000-0000-000031CA0000}"/>
    <cellStyle name="20% - Accent1 8 2 7 2 2 2" xfId="51946" xr:uid="{00000000-0005-0000-0000-000032CA0000}"/>
    <cellStyle name="20% - Accent1 8 2 7 2 3" xfId="51947" xr:uid="{00000000-0005-0000-0000-000033CA0000}"/>
    <cellStyle name="20% - Accent1 8 2 7 3" xfId="51948" xr:uid="{00000000-0005-0000-0000-000034CA0000}"/>
    <cellStyle name="20% - Accent1 8 2 7 3 2" xfId="51949" xr:uid="{00000000-0005-0000-0000-000035CA0000}"/>
    <cellStyle name="20% - Accent1 8 2 7 4" xfId="51950" xr:uid="{00000000-0005-0000-0000-000036CA0000}"/>
    <cellStyle name="20% - Accent1 8 2 8" xfId="51951" xr:uid="{00000000-0005-0000-0000-000037CA0000}"/>
    <cellStyle name="20% - Accent1 8 2 8 2" xfId="51952" xr:uid="{00000000-0005-0000-0000-000038CA0000}"/>
    <cellStyle name="20% - Accent1 8 2 8 2 2" xfId="51953" xr:uid="{00000000-0005-0000-0000-000039CA0000}"/>
    <cellStyle name="20% - Accent1 8 2 8 2 2 2" xfId="51954" xr:uid="{00000000-0005-0000-0000-00003ACA0000}"/>
    <cellStyle name="20% - Accent1 8 2 8 2 3" xfId="51955" xr:uid="{00000000-0005-0000-0000-00003BCA0000}"/>
    <cellStyle name="20% - Accent1 8 2 8 3" xfId="51956" xr:uid="{00000000-0005-0000-0000-00003CCA0000}"/>
    <cellStyle name="20% - Accent1 8 2 8 3 2" xfId="51957" xr:uid="{00000000-0005-0000-0000-00003DCA0000}"/>
    <cellStyle name="20% - Accent1 8 2 8 4" xfId="51958" xr:uid="{00000000-0005-0000-0000-00003ECA0000}"/>
    <cellStyle name="20% - Accent1 8 2 9" xfId="51959" xr:uid="{00000000-0005-0000-0000-00003FCA0000}"/>
    <cellStyle name="20% - Accent1 8 2 9 2" xfId="51960" xr:uid="{00000000-0005-0000-0000-000040CA0000}"/>
    <cellStyle name="20% - Accent1 8 2 9 2 2" xfId="51961" xr:uid="{00000000-0005-0000-0000-000041CA0000}"/>
    <cellStyle name="20% - Accent1 8 2 9 2 2 2" xfId="51962" xr:uid="{00000000-0005-0000-0000-000042CA0000}"/>
    <cellStyle name="20% - Accent1 8 2 9 2 3" xfId="51963" xr:uid="{00000000-0005-0000-0000-000043CA0000}"/>
    <cellStyle name="20% - Accent1 8 2 9 3" xfId="51964" xr:uid="{00000000-0005-0000-0000-000044CA0000}"/>
    <cellStyle name="20% - Accent1 8 2 9 3 2" xfId="51965" xr:uid="{00000000-0005-0000-0000-000045CA0000}"/>
    <cellStyle name="20% - Accent1 8 2 9 4" xfId="51966" xr:uid="{00000000-0005-0000-0000-000046CA0000}"/>
    <cellStyle name="20% - Accent1 8 3" xfId="51967" xr:uid="{00000000-0005-0000-0000-000047CA0000}"/>
    <cellStyle name="20% - Accent1 8 3 10" xfId="51968" xr:uid="{00000000-0005-0000-0000-000048CA0000}"/>
    <cellStyle name="20% - Accent1 8 3 10 2" xfId="51969" xr:uid="{00000000-0005-0000-0000-000049CA0000}"/>
    <cellStyle name="20% - Accent1 8 3 11" xfId="51970" xr:uid="{00000000-0005-0000-0000-00004ACA0000}"/>
    <cellStyle name="20% - Accent1 8 3 2" xfId="51971" xr:uid="{00000000-0005-0000-0000-00004BCA0000}"/>
    <cellStyle name="20% - Accent1 8 3 2 2" xfId="51972" xr:uid="{00000000-0005-0000-0000-00004CCA0000}"/>
    <cellStyle name="20% - Accent1 8 3 2 2 2" xfId="51973" xr:uid="{00000000-0005-0000-0000-00004DCA0000}"/>
    <cellStyle name="20% - Accent1 8 3 2 2 2 2" xfId="51974" xr:uid="{00000000-0005-0000-0000-00004ECA0000}"/>
    <cellStyle name="20% - Accent1 8 3 2 2 2 2 2" xfId="51975" xr:uid="{00000000-0005-0000-0000-00004FCA0000}"/>
    <cellStyle name="20% - Accent1 8 3 2 2 2 3" xfId="51976" xr:uid="{00000000-0005-0000-0000-000050CA0000}"/>
    <cellStyle name="20% - Accent1 8 3 2 2 3" xfId="51977" xr:uid="{00000000-0005-0000-0000-000051CA0000}"/>
    <cellStyle name="20% - Accent1 8 3 2 2 3 2" xfId="51978" xr:uid="{00000000-0005-0000-0000-000052CA0000}"/>
    <cellStyle name="20% - Accent1 8 3 2 2 4" xfId="51979" xr:uid="{00000000-0005-0000-0000-000053CA0000}"/>
    <cellStyle name="20% - Accent1 8 3 2 3" xfId="51980" xr:uid="{00000000-0005-0000-0000-000054CA0000}"/>
    <cellStyle name="20% - Accent1 8 3 2 3 2" xfId="51981" xr:uid="{00000000-0005-0000-0000-000055CA0000}"/>
    <cellStyle name="20% - Accent1 8 3 2 3 2 2" xfId="51982" xr:uid="{00000000-0005-0000-0000-000056CA0000}"/>
    <cellStyle name="20% - Accent1 8 3 2 3 2 2 2" xfId="51983" xr:uid="{00000000-0005-0000-0000-000057CA0000}"/>
    <cellStyle name="20% - Accent1 8 3 2 3 2 3" xfId="51984" xr:uid="{00000000-0005-0000-0000-000058CA0000}"/>
    <cellStyle name="20% - Accent1 8 3 2 3 3" xfId="51985" xr:uid="{00000000-0005-0000-0000-000059CA0000}"/>
    <cellStyle name="20% - Accent1 8 3 2 3 3 2" xfId="51986" xr:uid="{00000000-0005-0000-0000-00005ACA0000}"/>
    <cellStyle name="20% - Accent1 8 3 2 3 4" xfId="51987" xr:uid="{00000000-0005-0000-0000-00005BCA0000}"/>
    <cellStyle name="20% - Accent1 8 3 2 4" xfId="51988" xr:uid="{00000000-0005-0000-0000-00005CCA0000}"/>
    <cellStyle name="20% - Accent1 8 3 2 4 2" xfId="51989" xr:uid="{00000000-0005-0000-0000-00005DCA0000}"/>
    <cellStyle name="20% - Accent1 8 3 2 4 2 2" xfId="51990" xr:uid="{00000000-0005-0000-0000-00005ECA0000}"/>
    <cellStyle name="20% - Accent1 8 3 2 4 2 2 2" xfId="51991" xr:uid="{00000000-0005-0000-0000-00005FCA0000}"/>
    <cellStyle name="20% - Accent1 8 3 2 4 2 3" xfId="51992" xr:uid="{00000000-0005-0000-0000-000060CA0000}"/>
    <cellStyle name="20% - Accent1 8 3 2 4 3" xfId="51993" xr:uid="{00000000-0005-0000-0000-000061CA0000}"/>
    <cellStyle name="20% - Accent1 8 3 2 4 3 2" xfId="51994" xr:uid="{00000000-0005-0000-0000-000062CA0000}"/>
    <cellStyle name="20% - Accent1 8 3 2 4 4" xfId="51995" xr:uid="{00000000-0005-0000-0000-000063CA0000}"/>
    <cellStyle name="20% - Accent1 8 3 2 5" xfId="51996" xr:uid="{00000000-0005-0000-0000-000064CA0000}"/>
    <cellStyle name="20% - Accent1 8 3 2 5 2" xfId="51997" xr:uid="{00000000-0005-0000-0000-000065CA0000}"/>
    <cellStyle name="20% - Accent1 8 3 2 5 2 2" xfId="51998" xr:uid="{00000000-0005-0000-0000-000066CA0000}"/>
    <cellStyle name="20% - Accent1 8 3 2 5 3" xfId="51999" xr:uid="{00000000-0005-0000-0000-000067CA0000}"/>
    <cellStyle name="20% - Accent1 8 3 2 6" xfId="52000" xr:uid="{00000000-0005-0000-0000-000068CA0000}"/>
    <cellStyle name="20% - Accent1 8 3 2 6 2" xfId="52001" xr:uid="{00000000-0005-0000-0000-000069CA0000}"/>
    <cellStyle name="20% - Accent1 8 3 2 6 2 2" xfId="52002" xr:uid="{00000000-0005-0000-0000-00006ACA0000}"/>
    <cellStyle name="20% - Accent1 8 3 2 6 3" xfId="52003" xr:uid="{00000000-0005-0000-0000-00006BCA0000}"/>
    <cellStyle name="20% - Accent1 8 3 2 7" xfId="52004" xr:uid="{00000000-0005-0000-0000-00006CCA0000}"/>
    <cellStyle name="20% - Accent1 8 3 2 7 2" xfId="52005" xr:uid="{00000000-0005-0000-0000-00006DCA0000}"/>
    <cellStyle name="20% - Accent1 8 3 2 8" xfId="52006" xr:uid="{00000000-0005-0000-0000-00006ECA0000}"/>
    <cellStyle name="20% - Accent1 8 3 2 8 2" xfId="52007" xr:uid="{00000000-0005-0000-0000-00006FCA0000}"/>
    <cellStyle name="20% - Accent1 8 3 2 9" xfId="52008" xr:uid="{00000000-0005-0000-0000-000070CA0000}"/>
    <cellStyle name="20% - Accent1 8 3 3" xfId="52009" xr:uid="{00000000-0005-0000-0000-000071CA0000}"/>
    <cellStyle name="20% - Accent1 8 3 3 2" xfId="52010" xr:uid="{00000000-0005-0000-0000-000072CA0000}"/>
    <cellStyle name="20% - Accent1 8 3 3 2 2" xfId="52011" xr:uid="{00000000-0005-0000-0000-000073CA0000}"/>
    <cellStyle name="20% - Accent1 8 3 3 2 2 2" xfId="52012" xr:uid="{00000000-0005-0000-0000-000074CA0000}"/>
    <cellStyle name="20% - Accent1 8 3 3 2 2 2 2" xfId="52013" xr:uid="{00000000-0005-0000-0000-000075CA0000}"/>
    <cellStyle name="20% - Accent1 8 3 3 2 2 3" xfId="52014" xr:uid="{00000000-0005-0000-0000-000076CA0000}"/>
    <cellStyle name="20% - Accent1 8 3 3 2 3" xfId="52015" xr:uid="{00000000-0005-0000-0000-000077CA0000}"/>
    <cellStyle name="20% - Accent1 8 3 3 2 3 2" xfId="52016" xr:uid="{00000000-0005-0000-0000-000078CA0000}"/>
    <cellStyle name="20% - Accent1 8 3 3 2 4" xfId="52017" xr:uid="{00000000-0005-0000-0000-000079CA0000}"/>
    <cellStyle name="20% - Accent1 8 3 3 3" xfId="52018" xr:uid="{00000000-0005-0000-0000-00007ACA0000}"/>
    <cellStyle name="20% - Accent1 8 3 3 3 2" xfId="52019" xr:uid="{00000000-0005-0000-0000-00007BCA0000}"/>
    <cellStyle name="20% - Accent1 8 3 3 3 2 2" xfId="52020" xr:uid="{00000000-0005-0000-0000-00007CCA0000}"/>
    <cellStyle name="20% - Accent1 8 3 3 3 2 2 2" xfId="52021" xr:uid="{00000000-0005-0000-0000-00007DCA0000}"/>
    <cellStyle name="20% - Accent1 8 3 3 3 2 3" xfId="52022" xr:uid="{00000000-0005-0000-0000-00007ECA0000}"/>
    <cellStyle name="20% - Accent1 8 3 3 3 3" xfId="52023" xr:uid="{00000000-0005-0000-0000-00007FCA0000}"/>
    <cellStyle name="20% - Accent1 8 3 3 3 3 2" xfId="52024" xr:uid="{00000000-0005-0000-0000-000080CA0000}"/>
    <cellStyle name="20% - Accent1 8 3 3 3 4" xfId="52025" xr:uid="{00000000-0005-0000-0000-000081CA0000}"/>
    <cellStyle name="20% - Accent1 8 3 3 4" xfId="52026" xr:uid="{00000000-0005-0000-0000-000082CA0000}"/>
    <cellStyle name="20% - Accent1 8 3 3 4 2" xfId="52027" xr:uid="{00000000-0005-0000-0000-000083CA0000}"/>
    <cellStyle name="20% - Accent1 8 3 3 4 2 2" xfId="52028" xr:uid="{00000000-0005-0000-0000-000084CA0000}"/>
    <cellStyle name="20% - Accent1 8 3 3 4 2 2 2" xfId="52029" xr:uid="{00000000-0005-0000-0000-000085CA0000}"/>
    <cellStyle name="20% - Accent1 8 3 3 4 2 3" xfId="52030" xr:uid="{00000000-0005-0000-0000-000086CA0000}"/>
    <cellStyle name="20% - Accent1 8 3 3 4 3" xfId="52031" xr:uid="{00000000-0005-0000-0000-000087CA0000}"/>
    <cellStyle name="20% - Accent1 8 3 3 4 3 2" xfId="52032" xr:uid="{00000000-0005-0000-0000-000088CA0000}"/>
    <cellStyle name="20% - Accent1 8 3 3 4 4" xfId="52033" xr:uid="{00000000-0005-0000-0000-000089CA0000}"/>
    <cellStyle name="20% - Accent1 8 3 3 5" xfId="52034" xr:uid="{00000000-0005-0000-0000-00008ACA0000}"/>
    <cellStyle name="20% - Accent1 8 3 3 5 2" xfId="52035" xr:uid="{00000000-0005-0000-0000-00008BCA0000}"/>
    <cellStyle name="20% - Accent1 8 3 3 5 2 2" xfId="52036" xr:uid="{00000000-0005-0000-0000-00008CCA0000}"/>
    <cellStyle name="20% - Accent1 8 3 3 5 3" xfId="52037" xr:uid="{00000000-0005-0000-0000-00008DCA0000}"/>
    <cellStyle name="20% - Accent1 8 3 3 6" xfId="52038" xr:uid="{00000000-0005-0000-0000-00008ECA0000}"/>
    <cellStyle name="20% - Accent1 8 3 3 6 2" xfId="52039" xr:uid="{00000000-0005-0000-0000-00008FCA0000}"/>
    <cellStyle name="20% - Accent1 8 3 3 6 2 2" xfId="52040" xr:uid="{00000000-0005-0000-0000-000090CA0000}"/>
    <cellStyle name="20% - Accent1 8 3 3 6 3" xfId="52041" xr:uid="{00000000-0005-0000-0000-000091CA0000}"/>
    <cellStyle name="20% - Accent1 8 3 3 7" xfId="52042" xr:uid="{00000000-0005-0000-0000-000092CA0000}"/>
    <cellStyle name="20% - Accent1 8 3 3 7 2" xfId="52043" xr:uid="{00000000-0005-0000-0000-000093CA0000}"/>
    <cellStyle name="20% - Accent1 8 3 3 8" xfId="52044" xr:uid="{00000000-0005-0000-0000-000094CA0000}"/>
    <cellStyle name="20% - Accent1 8 3 3 8 2" xfId="52045" xr:uid="{00000000-0005-0000-0000-000095CA0000}"/>
    <cellStyle name="20% - Accent1 8 3 3 9" xfId="52046" xr:uid="{00000000-0005-0000-0000-000096CA0000}"/>
    <cellStyle name="20% - Accent1 8 3 4" xfId="52047" xr:uid="{00000000-0005-0000-0000-000097CA0000}"/>
    <cellStyle name="20% - Accent1 8 3 4 2" xfId="52048" xr:uid="{00000000-0005-0000-0000-000098CA0000}"/>
    <cellStyle name="20% - Accent1 8 3 4 2 2" xfId="52049" xr:uid="{00000000-0005-0000-0000-000099CA0000}"/>
    <cellStyle name="20% - Accent1 8 3 4 2 2 2" xfId="52050" xr:uid="{00000000-0005-0000-0000-00009ACA0000}"/>
    <cellStyle name="20% - Accent1 8 3 4 2 3" xfId="52051" xr:uid="{00000000-0005-0000-0000-00009BCA0000}"/>
    <cellStyle name="20% - Accent1 8 3 4 3" xfId="52052" xr:uid="{00000000-0005-0000-0000-00009CCA0000}"/>
    <cellStyle name="20% - Accent1 8 3 4 3 2" xfId="52053" xr:uid="{00000000-0005-0000-0000-00009DCA0000}"/>
    <cellStyle name="20% - Accent1 8 3 4 4" xfId="52054" xr:uid="{00000000-0005-0000-0000-00009ECA0000}"/>
    <cellStyle name="20% - Accent1 8 3 5" xfId="52055" xr:uid="{00000000-0005-0000-0000-00009FCA0000}"/>
    <cellStyle name="20% - Accent1 8 3 5 2" xfId="52056" xr:uid="{00000000-0005-0000-0000-0000A0CA0000}"/>
    <cellStyle name="20% - Accent1 8 3 5 2 2" xfId="52057" xr:uid="{00000000-0005-0000-0000-0000A1CA0000}"/>
    <cellStyle name="20% - Accent1 8 3 5 2 2 2" xfId="52058" xr:uid="{00000000-0005-0000-0000-0000A2CA0000}"/>
    <cellStyle name="20% - Accent1 8 3 5 2 3" xfId="52059" xr:uid="{00000000-0005-0000-0000-0000A3CA0000}"/>
    <cellStyle name="20% - Accent1 8 3 5 3" xfId="52060" xr:uid="{00000000-0005-0000-0000-0000A4CA0000}"/>
    <cellStyle name="20% - Accent1 8 3 5 3 2" xfId="52061" xr:uid="{00000000-0005-0000-0000-0000A5CA0000}"/>
    <cellStyle name="20% - Accent1 8 3 5 4" xfId="52062" xr:uid="{00000000-0005-0000-0000-0000A6CA0000}"/>
    <cellStyle name="20% - Accent1 8 3 6" xfId="52063" xr:uid="{00000000-0005-0000-0000-0000A7CA0000}"/>
    <cellStyle name="20% - Accent1 8 3 6 2" xfId="52064" xr:uid="{00000000-0005-0000-0000-0000A8CA0000}"/>
    <cellStyle name="20% - Accent1 8 3 6 2 2" xfId="52065" xr:uid="{00000000-0005-0000-0000-0000A9CA0000}"/>
    <cellStyle name="20% - Accent1 8 3 6 2 2 2" xfId="52066" xr:uid="{00000000-0005-0000-0000-0000AACA0000}"/>
    <cellStyle name="20% - Accent1 8 3 6 2 3" xfId="52067" xr:uid="{00000000-0005-0000-0000-0000ABCA0000}"/>
    <cellStyle name="20% - Accent1 8 3 6 3" xfId="52068" xr:uid="{00000000-0005-0000-0000-0000ACCA0000}"/>
    <cellStyle name="20% - Accent1 8 3 6 3 2" xfId="52069" xr:uid="{00000000-0005-0000-0000-0000ADCA0000}"/>
    <cellStyle name="20% - Accent1 8 3 6 4" xfId="52070" xr:uid="{00000000-0005-0000-0000-0000AECA0000}"/>
    <cellStyle name="20% - Accent1 8 3 7" xfId="52071" xr:uid="{00000000-0005-0000-0000-0000AFCA0000}"/>
    <cellStyle name="20% - Accent1 8 3 7 2" xfId="52072" xr:uid="{00000000-0005-0000-0000-0000B0CA0000}"/>
    <cellStyle name="20% - Accent1 8 3 7 2 2" xfId="52073" xr:uid="{00000000-0005-0000-0000-0000B1CA0000}"/>
    <cellStyle name="20% - Accent1 8 3 7 3" xfId="52074" xr:uid="{00000000-0005-0000-0000-0000B2CA0000}"/>
    <cellStyle name="20% - Accent1 8 3 8" xfId="52075" xr:uid="{00000000-0005-0000-0000-0000B3CA0000}"/>
    <cellStyle name="20% - Accent1 8 3 8 2" xfId="52076" xr:uid="{00000000-0005-0000-0000-0000B4CA0000}"/>
    <cellStyle name="20% - Accent1 8 3 8 2 2" xfId="52077" xr:uid="{00000000-0005-0000-0000-0000B5CA0000}"/>
    <cellStyle name="20% - Accent1 8 3 8 3" xfId="52078" xr:uid="{00000000-0005-0000-0000-0000B6CA0000}"/>
    <cellStyle name="20% - Accent1 8 3 9" xfId="52079" xr:uid="{00000000-0005-0000-0000-0000B7CA0000}"/>
    <cellStyle name="20% - Accent1 8 3 9 2" xfId="52080" xr:uid="{00000000-0005-0000-0000-0000B8CA0000}"/>
    <cellStyle name="20% - Accent1 8 4" xfId="52081" xr:uid="{00000000-0005-0000-0000-0000B9CA0000}"/>
    <cellStyle name="20% - Accent1 8 4 10" xfId="52082" xr:uid="{00000000-0005-0000-0000-0000BACA0000}"/>
    <cellStyle name="20% - Accent1 8 4 10 2" xfId="52083" xr:uid="{00000000-0005-0000-0000-0000BBCA0000}"/>
    <cellStyle name="20% - Accent1 8 4 11" xfId="52084" xr:uid="{00000000-0005-0000-0000-0000BCCA0000}"/>
    <cellStyle name="20% - Accent1 8 4 2" xfId="52085" xr:uid="{00000000-0005-0000-0000-0000BDCA0000}"/>
    <cellStyle name="20% - Accent1 8 4 2 2" xfId="52086" xr:uid="{00000000-0005-0000-0000-0000BECA0000}"/>
    <cellStyle name="20% - Accent1 8 4 2 2 2" xfId="52087" xr:uid="{00000000-0005-0000-0000-0000BFCA0000}"/>
    <cellStyle name="20% - Accent1 8 4 2 2 2 2" xfId="52088" xr:uid="{00000000-0005-0000-0000-0000C0CA0000}"/>
    <cellStyle name="20% - Accent1 8 4 2 2 2 2 2" xfId="52089" xr:uid="{00000000-0005-0000-0000-0000C1CA0000}"/>
    <cellStyle name="20% - Accent1 8 4 2 2 2 3" xfId="52090" xr:uid="{00000000-0005-0000-0000-0000C2CA0000}"/>
    <cellStyle name="20% - Accent1 8 4 2 2 3" xfId="52091" xr:uid="{00000000-0005-0000-0000-0000C3CA0000}"/>
    <cellStyle name="20% - Accent1 8 4 2 2 3 2" xfId="52092" xr:uid="{00000000-0005-0000-0000-0000C4CA0000}"/>
    <cellStyle name="20% - Accent1 8 4 2 2 4" xfId="52093" xr:uid="{00000000-0005-0000-0000-0000C5CA0000}"/>
    <cellStyle name="20% - Accent1 8 4 2 3" xfId="52094" xr:uid="{00000000-0005-0000-0000-0000C6CA0000}"/>
    <cellStyle name="20% - Accent1 8 4 2 3 2" xfId="52095" xr:uid="{00000000-0005-0000-0000-0000C7CA0000}"/>
    <cellStyle name="20% - Accent1 8 4 2 3 2 2" xfId="52096" xr:uid="{00000000-0005-0000-0000-0000C8CA0000}"/>
    <cellStyle name="20% - Accent1 8 4 2 3 2 2 2" xfId="52097" xr:uid="{00000000-0005-0000-0000-0000C9CA0000}"/>
    <cellStyle name="20% - Accent1 8 4 2 3 2 3" xfId="52098" xr:uid="{00000000-0005-0000-0000-0000CACA0000}"/>
    <cellStyle name="20% - Accent1 8 4 2 3 3" xfId="52099" xr:uid="{00000000-0005-0000-0000-0000CBCA0000}"/>
    <cellStyle name="20% - Accent1 8 4 2 3 3 2" xfId="52100" xr:uid="{00000000-0005-0000-0000-0000CCCA0000}"/>
    <cellStyle name="20% - Accent1 8 4 2 3 4" xfId="52101" xr:uid="{00000000-0005-0000-0000-0000CDCA0000}"/>
    <cellStyle name="20% - Accent1 8 4 2 4" xfId="52102" xr:uid="{00000000-0005-0000-0000-0000CECA0000}"/>
    <cellStyle name="20% - Accent1 8 4 2 4 2" xfId="52103" xr:uid="{00000000-0005-0000-0000-0000CFCA0000}"/>
    <cellStyle name="20% - Accent1 8 4 2 4 2 2" xfId="52104" xr:uid="{00000000-0005-0000-0000-0000D0CA0000}"/>
    <cellStyle name="20% - Accent1 8 4 2 4 2 2 2" xfId="52105" xr:uid="{00000000-0005-0000-0000-0000D1CA0000}"/>
    <cellStyle name="20% - Accent1 8 4 2 4 2 3" xfId="52106" xr:uid="{00000000-0005-0000-0000-0000D2CA0000}"/>
    <cellStyle name="20% - Accent1 8 4 2 4 3" xfId="52107" xr:uid="{00000000-0005-0000-0000-0000D3CA0000}"/>
    <cellStyle name="20% - Accent1 8 4 2 4 3 2" xfId="52108" xr:uid="{00000000-0005-0000-0000-0000D4CA0000}"/>
    <cellStyle name="20% - Accent1 8 4 2 4 4" xfId="52109" xr:uid="{00000000-0005-0000-0000-0000D5CA0000}"/>
    <cellStyle name="20% - Accent1 8 4 2 5" xfId="52110" xr:uid="{00000000-0005-0000-0000-0000D6CA0000}"/>
    <cellStyle name="20% - Accent1 8 4 2 5 2" xfId="52111" xr:uid="{00000000-0005-0000-0000-0000D7CA0000}"/>
    <cellStyle name="20% - Accent1 8 4 2 5 2 2" xfId="52112" xr:uid="{00000000-0005-0000-0000-0000D8CA0000}"/>
    <cellStyle name="20% - Accent1 8 4 2 5 3" xfId="52113" xr:uid="{00000000-0005-0000-0000-0000D9CA0000}"/>
    <cellStyle name="20% - Accent1 8 4 2 6" xfId="52114" xr:uid="{00000000-0005-0000-0000-0000DACA0000}"/>
    <cellStyle name="20% - Accent1 8 4 2 6 2" xfId="52115" xr:uid="{00000000-0005-0000-0000-0000DBCA0000}"/>
    <cellStyle name="20% - Accent1 8 4 2 6 2 2" xfId="52116" xr:uid="{00000000-0005-0000-0000-0000DCCA0000}"/>
    <cellStyle name="20% - Accent1 8 4 2 6 3" xfId="52117" xr:uid="{00000000-0005-0000-0000-0000DDCA0000}"/>
    <cellStyle name="20% - Accent1 8 4 2 7" xfId="52118" xr:uid="{00000000-0005-0000-0000-0000DECA0000}"/>
    <cellStyle name="20% - Accent1 8 4 2 7 2" xfId="52119" xr:uid="{00000000-0005-0000-0000-0000DFCA0000}"/>
    <cellStyle name="20% - Accent1 8 4 2 8" xfId="52120" xr:uid="{00000000-0005-0000-0000-0000E0CA0000}"/>
    <cellStyle name="20% - Accent1 8 4 2 8 2" xfId="52121" xr:uid="{00000000-0005-0000-0000-0000E1CA0000}"/>
    <cellStyle name="20% - Accent1 8 4 2 9" xfId="52122" xr:uid="{00000000-0005-0000-0000-0000E2CA0000}"/>
    <cellStyle name="20% - Accent1 8 4 3" xfId="52123" xr:uid="{00000000-0005-0000-0000-0000E3CA0000}"/>
    <cellStyle name="20% - Accent1 8 4 3 2" xfId="52124" xr:uid="{00000000-0005-0000-0000-0000E4CA0000}"/>
    <cellStyle name="20% - Accent1 8 4 3 2 2" xfId="52125" xr:uid="{00000000-0005-0000-0000-0000E5CA0000}"/>
    <cellStyle name="20% - Accent1 8 4 3 2 2 2" xfId="52126" xr:uid="{00000000-0005-0000-0000-0000E6CA0000}"/>
    <cellStyle name="20% - Accent1 8 4 3 2 2 2 2" xfId="52127" xr:uid="{00000000-0005-0000-0000-0000E7CA0000}"/>
    <cellStyle name="20% - Accent1 8 4 3 2 2 3" xfId="52128" xr:uid="{00000000-0005-0000-0000-0000E8CA0000}"/>
    <cellStyle name="20% - Accent1 8 4 3 2 3" xfId="52129" xr:uid="{00000000-0005-0000-0000-0000E9CA0000}"/>
    <cellStyle name="20% - Accent1 8 4 3 2 3 2" xfId="52130" xr:uid="{00000000-0005-0000-0000-0000EACA0000}"/>
    <cellStyle name="20% - Accent1 8 4 3 2 4" xfId="52131" xr:uid="{00000000-0005-0000-0000-0000EBCA0000}"/>
    <cellStyle name="20% - Accent1 8 4 3 3" xfId="52132" xr:uid="{00000000-0005-0000-0000-0000ECCA0000}"/>
    <cellStyle name="20% - Accent1 8 4 3 3 2" xfId="52133" xr:uid="{00000000-0005-0000-0000-0000EDCA0000}"/>
    <cellStyle name="20% - Accent1 8 4 3 3 2 2" xfId="52134" xr:uid="{00000000-0005-0000-0000-0000EECA0000}"/>
    <cellStyle name="20% - Accent1 8 4 3 3 2 2 2" xfId="52135" xr:uid="{00000000-0005-0000-0000-0000EFCA0000}"/>
    <cellStyle name="20% - Accent1 8 4 3 3 2 3" xfId="52136" xr:uid="{00000000-0005-0000-0000-0000F0CA0000}"/>
    <cellStyle name="20% - Accent1 8 4 3 3 3" xfId="52137" xr:uid="{00000000-0005-0000-0000-0000F1CA0000}"/>
    <cellStyle name="20% - Accent1 8 4 3 3 3 2" xfId="52138" xr:uid="{00000000-0005-0000-0000-0000F2CA0000}"/>
    <cellStyle name="20% - Accent1 8 4 3 3 4" xfId="52139" xr:uid="{00000000-0005-0000-0000-0000F3CA0000}"/>
    <cellStyle name="20% - Accent1 8 4 3 4" xfId="52140" xr:uid="{00000000-0005-0000-0000-0000F4CA0000}"/>
    <cellStyle name="20% - Accent1 8 4 3 4 2" xfId="52141" xr:uid="{00000000-0005-0000-0000-0000F5CA0000}"/>
    <cellStyle name="20% - Accent1 8 4 3 4 2 2" xfId="52142" xr:uid="{00000000-0005-0000-0000-0000F6CA0000}"/>
    <cellStyle name="20% - Accent1 8 4 3 4 2 2 2" xfId="52143" xr:uid="{00000000-0005-0000-0000-0000F7CA0000}"/>
    <cellStyle name="20% - Accent1 8 4 3 4 2 3" xfId="52144" xr:uid="{00000000-0005-0000-0000-0000F8CA0000}"/>
    <cellStyle name="20% - Accent1 8 4 3 4 3" xfId="52145" xr:uid="{00000000-0005-0000-0000-0000F9CA0000}"/>
    <cellStyle name="20% - Accent1 8 4 3 4 3 2" xfId="52146" xr:uid="{00000000-0005-0000-0000-0000FACA0000}"/>
    <cellStyle name="20% - Accent1 8 4 3 4 4" xfId="52147" xr:uid="{00000000-0005-0000-0000-0000FBCA0000}"/>
    <cellStyle name="20% - Accent1 8 4 3 5" xfId="52148" xr:uid="{00000000-0005-0000-0000-0000FCCA0000}"/>
    <cellStyle name="20% - Accent1 8 4 3 5 2" xfId="52149" xr:uid="{00000000-0005-0000-0000-0000FDCA0000}"/>
    <cellStyle name="20% - Accent1 8 4 3 5 2 2" xfId="52150" xr:uid="{00000000-0005-0000-0000-0000FECA0000}"/>
    <cellStyle name="20% - Accent1 8 4 3 5 3" xfId="52151" xr:uid="{00000000-0005-0000-0000-0000FFCA0000}"/>
    <cellStyle name="20% - Accent1 8 4 3 6" xfId="52152" xr:uid="{00000000-0005-0000-0000-000000CB0000}"/>
    <cellStyle name="20% - Accent1 8 4 3 6 2" xfId="52153" xr:uid="{00000000-0005-0000-0000-000001CB0000}"/>
    <cellStyle name="20% - Accent1 8 4 3 6 2 2" xfId="52154" xr:uid="{00000000-0005-0000-0000-000002CB0000}"/>
    <cellStyle name="20% - Accent1 8 4 3 6 3" xfId="52155" xr:uid="{00000000-0005-0000-0000-000003CB0000}"/>
    <cellStyle name="20% - Accent1 8 4 3 7" xfId="52156" xr:uid="{00000000-0005-0000-0000-000004CB0000}"/>
    <cellStyle name="20% - Accent1 8 4 3 7 2" xfId="52157" xr:uid="{00000000-0005-0000-0000-000005CB0000}"/>
    <cellStyle name="20% - Accent1 8 4 3 8" xfId="52158" xr:uid="{00000000-0005-0000-0000-000006CB0000}"/>
    <cellStyle name="20% - Accent1 8 4 3 8 2" xfId="52159" xr:uid="{00000000-0005-0000-0000-000007CB0000}"/>
    <cellStyle name="20% - Accent1 8 4 3 9" xfId="52160" xr:uid="{00000000-0005-0000-0000-000008CB0000}"/>
    <cellStyle name="20% - Accent1 8 4 4" xfId="52161" xr:uid="{00000000-0005-0000-0000-000009CB0000}"/>
    <cellStyle name="20% - Accent1 8 4 4 2" xfId="52162" xr:uid="{00000000-0005-0000-0000-00000ACB0000}"/>
    <cellStyle name="20% - Accent1 8 4 4 2 2" xfId="52163" xr:uid="{00000000-0005-0000-0000-00000BCB0000}"/>
    <cellStyle name="20% - Accent1 8 4 4 2 2 2" xfId="52164" xr:uid="{00000000-0005-0000-0000-00000CCB0000}"/>
    <cellStyle name="20% - Accent1 8 4 4 2 3" xfId="52165" xr:uid="{00000000-0005-0000-0000-00000DCB0000}"/>
    <cellStyle name="20% - Accent1 8 4 4 3" xfId="52166" xr:uid="{00000000-0005-0000-0000-00000ECB0000}"/>
    <cellStyle name="20% - Accent1 8 4 4 3 2" xfId="52167" xr:uid="{00000000-0005-0000-0000-00000FCB0000}"/>
    <cellStyle name="20% - Accent1 8 4 4 4" xfId="52168" xr:uid="{00000000-0005-0000-0000-000010CB0000}"/>
    <cellStyle name="20% - Accent1 8 4 5" xfId="52169" xr:uid="{00000000-0005-0000-0000-000011CB0000}"/>
    <cellStyle name="20% - Accent1 8 4 5 2" xfId="52170" xr:uid="{00000000-0005-0000-0000-000012CB0000}"/>
    <cellStyle name="20% - Accent1 8 4 5 2 2" xfId="52171" xr:uid="{00000000-0005-0000-0000-000013CB0000}"/>
    <cellStyle name="20% - Accent1 8 4 5 2 2 2" xfId="52172" xr:uid="{00000000-0005-0000-0000-000014CB0000}"/>
    <cellStyle name="20% - Accent1 8 4 5 2 3" xfId="52173" xr:uid="{00000000-0005-0000-0000-000015CB0000}"/>
    <cellStyle name="20% - Accent1 8 4 5 3" xfId="52174" xr:uid="{00000000-0005-0000-0000-000016CB0000}"/>
    <cellStyle name="20% - Accent1 8 4 5 3 2" xfId="52175" xr:uid="{00000000-0005-0000-0000-000017CB0000}"/>
    <cellStyle name="20% - Accent1 8 4 5 4" xfId="52176" xr:uid="{00000000-0005-0000-0000-000018CB0000}"/>
    <cellStyle name="20% - Accent1 8 4 6" xfId="52177" xr:uid="{00000000-0005-0000-0000-000019CB0000}"/>
    <cellStyle name="20% - Accent1 8 4 6 2" xfId="52178" xr:uid="{00000000-0005-0000-0000-00001ACB0000}"/>
    <cellStyle name="20% - Accent1 8 4 6 2 2" xfId="52179" xr:uid="{00000000-0005-0000-0000-00001BCB0000}"/>
    <cellStyle name="20% - Accent1 8 4 6 2 2 2" xfId="52180" xr:uid="{00000000-0005-0000-0000-00001CCB0000}"/>
    <cellStyle name="20% - Accent1 8 4 6 2 3" xfId="52181" xr:uid="{00000000-0005-0000-0000-00001DCB0000}"/>
    <cellStyle name="20% - Accent1 8 4 6 3" xfId="52182" xr:uid="{00000000-0005-0000-0000-00001ECB0000}"/>
    <cellStyle name="20% - Accent1 8 4 6 3 2" xfId="52183" xr:uid="{00000000-0005-0000-0000-00001FCB0000}"/>
    <cellStyle name="20% - Accent1 8 4 6 4" xfId="52184" xr:uid="{00000000-0005-0000-0000-000020CB0000}"/>
    <cellStyle name="20% - Accent1 8 4 7" xfId="52185" xr:uid="{00000000-0005-0000-0000-000021CB0000}"/>
    <cellStyle name="20% - Accent1 8 4 7 2" xfId="52186" xr:uid="{00000000-0005-0000-0000-000022CB0000}"/>
    <cellStyle name="20% - Accent1 8 4 7 2 2" xfId="52187" xr:uid="{00000000-0005-0000-0000-000023CB0000}"/>
    <cellStyle name="20% - Accent1 8 4 7 3" xfId="52188" xr:uid="{00000000-0005-0000-0000-000024CB0000}"/>
    <cellStyle name="20% - Accent1 8 4 8" xfId="52189" xr:uid="{00000000-0005-0000-0000-000025CB0000}"/>
    <cellStyle name="20% - Accent1 8 4 8 2" xfId="52190" xr:uid="{00000000-0005-0000-0000-000026CB0000}"/>
    <cellStyle name="20% - Accent1 8 4 8 2 2" xfId="52191" xr:uid="{00000000-0005-0000-0000-000027CB0000}"/>
    <cellStyle name="20% - Accent1 8 4 8 3" xfId="52192" xr:uid="{00000000-0005-0000-0000-000028CB0000}"/>
    <cellStyle name="20% - Accent1 8 4 9" xfId="52193" xr:uid="{00000000-0005-0000-0000-000029CB0000}"/>
    <cellStyle name="20% - Accent1 8 4 9 2" xfId="52194" xr:uid="{00000000-0005-0000-0000-00002ACB0000}"/>
    <cellStyle name="20% - Accent1 8 5" xfId="52195" xr:uid="{00000000-0005-0000-0000-00002BCB0000}"/>
    <cellStyle name="20% - Accent1 8 5 10" xfId="52196" xr:uid="{00000000-0005-0000-0000-00002CCB0000}"/>
    <cellStyle name="20% - Accent1 8 5 10 2" xfId="52197" xr:uid="{00000000-0005-0000-0000-00002DCB0000}"/>
    <cellStyle name="20% - Accent1 8 5 11" xfId="52198" xr:uid="{00000000-0005-0000-0000-00002ECB0000}"/>
    <cellStyle name="20% - Accent1 8 5 2" xfId="52199" xr:uid="{00000000-0005-0000-0000-00002FCB0000}"/>
    <cellStyle name="20% - Accent1 8 5 2 2" xfId="52200" xr:uid="{00000000-0005-0000-0000-000030CB0000}"/>
    <cellStyle name="20% - Accent1 8 5 2 2 2" xfId="52201" xr:uid="{00000000-0005-0000-0000-000031CB0000}"/>
    <cellStyle name="20% - Accent1 8 5 2 2 2 2" xfId="52202" xr:uid="{00000000-0005-0000-0000-000032CB0000}"/>
    <cellStyle name="20% - Accent1 8 5 2 2 2 2 2" xfId="52203" xr:uid="{00000000-0005-0000-0000-000033CB0000}"/>
    <cellStyle name="20% - Accent1 8 5 2 2 2 3" xfId="52204" xr:uid="{00000000-0005-0000-0000-000034CB0000}"/>
    <cellStyle name="20% - Accent1 8 5 2 2 3" xfId="52205" xr:uid="{00000000-0005-0000-0000-000035CB0000}"/>
    <cellStyle name="20% - Accent1 8 5 2 2 3 2" xfId="52206" xr:uid="{00000000-0005-0000-0000-000036CB0000}"/>
    <cellStyle name="20% - Accent1 8 5 2 2 4" xfId="52207" xr:uid="{00000000-0005-0000-0000-000037CB0000}"/>
    <cellStyle name="20% - Accent1 8 5 2 3" xfId="52208" xr:uid="{00000000-0005-0000-0000-000038CB0000}"/>
    <cellStyle name="20% - Accent1 8 5 2 3 2" xfId="52209" xr:uid="{00000000-0005-0000-0000-000039CB0000}"/>
    <cellStyle name="20% - Accent1 8 5 2 3 2 2" xfId="52210" xr:uid="{00000000-0005-0000-0000-00003ACB0000}"/>
    <cellStyle name="20% - Accent1 8 5 2 3 2 2 2" xfId="52211" xr:uid="{00000000-0005-0000-0000-00003BCB0000}"/>
    <cellStyle name="20% - Accent1 8 5 2 3 2 3" xfId="52212" xr:uid="{00000000-0005-0000-0000-00003CCB0000}"/>
    <cellStyle name="20% - Accent1 8 5 2 3 3" xfId="52213" xr:uid="{00000000-0005-0000-0000-00003DCB0000}"/>
    <cellStyle name="20% - Accent1 8 5 2 3 3 2" xfId="52214" xr:uid="{00000000-0005-0000-0000-00003ECB0000}"/>
    <cellStyle name="20% - Accent1 8 5 2 3 4" xfId="52215" xr:uid="{00000000-0005-0000-0000-00003FCB0000}"/>
    <cellStyle name="20% - Accent1 8 5 2 4" xfId="52216" xr:uid="{00000000-0005-0000-0000-000040CB0000}"/>
    <cellStyle name="20% - Accent1 8 5 2 4 2" xfId="52217" xr:uid="{00000000-0005-0000-0000-000041CB0000}"/>
    <cellStyle name="20% - Accent1 8 5 2 4 2 2" xfId="52218" xr:uid="{00000000-0005-0000-0000-000042CB0000}"/>
    <cellStyle name="20% - Accent1 8 5 2 4 2 2 2" xfId="52219" xr:uid="{00000000-0005-0000-0000-000043CB0000}"/>
    <cellStyle name="20% - Accent1 8 5 2 4 2 3" xfId="52220" xr:uid="{00000000-0005-0000-0000-000044CB0000}"/>
    <cellStyle name="20% - Accent1 8 5 2 4 3" xfId="52221" xr:uid="{00000000-0005-0000-0000-000045CB0000}"/>
    <cellStyle name="20% - Accent1 8 5 2 4 3 2" xfId="52222" xr:uid="{00000000-0005-0000-0000-000046CB0000}"/>
    <cellStyle name="20% - Accent1 8 5 2 4 4" xfId="52223" xr:uid="{00000000-0005-0000-0000-000047CB0000}"/>
    <cellStyle name="20% - Accent1 8 5 2 5" xfId="52224" xr:uid="{00000000-0005-0000-0000-000048CB0000}"/>
    <cellStyle name="20% - Accent1 8 5 2 5 2" xfId="52225" xr:uid="{00000000-0005-0000-0000-000049CB0000}"/>
    <cellStyle name="20% - Accent1 8 5 2 5 2 2" xfId="52226" xr:uid="{00000000-0005-0000-0000-00004ACB0000}"/>
    <cellStyle name="20% - Accent1 8 5 2 5 3" xfId="52227" xr:uid="{00000000-0005-0000-0000-00004BCB0000}"/>
    <cellStyle name="20% - Accent1 8 5 2 6" xfId="52228" xr:uid="{00000000-0005-0000-0000-00004CCB0000}"/>
    <cellStyle name="20% - Accent1 8 5 2 6 2" xfId="52229" xr:uid="{00000000-0005-0000-0000-00004DCB0000}"/>
    <cellStyle name="20% - Accent1 8 5 2 6 2 2" xfId="52230" xr:uid="{00000000-0005-0000-0000-00004ECB0000}"/>
    <cellStyle name="20% - Accent1 8 5 2 6 3" xfId="52231" xr:uid="{00000000-0005-0000-0000-00004FCB0000}"/>
    <cellStyle name="20% - Accent1 8 5 2 7" xfId="52232" xr:uid="{00000000-0005-0000-0000-000050CB0000}"/>
    <cellStyle name="20% - Accent1 8 5 2 7 2" xfId="52233" xr:uid="{00000000-0005-0000-0000-000051CB0000}"/>
    <cellStyle name="20% - Accent1 8 5 2 8" xfId="52234" xr:uid="{00000000-0005-0000-0000-000052CB0000}"/>
    <cellStyle name="20% - Accent1 8 5 2 8 2" xfId="52235" xr:uid="{00000000-0005-0000-0000-000053CB0000}"/>
    <cellStyle name="20% - Accent1 8 5 2 9" xfId="52236" xr:uid="{00000000-0005-0000-0000-000054CB0000}"/>
    <cellStyle name="20% - Accent1 8 5 3" xfId="52237" xr:uid="{00000000-0005-0000-0000-000055CB0000}"/>
    <cellStyle name="20% - Accent1 8 5 3 2" xfId="52238" xr:uid="{00000000-0005-0000-0000-000056CB0000}"/>
    <cellStyle name="20% - Accent1 8 5 3 2 2" xfId="52239" xr:uid="{00000000-0005-0000-0000-000057CB0000}"/>
    <cellStyle name="20% - Accent1 8 5 3 2 2 2" xfId="52240" xr:uid="{00000000-0005-0000-0000-000058CB0000}"/>
    <cellStyle name="20% - Accent1 8 5 3 2 2 2 2" xfId="52241" xr:uid="{00000000-0005-0000-0000-000059CB0000}"/>
    <cellStyle name="20% - Accent1 8 5 3 2 2 3" xfId="52242" xr:uid="{00000000-0005-0000-0000-00005ACB0000}"/>
    <cellStyle name="20% - Accent1 8 5 3 2 3" xfId="52243" xr:uid="{00000000-0005-0000-0000-00005BCB0000}"/>
    <cellStyle name="20% - Accent1 8 5 3 2 3 2" xfId="52244" xr:uid="{00000000-0005-0000-0000-00005CCB0000}"/>
    <cellStyle name="20% - Accent1 8 5 3 2 4" xfId="52245" xr:uid="{00000000-0005-0000-0000-00005DCB0000}"/>
    <cellStyle name="20% - Accent1 8 5 3 3" xfId="52246" xr:uid="{00000000-0005-0000-0000-00005ECB0000}"/>
    <cellStyle name="20% - Accent1 8 5 3 3 2" xfId="52247" xr:uid="{00000000-0005-0000-0000-00005FCB0000}"/>
    <cellStyle name="20% - Accent1 8 5 3 3 2 2" xfId="52248" xr:uid="{00000000-0005-0000-0000-000060CB0000}"/>
    <cellStyle name="20% - Accent1 8 5 3 3 2 2 2" xfId="52249" xr:uid="{00000000-0005-0000-0000-000061CB0000}"/>
    <cellStyle name="20% - Accent1 8 5 3 3 2 3" xfId="52250" xr:uid="{00000000-0005-0000-0000-000062CB0000}"/>
    <cellStyle name="20% - Accent1 8 5 3 3 3" xfId="52251" xr:uid="{00000000-0005-0000-0000-000063CB0000}"/>
    <cellStyle name="20% - Accent1 8 5 3 3 3 2" xfId="52252" xr:uid="{00000000-0005-0000-0000-000064CB0000}"/>
    <cellStyle name="20% - Accent1 8 5 3 3 4" xfId="52253" xr:uid="{00000000-0005-0000-0000-000065CB0000}"/>
    <cellStyle name="20% - Accent1 8 5 3 4" xfId="52254" xr:uid="{00000000-0005-0000-0000-000066CB0000}"/>
    <cellStyle name="20% - Accent1 8 5 3 4 2" xfId="52255" xr:uid="{00000000-0005-0000-0000-000067CB0000}"/>
    <cellStyle name="20% - Accent1 8 5 3 4 2 2" xfId="52256" xr:uid="{00000000-0005-0000-0000-000068CB0000}"/>
    <cellStyle name="20% - Accent1 8 5 3 4 2 2 2" xfId="52257" xr:uid="{00000000-0005-0000-0000-000069CB0000}"/>
    <cellStyle name="20% - Accent1 8 5 3 4 2 3" xfId="52258" xr:uid="{00000000-0005-0000-0000-00006ACB0000}"/>
    <cellStyle name="20% - Accent1 8 5 3 4 3" xfId="52259" xr:uid="{00000000-0005-0000-0000-00006BCB0000}"/>
    <cellStyle name="20% - Accent1 8 5 3 4 3 2" xfId="52260" xr:uid="{00000000-0005-0000-0000-00006CCB0000}"/>
    <cellStyle name="20% - Accent1 8 5 3 4 4" xfId="52261" xr:uid="{00000000-0005-0000-0000-00006DCB0000}"/>
    <cellStyle name="20% - Accent1 8 5 3 5" xfId="52262" xr:uid="{00000000-0005-0000-0000-00006ECB0000}"/>
    <cellStyle name="20% - Accent1 8 5 3 5 2" xfId="52263" xr:uid="{00000000-0005-0000-0000-00006FCB0000}"/>
    <cellStyle name="20% - Accent1 8 5 3 5 2 2" xfId="52264" xr:uid="{00000000-0005-0000-0000-000070CB0000}"/>
    <cellStyle name="20% - Accent1 8 5 3 5 3" xfId="52265" xr:uid="{00000000-0005-0000-0000-000071CB0000}"/>
    <cellStyle name="20% - Accent1 8 5 3 6" xfId="52266" xr:uid="{00000000-0005-0000-0000-000072CB0000}"/>
    <cellStyle name="20% - Accent1 8 5 3 6 2" xfId="52267" xr:uid="{00000000-0005-0000-0000-000073CB0000}"/>
    <cellStyle name="20% - Accent1 8 5 3 6 2 2" xfId="52268" xr:uid="{00000000-0005-0000-0000-000074CB0000}"/>
    <cellStyle name="20% - Accent1 8 5 3 6 3" xfId="52269" xr:uid="{00000000-0005-0000-0000-000075CB0000}"/>
    <cellStyle name="20% - Accent1 8 5 3 7" xfId="52270" xr:uid="{00000000-0005-0000-0000-000076CB0000}"/>
    <cellStyle name="20% - Accent1 8 5 3 7 2" xfId="52271" xr:uid="{00000000-0005-0000-0000-000077CB0000}"/>
    <cellStyle name="20% - Accent1 8 5 3 8" xfId="52272" xr:uid="{00000000-0005-0000-0000-000078CB0000}"/>
    <cellStyle name="20% - Accent1 8 5 3 8 2" xfId="52273" xr:uid="{00000000-0005-0000-0000-000079CB0000}"/>
    <cellStyle name="20% - Accent1 8 5 3 9" xfId="52274" xr:uid="{00000000-0005-0000-0000-00007ACB0000}"/>
    <cellStyle name="20% - Accent1 8 5 4" xfId="52275" xr:uid="{00000000-0005-0000-0000-00007BCB0000}"/>
    <cellStyle name="20% - Accent1 8 5 4 2" xfId="52276" xr:uid="{00000000-0005-0000-0000-00007CCB0000}"/>
    <cellStyle name="20% - Accent1 8 5 4 2 2" xfId="52277" xr:uid="{00000000-0005-0000-0000-00007DCB0000}"/>
    <cellStyle name="20% - Accent1 8 5 4 2 2 2" xfId="52278" xr:uid="{00000000-0005-0000-0000-00007ECB0000}"/>
    <cellStyle name="20% - Accent1 8 5 4 2 3" xfId="52279" xr:uid="{00000000-0005-0000-0000-00007FCB0000}"/>
    <cellStyle name="20% - Accent1 8 5 4 3" xfId="52280" xr:uid="{00000000-0005-0000-0000-000080CB0000}"/>
    <cellStyle name="20% - Accent1 8 5 4 3 2" xfId="52281" xr:uid="{00000000-0005-0000-0000-000081CB0000}"/>
    <cellStyle name="20% - Accent1 8 5 4 4" xfId="52282" xr:uid="{00000000-0005-0000-0000-000082CB0000}"/>
    <cellStyle name="20% - Accent1 8 5 5" xfId="52283" xr:uid="{00000000-0005-0000-0000-000083CB0000}"/>
    <cellStyle name="20% - Accent1 8 5 5 2" xfId="52284" xr:uid="{00000000-0005-0000-0000-000084CB0000}"/>
    <cellStyle name="20% - Accent1 8 5 5 2 2" xfId="52285" xr:uid="{00000000-0005-0000-0000-000085CB0000}"/>
    <cellStyle name="20% - Accent1 8 5 5 2 2 2" xfId="52286" xr:uid="{00000000-0005-0000-0000-000086CB0000}"/>
    <cellStyle name="20% - Accent1 8 5 5 2 3" xfId="52287" xr:uid="{00000000-0005-0000-0000-000087CB0000}"/>
    <cellStyle name="20% - Accent1 8 5 5 3" xfId="52288" xr:uid="{00000000-0005-0000-0000-000088CB0000}"/>
    <cellStyle name="20% - Accent1 8 5 5 3 2" xfId="52289" xr:uid="{00000000-0005-0000-0000-000089CB0000}"/>
    <cellStyle name="20% - Accent1 8 5 5 4" xfId="52290" xr:uid="{00000000-0005-0000-0000-00008ACB0000}"/>
    <cellStyle name="20% - Accent1 8 5 6" xfId="52291" xr:uid="{00000000-0005-0000-0000-00008BCB0000}"/>
    <cellStyle name="20% - Accent1 8 5 6 2" xfId="52292" xr:uid="{00000000-0005-0000-0000-00008CCB0000}"/>
    <cellStyle name="20% - Accent1 8 5 6 2 2" xfId="52293" xr:uid="{00000000-0005-0000-0000-00008DCB0000}"/>
    <cellStyle name="20% - Accent1 8 5 6 2 2 2" xfId="52294" xr:uid="{00000000-0005-0000-0000-00008ECB0000}"/>
    <cellStyle name="20% - Accent1 8 5 6 2 3" xfId="52295" xr:uid="{00000000-0005-0000-0000-00008FCB0000}"/>
    <cellStyle name="20% - Accent1 8 5 6 3" xfId="52296" xr:uid="{00000000-0005-0000-0000-000090CB0000}"/>
    <cellStyle name="20% - Accent1 8 5 6 3 2" xfId="52297" xr:uid="{00000000-0005-0000-0000-000091CB0000}"/>
    <cellStyle name="20% - Accent1 8 5 6 4" xfId="52298" xr:uid="{00000000-0005-0000-0000-000092CB0000}"/>
    <cellStyle name="20% - Accent1 8 5 7" xfId="52299" xr:uid="{00000000-0005-0000-0000-000093CB0000}"/>
    <cellStyle name="20% - Accent1 8 5 7 2" xfId="52300" xr:uid="{00000000-0005-0000-0000-000094CB0000}"/>
    <cellStyle name="20% - Accent1 8 5 7 2 2" xfId="52301" xr:uid="{00000000-0005-0000-0000-000095CB0000}"/>
    <cellStyle name="20% - Accent1 8 5 7 3" xfId="52302" xr:uid="{00000000-0005-0000-0000-000096CB0000}"/>
    <cellStyle name="20% - Accent1 8 5 8" xfId="52303" xr:uid="{00000000-0005-0000-0000-000097CB0000}"/>
    <cellStyle name="20% - Accent1 8 5 8 2" xfId="52304" xr:uid="{00000000-0005-0000-0000-000098CB0000}"/>
    <cellStyle name="20% - Accent1 8 5 8 2 2" xfId="52305" xr:uid="{00000000-0005-0000-0000-000099CB0000}"/>
    <cellStyle name="20% - Accent1 8 5 8 3" xfId="52306" xr:uid="{00000000-0005-0000-0000-00009ACB0000}"/>
    <cellStyle name="20% - Accent1 8 5 9" xfId="52307" xr:uid="{00000000-0005-0000-0000-00009BCB0000}"/>
    <cellStyle name="20% - Accent1 8 5 9 2" xfId="52308" xr:uid="{00000000-0005-0000-0000-00009CCB0000}"/>
    <cellStyle name="20% - Accent1 8 6" xfId="52309" xr:uid="{00000000-0005-0000-0000-00009DCB0000}"/>
    <cellStyle name="20% - Accent1 8 6 2" xfId="52310" xr:uid="{00000000-0005-0000-0000-00009ECB0000}"/>
    <cellStyle name="20% - Accent1 8 6 2 2" xfId="52311" xr:uid="{00000000-0005-0000-0000-00009FCB0000}"/>
    <cellStyle name="20% - Accent1 8 6 2 2 2" xfId="52312" xr:uid="{00000000-0005-0000-0000-0000A0CB0000}"/>
    <cellStyle name="20% - Accent1 8 6 2 2 2 2" xfId="52313" xr:uid="{00000000-0005-0000-0000-0000A1CB0000}"/>
    <cellStyle name="20% - Accent1 8 6 2 2 3" xfId="52314" xr:uid="{00000000-0005-0000-0000-0000A2CB0000}"/>
    <cellStyle name="20% - Accent1 8 6 2 3" xfId="52315" xr:uid="{00000000-0005-0000-0000-0000A3CB0000}"/>
    <cellStyle name="20% - Accent1 8 6 2 3 2" xfId="52316" xr:uid="{00000000-0005-0000-0000-0000A4CB0000}"/>
    <cellStyle name="20% - Accent1 8 6 2 4" xfId="52317" xr:uid="{00000000-0005-0000-0000-0000A5CB0000}"/>
    <cellStyle name="20% - Accent1 8 6 3" xfId="52318" xr:uid="{00000000-0005-0000-0000-0000A6CB0000}"/>
    <cellStyle name="20% - Accent1 8 6 3 2" xfId="52319" xr:uid="{00000000-0005-0000-0000-0000A7CB0000}"/>
    <cellStyle name="20% - Accent1 8 6 3 2 2" xfId="52320" xr:uid="{00000000-0005-0000-0000-0000A8CB0000}"/>
    <cellStyle name="20% - Accent1 8 6 3 2 2 2" xfId="52321" xr:uid="{00000000-0005-0000-0000-0000A9CB0000}"/>
    <cellStyle name="20% - Accent1 8 6 3 2 3" xfId="52322" xr:uid="{00000000-0005-0000-0000-0000AACB0000}"/>
    <cellStyle name="20% - Accent1 8 6 3 3" xfId="52323" xr:uid="{00000000-0005-0000-0000-0000ABCB0000}"/>
    <cellStyle name="20% - Accent1 8 6 3 3 2" xfId="52324" xr:uid="{00000000-0005-0000-0000-0000ACCB0000}"/>
    <cellStyle name="20% - Accent1 8 6 3 4" xfId="52325" xr:uid="{00000000-0005-0000-0000-0000ADCB0000}"/>
    <cellStyle name="20% - Accent1 8 6 4" xfId="52326" xr:uid="{00000000-0005-0000-0000-0000AECB0000}"/>
    <cellStyle name="20% - Accent1 8 6 4 2" xfId="52327" xr:uid="{00000000-0005-0000-0000-0000AFCB0000}"/>
    <cellStyle name="20% - Accent1 8 6 4 2 2" xfId="52328" xr:uid="{00000000-0005-0000-0000-0000B0CB0000}"/>
    <cellStyle name="20% - Accent1 8 6 4 2 2 2" xfId="52329" xr:uid="{00000000-0005-0000-0000-0000B1CB0000}"/>
    <cellStyle name="20% - Accent1 8 6 4 2 3" xfId="52330" xr:uid="{00000000-0005-0000-0000-0000B2CB0000}"/>
    <cellStyle name="20% - Accent1 8 6 4 3" xfId="52331" xr:uid="{00000000-0005-0000-0000-0000B3CB0000}"/>
    <cellStyle name="20% - Accent1 8 6 4 3 2" xfId="52332" xr:uid="{00000000-0005-0000-0000-0000B4CB0000}"/>
    <cellStyle name="20% - Accent1 8 6 4 4" xfId="52333" xr:uid="{00000000-0005-0000-0000-0000B5CB0000}"/>
    <cellStyle name="20% - Accent1 8 6 5" xfId="52334" xr:uid="{00000000-0005-0000-0000-0000B6CB0000}"/>
    <cellStyle name="20% - Accent1 8 6 5 2" xfId="52335" xr:uid="{00000000-0005-0000-0000-0000B7CB0000}"/>
    <cellStyle name="20% - Accent1 8 6 5 2 2" xfId="52336" xr:uid="{00000000-0005-0000-0000-0000B8CB0000}"/>
    <cellStyle name="20% - Accent1 8 6 5 3" xfId="52337" xr:uid="{00000000-0005-0000-0000-0000B9CB0000}"/>
    <cellStyle name="20% - Accent1 8 6 6" xfId="52338" xr:uid="{00000000-0005-0000-0000-0000BACB0000}"/>
    <cellStyle name="20% - Accent1 8 6 6 2" xfId="52339" xr:uid="{00000000-0005-0000-0000-0000BBCB0000}"/>
    <cellStyle name="20% - Accent1 8 6 6 2 2" xfId="52340" xr:uid="{00000000-0005-0000-0000-0000BCCB0000}"/>
    <cellStyle name="20% - Accent1 8 6 6 3" xfId="52341" xr:uid="{00000000-0005-0000-0000-0000BDCB0000}"/>
    <cellStyle name="20% - Accent1 8 6 7" xfId="52342" xr:uid="{00000000-0005-0000-0000-0000BECB0000}"/>
    <cellStyle name="20% - Accent1 8 6 7 2" xfId="52343" xr:uid="{00000000-0005-0000-0000-0000BFCB0000}"/>
    <cellStyle name="20% - Accent1 8 6 8" xfId="52344" xr:uid="{00000000-0005-0000-0000-0000C0CB0000}"/>
    <cellStyle name="20% - Accent1 8 6 8 2" xfId="52345" xr:uid="{00000000-0005-0000-0000-0000C1CB0000}"/>
    <cellStyle name="20% - Accent1 8 6 9" xfId="52346" xr:uid="{00000000-0005-0000-0000-0000C2CB0000}"/>
    <cellStyle name="20% - Accent1 8 7" xfId="52347" xr:uid="{00000000-0005-0000-0000-0000C3CB0000}"/>
    <cellStyle name="20% - Accent1 8 7 2" xfId="52348" xr:uid="{00000000-0005-0000-0000-0000C4CB0000}"/>
    <cellStyle name="20% - Accent1 8 7 2 2" xfId="52349" xr:uid="{00000000-0005-0000-0000-0000C5CB0000}"/>
    <cellStyle name="20% - Accent1 8 7 2 2 2" xfId="52350" xr:uid="{00000000-0005-0000-0000-0000C6CB0000}"/>
    <cellStyle name="20% - Accent1 8 7 2 2 2 2" xfId="52351" xr:uid="{00000000-0005-0000-0000-0000C7CB0000}"/>
    <cellStyle name="20% - Accent1 8 7 2 2 3" xfId="52352" xr:uid="{00000000-0005-0000-0000-0000C8CB0000}"/>
    <cellStyle name="20% - Accent1 8 7 2 3" xfId="52353" xr:uid="{00000000-0005-0000-0000-0000C9CB0000}"/>
    <cellStyle name="20% - Accent1 8 7 2 3 2" xfId="52354" xr:uid="{00000000-0005-0000-0000-0000CACB0000}"/>
    <cellStyle name="20% - Accent1 8 7 2 4" xfId="52355" xr:uid="{00000000-0005-0000-0000-0000CBCB0000}"/>
    <cellStyle name="20% - Accent1 8 7 3" xfId="52356" xr:uid="{00000000-0005-0000-0000-0000CCCB0000}"/>
    <cellStyle name="20% - Accent1 8 7 3 2" xfId="52357" xr:uid="{00000000-0005-0000-0000-0000CDCB0000}"/>
    <cellStyle name="20% - Accent1 8 7 3 2 2" xfId="52358" xr:uid="{00000000-0005-0000-0000-0000CECB0000}"/>
    <cellStyle name="20% - Accent1 8 7 3 2 2 2" xfId="52359" xr:uid="{00000000-0005-0000-0000-0000CFCB0000}"/>
    <cellStyle name="20% - Accent1 8 7 3 2 3" xfId="52360" xr:uid="{00000000-0005-0000-0000-0000D0CB0000}"/>
    <cellStyle name="20% - Accent1 8 7 3 3" xfId="52361" xr:uid="{00000000-0005-0000-0000-0000D1CB0000}"/>
    <cellStyle name="20% - Accent1 8 7 3 3 2" xfId="52362" xr:uid="{00000000-0005-0000-0000-0000D2CB0000}"/>
    <cellStyle name="20% - Accent1 8 7 3 4" xfId="52363" xr:uid="{00000000-0005-0000-0000-0000D3CB0000}"/>
    <cellStyle name="20% - Accent1 8 7 4" xfId="52364" xr:uid="{00000000-0005-0000-0000-0000D4CB0000}"/>
    <cellStyle name="20% - Accent1 8 7 4 2" xfId="52365" xr:uid="{00000000-0005-0000-0000-0000D5CB0000}"/>
    <cellStyle name="20% - Accent1 8 7 4 2 2" xfId="52366" xr:uid="{00000000-0005-0000-0000-0000D6CB0000}"/>
    <cellStyle name="20% - Accent1 8 7 4 2 2 2" xfId="52367" xr:uid="{00000000-0005-0000-0000-0000D7CB0000}"/>
    <cellStyle name="20% - Accent1 8 7 4 2 3" xfId="52368" xr:uid="{00000000-0005-0000-0000-0000D8CB0000}"/>
    <cellStyle name="20% - Accent1 8 7 4 3" xfId="52369" xr:uid="{00000000-0005-0000-0000-0000D9CB0000}"/>
    <cellStyle name="20% - Accent1 8 7 4 3 2" xfId="52370" xr:uid="{00000000-0005-0000-0000-0000DACB0000}"/>
    <cellStyle name="20% - Accent1 8 7 4 4" xfId="52371" xr:uid="{00000000-0005-0000-0000-0000DBCB0000}"/>
    <cellStyle name="20% - Accent1 8 7 5" xfId="52372" xr:uid="{00000000-0005-0000-0000-0000DCCB0000}"/>
    <cellStyle name="20% - Accent1 8 7 5 2" xfId="52373" xr:uid="{00000000-0005-0000-0000-0000DDCB0000}"/>
    <cellStyle name="20% - Accent1 8 7 5 2 2" xfId="52374" xr:uid="{00000000-0005-0000-0000-0000DECB0000}"/>
    <cellStyle name="20% - Accent1 8 7 5 3" xfId="52375" xr:uid="{00000000-0005-0000-0000-0000DFCB0000}"/>
    <cellStyle name="20% - Accent1 8 7 6" xfId="52376" xr:uid="{00000000-0005-0000-0000-0000E0CB0000}"/>
    <cellStyle name="20% - Accent1 8 7 6 2" xfId="52377" xr:uid="{00000000-0005-0000-0000-0000E1CB0000}"/>
    <cellStyle name="20% - Accent1 8 7 6 2 2" xfId="52378" xr:uid="{00000000-0005-0000-0000-0000E2CB0000}"/>
    <cellStyle name="20% - Accent1 8 7 6 3" xfId="52379" xr:uid="{00000000-0005-0000-0000-0000E3CB0000}"/>
    <cellStyle name="20% - Accent1 8 7 7" xfId="52380" xr:uid="{00000000-0005-0000-0000-0000E4CB0000}"/>
    <cellStyle name="20% - Accent1 8 7 7 2" xfId="52381" xr:uid="{00000000-0005-0000-0000-0000E5CB0000}"/>
    <cellStyle name="20% - Accent1 8 7 8" xfId="52382" xr:uid="{00000000-0005-0000-0000-0000E6CB0000}"/>
    <cellStyle name="20% - Accent1 8 7 8 2" xfId="52383" xr:uid="{00000000-0005-0000-0000-0000E7CB0000}"/>
    <cellStyle name="20% - Accent1 8 7 9" xfId="52384" xr:uid="{00000000-0005-0000-0000-0000E8CB0000}"/>
    <cellStyle name="20% - Accent1 8 8" xfId="52385" xr:uid="{00000000-0005-0000-0000-0000E9CB0000}"/>
    <cellStyle name="20% - Accent1 8 8 2" xfId="52386" xr:uid="{00000000-0005-0000-0000-0000EACB0000}"/>
    <cellStyle name="20% - Accent1 8 8 2 2" xfId="52387" xr:uid="{00000000-0005-0000-0000-0000EBCB0000}"/>
    <cellStyle name="20% - Accent1 8 8 2 2 2" xfId="52388" xr:uid="{00000000-0005-0000-0000-0000ECCB0000}"/>
    <cellStyle name="20% - Accent1 8 8 2 3" xfId="52389" xr:uid="{00000000-0005-0000-0000-0000EDCB0000}"/>
    <cellStyle name="20% - Accent1 8 8 3" xfId="52390" xr:uid="{00000000-0005-0000-0000-0000EECB0000}"/>
    <cellStyle name="20% - Accent1 8 8 3 2" xfId="52391" xr:uid="{00000000-0005-0000-0000-0000EFCB0000}"/>
    <cellStyle name="20% - Accent1 8 8 4" xfId="52392" xr:uid="{00000000-0005-0000-0000-0000F0CB0000}"/>
    <cellStyle name="20% - Accent1 8 9" xfId="52393" xr:uid="{00000000-0005-0000-0000-0000F1CB0000}"/>
    <cellStyle name="20% - Accent1 8 9 2" xfId="52394" xr:uid="{00000000-0005-0000-0000-0000F2CB0000}"/>
    <cellStyle name="20% - Accent1 8 9 2 2" xfId="52395" xr:uid="{00000000-0005-0000-0000-0000F3CB0000}"/>
    <cellStyle name="20% - Accent1 8 9 2 2 2" xfId="52396" xr:uid="{00000000-0005-0000-0000-0000F4CB0000}"/>
    <cellStyle name="20% - Accent1 8 9 2 3" xfId="52397" xr:uid="{00000000-0005-0000-0000-0000F5CB0000}"/>
    <cellStyle name="20% - Accent1 8 9 3" xfId="52398" xr:uid="{00000000-0005-0000-0000-0000F6CB0000}"/>
    <cellStyle name="20% - Accent1 8 9 3 2" xfId="52399" xr:uid="{00000000-0005-0000-0000-0000F7CB0000}"/>
    <cellStyle name="20% - Accent1 8 9 4" xfId="52400" xr:uid="{00000000-0005-0000-0000-0000F8CB0000}"/>
    <cellStyle name="20% - Accent1 9" xfId="52401" xr:uid="{00000000-0005-0000-0000-0000F9CB0000}"/>
    <cellStyle name="20% - Accent1 9 10" xfId="52402" xr:uid="{00000000-0005-0000-0000-0000FACB0000}"/>
    <cellStyle name="20% - Accent1 9 10 2" xfId="52403" xr:uid="{00000000-0005-0000-0000-0000FBCB0000}"/>
    <cellStyle name="20% - Accent1 9 10 2 2" xfId="52404" xr:uid="{00000000-0005-0000-0000-0000FCCB0000}"/>
    <cellStyle name="20% - Accent1 9 10 3" xfId="52405" xr:uid="{00000000-0005-0000-0000-0000FDCB0000}"/>
    <cellStyle name="20% - Accent1 9 11" xfId="52406" xr:uid="{00000000-0005-0000-0000-0000FECB0000}"/>
    <cellStyle name="20% - Accent1 9 11 2" xfId="52407" xr:uid="{00000000-0005-0000-0000-0000FFCB0000}"/>
    <cellStyle name="20% - Accent1 9 11 2 2" xfId="52408" xr:uid="{00000000-0005-0000-0000-000000CC0000}"/>
    <cellStyle name="20% - Accent1 9 11 3" xfId="52409" xr:uid="{00000000-0005-0000-0000-000001CC0000}"/>
    <cellStyle name="20% - Accent1 9 12" xfId="52410" xr:uid="{00000000-0005-0000-0000-000002CC0000}"/>
    <cellStyle name="20% - Accent1 9 12 2" xfId="52411" xr:uid="{00000000-0005-0000-0000-000003CC0000}"/>
    <cellStyle name="20% - Accent1 9 13" xfId="52412" xr:uid="{00000000-0005-0000-0000-000004CC0000}"/>
    <cellStyle name="20% - Accent1 9 13 2" xfId="52413" xr:uid="{00000000-0005-0000-0000-000005CC0000}"/>
    <cellStyle name="20% - Accent1 9 14" xfId="52414" xr:uid="{00000000-0005-0000-0000-000006CC0000}"/>
    <cellStyle name="20% - Accent1 9 2" xfId="52415" xr:uid="{00000000-0005-0000-0000-000007CC0000}"/>
    <cellStyle name="20% - Accent1 9 2 10" xfId="52416" xr:uid="{00000000-0005-0000-0000-000008CC0000}"/>
    <cellStyle name="20% - Accent1 9 2 10 2" xfId="52417" xr:uid="{00000000-0005-0000-0000-000009CC0000}"/>
    <cellStyle name="20% - Accent1 9 2 11" xfId="52418" xr:uid="{00000000-0005-0000-0000-00000ACC0000}"/>
    <cellStyle name="20% - Accent1 9 2 2" xfId="52419" xr:uid="{00000000-0005-0000-0000-00000BCC0000}"/>
    <cellStyle name="20% - Accent1 9 2 2 2" xfId="52420" xr:uid="{00000000-0005-0000-0000-00000CCC0000}"/>
    <cellStyle name="20% - Accent1 9 2 2 2 2" xfId="52421" xr:uid="{00000000-0005-0000-0000-00000DCC0000}"/>
    <cellStyle name="20% - Accent1 9 2 2 2 2 2" xfId="52422" xr:uid="{00000000-0005-0000-0000-00000ECC0000}"/>
    <cellStyle name="20% - Accent1 9 2 2 2 2 2 2" xfId="52423" xr:uid="{00000000-0005-0000-0000-00000FCC0000}"/>
    <cellStyle name="20% - Accent1 9 2 2 2 2 3" xfId="52424" xr:uid="{00000000-0005-0000-0000-000010CC0000}"/>
    <cellStyle name="20% - Accent1 9 2 2 2 3" xfId="52425" xr:uid="{00000000-0005-0000-0000-000011CC0000}"/>
    <cellStyle name="20% - Accent1 9 2 2 2 3 2" xfId="52426" xr:uid="{00000000-0005-0000-0000-000012CC0000}"/>
    <cellStyle name="20% - Accent1 9 2 2 2 4" xfId="52427" xr:uid="{00000000-0005-0000-0000-000013CC0000}"/>
    <cellStyle name="20% - Accent1 9 2 2 3" xfId="52428" xr:uid="{00000000-0005-0000-0000-000014CC0000}"/>
    <cellStyle name="20% - Accent1 9 2 2 3 2" xfId="52429" xr:uid="{00000000-0005-0000-0000-000015CC0000}"/>
    <cellStyle name="20% - Accent1 9 2 2 3 2 2" xfId="52430" xr:uid="{00000000-0005-0000-0000-000016CC0000}"/>
    <cellStyle name="20% - Accent1 9 2 2 3 2 2 2" xfId="52431" xr:uid="{00000000-0005-0000-0000-000017CC0000}"/>
    <cellStyle name="20% - Accent1 9 2 2 3 2 3" xfId="52432" xr:uid="{00000000-0005-0000-0000-000018CC0000}"/>
    <cellStyle name="20% - Accent1 9 2 2 3 3" xfId="52433" xr:uid="{00000000-0005-0000-0000-000019CC0000}"/>
    <cellStyle name="20% - Accent1 9 2 2 3 3 2" xfId="52434" xr:uid="{00000000-0005-0000-0000-00001ACC0000}"/>
    <cellStyle name="20% - Accent1 9 2 2 3 4" xfId="52435" xr:uid="{00000000-0005-0000-0000-00001BCC0000}"/>
    <cellStyle name="20% - Accent1 9 2 2 4" xfId="52436" xr:uid="{00000000-0005-0000-0000-00001CCC0000}"/>
    <cellStyle name="20% - Accent1 9 2 2 4 2" xfId="52437" xr:uid="{00000000-0005-0000-0000-00001DCC0000}"/>
    <cellStyle name="20% - Accent1 9 2 2 4 2 2" xfId="52438" xr:uid="{00000000-0005-0000-0000-00001ECC0000}"/>
    <cellStyle name="20% - Accent1 9 2 2 4 2 2 2" xfId="52439" xr:uid="{00000000-0005-0000-0000-00001FCC0000}"/>
    <cellStyle name="20% - Accent1 9 2 2 4 2 3" xfId="52440" xr:uid="{00000000-0005-0000-0000-000020CC0000}"/>
    <cellStyle name="20% - Accent1 9 2 2 4 3" xfId="52441" xr:uid="{00000000-0005-0000-0000-000021CC0000}"/>
    <cellStyle name="20% - Accent1 9 2 2 4 3 2" xfId="52442" xr:uid="{00000000-0005-0000-0000-000022CC0000}"/>
    <cellStyle name="20% - Accent1 9 2 2 4 4" xfId="52443" xr:uid="{00000000-0005-0000-0000-000023CC0000}"/>
    <cellStyle name="20% - Accent1 9 2 2 5" xfId="52444" xr:uid="{00000000-0005-0000-0000-000024CC0000}"/>
    <cellStyle name="20% - Accent1 9 2 2 5 2" xfId="52445" xr:uid="{00000000-0005-0000-0000-000025CC0000}"/>
    <cellStyle name="20% - Accent1 9 2 2 5 2 2" xfId="52446" xr:uid="{00000000-0005-0000-0000-000026CC0000}"/>
    <cellStyle name="20% - Accent1 9 2 2 5 3" xfId="52447" xr:uid="{00000000-0005-0000-0000-000027CC0000}"/>
    <cellStyle name="20% - Accent1 9 2 2 6" xfId="52448" xr:uid="{00000000-0005-0000-0000-000028CC0000}"/>
    <cellStyle name="20% - Accent1 9 2 2 6 2" xfId="52449" xr:uid="{00000000-0005-0000-0000-000029CC0000}"/>
    <cellStyle name="20% - Accent1 9 2 2 6 2 2" xfId="52450" xr:uid="{00000000-0005-0000-0000-00002ACC0000}"/>
    <cellStyle name="20% - Accent1 9 2 2 6 3" xfId="52451" xr:uid="{00000000-0005-0000-0000-00002BCC0000}"/>
    <cellStyle name="20% - Accent1 9 2 2 7" xfId="52452" xr:uid="{00000000-0005-0000-0000-00002CCC0000}"/>
    <cellStyle name="20% - Accent1 9 2 2 7 2" xfId="52453" xr:uid="{00000000-0005-0000-0000-00002DCC0000}"/>
    <cellStyle name="20% - Accent1 9 2 2 8" xfId="52454" xr:uid="{00000000-0005-0000-0000-00002ECC0000}"/>
    <cellStyle name="20% - Accent1 9 2 2 8 2" xfId="52455" xr:uid="{00000000-0005-0000-0000-00002FCC0000}"/>
    <cellStyle name="20% - Accent1 9 2 2 9" xfId="52456" xr:uid="{00000000-0005-0000-0000-000030CC0000}"/>
    <cellStyle name="20% - Accent1 9 2 3" xfId="52457" xr:uid="{00000000-0005-0000-0000-000031CC0000}"/>
    <cellStyle name="20% - Accent1 9 2 3 2" xfId="52458" xr:uid="{00000000-0005-0000-0000-000032CC0000}"/>
    <cellStyle name="20% - Accent1 9 2 3 2 2" xfId="52459" xr:uid="{00000000-0005-0000-0000-000033CC0000}"/>
    <cellStyle name="20% - Accent1 9 2 3 2 2 2" xfId="52460" xr:uid="{00000000-0005-0000-0000-000034CC0000}"/>
    <cellStyle name="20% - Accent1 9 2 3 2 2 2 2" xfId="52461" xr:uid="{00000000-0005-0000-0000-000035CC0000}"/>
    <cellStyle name="20% - Accent1 9 2 3 2 2 3" xfId="52462" xr:uid="{00000000-0005-0000-0000-000036CC0000}"/>
    <cellStyle name="20% - Accent1 9 2 3 2 3" xfId="52463" xr:uid="{00000000-0005-0000-0000-000037CC0000}"/>
    <cellStyle name="20% - Accent1 9 2 3 2 3 2" xfId="52464" xr:uid="{00000000-0005-0000-0000-000038CC0000}"/>
    <cellStyle name="20% - Accent1 9 2 3 2 4" xfId="52465" xr:uid="{00000000-0005-0000-0000-000039CC0000}"/>
    <cellStyle name="20% - Accent1 9 2 3 3" xfId="52466" xr:uid="{00000000-0005-0000-0000-00003ACC0000}"/>
    <cellStyle name="20% - Accent1 9 2 3 3 2" xfId="52467" xr:uid="{00000000-0005-0000-0000-00003BCC0000}"/>
    <cellStyle name="20% - Accent1 9 2 3 3 2 2" xfId="52468" xr:uid="{00000000-0005-0000-0000-00003CCC0000}"/>
    <cellStyle name="20% - Accent1 9 2 3 3 2 2 2" xfId="52469" xr:uid="{00000000-0005-0000-0000-00003DCC0000}"/>
    <cellStyle name="20% - Accent1 9 2 3 3 2 3" xfId="52470" xr:uid="{00000000-0005-0000-0000-00003ECC0000}"/>
    <cellStyle name="20% - Accent1 9 2 3 3 3" xfId="52471" xr:uid="{00000000-0005-0000-0000-00003FCC0000}"/>
    <cellStyle name="20% - Accent1 9 2 3 3 3 2" xfId="52472" xr:uid="{00000000-0005-0000-0000-000040CC0000}"/>
    <cellStyle name="20% - Accent1 9 2 3 3 4" xfId="52473" xr:uid="{00000000-0005-0000-0000-000041CC0000}"/>
    <cellStyle name="20% - Accent1 9 2 3 4" xfId="52474" xr:uid="{00000000-0005-0000-0000-000042CC0000}"/>
    <cellStyle name="20% - Accent1 9 2 3 4 2" xfId="52475" xr:uid="{00000000-0005-0000-0000-000043CC0000}"/>
    <cellStyle name="20% - Accent1 9 2 3 4 2 2" xfId="52476" xr:uid="{00000000-0005-0000-0000-000044CC0000}"/>
    <cellStyle name="20% - Accent1 9 2 3 4 2 2 2" xfId="52477" xr:uid="{00000000-0005-0000-0000-000045CC0000}"/>
    <cellStyle name="20% - Accent1 9 2 3 4 2 3" xfId="52478" xr:uid="{00000000-0005-0000-0000-000046CC0000}"/>
    <cellStyle name="20% - Accent1 9 2 3 4 3" xfId="52479" xr:uid="{00000000-0005-0000-0000-000047CC0000}"/>
    <cellStyle name="20% - Accent1 9 2 3 4 3 2" xfId="52480" xr:uid="{00000000-0005-0000-0000-000048CC0000}"/>
    <cellStyle name="20% - Accent1 9 2 3 4 4" xfId="52481" xr:uid="{00000000-0005-0000-0000-000049CC0000}"/>
    <cellStyle name="20% - Accent1 9 2 3 5" xfId="52482" xr:uid="{00000000-0005-0000-0000-00004ACC0000}"/>
    <cellStyle name="20% - Accent1 9 2 3 5 2" xfId="52483" xr:uid="{00000000-0005-0000-0000-00004BCC0000}"/>
    <cellStyle name="20% - Accent1 9 2 3 5 2 2" xfId="52484" xr:uid="{00000000-0005-0000-0000-00004CCC0000}"/>
    <cellStyle name="20% - Accent1 9 2 3 5 3" xfId="52485" xr:uid="{00000000-0005-0000-0000-00004DCC0000}"/>
    <cellStyle name="20% - Accent1 9 2 3 6" xfId="52486" xr:uid="{00000000-0005-0000-0000-00004ECC0000}"/>
    <cellStyle name="20% - Accent1 9 2 3 6 2" xfId="52487" xr:uid="{00000000-0005-0000-0000-00004FCC0000}"/>
    <cellStyle name="20% - Accent1 9 2 3 6 2 2" xfId="52488" xr:uid="{00000000-0005-0000-0000-000050CC0000}"/>
    <cellStyle name="20% - Accent1 9 2 3 6 3" xfId="52489" xr:uid="{00000000-0005-0000-0000-000051CC0000}"/>
    <cellStyle name="20% - Accent1 9 2 3 7" xfId="52490" xr:uid="{00000000-0005-0000-0000-000052CC0000}"/>
    <cellStyle name="20% - Accent1 9 2 3 7 2" xfId="52491" xr:uid="{00000000-0005-0000-0000-000053CC0000}"/>
    <cellStyle name="20% - Accent1 9 2 3 8" xfId="52492" xr:uid="{00000000-0005-0000-0000-000054CC0000}"/>
    <cellStyle name="20% - Accent1 9 2 3 8 2" xfId="52493" xr:uid="{00000000-0005-0000-0000-000055CC0000}"/>
    <cellStyle name="20% - Accent1 9 2 3 9" xfId="52494" xr:uid="{00000000-0005-0000-0000-000056CC0000}"/>
    <cellStyle name="20% - Accent1 9 2 4" xfId="52495" xr:uid="{00000000-0005-0000-0000-000057CC0000}"/>
    <cellStyle name="20% - Accent1 9 2 4 2" xfId="52496" xr:uid="{00000000-0005-0000-0000-000058CC0000}"/>
    <cellStyle name="20% - Accent1 9 2 4 2 2" xfId="52497" xr:uid="{00000000-0005-0000-0000-000059CC0000}"/>
    <cellStyle name="20% - Accent1 9 2 4 2 2 2" xfId="52498" xr:uid="{00000000-0005-0000-0000-00005ACC0000}"/>
    <cellStyle name="20% - Accent1 9 2 4 2 3" xfId="52499" xr:uid="{00000000-0005-0000-0000-00005BCC0000}"/>
    <cellStyle name="20% - Accent1 9 2 4 3" xfId="52500" xr:uid="{00000000-0005-0000-0000-00005CCC0000}"/>
    <cellStyle name="20% - Accent1 9 2 4 3 2" xfId="52501" xr:uid="{00000000-0005-0000-0000-00005DCC0000}"/>
    <cellStyle name="20% - Accent1 9 2 4 4" xfId="52502" xr:uid="{00000000-0005-0000-0000-00005ECC0000}"/>
    <cellStyle name="20% - Accent1 9 2 5" xfId="52503" xr:uid="{00000000-0005-0000-0000-00005FCC0000}"/>
    <cellStyle name="20% - Accent1 9 2 5 2" xfId="52504" xr:uid="{00000000-0005-0000-0000-000060CC0000}"/>
    <cellStyle name="20% - Accent1 9 2 5 2 2" xfId="52505" xr:uid="{00000000-0005-0000-0000-000061CC0000}"/>
    <cellStyle name="20% - Accent1 9 2 5 2 2 2" xfId="52506" xr:uid="{00000000-0005-0000-0000-000062CC0000}"/>
    <cellStyle name="20% - Accent1 9 2 5 2 3" xfId="52507" xr:uid="{00000000-0005-0000-0000-000063CC0000}"/>
    <cellStyle name="20% - Accent1 9 2 5 3" xfId="52508" xr:uid="{00000000-0005-0000-0000-000064CC0000}"/>
    <cellStyle name="20% - Accent1 9 2 5 3 2" xfId="52509" xr:uid="{00000000-0005-0000-0000-000065CC0000}"/>
    <cellStyle name="20% - Accent1 9 2 5 4" xfId="52510" xr:uid="{00000000-0005-0000-0000-000066CC0000}"/>
    <cellStyle name="20% - Accent1 9 2 6" xfId="52511" xr:uid="{00000000-0005-0000-0000-000067CC0000}"/>
    <cellStyle name="20% - Accent1 9 2 6 2" xfId="52512" xr:uid="{00000000-0005-0000-0000-000068CC0000}"/>
    <cellStyle name="20% - Accent1 9 2 6 2 2" xfId="52513" xr:uid="{00000000-0005-0000-0000-000069CC0000}"/>
    <cellStyle name="20% - Accent1 9 2 6 2 2 2" xfId="52514" xr:uid="{00000000-0005-0000-0000-00006ACC0000}"/>
    <cellStyle name="20% - Accent1 9 2 6 2 3" xfId="52515" xr:uid="{00000000-0005-0000-0000-00006BCC0000}"/>
    <cellStyle name="20% - Accent1 9 2 6 3" xfId="52516" xr:uid="{00000000-0005-0000-0000-00006CCC0000}"/>
    <cellStyle name="20% - Accent1 9 2 6 3 2" xfId="52517" xr:uid="{00000000-0005-0000-0000-00006DCC0000}"/>
    <cellStyle name="20% - Accent1 9 2 6 4" xfId="52518" xr:uid="{00000000-0005-0000-0000-00006ECC0000}"/>
    <cellStyle name="20% - Accent1 9 2 7" xfId="52519" xr:uid="{00000000-0005-0000-0000-00006FCC0000}"/>
    <cellStyle name="20% - Accent1 9 2 7 2" xfId="52520" xr:uid="{00000000-0005-0000-0000-000070CC0000}"/>
    <cellStyle name="20% - Accent1 9 2 7 2 2" xfId="52521" xr:uid="{00000000-0005-0000-0000-000071CC0000}"/>
    <cellStyle name="20% - Accent1 9 2 7 3" xfId="52522" xr:uid="{00000000-0005-0000-0000-000072CC0000}"/>
    <cellStyle name="20% - Accent1 9 2 8" xfId="52523" xr:uid="{00000000-0005-0000-0000-000073CC0000}"/>
    <cellStyle name="20% - Accent1 9 2 8 2" xfId="52524" xr:uid="{00000000-0005-0000-0000-000074CC0000}"/>
    <cellStyle name="20% - Accent1 9 2 8 2 2" xfId="52525" xr:uid="{00000000-0005-0000-0000-000075CC0000}"/>
    <cellStyle name="20% - Accent1 9 2 8 3" xfId="52526" xr:uid="{00000000-0005-0000-0000-000076CC0000}"/>
    <cellStyle name="20% - Accent1 9 2 9" xfId="52527" xr:uid="{00000000-0005-0000-0000-000077CC0000}"/>
    <cellStyle name="20% - Accent1 9 2 9 2" xfId="52528" xr:uid="{00000000-0005-0000-0000-000078CC0000}"/>
    <cellStyle name="20% - Accent1 9 3" xfId="52529" xr:uid="{00000000-0005-0000-0000-000079CC0000}"/>
    <cellStyle name="20% - Accent1 9 3 10" xfId="52530" xr:uid="{00000000-0005-0000-0000-00007ACC0000}"/>
    <cellStyle name="20% - Accent1 9 3 10 2" xfId="52531" xr:uid="{00000000-0005-0000-0000-00007BCC0000}"/>
    <cellStyle name="20% - Accent1 9 3 11" xfId="52532" xr:uid="{00000000-0005-0000-0000-00007CCC0000}"/>
    <cellStyle name="20% - Accent1 9 3 2" xfId="52533" xr:uid="{00000000-0005-0000-0000-00007DCC0000}"/>
    <cellStyle name="20% - Accent1 9 3 2 2" xfId="52534" xr:uid="{00000000-0005-0000-0000-00007ECC0000}"/>
    <cellStyle name="20% - Accent1 9 3 2 2 2" xfId="52535" xr:uid="{00000000-0005-0000-0000-00007FCC0000}"/>
    <cellStyle name="20% - Accent1 9 3 2 2 2 2" xfId="52536" xr:uid="{00000000-0005-0000-0000-000080CC0000}"/>
    <cellStyle name="20% - Accent1 9 3 2 2 2 2 2" xfId="52537" xr:uid="{00000000-0005-0000-0000-000081CC0000}"/>
    <cellStyle name="20% - Accent1 9 3 2 2 2 3" xfId="52538" xr:uid="{00000000-0005-0000-0000-000082CC0000}"/>
    <cellStyle name="20% - Accent1 9 3 2 2 3" xfId="52539" xr:uid="{00000000-0005-0000-0000-000083CC0000}"/>
    <cellStyle name="20% - Accent1 9 3 2 2 3 2" xfId="52540" xr:uid="{00000000-0005-0000-0000-000084CC0000}"/>
    <cellStyle name="20% - Accent1 9 3 2 2 4" xfId="52541" xr:uid="{00000000-0005-0000-0000-000085CC0000}"/>
    <cellStyle name="20% - Accent1 9 3 2 3" xfId="52542" xr:uid="{00000000-0005-0000-0000-000086CC0000}"/>
    <cellStyle name="20% - Accent1 9 3 2 3 2" xfId="52543" xr:uid="{00000000-0005-0000-0000-000087CC0000}"/>
    <cellStyle name="20% - Accent1 9 3 2 3 2 2" xfId="52544" xr:uid="{00000000-0005-0000-0000-000088CC0000}"/>
    <cellStyle name="20% - Accent1 9 3 2 3 2 2 2" xfId="52545" xr:uid="{00000000-0005-0000-0000-000089CC0000}"/>
    <cellStyle name="20% - Accent1 9 3 2 3 2 3" xfId="52546" xr:uid="{00000000-0005-0000-0000-00008ACC0000}"/>
    <cellStyle name="20% - Accent1 9 3 2 3 3" xfId="52547" xr:uid="{00000000-0005-0000-0000-00008BCC0000}"/>
    <cellStyle name="20% - Accent1 9 3 2 3 3 2" xfId="52548" xr:uid="{00000000-0005-0000-0000-00008CCC0000}"/>
    <cellStyle name="20% - Accent1 9 3 2 3 4" xfId="52549" xr:uid="{00000000-0005-0000-0000-00008DCC0000}"/>
    <cellStyle name="20% - Accent1 9 3 2 4" xfId="52550" xr:uid="{00000000-0005-0000-0000-00008ECC0000}"/>
    <cellStyle name="20% - Accent1 9 3 2 4 2" xfId="52551" xr:uid="{00000000-0005-0000-0000-00008FCC0000}"/>
    <cellStyle name="20% - Accent1 9 3 2 4 2 2" xfId="52552" xr:uid="{00000000-0005-0000-0000-000090CC0000}"/>
    <cellStyle name="20% - Accent1 9 3 2 4 2 2 2" xfId="52553" xr:uid="{00000000-0005-0000-0000-000091CC0000}"/>
    <cellStyle name="20% - Accent1 9 3 2 4 2 3" xfId="52554" xr:uid="{00000000-0005-0000-0000-000092CC0000}"/>
    <cellStyle name="20% - Accent1 9 3 2 4 3" xfId="52555" xr:uid="{00000000-0005-0000-0000-000093CC0000}"/>
    <cellStyle name="20% - Accent1 9 3 2 4 3 2" xfId="52556" xr:uid="{00000000-0005-0000-0000-000094CC0000}"/>
    <cellStyle name="20% - Accent1 9 3 2 4 4" xfId="52557" xr:uid="{00000000-0005-0000-0000-000095CC0000}"/>
    <cellStyle name="20% - Accent1 9 3 2 5" xfId="52558" xr:uid="{00000000-0005-0000-0000-000096CC0000}"/>
    <cellStyle name="20% - Accent1 9 3 2 5 2" xfId="52559" xr:uid="{00000000-0005-0000-0000-000097CC0000}"/>
    <cellStyle name="20% - Accent1 9 3 2 5 2 2" xfId="52560" xr:uid="{00000000-0005-0000-0000-000098CC0000}"/>
    <cellStyle name="20% - Accent1 9 3 2 5 3" xfId="52561" xr:uid="{00000000-0005-0000-0000-000099CC0000}"/>
    <cellStyle name="20% - Accent1 9 3 2 6" xfId="52562" xr:uid="{00000000-0005-0000-0000-00009ACC0000}"/>
    <cellStyle name="20% - Accent1 9 3 2 6 2" xfId="52563" xr:uid="{00000000-0005-0000-0000-00009BCC0000}"/>
    <cellStyle name="20% - Accent1 9 3 2 6 2 2" xfId="52564" xr:uid="{00000000-0005-0000-0000-00009CCC0000}"/>
    <cellStyle name="20% - Accent1 9 3 2 6 3" xfId="52565" xr:uid="{00000000-0005-0000-0000-00009DCC0000}"/>
    <cellStyle name="20% - Accent1 9 3 2 7" xfId="52566" xr:uid="{00000000-0005-0000-0000-00009ECC0000}"/>
    <cellStyle name="20% - Accent1 9 3 2 7 2" xfId="52567" xr:uid="{00000000-0005-0000-0000-00009FCC0000}"/>
    <cellStyle name="20% - Accent1 9 3 2 8" xfId="52568" xr:uid="{00000000-0005-0000-0000-0000A0CC0000}"/>
    <cellStyle name="20% - Accent1 9 3 2 8 2" xfId="52569" xr:uid="{00000000-0005-0000-0000-0000A1CC0000}"/>
    <cellStyle name="20% - Accent1 9 3 2 9" xfId="52570" xr:uid="{00000000-0005-0000-0000-0000A2CC0000}"/>
    <cellStyle name="20% - Accent1 9 3 3" xfId="52571" xr:uid="{00000000-0005-0000-0000-0000A3CC0000}"/>
    <cellStyle name="20% - Accent1 9 3 3 2" xfId="52572" xr:uid="{00000000-0005-0000-0000-0000A4CC0000}"/>
    <cellStyle name="20% - Accent1 9 3 3 2 2" xfId="52573" xr:uid="{00000000-0005-0000-0000-0000A5CC0000}"/>
    <cellStyle name="20% - Accent1 9 3 3 2 2 2" xfId="52574" xr:uid="{00000000-0005-0000-0000-0000A6CC0000}"/>
    <cellStyle name="20% - Accent1 9 3 3 2 2 2 2" xfId="52575" xr:uid="{00000000-0005-0000-0000-0000A7CC0000}"/>
    <cellStyle name="20% - Accent1 9 3 3 2 2 3" xfId="52576" xr:uid="{00000000-0005-0000-0000-0000A8CC0000}"/>
    <cellStyle name="20% - Accent1 9 3 3 2 3" xfId="52577" xr:uid="{00000000-0005-0000-0000-0000A9CC0000}"/>
    <cellStyle name="20% - Accent1 9 3 3 2 3 2" xfId="52578" xr:uid="{00000000-0005-0000-0000-0000AACC0000}"/>
    <cellStyle name="20% - Accent1 9 3 3 2 4" xfId="52579" xr:uid="{00000000-0005-0000-0000-0000ABCC0000}"/>
    <cellStyle name="20% - Accent1 9 3 3 3" xfId="52580" xr:uid="{00000000-0005-0000-0000-0000ACCC0000}"/>
    <cellStyle name="20% - Accent1 9 3 3 3 2" xfId="52581" xr:uid="{00000000-0005-0000-0000-0000ADCC0000}"/>
    <cellStyle name="20% - Accent1 9 3 3 3 2 2" xfId="52582" xr:uid="{00000000-0005-0000-0000-0000AECC0000}"/>
    <cellStyle name="20% - Accent1 9 3 3 3 2 2 2" xfId="52583" xr:uid="{00000000-0005-0000-0000-0000AFCC0000}"/>
    <cellStyle name="20% - Accent1 9 3 3 3 2 3" xfId="52584" xr:uid="{00000000-0005-0000-0000-0000B0CC0000}"/>
    <cellStyle name="20% - Accent1 9 3 3 3 3" xfId="52585" xr:uid="{00000000-0005-0000-0000-0000B1CC0000}"/>
    <cellStyle name="20% - Accent1 9 3 3 3 3 2" xfId="52586" xr:uid="{00000000-0005-0000-0000-0000B2CC0000}"/>
    <cellStyle name="20% - Accent1 9 3 3 3 4" xfId="52587" xr:uid="{00000000-0005-0000-0000-0000B3CC0000}"/>
    <cellStyle name="20% - Accent1 9 3 3 4" xfId="52588" xr:uid="{00000000-0005-0000-0000-0000B4CC0000}"/>
    <cellStyle name="20% - Accent1 9 3 3 4 2" xfId="52589" xr:uid="{00000000-0005-0000-0000-0000B5CC0000}"/>
    <cellStyle name="20% - Accent1 9 3 3 4 2 2" xfId="52590" xr:uid="{00000000-0005-0000-0000-0000B6CC0000}"/>
    <cellStyle name="20% - Accent1 9 3 3 4 2 2 2" xfId="52591" xr:uid="{00000000-0005-0000-0000-0000B7CC0000}"/>
    <cellStyle name="20% - Accent1 9 3 3 4 2 3" xfId="52592" xr:uid="{00000000-0005-0000-0000-0000B8CC0000}"/>
    <cellStyle name="20% - Accent1 9 3 3 4 3" xfId="52593" xr:uid="{00000000-0005-0000-0000-0000B9CC0000}"/>
    <cellStyle name="20% - Accent1 9 3 3 4 3 2" xfId="52594" xr:uid="{00000000-0005-0000-0000-0000BACC0000}"/>
    <cellStyle name="20% - Accent1 9 3 3 4 4" xfId="52595" xr:uid="{00000000-0005-0000-0000-0000BBCC0000}"/>
    <cellStyle name="20% - Accent1 9 3 3 5" xfId="52596" xr:uid="{00000000-0005-0000-0000-0000BCCC0000}"/>
    <cellStyle name="20% - Accent1 9 3 3 5 2" xfId="52597" xr:uid="{00000000-0005-0000-0000-0000BDCC0000}"/>
    <cellStyle name="20% - Accent1 9 3 3 5 2 2" xfId="52598" xr:uid="{00000000-0005-0000-0000-0000BECC0000}"/>
    <cellStyle name="20% - Accent1 9 3 3 5 3" xfId="52599" xr:uid="{00000000-0005-0000-0000-0000BFCC0000}"/>
    <cellStyle name="20% - Accent1 9 3 3 6" xfId="52600" xr:uid="{00000000-0005-0000-0000-0000C0CC0000}"/>
    <cellStyle name="20% - Accent1 9 3 3 6 2" xfId="52601" xr:uid="{00000000-0005-0000-0000-0000C1CC0000}"/>
    <cellStyle name="20% - Accent1 9 3 3 6 2 2" xfId="52602" xr:uid="{00000000-0005-0000-0000-0000C2CC0000}"/>
    <cellStyle name="20% - Accent1 9 3 3 6 3" xfId="52603" xr:uid="{00000000-0005-0000-0000-0000C3CC0000}"/>
    <cellStyle name="20% - Accent1 9 3 3 7" xfId="52604" xr:uid="{00000000-0005-0000-0000-0000C4CC0000}"/>
    <cellStyle name="20% - Accent1 9 3 3 7 2" xfId="52605" xr:uid="{00000000-0005-0000-0000-0000C5CC0000}"/>
    <cellStyle name="20% - Accent1 9 3 3 8" xfId="52606" xr:uid="{00000000-0005-0000-0000-0000C6CC0000}"/>
    <cellStyle name="20% - Accent1 9 3 3 8 2" xfId="52607" xr:uid="{00000000-0005-0000-0000-0000C7CC0000}"/>
    <cellStyle name="20% - Accent1 9 3 3 9" xfId="52608" xr:uid="{00000000-0005-0000-0000-0000C8CC0000}"/>
    <cellStyle name="20% - Accent1 9 3 4" xfId="52609" xr:uid="{00000000-0005-0000-0000-0000C9CC0000}"/>
    <cellStyle name="20% - Accent1 9 3 4 2" xfId="52610" xr:uid="{00000000-0005-0000-0000-0000CACC0000}"/>
    <cellStyle name="20% - Accent1 9 3 4 2 2" xfId="52611" xr:uid="{00000000-0005-0000-0000-0000CBCC0000}"/>
    <cellStyle name="20% - Accent1 9 3 4 2 2 2" xfId="52612" xr:uid="{00000000-0005-0000-0000-0000CCCC0000}"/>
    <cellStyle name="20% - Accent1 9 3 4 2 3" xfId="52613" xr:uid="{00000000-0005-0000-0000-0000CDCC0000}"/>
    <cellStyle name="20% - Accent1 9 3 4 3" xfId="52614" xr:uid="{00000000-0005-0000-0000-0000CECC0000}"/>
    <cellStyle name="20% - Accent1 9 3 4 3 2" xfId="52615" xr:uid="{00000000-0005-0000-0000-0000CFCC0000}"/>
    <cellStyle name="20% - Accent1 9 3 4 4" xfId="52616" xr:uid="{00000000-0005-0000-0000-0000D0CC0000}"/>
    <cellStyle name="20% - Accent1 9 3 5" xfId="52617" xr:uid="{00000000-0005-0000-0000-0000D1CC0000}"/>
    <cellStyle name="20% - Accent1 9 3 5 2" xfId="52618" xr:uid="{00000000-0005-0000-0000-0000D2CC0000}"/>
    <cellStyle name="20% - Accent1 9 3 5 2 2" xfId="52619" xr:uid="{00000000-0005-0000-0000-0000D3CC0000}"/>
    <cellStyle name="20% - Accent1 9 3 5 2 2 2" xfId="52620" xr:uid="{00000000-0005-0000-0000-0000D4CC0000}"/>
    <cellStyle name="20% - Accent1 9 3 5 2 3" xfId="52621" xr:uid="{00000000-0005-0000-0000-0000D5CC0000}"/>
    <cellStyle name="20% - Accent1 9 3 5 3" xfId="52622" xr:uid="{00000000-0005-0000-0000-0000D6CC0000}"/>
    <cellStyle name="20% - Accent1 9 3 5 3 2" xfId="52623" xr:uid="{00000000-0005-0000-0000-0000D7CC0000}"/>
    <cellStyle name="20% - Accent1 9 3 5 4" xfId="52624" xr:uid="{00000000-0005-0000-0000-0000D8CC0000}"/>
    <cellStyle name="20% - Accent1 9 3 6" xfId="52625" xr:uid="{00000000-0005-0000-0000-0000D9CC0000}"/>
    <cellStyle name="20% - Accent1 9 3 6 2" xfId="52626" xr:uid="{00000000-0005-0000-0000-0000DACC0000}"/>
    <cellStyle name="20% - Accent1 9 3 6 2 2" xfId="52627" xr:uid="{00000000-0005-0000-0000-0000DBCC0000}"/>
    <cellStyle name="20% - Accent1 9 3 6 2 2 2" xfId="52628" xr:uid="{00000000-0005-0000-0000-0000DCCC0000}"/>
    <cellStyle name="20% - Accent1 9 3 6 2 3" xfId="52629" xr:uid="{00000000-0005-0000-0000-0000DDCC0000}"/>
    <cellStyle name="20% - Accent1 9 3 6 3" xfId="52630" xr:uid="{00000000-0005-0000-0000-0000DECC0000}"/>
    <cellStyle name="20% - Accent1 9 3 6 3 2" xfId="52631" xr:uid="{00000000-0005-0000-0000-0000DFCC0000}"/>
    <cellStyle name="20% - Accent1 9 3 6 4" xfId="52632" xr:uid="{00000000-0005-0000-0000-0000E0CC0000}"/>
    <cellStyle name="20% - Accent1 9 3 7" xfId="52633" xr:uid="{00000000-0005-0000-0000-0000E1CC0000}"/>
    <cellStyle name="20% - Accent1 9 3 7 2" xfId="52634" xr:uid="{00000000-0005-0000-0000-0000E2CC0000}"/>
    <cellStyle name="20% - Accent1 9 3 7 2 2" xfId="52635" xr:uid="{00000000-0005-0000-0000-0000E3CC0000}"/>
    <cellStyle name="20% - Accent1 9 3 7 3" xfId="52636" xr:uid="{00000000-0005-0000-0000-0000E4CC0000}"/>
    <cellStyle name="20% - Accent1 9 3 8" xfId="52637" xr:uid="{00000000-0005-0000-0000-0000E5CC0000}"/>
    <cellStyle name="20% - Accent1 9 3 8 2" xfId="52638" xr:uid="{00000000-0005-0000-0000-0000E6CC0000}"/>
    <cellStyle name="20% - Accent1 9 3 8 2 2" xfId="52639" xr:uid="{00000000-0005-0000-0000-0000E7CC0000}"/>
    <cellStyle name="20% - Accent1 9 3 8 3" xfId="52640" xr:uid="{00000000-0005-0000-0000-0000E8CC0000}"/>
    <cellStyle name="20% - Accent1 9 3 9" xfId="52641" xr:uid="{00000000-0005-0000-0000-0000E9CC0000}"/>
    <cellStyle name="20% - Accent1 9 3 9 2" xfId="52642" xr:uid="{00000000-0005-0000-0000-0000EACC0000}"/>
    <cellStyle name="20% - Accent1 9 4" xfId="52643" xr:uid="{00000000-0005-0000-0000-0000EBCC0000}"/>
    <cellStyle name="20% - Accent1 9 4 10" xfId="52644" xr:uid="{00000000-0005-0000-0000-0000ECCC0000}"/>
    <cellStyle name="20% - Accent1 9 4 10 2" xfId="52645" xr:uid="{00000000-0005-0000-0000-0000EDCC0000}"/>
    <cellStyle name="20% - Accent1 9 4 11" xfId="52646" xr:uid="{00000000-0005-0000-0000-0000EECC0000}"/>
    <cellStyle name="20% - Accent1 9 4 2" xfId="52647" xr:uid="{00000000-0005-0000-0000-0000EFCC0000}"/>
    <cellStyle name="20% - Accent1 9 4 2 2" xfId="52648" xr:uid="{00000000-0005-0000-0000-0000F0CC0000}"/>
    <cellStyle name="20% - Accent1 9 4 2 2 2" xfId="52649" xr:uid="{00000000-0005-0000-0000-0000F1CC0000}"/>
    <cellStyle name="20% - Accent1 9 4 2 2 2 2" xfId="52650" xr:uid="{00000000-0005-0000-0000-0000F2CC0000}"/>
    <cellStyle name="20% - Accent1 9 4 2 2 2 2 2" xfId="52651" xr:uid="{00000000-0005-0000-0000-0000F3CC0000}"/>
    <cellStyle name="20% - Accent1 9 4 2 2 2 3" xfId="52652" xr:uid="{00000000-0005-0000-0000-0000F4CC0000}"/>
    <cellStyle name="20% - Accent1 9 4 2 2 3" xfId="52653" xr:uid="{00000000-0005-0000-0000-0000F5CC0000}"/>
    <cellStyle name="20% - Accent1 9 4 2 2 3 2" xfId="52654" xr:uid="{00000000-0005-0000-0000-0000F6CC0000}"/>
    <cellStyle name="20% - Accent1 9 4 2 2 4" xfId="52655" xr:uid="{00000000-0005-0000-0000-0000F7CC0000}"/>
    <cellStyle name="20% - Accent1 9 4 2 3" xfId="52656" xr:uid="{00000000-0005-0000-0000-0000F8CC0000}"/>
    <cellStyle name="20% - Accent1 9 4 2 3 2" xfId="52657" xr:uid="{00000000-0005-0000-0000-0000F9CC0000}"/>
    <cellStyle name="20% - Accent1 9 4 2 3 2 2" xfId="52658" xr:uid="{00000000-0005-0000-0000-0000FACC0000}"/>
    <cellStyle name="20% - Accent1 9 4 2 3 2 2 2" xfId="52659" xr:uid="{00000000-0005-0000-0000-0000FBCC0000}"/>
    <cellStyle name="20% - Accent1 9 4 2 3 2 3" xfId="52660" xr:uid="{00000000-0005-0000-0000-0000FCCC0000}"/>
    <cellStyle name="20% - Accent1 9 4 2 3 3" xfId="52661" xr:uid="{00000000-0005-0000-0000-0000FDCC0000}"/>
    <cellStyle name="20% - Accent1 9 4 2 3 3 2" xfId="52662" xr:uid="{00000000-0005-0000-0000-0000FECC0000}"/>
    <cellStyle name="20% - Accent1 9 4 2 3 4" xfId="52663" xr:uid="{00000000-0005-0000-0000-0000FFCC0000}"/>
    <cellStyle name="20% - Accent1 9 4 2 4" xfId="52664" xr:uid="{00000000-0005-0000-0000-000000CD0000}"/>
    <cellStyle name="20% - Accent1 9 4 2 4 2" xfId="52665" xr:uid="{00000000-0005-0000-0000-000001CD0000}"/>
    <cellStyle name="20% - Accent1 9 4 2 4 2 2" xfId="52666" xr:uid="{00000000-0005-0000-0000-000002CD0000}"/>
    <cellStyle name="20% - Accent1 9 4 2 4 2 2 2" xfId="52667" xr:uid="{00000000-0005-0000-0000-000003CD0000}"/>
    <cellStyle name="20% - Accent1 9 4 2 4 2 3" xfId="52668" xr:uid="{00000000-0005-0000-0000-000004CD0000}"/>
    <cellStyle name="20% - Accent1 9 4 2 4 3" xfId="52669" xr:uid="{00000000-0005-0000-0000-000005CD0000}"/>
    <cellStyle name="20% - Accent1 9 4 2 4 3 2" xfId="52670" xr:uid="{00000000-0005-0000-0000-000006CD0000}"/>
    <cellStyle name="20% - Accent1 9 4 2 4 4" xfId="52671" xr:uid="{00000000-0005-0000-0000-000007CD0000}"/>
    <cellStyle name="20% - Accent1 9 4 2 5" xfId="52672" xr:uid="{00000000-0005-0000-0000-000008CD0000}"/>
    <cellStyle name="20% - Accent1 9 4 2 5 2" xfId="52673" xr:uid="{00000000-0005-0000-0000-000009CD0000}"/>
    <cellStyle name="20% - Accent1 9 4 2 5 2 2" xfId="52674" xr:uid="{00000000-0005-0000-0000-00000ACD0000}"/>
    <cellStyle name="20% - Accent1 9 4 2 5 3" xfId="52675" xr:uid="{00000000-0005-0000-0000-00000BCD0000}"/>
    <cellStyle name="20% - Accent1 9 4 2 6" xfId="52676" xr:uid="{00000000-0005-0000-0000-00000CCD0000}"/>
    <cellStyle name="20% - Accent1 9 4 2 6 2" xfId="52677" xr:uid="{00000000-0005-0000-0000-00000DCD0000}"/>
    <cellStyle name="20% - Accent1 9 4 2 6 2 2" xfId="52678" xr:uid="{00000000-0005-0000-0000-00000ECD0000}"/>
    <cellStyle name="20% - Accent1 9 4 2 6 3" xfId="52679" xr:uid="{00000000-0005-0000-0000-00000FCD0000}"/>
    <cellStyle name="20% - Accent1 9 4 2 7" xfId="52680" xr:uid="{00000000-0005-0000-0000-000010CD0000}"/>
    <cellStyle name="20% - Accent1 9 4 2 7 2" xfId="52681" xr:uid="{00000000-0005-0000-0000-000011CD0000}"/>
    <cellStyle name="20% - Accent1 9 4 2 8" xfId="52682" xr:uid="{00000000-0005-0000-0000-000012CD0000}"/>
    <cellStyle name="20% - Accent1 9 4 2 8 2" xfId="52683" xr:uid="{00000000-0005-0000-0000-000013CD0000}"/>
    <cellStyle name="20% - Accent1 9 4 2 9" xfId="52684" xr:uid="{00000000-0005-0000-0000-000014CD0000}"/>
    <cellStyle name="20% - Accent1 9 4 3" xfId="52685" xr:uid="{00000000-0005-0000-0000-000015CD0000}"/>
    <cellStyle name="20% - Accent1 9 4 3 2" xfId="52686" xr:uid="{00000000-0005-0000-0000-000016CD0000}"/>
    <cellStyle name="20% - Accent1 9 4 3 2 2" xfId="52687" xr:uid="{00000000-0005-0000-0000-000017CD0000}"/>
    <cellStyle name="20% - Accent1 9 4 3 2 2 2" xfId="52688" xr:uid="{00000000-0005-0000-0000-000018CD0000}"/>
    <cellStyle name="20% - Accent1 9 4 3 2 2 2 2" xfId="52689" xr:uid="{00000000-0005-0000-0000-000019CD0000}"/>
    <cellStyle name="20% - Accent1 9 4 3 2 2 3" xfId="52690" xr:uid="{00000000-0005-0000-0000-00001ACD0000}"/>
    <cellStyle name="20% - Accent1 9 4 3 2 3" xfId="52691" xr:uid="{00000000-0005-0000-0000-00001BCD0000}"/>
    <cellStyle name="20% - Accent1 9 4 3 2 3 2" xfId="52692" xr:uid="{00000000-0005-0000-0000-00001CCD0000}"/>
    <cellStyle name="20% - Accent1 9 4 3 2 4" xfId="52693" xr:uid="{00000000-0005-0000-0000-00001DCD0000}"/>
    <cellStyle name="20% - Accent1 9 4 3 3" xfId="52694" xr:uid="{00000000-0005-0000-0000-00001ECD0000}"/>
    <cellStyle name="20% - Accent1 9 4 3 3 2" xfId="52695" xr:uid="{00000000-0005-0000-0000-00001FCD0000}"/>
    <cellStyle name="20% - Accent1 9 4 3 3 2 2" xfId="52696" xr:uid="{00000000-0005-0000-0000-000020CD0000}"/>
    <cellStyle name="20% - Accent1 9 4 3 3 2 2 2" xfId="52697" xr:uid="{00000000-0005-0000-0000-000021CD0000}"/>
    <cellStyle name="20% - Accent1 9 4 3 3 2 3" xfId="52698" xr:uid="{00000000-0005-0000-0000-000022CD0000}"/>
    <cellStyle name="20% - Accent1 9 4 3 3 3" xfId="52699" xr:uid="{00000000-0005-0000-0000-000023CD0000}"/>
    <cellStyle name="20% - Accent1 9 4 3 3 3 2" xfId="52700" xr:uid="{00000000-0005-0000-0000-000024CD0000}"/>
    <cellStyle name="20% - Accent1 9 4 3 3 4" xfId="52701" xr:uid="{00000000-0005-0000-0000-000025CD0000}"/>
    <cellStyle name="20% - Accent1 9 4 3 4" xfId="52702" xr:uid="{00000000-0005-0000-0000-000026CD0000}"/>
    <cellStyle name="20% - Accent1 9 4 3 4 2" xfId="52703" xr:uid="{00000000-0005-0000-0000-000027CD0000}"/>
    <cellStyle name="20% - Accent1 9 4 3 4 2 2" xfId="52704" xr:uid="{00000000-0005-0000-0000-000028CD0000}"/>
    <cellStyle name="20% - Accent1 9 4 3 4 2 2 2" xfId="52705" xr:uid="{00000000-0005-0000-0000-000029CD0000}"/>
    <cellStyle name="20% - Accent1 9 4 3 4 2 3" xfId="52706" xr:uid="{00000000-0005-0000-0000-00002ACD0000}"/>
    <cellStyle name="20% - Accent1 9 4 3 4 3" xfId="52707" xr:uid="{00000000-0005-0000-0000-00002BCD0000}"/>
    <cellStyle name="20% - Accent1 9 4 3 4 3 2" xfId="52708" xr:uid="{00000000-0005-0000-0000-00002CCD0000}"/>
    <cellStyle name="20% - Accent1 9 4 3 4 4" xfId="52709" xr:uid="{00000000-0005-0000-0000-00002DCD0000}"/>
    <cellStyle name="20% - Accent1 9 4 3 5" xfId="52710" xr:uid="{00000000-0005-0000-0000-00002ECD0000}"/>
    <cellStyle name="20% - Accent1 9 4 3 5 2" xfId="52711" xr:uid="{00000000-0005-0000-0000-00002FCD0000}"/>
    <cellStyle name="20% - Accent1 9 4 3 5 2 2" xfId="52712" xr:uid="{00000000-0005-0000-0000-000030CD0000}"/>
    <cellStyle name="20% - Accent1 9 4 3 5 3" xfId="52713" xr:uid="{00000000-0005-0000-0000-000031CD0000}"/>
    <cellStyle name="20% - Accent1 9 4 3 6" xfId="52714" xr:uid="{00000000-0005-0000-0000-000032CD0000}"/>
    <cellStyle name="20% - Accent1 9 4 3 6 2" xfId="52715" xr:uid="{00000000-0005-0000-0000-000033CD0000}"/>
    <cellStyle name="20% - Accent1 9 4 3 6 2 2" xfId="52716" xr:uid="{00000000-0005-0000-0000-000034CD0000}"/>
    <cellStyle name="20% - Accent1 9 4 3 6 3" xfId="52717" xr:uid="{00000000-0005-0000-0000-000035CD0000}"/>
    <cellStyle name="20% - Accent1 9 4 3 7" xfId="52718" xr:uid="{00000000-0005-0000-0000-000036CD0000}"/>
    <cellStyle name="20% - Accent1 9 4 3 7 2" xfId="52719" xr:uid="{00000000-0005-0000-0000-000037CD0000}"/>
    <cellStyle name="20% - Accent1 9 4 3 8" xfId="52720" xr:uid="{00000000-0005-0000-0000-000038CD0000}"/>
    <cellStyle name="20% - Accent1 9 4 3 8 2" xfId="52721" xr:uid="{00000000-0005-0000-0000-000039CD0000}"/>
    <cellStyle name="20% - Accent1 9 4 3 9" xfId="52722" xr:uid="{00000000-0005-0000-0000-00003ACD0000}"/>
    <cellStyle name="20% - Accent1 9 4 4" xfId="52723" xr:uid="{00000000-0005-0000-0000-00003BCD0000}"/>
    <cellStyle name="20% - Accent1 9 4 4 2" xfId="52724" xr:uid="{00000000-0005-0000-0000-00003CCD0000}"/>
    <cellStyle name="20% - Accent1 9 4 4 2 2" xfId="52725" xr:uid="{00000000-0005-0000-0000-00003DCD0000}"/>
    <cellStyle name="20% - Accent1 9 4 4 2 2 2" xfId="52726" xr:uid="{00000000-0005-0000-0000-00003ECD0000}"/>
    <cellStyle name="20% - Accent1 9 4 4 2 3" xfId="52727" xr:uid="{00000000-0005-0000-0000-00003FCD0000}"/>
    <cellStyle name="20% - Accent1 9 4 4 3" xfId="52728" xr:uid="{00000000-0005-0000-0000-000040CD0000}"/>
    <cellStyle name="20% - Accent1 9 4 4 3 2" xfId="52729" xr:uid="{00000000-0005-0000-0000-000041CD0000}"/>
    <cellStyle name="20% - Accent1 9 4 4 4" xfId="52730" xr:uid="{00000000-0005-0000-0000-000042CD0000}"/>
    <cellStyle name="20% - Accent1 9 4 5" xfId="52731" xr:uid="{00000000-0005-0000-0000-000043CD0000}"/>
    <cellStyle name="20% - Accent1 9 4 5 2" xfId="52732" xr:uid="{00000000-0005-0000-0000-000044CD0000}"/>
    <cellStyle name="20% - Accent1 9 4 5 2 2" xfId="52733" xr:uid="{00000000-0005-0000-0000-000045CD0000}"/>
    <cellStyle name="20% - Accent1 9 4 5 2 2 2" xfId="52734" xr:uid="{00000000-0005-0000-0000-000046CD0000}"/>
    <cellStyle name="20% - Accent1 9 4 5 2 3" xfId="52735" xr:uid="{00000000-0005-0000-0000-000047CD0000}"/>
    <cellStyle name="20% - Accent1 9 4 5 3" xfId="52736" xr:uid="{00000000-0005-0000-0000-000048CD0000}"/>
    <cellStyle name="20% - Accent1 9 4 5 3 2" xfId="52737" xr:uid="{00000000-0005-0000-0000-000049CD0000}"/>
    <cellStyle name="20% - Accent1 9 4 5 4" xfId="52738" xr:uid="{00000000-0005-0000-0000-00004ACD0000}"/>
    <cellStyle name="20% - Accent1 9 4 6" xfId="52739" xr:uid="{00000000-0005-0000-0000-00004BCD0000}"/>
    <cellStyle name="20% - Accent1 9 4 6 2" xfId="52740" xr:uid="{00000000-0005-0000-0000-00004CCD0000}"/>
    <cellStyle name="20% - Accent1 9 4 6 2 2" xfId="52741" xr:uid="{00000000-0005-0000-0000-00004DCD0000}"/>
    <cellStyle name="20% - Accent1 9 4 6 2 2 2" xfId="52742" xr:uid="{00000000-0005-0000-0000-00004ECD0000}"/>
    <cellStyle name="20% - Accent1 9 4 6 2 3" xfId="52743" xr:uid="{00000000-0005-0000-0000-00004FCD0000}"/>
    <cellStyle name="20% - Accent1 9 4 6 3" xfId="52744" xr:uid="{00000000-0005-0000-0000-000050CD0000}"/>
    <cellStyle name="20% - Accent1 9 4 6 3 2" xfId="52745" xr:uid="{00000000-0005-0000-0000-000051CD0000}"/>
    <cellStyle name="20% - Accent1 9 4 6 4" xfId="52746" xr:uid="{00000000-0005-0000-0000-000052CD0000}"/>
    <cellStyle name="20% - Accent1 9 4 7" xfId="52747" xr:uid="{00000000-0005-0000-0000-000053CD0000}"/>
    <cellStyle name="20% - Accent1 9 4 7 2" xfId="52748" xr:uid="{00000000-0005-0000-0000-000054CD0000}"/>
    <cellStyle name="20% - Accent1 9 4 7 2 2" xfId="52749" xr:uid="{00000000-0005-0000-0000-000055CD0000}"/>
    <cellStyle name="20% - Accent1 9 4 7 3" xfId="52750" xr:uid="{00000000-0005-0000-0000-000056CD0000}"/>
    <cellStyle name="20% - Accent1 9 4 8" xfId="52751" xr:uid="{00000000-0005-0000-0000-000057CD0000}"/>
    <cellStyle name="20% - Accent1 9 4 8 2" xfId="52752" xr:uid="{00000000-0005-0000-0000-000058CD0000}"/>
    <cellStyle name="20% - Accent1 9 4 8 2 2" xfId="52753" xr:uid="{00000000-0005-0000-0000-000059CD0000}"/>
    <cellStyle name="20% - Accent1 9 4 8 3" xfId="52754" xr:uid="{00000000-0005-0000-0000-00005ACD0000}"/>
    <cellStyle name="20% - Accent1 9 4 9" xfId="52755" xr:uid="{00000000-0005-0000-0000-00005BCD0000}"/>
    <cellStyle name="20% - Accent1 9 4 9 2" xfId="52756" xr:uid="{00000000-0005-0000-0000-00005CCD0000}"/>
    <cellStyle name="20% - Accent1 9 5" xfId="52757" xr:uid="{00000000-0005-0000-0000-00005DCD0000}"/>
    <cellStyle name="20% - Accent1 9 5 2" xfId="52758" xr:uid="{00000000-0005-0000-0000-00005ECD0000}"/>
    <cellStyle name="20% - Accent1 9 5 2 2" xfId="52759" xr:uid="{00000000-0005-0000-0000-00005FCD0000}"/>
    <cellStyle name="20% - Accent1 9 5 2 2 2" xfId="52760" xr:uid="{00000000-0005-0000-0000-000060CD0000}"/>
    <cellStyle name="20% - Accent1 9 5 2 2 2 2" xfId="52761" xr:uid="{00000000-0005-0000-0000-000061CD0000}"/>
    <cellStyle name="20% - Accent1 9 5 2 2 3" xfId="52762" xr:uid="{00000000-0005-0000-0000-000062CD0000}"/>
    <cellStyle name="20% - Accent1 9 5 2 3" xfId="52763" xr:uid="{00000000-0005-0000-0000-000063CD0000}"/>
    <cellStyle name="20% - Accent1 9 5 2 3 2" xfId="52764" xr:uid="{00000000-0005-0000-0000-000064CD0000}"/>
    <cellStyle name="20% - Accent1 9 5 2 4" xfId="52765" xr:uid="{00000000-0005-0000-0000-000065CD0000}"/>
    <cellStyle name="20% - Accent1 9 5 3" xfId="52766" xr:uid="{00000000-0005-0000-0000-000066CD0000}"/>
    <cellStyle name="20% - Accent1 9 5 3 2" xfId="52767" xr:uid="{00000000-0005-0000-0000-000067CD0000}"/>
    <cellStyle name="20% - Accent1 9 5 3 2 2" xfId="52768" xr:uid="{00000000-0005-0000-0000-000068CD0000}"/>
    <cellStyle name="20% - Accent1 9 5 3 2 2 2" xfId="52769" xr:uid="{00000000-0005-0000-0000-000069CD0000}"/>
    <cellStyle name="20% - Accent1 9 5 3 2 3" xfId="52770" xr:uid="{00000000-0005-0000-0000-00006ACD0000}"/>
    <cellStyle name="20% - Accent1 9 5 3 3" xfId="52771" xr:uid="{00000000-0005-0000-0000-00006BCD0000}"/>
    <cellStyle name="20% - Accent1 9 5 3 3 2" xfId="52772" xr:uid="{00000000-0005-0000-0000-00006CCD0000}"/>
    <cellStyle name="20% - Accent1 9 5 3 4" xfId="52773" xr:uid="{00000000-0005-0000-0000-00006DCD0000}"/>
    <cellStyle name="20% - Accent1 9 5 4" xfId="52774" xr:uid="{00000000-0005-0000-0000-00006ECD0000}"/>
    <cellStyle name="20% - Accent1 9 5 4 2" xfId="52775" xr:uid="{00000000-0005-0000-0000-00006FCD0000}"/>
    <cellStyle name="20% - Accent1 9 5 4 2 2" xfId="52776" xr:uid="{00000000-0005-0000-0000-000070CD0000}"/>
    <cellStyle name="20% - Accent1 9 5 4 2 2 2" xfId="52777" xr:uid="{00000000-0005-0000-0000-000071CD0000}"/>
    <cellStyle name="20% - Accent1 9 5 4 2 3" xfId="52778" xr:uid="{00000000-0005-0000-0000-000072CD0000}"/>
    <cellStyle name="20% - Accent1 9 5 4 3" xfId="52779" xr:uid="{00000000-0005-0000-0000-000073CD0000}"/>
    <cellStyle name="20% - Accent1 9 5 4 3 2" xfId="52780" xr:uid="{00000000-0005-0000-0000-000074CD0000}"/>
    <cellStyle name="20% - Accent1 9 5 4 4" xfId="52781" xr:uid="{00000000-0005-0000-0000-000075CD0000}"/>
    <cellStyle name="20% - Accent1 9 5 5" xfId="52782" xr:uid="{00000000-0005-0000-0000-000076CD0000}"/>
    <cellStyle name="20% - Accent1 9 5 5 2" xfId="52783" xr:uid="{00000000-0005-0000-0000-000077CD0000}"/>
    <cellStyle name="20% - Accent1 9 5 5 2 2" xfId="52784" xr:uid="{00000000-0005-0000-0000-000078CD0000}"/>
    <cellStyle name="20% - Accent1 9 5 5 3" xfId="52785" xr:uid="{00000000-0005-0000-0000-000079CD0000}"/>
    <cellStyle name="20% - Accent1 9 5 6" xfId="52786" xr:uid="{00000000-0005-0000-0000-00007ACD0000}"/>
    <cellStyle name="20% - Accent1 9 5 6 2" xfId="52787" xr:uid="{00000000-0005-0000-0000-00007BCD0000}"/>
    <cellStyle name="20% - Accent1 9 5 6 2 2" xfId="52788" xr:uid="{00000000-0005-0000-0000-00007CCD0000}"/>
    <cellStyle name="20% - Accent1 9 5 6 3" xfId="52789" xr:uid="{00000000-0005-0000-0000-00007DCD0000}"/>
    <cellStyle name="20% - Accent1 9 5 7" xfId="52790" xr:uid="{00000000-0005-0000-0000-00007ECD0000}"/>
    <cellStyle name="20% - Accent1 9 5 7 2" xfId="52791" xr:uid="{00000000-0005-0000-0000-00007FCD0000}"/>
    <cellStyle name="20% - Accent1 9 5 8" xfId="52792" xr:uid="{00000000-0005-0000-0000-000080CD0000}"/>
    <cellStyle name="20% - Accent1 9 5 8 2" xfId="52793" xr:uid="{00000000-0005-0000-0000-000081CD0000}"/>
    <cellStyle name="20% - Accent1 9 5 9" xfId="52794" xr:uid="{00000000-0005-0000-0000-000082CD0000}"/>
    <cellStyle name="20% - Accent1 9 6" xfId="52795" xr:uid="{00000000-0005-0000-0000-000083CD0000}"/>
    <cellStyle name="20% - Accent1 9 6 2" xfId="52796" xr:uid="{00000000-0005-0000-0000-000084CD0000}"/>
    <cellStyle name="20% - Accent1 9 6 2 2" xfId="52797" xr:uid="{00000000-0005-0000-0000-000085CD0000}"/>
    <cellStyle name="20% - Accent1 9 6 2 2 2" xfId="52798" xr:uid="{00000000-0005-0000-0000-000086CD0000}"/>
    <cellStyle name="20% - Accent1 9 6 2 2 2 2" xfId="52799" xr:uid="{00000000-0005-0000-0000-000087CD0000}"/>
    <cellStyle name="20% - Accent1 9 6 2 2 3" xfId="52800" xr:uid="{00000000-0005-0000-0000-000088CD0000}"/>
    <cellStyle name="20% - Accent1 9 6 2 3" xfId="52801" xr:uid="{00000000-0005-0000-0000-000089CD0000}"/>
    <cellStyle name="20% - Accent1 9 6 2 3 2" xfId="52802" xr:uid="{00000000-0005-0000-0000-00008ACD0000}"/>
    <cellStyle name="20% - Accent1 9 6 2 4" xfId="52803" xr:uid="{00000000-0005-0000-0000-00008BCD0000}"/>
    <cellStyle name="20% - Accent1 9 6 3" xfId="52804" xr:uid="{00000000-0005-0000-0000-00008CCD0000}"/>
    <cellStyle name="20% - Accent1 9 6 3 2" xfId="52805" xr:uid="{00000000-0005-0000-0000-00008DCD0000}"/>
    <cellStyle name="20% - Accent1 9 6 3 2 2" xfId="52806" xr:uid="{00000000-0005-0000-0000-00008ECD0000}"/>
    <cellStyle name="20% - Accent1 9 6 3 2 2 2" xfId="52807" xr:uid="{00000000-0005-0000-0000-00008FCD0000}"/>
    <cellStyle name="20% - Accent1 9 6 3 2 3" xfId="52808" xr:uid="{00000000-0005-0000-0000-000090CD0000}"/>
    <cellStyle name="20% - Accent1 9 6 3 3" xfId="52809" xr:uid="{00000000-0005-0000-0000-000091CD0000}"/>
    <cellStyle name="20% - Accent1 9 6 3 3 2" xfId="52810" xr:uid="{00000000-0005-0000-0000-000092CD0000}"/>
    <cellStyle name="20% - Accent1 9 6 3 4" xfId="52811" xr:uid="{00000000-0005-0000-0000-000093CD0000}"/>
    <cellStyle name="20% - Accent1 9 6 4" xfId="52812" xr:uid="{00000000-0005-0000-0000-000094CD0000}"/>
    <cellStyle name="20% - Accent1 9 6 4 2" xfId="52813" xr:uid="{00000000-0005-0000-0000-000095CD0000}"/>
    <cellStyle name="20% - Accent1 9 6 4 2 2" xfId="52814" xr:uid="{00000000-0005-0000-0000-000096CD0000}"/>
    <cellStyle name="20% - Accent1 9 6 4 2 2 2" xfId="52815" xr:uid="{00000000-0005-0000-0000-000097CD0000}"/>
    <cellStyle name="20% - Accent1 9 6 4 2 3" xfId="52816" xr:uid="{00000000-0005-0000-0000-000098CD0000}"/>
    <cellStyle name="20% - Accent1 9 6 4 3" xfId="52817" xr:uid="{00000000-0005-0000-0000-000099CD0000}"/>
    <cellStyle name="20% - Accent1 9 6 4 3 2" xfId="52818" xr:uid="{00000000-0005-0000-0000-00009ACD0000}"/>
    <cellStyle name="20% - Accent1 9 6 4 4" xfId="52819" xr:uid="{00000000-0005-0000-0000-00009BCD0000}"/>
    <cellStyle name="20% - Accent1 9 6 5" xfId="52820" xr:uid="{00000000-0005-0000-0000-00009CCD0000}"/>
    <cellStyle name="20% - Accent1 9 6 5 2" xfId="52821" xr:uid="{00000000-0005-0000-0000-00009DCD0000}"/>
    <cellStyle name="20% - Accent1 9 6 5 2 2" xfId="52822" xr:uid="{00000000-0005-0000-0000-00009ECD0000}"/>
    <cellStyle name="20% - Accent1 9 6 5 3" xfId="52823" xr:uid="{00000000-0005-0000-0000-00009FCD0000}"/>
    <cellStyle name="20% - Accent1 9 6 6" xfId="52824" xr:uid="{00000000-0005-0000-0000-0000A0CD0000}"/>
    <cellStyle name="20% - Accent1 9 6 6 2" xfId="52825" xr:uid="{00000000-0005-0000-0000-0000A1CD0000}"/>
    <cellStyle name="20% - Accent1 9 6 6 2 2" xfId="52826" xr:uid="{00000000-0005-0000-0000-0000A2CD0000}"/>
    <cellStyle name="20% - Accent1 9 6 6 3" xfId="52827" xr:uid="{00000000-0005-0000-0000-0000A3CD0000}"/>
    <cellStyle name="20% - Accent1 9 6 7" xfId="52828" xr:uid="{00000000-0005-0000-0000-0000A4CD0000}"/>
    <cellStyle name="20% - Accent1 9 6 7 2" xfId="52829" xr:uid="{00000000-0005-0000-0000-0000A5CD0000}"/>
    <cellStyle name="20% - Accent1 9 6 8" xfId="52830" xr:uid="{00000000-0005-0000-0000-0000A6CD0000}"/>
    <cellStyle name="20% - Accent1 9 6 8 2" xfId="52831" xr:uid="{00000000-0005-0000-0000-0000A7CD0000}"/>
    <cellStyle name="20% - Accent1 9 6 9" xfId="52832" xr:uid="{00000000-0005-0000-0000-0000A8CD0000}"/>
    <cellStyle name="20% - Accent1 9 7" xfId="52833" xr:uid="{00000000-0005-0000-0000-0000A9CD0000}"/>
    <cellStyle name="20% - Accent1 9 7 2" xfId="52834" xr:uid="{00000000-0005-0000-0000-0000AACD0000}"/>
    <cellStyle name="20% - Accent1 9 7 2 2" xfId="52835" xr:uid="{00000000-0005-0000-0000-0000ABCD0000}"/>
    <cellStyle name="20% - Accent1 9 7 2 2 2" xfId="52836" xr:uid="{00000000-0005-0000-0000-0000ACCD0000}"/>
    <cellStyle name="20% - Accent1 9 7 2 3" xfId="52837" xr:uid="{00000000-0005-0000-0000-0000ADCD0000}"/>
    <cellStyle name="20% - Accent1 9 7 3" xfId="52838" xr:uid="{00000000-0005-0000-0000-0000AECD0000}"/>
    <cellStyle name="20% - Accent1 9 7 3 2" xfId="52839" xr:uid="{00000000-0005-0000-0000-0000AFCD0000}"/>
    <cellStyle name="20% - Accent1 9 7 4" xfId="52840" xr:uid="{00000000-0005-0000-0000-0000B0CD0000}"/>
    <cellStyle name="20% - Accent1 9 8" xfId="52841" xr:uid="{00000000-0005-0000-0000-0000B1CD0000}"/>
    <cellStyle name="20% - Accent1 9 8 2" xfId="52842" xr:uid="{00000000-0005-0000-0000-0000B2CD0000}"/>
    <cellStyle name="20% - Accent1 9 8 2 2" xfId="52843" xr:uid="{00000000-0005-0000-0000-0000B3CD0000}"/>
    <cellStyle name="20% - Accent1 9 8 2 2 2" xfId="52844" xr:uid="{00000000-0005-0000-0000-0000B4CD0000}"/>
    <cellStyle name="20% - Accent1 9 8 2 3" xfId="52845" xr:uid="{00000000-0005-0000-0000-0000B5CD0000}"/>
    <cellStyle name="20% - Accent1 9 8 3" xfId="52846" xr:uid="{00000000-0005-0000-0000-0000B6CD0000}"/>
    <cellStyle name="20% - Accent1 9 8 3 2" xfId="52847" xr:uid="{00000000-0005-0000-0000-0000B7CD0000}"/>
    <cellStyle name="20% - Accent1 9 8 4" xfId="52848" xr:uid="{00000000-0005-0000-0000-0000B8CD0000}"/>
    <cellStyle name="20% - Accent1 9 9" xfId="52849" xr:uid="{00000000-0005-0000-0000-0000B9CD0000}"/>
    <cellStyle name="20% - Accent1 9 9 2" xfId="52850" xr:uid="{00000000-0005-0000-0000-0000BACD0000}"/>
    <cellStyle name="20% - Accent1 9 9 2 2" xfId="52851" xr:uid="{00000000-0005-0000-0000-0000BBCD0000}"/>
    <cellStyle name="20% - Accent1 9 9 2 2 2" xfId="52852" xr:uid="{00000000-0005-0000-0000-0000BCCD0000}"/>
    <cellStyle name="20% - Accent1 9 9 2 3" xfId="52853" xr:uid="{00000000-0005-0000-0000-0000BDCD0000}"/>
    <cellStyle name="20% - Accent1 9 9 3" xfId="52854" xr:uid="{00000000-0005-0000-0000-0000BECD0000}"/>
    <cellStyle name="20% - Accent1 9 9 3 2" xfId="52855" xr:uid="{00000000-0005-0000-0000-0000BFCD0000}"/>
    <cellStyle name="20% - Accent1 9 9 4" xfId="52856" xr:uid="{00000000-0005-0000-0000-0000C0CD0000}"/>
    <cellStyle name="20% - Accent2" xfId="40" builtinId="34" customBuiltin="1"/>
    <cellStyle name="20% - Accent2 2" xfId="120" xr:uid="{00000000-0005-0000-0000-0000C2CD0000}"/>
    <cellStyle name="20% - Accent2 3" xfId="121" xr:uid="{00000000-0005-0000-0000-0000C3CD0000}"/>
    <cellStyle name="20% - Accent3" xfId="44" builtinId="38" customBuiltin="1"/>
    <cellStyle name="20% - Accent3 2" xfId="122" xr:uid="{00000000-0005-0000-0000-0000C5CD0000}"/>
    <cellStyle name="20% - Accent3 3" xfId="123" xr:uid="{00000000-0005-0000-0000-0000C6CD0000}"/>
    <cellStyle name="20% - Accent4" xfId="48" builtinId="42" customBuiltin="1"/>
    <cellStyle name="20% - Accent4 2" xfId="124" xr:uid="{00000000-0005-0000-0000-0000C8CD0000}"/>
    <cellStyle name="20% - Accent4 3" xfId="125" xr:uid="{00000000-0005-0000-0000-0000C9CD0000}"/>
    <cellStyle name="20% - Accent5" xfId="52" builtinId="46" customBuiltin="1"/>
    <cellStyle name="20% - Accent5 2" xfId="126" xr:uid="{00000000-0005-0000-0000-0000CBCD0000}"/>
    <cellStyle name="20% - Accent5 3" xfId="127" xr:uid="{00000000-0005-0000-0000-0000CCCD0000}"/>
    <cellStyle name="20% - Accent6" xfId="56" builtinId="50" customBuiltin="1"/>
    <cellStyle name="20% - Accent6 2" xfId="128" xr:uid="{00000000-0005-0000-0000-0000CECD0000}"/>
    <cellStyle name="20% - Accent6 3" xfId="129" xr:uid="{00000000-0005-0000-0000-0000CFCD0000}"/>
    <cellStyle name="40% - Accent1" xfId="37" builtinId="31" customBuiltin="1"/>
    <cellStyle name="40% - Accent1 2" xfId="130" xr:uid="{00000000-0005-0000-0000-0000D1CD0000}"/>
    <cellStyle name="40% - Accent1 3" xfId="131" xr:uid="{00000000-0005-0000-0000-0000D2CD0000}"/>
    <cellStyle name="40% - Accent2" xfId="41" builtinId="35" customBuiltin="1"/>
    <cellStyle name="40% - Accent2 2" xfId="132" xr:uid="{00000000-0005-0000-0000-0000D4CD0000}"/>
    <cellStyle name="40% - Accent2 3" xfId="133" xr:uid="{00000000-0005-0000-0000-0000D5CD0000}"/>
    <cellStyle name="40% - Accent3" xfId="45" builtinId="39" customBuiltin="1"/>
    <cellStyle name="40% - Accent3 2" xfId="134" xr:uid="{00000000-0005-0000-0000-0000D7CD0000}"/>
    <cellStyle name="40% - Accent3 3" xfId="135" xr:uid="{00000000-0005-0000-0000-0000D8CD0000}"/>
    <cellStyle name="40% - Accent4" xfId="49" builtinId="43" customBuiltin="1"/>
    <cellStyle name="40% - Accent4 2" xfId="136" xr:uid="{00000000-0005-0000-0000-0000DACD0000}"/>
    <cellStyle name="40% - Accent4 3" xfId="137" xr:uid="{00000000-0005-0000-0000-0000DBCD0000}"/>
    <cellStyle name="40% - Accent5" xfId="53" builtinId="47" customBuiltin="1"/>
    <cellStyle name="40% - Accent5 2" xfId="138" xr:uid="{00000000-0005-0000-0000-0000DDCD0000}"/>
    <cellStyle name="40% - Accent5 3" xfId="139" xr:uid="{00000000-0005-0000-0000-0000DECD0000}"/>
    <cellStyle name="40% - Accent6" xfId="57" builtinId="51" customBuiltin="1"/>
    <cellStyle name="40% - Accent6 2" xfId="140" xr:uid="{00000000-0005-0000-0000-0000E0CD0000}"/>
    <cellStyle name="40% - Accent6 3" xfId="141" xr:uid="{00000000-0005-0000-0000-0000E1CD0000}"/>
    <cellStyle name="60% - Accent1" xfId="38" builtinId="32" customBuiltin="1"/>
    <cellStyle name="60% - Accent1 2" xfId="142" xr:uid="{00000000-0005-0000-0000-0000E3CD0000}"/>
    <cellStyle name="60% - Accent2" xfId="42" builtinId="36" customBuiltin="1"/>
    <cellStyle name="60% - Accent2 2" xfId="143" xr:uid="{00000000-0005-0000-0000-0000E5CD0000}"/>
    <cellStyle name="60% - Accent3" xfId="46" builtinId="40" customBuiltin="1"/>
    <cellStyle name="60% - Accent3 2" xfId="144" xr:uid="{00000000-0005-0000-0000-0000E7CD0000}"/>
    <cellStyle name="60% - Accent4" xfId="50" builtinId="44" customBuiltin="1"/>
    <cellStyle name="60% - Accent4 2" xfId="145" xr:uid="{00000000-0005-0000-0000-0000E9CD0000}"/>
    <cellStyle name="60% - Accent5" xfId="54" builtinId="48" customBuiltin="1"/>
    <cellStyle name="60% - Accent5 2" xfId="146" xr:uid="{00000000-0005-0000-0000-0000EBCD0000}"/>
    <cellStyle name="60% - Accent6" xfId="58" builtinId="52" customBuiltin="1"/>
    <cellStyle name="60% - Accent6 2" xfId="147" xr:uid="{00000000-0005-0000-0000-0000EDCD0000}"/>
    <cellStyle name="Accent1" xfId="35" builtinId="29" customBuiltin="1"/>
    <cellStyle name="Accent1 2" xfId="148" xr:uid="{00000000-0005-0000-0000-0000EFCD0000}"/>
    <cellStyle name="Accent2" xfId="39" builtinId="33" customBuiltin="1"/>
    <cellStyle name="Accent2 2" xfId="149" xr:uid="{00000000-0005-0000-0000-0000F1CD0000}"/>
    <cellStyle name="Accent3" xfId="43" builtinId="37" customBuiltin="1"/>
    <cellStyle name="Accent3 2" xfId="150" xr:uid="{00000000-0005-0000-0000-0000F3CD0000}"/>
    <cellStyle name="Accent4" xfId="47" builtinId="41" customBuiltin="1"/>
    <cellStyle name="Accent4 2" xfId="151" xr:uid="{00000000-0005-0000-0000-0000F5CD0000}"/>
    <cellStyle name="Accent5" xfId="51" builtinId="45" customBuiltin="1"/>
    <cellStyle name="Accent5 2" xfId="152" xr:uid="{00000000-0005-0000-0000-0000F7CD0000}"/>
    <cellStyle name="Accent6" xfId="55" builtinId="49" customBuiltin="1"/>
    <cellStyle name="Accent6 2" xfId="153" xr:uid="{00000000-0005-0000-0000-0000F9CD0000}"/>
    <cellStyle name="Bad" xfId="154" xr:uid="{00000000-0005-0000-0000-0000FACD0000}"/>
    <cellStyle name="Bad 2" xfId="155" xr:uid="{00000000-0005-0000-0000-0000FBCD0000}"/>
    <cellStyle name="Berekening" xfId="29" builtinId="22" customBuiltin="1"/>
    <cellStyle name="Berekening 2" xfId="156" xr:uid="{00000000-0005-0000-0000-0000FDCD0000}"/>
    <cellStyle name="Bold text" xfId="157" xr:uid="{00000000-0005-0000-0000-0000FECD0000}"/>
    <cellStyle name="Calculation" xfId="158" xr:uid="{00000000-0005-0000-0000-0000FFCD0000}"/>
    <cellStyle name="Check Cell" xfId="159" xr:uid="{00000000-0005-0000-0000-000000CE0000}"/>
    <cellStyle name="Comma [0]" xfId="67" xr:uid="{00000000-0005-0000-0000-000001CE0000}"/>
    <cellStyle name="Comma [0] 2" xfId="52857" xr:uid="{00000000-0005-0000-0000-000002CE0000}"/>
    <cellStyle name="Comma [0]_AA BCR/ Basis ruimtestaat 13.0" xfId="1" xr:uid="{00000000-0005-0000-0000-000003CE0000}"/>
    <cellStyle name="Comma_AA BCR/ Basis ruimtestaat 13.0" xfId="2" xr:uid="{00000000-0005-0000-0000-000004CE0000}"/>
    <cellStyle name="Comma_Uurtarieven 2000 LEVERANCIER" xfId="3" xr:uid="{00000000-0005-0000-0000-000006CE0000}"/>
    <cellStyle name="Controlecel" xfId="31" builtinId="23" customBuiltin="1"/>
    <cellStyle name="Controlecel 2" xfId="160" xr:uid="{00000000-0005-0000-0000-000008CE0000}"/>
    <cellStyle name="Currency [0]" xfId="52858" xr:uid="{00000000-0005-0000-0000-000009CE0000}"/>
    <cellStyle name="Currency_AA BCR/ Basis ruimtestaat 13.0" xfId="4" xr:uid="{00000000-0005-0000-0000-00000ACE0000}"/>
    <cellStyle name="Currency_ATIR-Calc-Uurtarief 2001" xfId="5" xr:uid="{00000000-0005-0000-0000-00000BCE0000}"/>
    <cellStyle name="Currency_CALCULATIEBLAD.XLS" xfId="6" xr:uid="{00000000-0005-0000-0000-00000CCE0000}"/>
    <cellStyle name="Euro" xfId="68" xr:uid="{00000000-0005-0000-0000-00000DCE0000}"/>
    <cellStyle name="Euro 2" xfId="69" xr:uid="{00000000-0005-0000-0000-00000ECE0000}"/>
    <cellStyle name="Euro 2 2" xfId="52859" xr:uid="{00000000-0005-0000-0000-00000FCE0000}"/>
    <cellStyle name="Euro 3" xfId="70" xr:uid="{00000000-0005-0000-0000-000010CE0000}"/>
    <cellStyle name="Euro 3 2" xfId="52860" xr:uid="{00000000-0005-0000-0000-000011CE0000}"/>
    <cellStyle name="Euro 4" xfId="71" xr:uid="{00000000-0005-0000-0000-000012CE0000}"/>
    <cellStyle name="euro 5" xfId="52861" xr:uid="{00000000-0005-0000-0000-000013CE0000}"/>
    <cellStyle name="euro 6" xfId="52862" xr:uid="{00000000-0005-0000-0000-000014CE0000}"/>
    <cellStyle name="Euro_Roto Smeets Hilversum v-1" xfId="72" xr:uid="{00000000-0005-0000-0000-000015CE0000}"/>
    <cellStyle name="Explanatory Text" xfId="161" xr:uid="{00000000-0005-0000-0000-000016CE0000}"/>
    <cellStyle name="Followed Hyperlink_Aantal groepen per school.xls" xfId="7" xr:uid="{00000000-0005-0000-0000-000017CE0000}"/>
    <cellStyle name="Gekoppelde cel" xfId="30" builtinId="24" customBuiltin="1"/>
    <cellStyle name="Gekoppelde cel 2" xfId="162" xr:uid="{00000000-0005-0000-0000-000019CE0000}"/>
    <cellStyle name="Goed" xfId="24" builtinId="26" customBuiltin="1"/>
    <cellStyle name="Goed 2" xfId="163" xr:uid="{00000000-0005-0000-0000-00001BCE0000}"/>
    <cellStyle name="Goed 3" xfId="164" xr:uid="{00000000-0005-0000-0000-00001CCE0000}"/>
    <cellStyle name="Good" xfId="165" xr:uid="{00000000-0005-0000-0000-00001DCE0000}"/>
    <cellStyle name="Heading 1" xfId="166" xr:uid="{00000000-0005-0000-0000-00001ECE0000}"/>
    <cellStyle name="Heading 2" xfId="167" xr:uid="{00000000-0005-0000-0000-00001FCE0000}"/>
    <cellStyle name="Heading 3" xfId="168" xr:uid="{00000000-0005-0000-0000-000020CE0000}"/>
    <cellStyle name="Heading 4" xfId="169" xr:uid="{00000000-0005-0000-0000-000021CE0000}"/>
    <cellStyle name="Hyperlink 2" xfId="52863" xr:uid="{00000000-0005-0000-0000-000022CE0000}"/>
    <cellStyle name="Input" xfId="170" xr:uid="{00000000-0005-0000-0000-000023CE0000}"/>
    <cellStyle name="Invoer" xfId="27" builtinId="20" customBuiltin="1"/>
    <cellStyle name="invoer 2" xfId="171" xr:uid="{00000000-0005-0000-0000-000025CE0000}"/>
    <cellStyle name="Komma" xfId="8" builtinId="3"/>
    <cellStyle name="Komma [0] 2" xfId="73" xr:uid="{00000000-0005-0000-0000-000027CE0000}"/>
    <cellStyle name="Komma 2" xfId="74" xr:uid="{00000000-0005-0000-0000-000028CE0000}"/>
    <cellStyle name="Komma 2 2" xfId="52864" xr:uid="{00000000-0005-0000-0000-000029CE0000}"/>
    <cellStyle name="Komma 3" xfId="75" xr:uid="{00000000-0005-0000-0000-00002ACE0000}"/>
    <cellStyle name="Komma 3 2" xfId="76" xr:uid="{00000000-0005-0000-0000-00002BCE0000}"/>
    <cellStyle name="Komma 3 3" xfId="105" xr:uid="{00000000-0005-0000-0000-00002CCE0000}"/>
    <cellStyle name="Komma 4" xfId="77" xr:uid="{00000000-0005-0000-0000-00002DCE0000}"/>
    <cellStyle name="Komma 4 2" xfId="52865" xr:uid="{00000000-0005-0000-0000-00002ECE0000}"/>
    <cellStyle name="Komma 5" xfId="52866" xr:uid="{00000000-0005-0000-0000-00002FCE0000}"/>
    <cellStyle name="Komma 6" xfId="52867" xr:uid="{00000000-0005-0000-0000-000030CE0000}"/>
    <cellStyle name="kop" xfId="78" xr:uid="{00000000-0005-0000-0000-000031CE0000}"/>
    <cellStyle name="Kop 1" xfId="20" builtinId="16" customBuiltin="1"/>
    <cellStyle name="Kop 1 2" xfId="172" xr:uid="{00000000-0005-0000-0000-000033CE0000}"/>
    <cellStyle name="Kop 2" xfId="21" builtinId="17" customBuiltin="1"/>
    <cellStyle name="Kop 2 2" xfId="173" xr:uid="{00000000-0005-0000-0000-000035CE0000}"/>
    <cellStyle name="Kop 3" xfId="22" builtinId="18" customBuiltin="1"/>
    <cellStyle name="Kop 3 2" xfId="174" xr:uid="{00000000-0005-0000-0000-000037CE0000}"/>
    <cellStyle name="Kop 4" xfId="23" builtinId="19" customBuiltin="1"/>
    <cellStyle name="Kop 4 2" xfId="175" xr:uid="{00000000-0005-0000-0000-000039CE0000}"/>
    <cellStyle name="Koppen_rekenblad" xfId="176" xr:uid="{00000000-0005-0000-0000-00003ACE0000}"/>
    <cellStyle name="koppenrekenblad2" xfId="177" xr:uid="{00000000-0005-0000-0000-00003BCE0000}"/>
    <cellStyle name="koppenrekenblad2 2" xfId="52868" xr:uid="{00000000-0005-0000-0000-00003CCE0000}"/>
    <cellStyle name="Linked Cell" xfId="178" xr:uid="{00000000-0005-0000-0000-00003DCE0000}"/>
    <cellStyle name="m2" xfId="179" xr:uid="{00000000-0005-0000-0000-00003ECE0000}"/>
    <cellStyle name="m2 2" xfId="52869" xr:uid="{00000000-0005-0000-0000-00003FCE0000}"/>
    <cellStyle name="Neutraal" xfId="26" builtinId="28" customBuiltin="1"/>
    <cellStyle name="Neutraal 2" xfId="180" xr:uid="{00000000-0005-0000-0000-000041CE0000}"/>
    <cellStyle name="Neutral" xfId="181" xr:uid="{00000000-0005-0000-0000-000042CE0000}"/>
    <cellStyle name="Normaal 2" xfId="79" xr:uid="{00000000-0005-0000-0000-000043CE0000}"/>
    <cellStyle name="Normaal_Basis Inventarisatielijst. xls.xls" xfId="80" xr:uid="{00000000-0005-0000-0000-000044CE0000}"/>
    <cellStyle name="Normal 2" xfId="182" xr:uid="{00000000-0005-0000-0000-000045CE0000}"/>
    <cellStyle name="Normal_ KLM-CTR(STA)-Recap.xls" xfId="9" xr:uid="{00000000-0005-0000-0000-000046CE0000}"/>
    <cellStyle name="Normal_ KLM-CTR(STA)-Recap.xls 2" xfId="62" xr:uid="{00000000-0005-0000-0000-000047CE0000}"/>
    <cellStyle name="Normal_AFRPPRIJS.xls" xfId="10" xr:uid="{00000000-0005-0000-0000-000048CE0000}"/>
    <cellStyle name="Normal_ATIR-Calc-Uurtarief 2001" xfId="11" xr:uid="{00000000-0005-0000-0000-000049CE0000}"/>
    <cellStyle name="Normal_CALCULATIEBLAD.XLS" xfId="12" xr:uid="{00000000-0005-0000-0000-00004ACE0000}"/>
    <cellStyle name="Normal_CALCULATIEBLAD.XLS 2" xfId="63" xr:uid="{00000000-0005-0000-0000-00004BCE0000}"/>
    <cellStyle name="Normal_Uurtarieven 2000 LEVERANCIER" xfId="13" xr:uid="{00000000-0005-0000-0000-00004CCE0000}"/>
    <cellStyle name="Normal_Workbook1_AFRPPRIJS.xls" xfId="14" xr:uid="{00000000-0005-0000-0000-00004DCE0000}"/>
    <cellStyle name="Note" xfId="183" xr:uid="{00000000-0005-0000-0000-00004ECE0000}"/>
    <cellStyle name="Notitie 2" xfId="60" xr:uid="{00000000-0005-0000-0000-00004FCE0000}"/>
    <cellStyle name="Notitie 3" xfId="184" xr:uid="{00000000-0005-0000-0000-000050CE0000}"/>
    <cellStyle name="Ongedefinieerd" xfId="15" xr:uid="{00000000-0005-0000-0000-000051CE0000}"/>
    <cellStyle name="Ongedefinieerd 2" xfId="81" xr:uid="{00000000-0005-0000-0000-000052CE0000}"/>
    <cellStyle name="Ongeldig" xfId="25" builtinId="27" customBuiltin="1"/>
    <cellStyle name="Ongeldig 2" xfId="185" xr:uid="{00000000-0005-0000-0000-000054CE0000}"/>
    <cellStyle name="Output" xfId="186" xr:uid="{00000000-0005-0000-0000-000055CE0000}"/>
    <cellStyle name="Procent" xfId="16" builtinId="5"/>
    <cellStyle name="Procent 2" xfId="65" xr:uid="{00000000-0005-0000-0000-000057CE0000}"/>
    <cellStyle name="Procent 2 2" xfId="82" xr:uid="{00000000-0005-0000-0000-000058CE0000}"/>
    <cellStyle name="Procent 2 3" xfId="52870" xr:uid="{00000000-0005-0000-0000-000059CE0000}"/>
    <cellStyle name="Procent 3" xfId="83" xr:uid="{00000000-0005-0000-0000-00005ACE0000}"/>
    <cellStyle name="Ruimtestaat_Koppen" xfId="187" xr:uid="{00000000-0005-0000-0000-00005BCE0000}"/>
    <cellStyle name="Standaard" xfId="0" builtinId="0"/>
    <cellStyle name="Standaard 10" xfId="84" xr:uid="{00000000-0005-0000-0000-00005DCE0000}"/>
    <cellStyle name="Standaard 10 2" xfId="85" xr:uid="{00000000-0005-0000-0000-00005ECE0000}"/>
    <cellStyle name="Standaard 11" xfId="86" xr:uid="{00000000-0005-0000-0000-00005FCE0000}"/>
    <cellStyle name="Standaard 12" xfId="87" xr:uid="{00000000-0005-0000-0000-000060CE0000}"/>
    <cellStyle name="Standaard 13" xfId="88" xr:uid="{00000000-0005-0000-0000-000061CE0000}"/>
    <cellStyle name="Standaard 13 2" xfId="52871" xr:uid="{00000000-0005-0000-0000-000062CE0000}"/>
    <cellStyle name="Standaard 14" xfId="52872" xr:uid="{00000000-0005-0000-0000-000063CE0000}"/>
    <cellStyle name="Standaard 2" xfId="59" xr:uid="{00000000-0005-0000-0000-000064CE0000}"/>
    <cellStyle name="Standaard 2 2" xfId="89" xr:uid="{00000000-0005-0000-0000-000065CE0000}"/>
    <cellStyle name="Standaard 2 2 2" xfId="90" xr:uid="{00000000-0005-0000-0000-000066CE0000}"/>
    <cellStyle name="Standaard 2 2 2 2" xfId="91" xr:uid="{00000000-0005-0000-0000-000067CE0000}"/>
    <cellStyle name="Standaard 2 3" xfId="92" xr:uid="{00000000-0005-0000-0000-000068CE0000}"/>
    <cellStyle name="Standaard 2 3 2" xfId="52873" xr:uid="{00000000-0005-0000-0000-000069CE0000}"/>
    <cellStyle name="Standaard 2 4" xfId="52874" xr:uid="{00000000-0005-0000-0000-00006ACE0000}"/>
    <cellStyle name="Standaard 3" xfId="64" xr:uid="{00000000-0005-0000-0000-00006BCE0000}"/>
    <cellStyle name="Standaard 3 2" xfId="52875" xr:uid="{00000000-0005-0000-0000-00006CCE0000}"/>
    <cellStyle name="Standaard 3 2 2" xfId="52876" xr:uid="{00000000-0005-0000-0000-00006DCE0000}"/>
    <cellStyle name="Standaard 3 3" xfId="52877" xr:uid="{00000000-0005-0000-0000-00006ECE0000}"/>
    <cellStyle name="Standaard 3 4" xfId="52878" xr:uid="{00000000-0005-0000-0000-00006FCE0000}"/>
    <cellStyle name="Standaard 3 5" xfId="52879" xr:uid="{00000000-0005-0000-0000-000070CE0000}"/>
    <cellStyle name="Standaard 4" xfId="93" xr:uid="{00000000-0005-0000-0000-000071CE0000}"/>
    <cellStyle name="Standaard 4 2" xfId="103" xr:uid="{00000000-0005-0000-0000-000072CE0000}"/>
    <cellStyle name="Standaard 4 3" xfId="52880" xr:uid="{00000000-0005-0000-0000-000073CE0000}"/>
    <cellStyle name="Standaard 5" xfId="94" xr:uid="{00000000-0005-0000-0000-000074CE0000}"/>
    <cellStyle name="Standaard 5 2" xfId="95" xr:uid="{00000000-0005-0000-0000-000075CE0000}"/>
    <cellStyle name="Standaard 6" xfId="96" xr:uid="{00000000-0005-0000-0000-000076CE0000}"/>
    <cellStyle name="Standaard 7" xfId="97" xr:uid="{00000000-0005-0000-0000-000077CE0000}"/>
    <cellStyle name="Standaard 7 2" xfId="52881" xr:uid="{00000000-0005-0000-0000-000078CE0000}"/>
    <cellStyle name="Standaard 8" xfId="98" xr:uid="{00000000-0005-0000-0000-000079CE0000}"/>
    <cellStyle name="Standaard 9" xfId="99" xr:uid="{00000000-0005-0000-0000-00007ACE0000}"/>
    <cellStyle name="Standaard_Bijlage 1+3" xfId="61" xr:uid="{00000000-0005-0000-0000-00007BCE0000}"/>
    <cellStyle name="Standaard_Blad1" xfId="17" xr:uid="{00000000-0005-0000-0000-00007CCE0000}"/>
    <cellStyle name="Titel" xfId="19" builtinId="15" customBuiltin="1"/>
    <cellStyle name="Titel 2" xfId="188" xr:uid="{00000000-0005-0000-0000-00007ECE0000}"/>
    <cellStyle name="Title" xfId="189" xr:uid="{00000000-0005-0000-0000-00007FCE0000}"/>
    <cellStyle name="Totaal" xfId="34" builtinId="25" customBuiltin="1"/>
    <cellStyle name="Totaal 2" xfId="190" xr:uid="{00000000-0005-0000-0000-000081CE0000}"/>
    <cellStyle name="Total" xfId="191" xr:uid="{00000000-0005-0000-0000-000082CE0000}"/>
    <cellStyle name="Uitvoer" xfId="28" builtinId="21" customBuiltin="1"/>
    <cellStyle name="Uitvoer 2" xfId="192" xr:uid="{00000000-0005-0000-0000-000084CE0000}"/>
    <cellStyle name="Valuta" xfId="18" builtinId="4"/>
    <cellStyle name="Valuta 2" xfId="66" xr:uid="{00000000-0005-0000-0000-000086CE0000}"/>
    <cellStyle name="Valuta 2 2" xfId="102" xr:uid="{00000000-0005-0000-0000-000087CE0000}"/>
    <cellStyle name="Valuta 2 3" xfId="52882" xr:uid="{00000000-0005-0000-0000-000088CE0000}"/>
    <cellStyle name="Valuta 3" xfId="100" xr:uid="{00000000-0005-0000-0000-000089CE0000}"/>
    <cellStyle name="Valuta 3 2" xfId="104" xr:uid="{00000000-0005-0000-0000-00008ACE0000}"/>
    <cellStyle name="Valuta 3 3" xfId="52883" xr:uid="{00000000-0005-0000-0000-00008BCE0000}"/>
    <cellStyle name="Valuta 4" xfId="101" xr:uid="{00000000-0005-0000-0000-00008CCE0000}"/>
    <cellStyle name="Valuta 4 2" xfId="52884" xr:uid="{00000000-0005-0000-0000-00008DCE0000}"/>
    <cellStyle name="Valuta 5" xfId="52885" xr:uid="{00000000-0005-0000-0000-00008ECE0000}"/>
    <cellStyle name="Valuta euro rb" xfId="193" xr:uid="{00000000-0005-0000-0000-00008FCE0000}"/>
    <cellStyle name="Valuta F rb" xfId="194" xr:uid="{00000000-0005-0000-0000-000090CE0000}"/>
    <cellStyle name="Valuta gulden rb" xfId="195" xr:uid="{00000000-0005-0000-0000-000091CE0000}"/>
    <cellStyle name="Verklarende tekst" xfId="33" builtinId="53" customBuiltin="1"/>
    <cellStyle name="Verklarende tekst 2" xfId="196" xr:uid="{00000000-0005-0000-0000-000093CE0000}"/>
    <cellStyle name="Waarschuwingstekst" xfId="32" builtinId="11" customBuiltin="1"/>
    <cellStyle name="Waarschuwingstekst 2" xfId="197" xr:uid="{00000000-0005-0000-0000-000095CE0000}"/>
    <cellStyle name="Warning Text" xfId="198" xr:uid="{00000000-0005-0000-0000-000096CE0000}"/>
  </cellStyles>
  <dxfs count="14">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AAA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1905</xdr:colOff>
      <xdr:row>5</xdr:row>
      <xdr:rowOff>34290</xdr:rowOff>
    </xdr:from>
    <xdr:to>
      <xdr:col>16</xdr:col>
      <xdr:colOff>131445</xdr:colOff>
      <xdr:row>42</xdr:row>
      <xdr:rowOff>129539</xdr:rowOff>
    </xdr:to>
    <xdr:sp macro="" textlink="">
      <xdr:nvSpPr>
        <xdr:cNvPr id="3" name="Tekstvak 2">
          <a:extLst>
            <a:ext uri="{FF2B5EF4-FFF2-40B4-BE49-F238E27FC236}">
              <a16:creationId xmlns:a16="http://schemas.microsoft.com/office/drawing/2014/main" id="{C7D6EBC4-151B-4F97-BAC9-683FC3F6FDC1}"/>
            </a:ext>
          </a:extLst>
        </xdr:cNvPr>
        <xdr:cNvSpPr txBox="1"/>
      </xdr:nvSpPr>
      <xdr:spPr>
        <a:xfrm>
          <a:off x="1905" y="956310"/>
          <a:ext cx="11178540" cy="601598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lvl="0" indent="0"/>
          <a:r>
            <a:rPr lang="nl-NL" sz="1200" b="1">
              <a:solidFill>
                <a:schemeClr val="dk1"/>
              </a:solidFill>
              <a:effectLst/>
              <a:latin typeface="+mn-lt"/>
              <a:ea typeface="+mn-ea"/>
              <a:cs typeface="+mn-cs"/>
            </a:rPr>
            <a:t>Algemeen</a:t>
          </a:r>
        </a:p>
        <a:p>
          <a:pPr marL="0" lvl="0" indent="0"/>
          <a:r>
            <a:rPr lang="nl-NL" sz="1200" b="0">
              <a:solidFill>
                <a:schemeClr val="dk1"/>
              </a:solidFill>
              <a:effectLst/>
              <a:latin typeface="+mn-lt"/>
              <a:ea typeface="+mn-ea"/>
              <a:cs typeface="+mn-cs"/>
            </a:rPr>
            <a:t>De inschrijver draagt er zorg voor dat de totstandkoming van het inschrijvingsbedrag overeenkomt met de onderliggende tabbladen. Indien dit niet het geval is wordt de inschrijving ongeldig verklaard.</a:t>
          </a:r>
        </a:p>
        <a:p>
          <a:pPr lvl="0"/>
          <a:endParaRPr lang="nl-NL" sz="1200" b="0">
            <a:solidFill>
              <a:schemeClr val="dk1"/>
            </a:solidFill>
            <a:effectLst/>
            <a:latin typeface="+mn-lt"/>
            <a:ea typeface="+mn-ea"/>
            <a:cs typeface="+mn-cs"/>
          </a:endParaRPr>
        </a:p>
        <a:p>
          <a:pPr lvl="0"/>
          <a:r>
            <a:rPr lang="nl-NL" sz="1200" b="0">
              <a:solidFill>
                <a:schemeClr val="dk1"/>
              </a:solidFill>
              <a:effectLst/>
              <a:latin typeface="+mn-lt"/>
              <a:ea typeface="+mn-ea"/>
              <a:cs typeface="+mn-cs"/>
            </a:rPr>
            <a:t>Het door de inschrijver ingediende inschrijfbedrag is de maximale vergoeding voor het gevraagde in de aanbestedingsdocumenten.</a:t>
          </a:r>
        </a:p>
        <a:p>
          <a:pPr lvl="0"/>
          <a:endParaRPr lang="nl-NL" sz="1200" b="1">
            <a:solidFill>
              <a:schemeClr val="dk1"/>
            </a:solidFill>
            <a:effectLst/>
            <a:latin typeface="+mn-lt"/>
            <a:ea typeface="+mn-ea"/>
            <a:cs typeface="+mn-cs"/>
          </a:endParaRPr>
        </a:p>
        <a:p>
          <a:pPr lvl="0"/>
          <a:r>
            <a:rPr lang="nl-NL" sz="1200" b="1">
              <a:solidFill>
                <a:schemeClr val="dk1"/>
              </a:solidFill>
              <a:effectLst/>
              <a:latin typeface="+mn-lt"/>
              <a:ea typeface="+mn-ea"/>
              <a:cs typeface="+mn-cs"/>
            </a:rPr>
            <a:t>Prijsniveau</a:t>
          </a:r>
        </a:p>
        <a:p>
          <a:r>
            <a:rPr lang="nl-NL" sz="1200" b="0">
              <a:solidFill>
                <a:schemeClr val="dk1"/>
              </a:solidFill>
              <a:effectLst/>
              <a:latin typeface="+mn-lt"/>
              <a:ea typeface="+mn-ea"/>
              <a:cs typeface="+mn-cs"/>
            </a:rPr>
            <a:t>Het loon- en </a:t>
          </a:r>
          <a:r>
            <a:rPr lang="nl-NL" sz="1200" b="0">
              <a:solidFill>
                <a:sysClr val="windowText" lastClr="000000"/>
              </a:solidFill>
              <a:effectLst/>
              <a:latin typeface="+mn-lt"/>
              <a:ea typeface="+mn-ea"/>
              <a:cs typeface="+mn-cs"/>
            </a:rPr>
            <a:t>prijspeil van 1 april 2023 is het uitgangspunt voor alle aan te bieden tarieven en prijzen. De prijzen worden weergegeven exclusief de verschuldigde B.T.W. Na vaststelling van de contractjaarprijs worden </a:t>
          </a:r>
          <a:r>
            <a:rPr lang="nl-NL" sz="1200" b="0">
              <a:solidFill>
                <a:schemeClr val="dk1"/>
              </a:solidFill>
              <a:effectLst/>
              <a:latin typeface="+mn-lt"/>
              <a:ea typeface="+mn-ea"/>
              <a:cs typeface="+mn-cs"/>
            </a:rPr>
            <a:t>tussentijdse prijsverhogingen lopende een contractjaar niet geaccepteerd, met uitzondering van de bindende bepalingen van overheidswege. </a:t>
          </a:r>
        </a:p>
        <a:p>
          <a:endParaRPr lang="nl-NL" sz="1200" b="1">
            <a:solidFill>
              <a:schemeClr val="dk1"/>
            </a:solidFill>
            <a:effectLst/>
            <a:latin typeface="+mn-lt"/>
            <a:ea typeface="+mn-ea"/>
            <a:cs typeface="+mn-cs"/>
          </a:endParaRPr>
        </a:p>
        <a:p>
          <a:pPr lvl="0"/>
          <a:r>
            <a:rPr lang="nl-NL" sz="1200" b="1">
              <a:solidFill>
                <a:schemeClr val="dk1"/>
              </a:solidFill>
              <a:effectLst/>
              <a:latin typeface="+mn-lt"/>
              <a:ea typeface="+mn-ea"/>
              <a:cs typeface="+mn-cs"/>
            </a:rPr>
            <a:t>Ruimtestaat</a:t>
          </a:r>
        </a:p>
        <a:p>
          <a:r>
            <a:rPr lang="nl-NL" sz="1200" b="0">
              <a:solidFill>
                <a:schemeClr val="dk1"/>
              </a:solidFill>
              <a:effectLst/>
              <a:latin typeface="+mn-lt"/>
              <a:ea typeface="+mn-ea"/>
              <a:cs typeface="+mn-cs"/>
            </a:rPr>
            <a:t>De ruimtestaat is met een zo groot mogelijke zorgvuldigheid samengesteld. Desondanks kunnen zich verschillen met de werkelijkheid voordoen door verbouwingen en verhuizingen in de gebouwen.  </a:t>
          </a:r>
          <a:endParaRPr lang="nl-NL" sz="1200" b="1">
            <a:solidFill>
              <a:schemeClr val="dk1"/>
            </a:solidFill>
            <a:effectLst/>
            <a:latin typeface="+mn-lt"/>
            <a:ea typeface="+mn-ea"/>
            <a:cs typeface="+mn-cs"/>
          </a:endParaRPr>
        </a:p>
        <a:p>
          <a:r>
            <a:rPr lang="nl-NL" sz="1200" b="0">
              <a:solidFill>
                <a:schemeClr val="dk1"/>
              </a:solidFill>
              <a:effectLst/>
              <a:latin typeface="+mn-lt"/>
              <a:ea typeface="+mn-ea"/>
              <a:cs typeface="+mn-cs"/>
            </a:rPr>
            <a:t> </a:t>
          </a:r>
          <a:endParaRPr lang="nl-NL" sz="1200" b="1">
            <a:solidFill>
              <a:schemeClr val="dk1"/>
            </a:solidFill>
            <a:effectLst/>
            <a:latin typeface="+mn-lt"/>
            <a:ea typeface="+mn-ea"/>
            <a:cs typeface="+mn-cs"/>
          </a:endParaRPr>
        </a:p>
        <a:p>
          <a:r>
            <a:rPr lang="nl-NL" sz="1200" b="0">
              <a:solidFill>
                <a:schemeClr val="dk1"/>
              </a:solidFill>
              <a:effectLst/>
              <a:latin typeface="+mn-lt"/>
              <a:ea typeface="+mn-ea"/>
              <a:cs typeface="+mn-cs"/>
            </a:rPr>
            <a:t>De uitgangspunten in het calculatiemodel vormen de basis voor de calculatie van de dienstverlener. Indien noodzakelijk worden eventuele wijzigingen in de ruimtestaat na gunning in de calculatie doorgevoerd en verrekend met de in het calculatiemodel opgenomen normeringen en tarieven van de dienstverlener.</a:t>
          </a:r>
        </a:p>
        <a:p>
          <a:endParaRPr lang="nl-NL" sz="1200" b="1">
            <a:solidFill>
              <a:sysClr val="windowText" lastClr="000000"/>
            </a:solidFill>
            <a:effectLst/>
            <a:latin typeface="+mn-lt"/>
            <a:ea typeface="+mn-ea"/>
            <a:cs typeface="+mn-cs"/>
          </a:endParaRPr>
        </a:p>
        <a:p>
          <a:pPr lvl="0"/>
          <a:r>
            <a:rPr lang="nl-NL" sz="1200" b="1">
              <a:solidFill>
                <a:sysClr val="windowText" lastClr="000000"/>
              </a:solidFill>
              <a:effectLst/>
              <a:latin typeface="+mn-lt"/>
              <a:ea typeface="+mn-ea"/>
              <a:cs typeface="+mn-cs"/>
            </a:rPr>
            <a:t>Contractjaarprijs</a:t>
          </a:r>
        </a:p>
        <a:p>
          <a:r>
            <a:rPr lang="nl-NL" sz="1200" b="0">
              <a:solidFill>
                <a:sysClr val="windowText" lastClr="000000"/>
              </a:solidFill>
              <a:effectLst/>
              <a:latin typeface="+mn-lt"/>
              <a:ea typeface="+mn-ea"/>
              <a:cs typeface="+mn-cs"/>
            </a:rPr>
            <a:t>De contractjaarprijs is opgebouwd uit alle componenten die zijn opgenomen in het calculatiemodel met uitzondering van de afroepprijzen en suppletiekosten.</a:t>
          </a:r>
          <a:endParaRPr lang="nl-NL" sz="1200" b="1">
            <a:solidFill>
              <a:sysClr val="windowText" lastClr="000000"/>
            </a:solidFill>
            <a:effectLst/>
            <a:latin typeface="+mn-lt"/>
            <a:ea typeface="+mn-ea"/>
            <a:cs typeface="+mn-cs"/>
          </a:endParaRPr>
        </a:p>
        <a:p>
          <a:r>
            <a:rPr lang="nl-NL" sz="1200" b="0">
              <a:solidFill>
                <a:sysClr val="windowText" lastClr="000000"/>
              </a:solidFill>
              <a:effectLst/>
              <a:latin typeface="+mn-lt"/>
              <a:ea typeface="+mn-ea"/>
              <a:cs typeface="+mn-cs"/>
            </a:rPr>
            <a:t> </a:t>
          </a:r>
          <a:endParaRPr lang="nl-NL" sz="1200" b="1">
            <a:solidFill>
              <a:sysClr val="windowText" lastClr="000000"/>
            </a:solidFill>
            <a:effectLst/>
            <a:latin typeface="+mn-lt"/>
            <a:ea typeface="+mn-ea"/>
            <a:cs typeface="+mn-cs"/>
          </a:endParaRPr>
        </a:p>
        <a:p>
          <a:r>
            <a:rPr lang="nl-NL" sz="1200" b="0">
              <a:solidFill>
                <a:sysClr val="windowText" lastClr="000000"/>
              </a:solidFill>
              <a:effectLst/>
              <a:latin typeface="+mn-lt"/>
              <a:ea typeface="+mn-ea"/>
              <a:cs typeface="+mn-cs"/>
            </a:rPr>
            <a:t>Bij vaststelling van de contractjaarprijs wordt geen rekening gehouden met de overname uren en kosten zoals gesteld in bijlage, overzicht overname personeel. Na gunning van de opdracht wordt op basis van de daadwerkelijke overnamekosten de definitieve contractjaarprijs vastgesteld.</a:t>
          </a:r>
        </a:p>
        <a:p>
          <a:endParaRPr lang="nl-NL" sz="1200" b="1">
            <a:solidFill>
              <a:sysClr val="windowText" lastClr="000000"/>
            </a:solidFill>
            <a:effectLst/>
            <a:latin typeface="+mn-lt"/>
            <a:ea typeface="+mn-ea"/>
            <a:cs typeface="+mn-cs"/>
          </a:endParaRPr>
        </a:p>
        <a:p>
          <a:pPr lvl="0"/>
          <a:r>
            <a:rPr lang="nl-NL" sz="1200" b="1">
              <a:solidFill>
                <a:schemeClr val="dk1"/>
              </a:solidFill>
              <a:effectLst/>
              <a:latin typeface="+mn-lt"/>
              <a:ea typeface="+mn-ea"/>
              <a:cs typeface="+mn-cs"/>
            </a:rPr>
            <a:t>Uurtarieven</a:t>
          </a:r>
        </a:p>
        <a:p>
          <a:r>
            <a:rPr lang="nl-NL" sz="1200" b="0">
              <a:solidFill>
                <a:schemeClr val="dk1"/>
              </a:solidFill>
              <a:effectLst/>
              <a:latin typeface="+mn-lt"/>
              <a:ea typeface="+mn-ea"/>
              <a:cs typeface="+mn-cs"/>
            </a:rPr>
            <a:t>De dienstverlener geeft op basis van het calculatiemodel een uurtariefopbouw op van de in te zetten categorieën medewerkers. De kosten voor werkkleding en uitrusting, materialen, middelen en machines inclusief de levering van afvalzakken), parkeerkosten en aanvraag VOG alsmede de overige indirecte kosten maken onderdeel uit van de uurtarieven.</a:t>
          </a:r>
          <a:endParaRPr lang="nl-NL" sz="1200" b="1">
            <a:solidFill>
              <a:schemeClr val="dk1"/>
            </a:solidFill>
            <a:effectLst/>
            <a:latin typeface="+mn-lt"/>
            <a:ea typeface="+mn-ea"/>
            <a:cs typeface="+mn-cs"/>
          </a:endParaRPr>
        </a:p>
        <a:p>
          <a:r>
            <a:rPr lang="nl-NL" sz="1200" b="0">
              <a:solidFill>
                <a:schemeClr val="dk1"/>
              </a:solidFill>
              <a:effectLst/>
              <a:latin typeface="+mn-lt"/>
              <a:ea typeface="+mn-ea"/>
              <a:cs typeface="+mn-cs"/>
            </a:rPr>
            <a:t> </a:t>
          </a:r>
          <a:endParaRPr lang="nl-NL" sz="1200" b="1">
            <a:solidFill>
              <a:schemeClr val="dk1"/>
            </a:solidFill>
            <a:effectLst/>
            <a:latin typeface="+mn-lt"/>
            <a:ea typeface="+mn-ea"/>
            <a:cs typeface="+mn-cs"/>
          </a:endParaRPr>
        </a:p>
        <a:p>
          <a:r>
            <a:rPr lang="nl-NL" sz="1200" b="0">
              <a:solidFill>
                <a:schemeClr val="dk1"/>
              </a:solidFill>
              <a:effectLst/>
              <a:latin typeface="+mn-lt"/>
              <a:ea typeface="+mn-ea"/>
              <a:cs typeface="+mn-cs"/>
            </a:rPr>
            <a:t>De opgegeven uurtarieven zijn, ten aanzien van de verdeling in loongroepen, gebaseerd op de gemiddelde eigenbedrijfssituatie en staan niet in relatie met eventueel van toepassing zijnde suppletiekosten. Na gunning worden uurtarieven naar aanleiding van de over te nemen medewerkers niet gewijzigd.</a:t>
          </a:r>
        </a:p>
        <a:p>
          <a:endParaRPr lang="nl-NL" sz="1200" b="1">
            <a:solidFill>
              <a:schemeClr val="dk1"/>
            </a:solidFill>
            <a:effectLst/>
            <a:latin typeface="+mn-lt"/>
            <a:ea typeface="+mn-ea"/>
            <a:cs typeface="+mn-cs"/>
          </a:endParaRPr>
        </a:p>
        <a:p>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0</xdr:colOff>
      <xdr:row>8</xdr:row>
      <xdr:rowOff>40005</xdr:rowOff>
    </xdr:from>
    <xdr:to>
      <xdr:col>16</xdr:col>
      <xdr:colOff>19050</xdr:colOff>
      <xdr:row>11</xdr:row>
      <xdr:rowOff>87630</xdr:rowOff>
    </xdr:to>
    <xdr:sp macro="" textlink="">
      <xdr:nvSpPr>
        <xdr:cNvPr id="2" name="Tekstvak 1">
          <a:extLst>
            <a:ext uri="{FF2B5EF4-FFF2-40B4-BE49-F238E27FC236}">
              <a16:creationId xmlns:a16="http://schemas.microsoft.com/office/drawing/2014/main" id="{883FB699-6E14-4EEA-FE55-D6F16C6C8158}"/>
            </a:ext>
          </a:extLst>
        </xdr:cNvPr>
        <xdr:cNvSpPr txBox="1"/>
      </xdr:nvSpPr>
      <xdr:spPr>
        <a:xfrm>
          <a:off x="10172700" y="1411605"/>
          <a:ext cx="6800850" cy="5619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solidFill>
                <a:srgbClr val="FF0000"/>
              </a:solidFill>
              <a:latin typeface="Century Gothic" panose="020B0502020202020204" pitchFamily="34" charset="0"/>
            </a:rPr>
            <a:t>* maximum bedrag dat na gunning door de dienstverlener in rekening wordt gebracht. Een onderbouwing van de totstandkoming van de opgegeven suppletiekosten is als aparte bijlage aan de inschrijving toegevoegd.</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220980</xdr:colOff>
      <xdr:row>28</xdr:row>
      <xdr:rowOff>9525</xdr:rowOff>
    </xdr:from>
    <xdr:to>
      <xdr:col>8</xdr:col>
      <xdr:colOff>112395</xdr:colOff>
      <xdr:row>36</xdr:row>
      <xdr:rowOff>30480</xdr:rowOff>
    </xdr:to>
    <xdr:sp macro="" textlink="">
      <xdr:nvSpPr>
        <xdr:cNvPr id="2" name="Tekstvak 1">
          <a:extLst>
            <a:ext uri="{FF2B5EF4-FFF2-40B4-BE49-F238E27FC236}">
              <a16:creationId xmlns:a16="http://schemas.microsoft.com/office/drawing/2014/main" id="{00000000-0008-0000-0300-000002000000}"/>
            </a:ext>
          </a:extLst>
        </xdr:cNvPr>
        <xdr:cNvSpPr txBox="1"/>
      </xdr:nvSpPr>
      <xdr:spPr>
        <a:xfrm>
          <a:off x="3505200" y="6722745"/>
          <a:ext cx="3579495" cy="13620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50" b="1">
              <a:solidFill>
                <a:srgbClr val="FF0000"/>
              </a:solidFill>
              <a:latin typeface="Century Gothic" panose="020B0502020202020204" pitchFamily="34" charset="0"/>
            </a:rPr>
            <a:t>LET OP: Deze velden mogen niet geknipt en geplakt worden. Maar alleen aangepast door het toevoegen of verwijderen van regels. Op basis van de opgegeven frequenties in de ruimtestaat wordt middels deze matrix de productienorm erbij gezocht. De cijfers in de kolom geven aan in welke kolom de productienorm wordt opgezocht.</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21166</xdr:colOff>
      <xdr:row>0</xdr:row>
      <xdr:rowOff>63501</xdr:rowOff>
    </xdr:from>
    <xdr:to>
      <xdr:col>14</xdr:col>
      <xdr:colOff>42333</xdr:colOff>
      <xdr:row>6</xdr:row>
      <xdr:rowOff>63500</xdr:rowOff>
    </xdr:to>
    <xdr:sp macro="" textlink="">
      <xdr:nvSpPr>
        <xdr:cNvPr id="2" name="Tekstvak 1">
          <a:extLst>
            <a:ext uri="{FF2B5EF4-FFF2-40B4-BE49-F238E27FC236}">
              <a16:creationId xmlns:a16="http://schemas.microsoft.com/office/drawing/2014/main" id="{00000000-0008-0000-0600-000002000000}"/>
            </a:ext>
          </a:extLst>
        </xdr:cNvPr>
        <xdr:cNvSpPr txBox="1"/>
      </xdr:nvSpPr>
      <xdr:spPr>
        <a:xfrm>
          <a:off x="7217833" y="63501"/>
          <a:ext cx="6307667" cy="11535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Onderstaand geeft de dienstverlener een opbouw van het gemiddelde uurloon voor reguliere werkzaamheden. Dit uurtarief is gebaseerd op de gemiddelde bedrijfssituatie van de dienstverlener.</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Het opgegeven gemiddelde uurtarief is de basis voor toekomstige prijsverhogingen.</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Gedurende de contractperiode worden de opgegeven percentages per loongroep, waarop het opgegeven gemiddelde uurtarief is gebaseerd, NIET aangepast.</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21166</xdr:colOff>
      <xdr:row>0</xdr:row>
      <xdr:rowOff>63501</xdr:rowOff>
    </xdr:from>
    <xdr:to>
      <xdr:col>14</xdr:col>
      <xdr:colOff>0</xdr:colOff>
      <xdr:row>5</xdr:row>
      <xdr:rowOff>209550</xdr:rowOff>
    </xdr:to>
    <xdr:sp macro="" textlink="">
      <xdr:nvSpPr>
        <xdr:cNvPr id="2" name="Tekstvak 1">
          <a:extLst>
            <a:ext uri="{FF2B5EF4-FFF2-40B4-BE49-F238E27FC236}">
              <a16:creationId xmlns:a16="http://schemas.microsoft.com/office/drawing/2014/main" id="{00000000-0008-0000-0700-000002000000}"/>
            </a:ext>
          </a:extLst>
        </xdr:cNvPr>
        <xdr:cNvSpPr txBox="1"/>
      </xdr:nvSpPr>
      <xdr:spPr>
        <a:xfrm>
          <a:off x="7203016" y="63501"/>
          <a:ext cx="6265334" cy="10794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Onderstaand geeft de dienstverlener een opbouw van het gemiddelde uurloon voor reguliere werkzaamheden. Dit uurtarief is gebaseerd op de gemiddelde bedrijfssituatie van de dienstverlener.</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Het opgegeven gemiddelde uurtarief is de basis voor toekomstige prijsverhogingen.</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Gedurende de contractperiode worden de opgegeven percentages per loongroep, waarop het opgegeven gemiddelde uurtarief is gebaseerd, NIET aangepast.</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Naomi\Local%20Settings\Temporary%20Internet%20Files\Content.Outlook\ILGDZFKW\HD%20MBP%20Erik%20ATIR%20Werkdocumenten\%20%20ATIR%20in%20%20behandeling\Tarieven%202004\ati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C\Documents%20and%20Settings\Naomi\Local%20Settings\Temporary%20Internet%20Files\Content.Outlook\ILGDZFKW\HD%20MBP%20Erik%20ATIR%20Werkdocumenten\%20%20ATIR%20in%20%20behandeling\Tarieven%202004\atir"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20ATIR%20Werkdocumenten\%20%20ATIR%20in%20%20behandeling\Tarieven%202004\ati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TC2008SBS\HD%20PB%20Rob%20ATIR%20Werkdocumenten\%20%20ATIR%20in%20%20behandeling\Tarieven%202004\atir"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C\C\Documents%20and%20Settings\Naomi\Local%20Settings\Temporary%20Internet%20Files\Content.Outlook\ILGDZFKW\HD%20MBP%20Erik%20ATIR%20Werkdocumenten\%20%20ATIR%20in%20%20behandeling\Tarieven%202004\atir"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hiddenSheet"/>
      <sheetName val="dv_info"/>
      <sheetName val="Blad3_(3)"/>
      <sheetName val="Blad3_(2)"/>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Kalender"/>
      <sheetName val="Normen"/>
      <sheetName val="Kalender (2)"/>
      <sheetName val="Opzoeklijst"/>
      <sheetName val="01.255"/>
      <sheetName val="02.255"/>
      <sheetName val="04.255"/>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AZR psychiatrie"/>
      <sheetName val="Blad3_(3)1"/>
      <sheetName val="Blad3_(2)1"/>
      <sheetName val="Kalender_(2)"/>
      <sheetName val="01_255"/>
      <sheetName val="02_255"/>
      <sheetName val="04_25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sheetData sheetId="31"/>
      <sheetData sheetId="32"/>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sheetData sheetId="51"/>
      <sheetData sheetId="52"/>
      <sheetData sheetId="53"/>
      <sheetData sheetId="5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 val="Omreken"/>
      <sheetName val="atir_xls1"/>
    </sheetNames>
    <sheetDataSet>
      <sheetData sheetId="0" refreshError="1"/>
      <sheetData sheetId="1" refreshError="1"/>
      <sheetData sheetId="2" refreshError="1"/>
      <sheetData sheetId="3" refreshError="1"/>
      <sheetData sheetId="4" refreshError="1"/>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 val="atir_xls"/>
      <sheetName val="Validatie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s>
    <sheetDataSet>
      <sheetData sheetId="0" refreshError="1"/>
      <sheetData sheetId="1" refreshError="1"/>
      <sheetData sheetId="2" refreshError="1"/>
      <sheetData sheetId="3" refreshError="1"/>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 val="atir_xls1"/>
    </sheetNames>
    <sheetDataSet>
      <sheetData sheetId="0" refreshError="1"/>
      <sheetData sheetId="1" refreshError="1"/>
      <sheetData sheetId="2" refreshError="1"/>
      <sheetData sheetId="3" refreshError="1"/>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FD50C-F0B9-46A2-B512-17CCBE41C2D2}">
  <sheetPr>
    <tabColor theme="0" tint="-0.14999847407452621"/>
  </sheetPr>
  <dimension ref="A1:M4"/>
  <sheetViews>
    <sheetView showGridLines="0" tabSelected="1" workbookViewId="0">
      <selection activeCell="S26" sqref="S26"/>
    </sheetView>
  </sheetViews>
  <sheetFormatPr defaultRowHeight="12.6"/>
  <cols>
    <col min="1" max="1" width="27.77734375" customWidth="1"/>
  </cols>
  <sheetData>
    <row r="1" spans="1:13" ht="15">
      <c r="A1" s="432" t="s">
        <v>26</v>
      </c>
      <c r="B1" s="453" t="str">
        <f>'2-Kosten per locatie'!B3</f>
        <v>Veiligheidsregio Zaanstreek Waterland</v>
      </c>
    </row>
    <row r="2" spans="1:13" ht="15">
      <c r="A2" s="432" t="s">
        <v>14</v>
      </c>
      <c r="B2" s="453" t="str">
        <f ca="1">MID(CELL("bestandsnaam",$B$11),SEARCH("]",CELL("bestandsnaam",$B$11),1)+1,256)</f>
        <v>1-Uitgangspunten</v>
      </c>
    </row>
    <row r="3" spans="1:13" ht="15">
      <c r="A3" s="432" t="s">
        <v>73</v>
      </c>
      <c r="B3" s="453" t="str">
        <f>'2-Kosten per locatie'!B5</f>
        <v>Divers</v>
      </c>
    </row>
    <row r="4" spans="1:13" ht="15">
      <c r="A4" s="432" t="s">
        <v>189</v>
      </c>
      <c r="B4" s="453" t="str">
        <f>'2-Kosten per locatie'!B6</f>
        <v>VrZW-EA-RT-2022</v>
      </c>
      <c r="G4" s="456"/>
      <c r="H4" s="456"/>
      <c r="I4" s="456"/>
      <c r="J4" s="456"/>
      <c r="K4" s="456"/>
      <c r="L4" s="456"/>
      <c r="M4" s="456"/>
    </row>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0.14999847407452621"/>
    <pageSetUpPr fitToPage="1"/>
  </sheetPr>
  <dimension ref="A1:Z89"/>
  <sheetViews>
    <sheetView showGridLines="0" zoomScale="85" zoomScaleNormal="85" zoomScaleSheetLayoutView="50" zoomScalePageLayoutView="50" workbookViewId="0">
      <pane ySplit="12" topLeftCell="A13" activePane="bottomLeft" state="frozen"/>
      <selection activeCell="B1" sqref="B1"/>
      <selection pane="bottomLeft" activeCell="C30" sqref="C30"/>
    </sheetView>
  </sheetViews>
  <sheetFormatPr defaultColWidth="13.6640625" defaultRowHeight="13.2"/>
  <cols>
    <col min="1" max="1" width="46.109375" style="279" customWidth="1"/>
    <col min="2" max="2" width="29.109375" style="286" customWidth="1"/>
    <col min="3" max="3" width="27.5546875" style="286" customWidth="1"/>
    <col min="4" max="4" width="12.109375" style="279" customWidth="1"/>
    <col min="5" max="5" width="24.33203125" style="288" customWidth="1"/>
    <col min="6" max="6" width="16.109375" style="287" customWidth="1"/>
    <col min="7" max="7" width="13.6640625" style="288" customWidth="1"/>
    <col min="8" max="8" width="15.88671875" style="288" customWidth="1"/>
    <col min="9" max="247" width="13.6640625" style="279"/>
    <col min="248" max="248" width="22.109375" style="279" customWidth="1"/>
    <col min="249" max="255" width="13.6640625" style="279" customWidth="1"/>
    <col min="256" max="256" width="15.88671875" style="279" customWidth="1"/>
    <col min="257" max="257" width="16.5546875" style="279" bestFit="1" customWidth="1"/>
    <col min="258" max="258" width="13.6640625" style="279" customWidth="1"/>
    <col min="259" max="259" width="17.109375" style="279" bestFit="1" customWidth="1"/>
    <col min="260" max="260" width="4" style="279" customWidth="1"/>
    <col min="261" max="261" width="13.6640625" style="279" customWidth="1"/>
    <col min="262" max="503" width="13.6640625" style="279"/>
    <col min="504" max="504" width="22.109375" style="279" customWidth="1"/>
    <col min="505" max="511" width="13.6640625" style="279" customWidth="1"/>
    <col min="512" max="512" width="15.88671875" style="279" customWidth="1"/>
    <col min="513" max="513" width="16.5546875" style="279" bestFit="1" customWidth="1"/>
    <col min="514" max="514" width="13.6640625" style="279" customWidth="1"/>
    <col min="515" max="515" width="17.109375" style="279" bestFit="1" customWidth="1"/>
    <col min="516" max="516" width="4" style="279" customWidth="1"/>
    <col min="517" max="517" width="13.6640625" style="279" customWidth="1"/>
    <col min="518" max="759" width="13.6640625" style="279"/>
    <col min="760" max="760" width="22.109375" style="279" customWidth="1"/>
    <col min="761" max="767" width="13.6640625" style="279" customWidth="1"/>
    <col min="768" max="768" width="15.88671875" style="279" customWidth="1"/>
    <col min="769" max="769" width="16.5546875" style="279" bestFit="1" customWidth="1"/>
    <col min="770" max="770" width="13.6640625" style="279" customWidth="1"/>
    <col min="771" max="771" width="17.109375" style="279" bestFit="1" customWidth="1"/>
    <col min="772" max="772" width="4" style="279" customWidth="1"/>
    <col min="773" max="773" width="13.6640625" style="279" customWidth="1"/>
    <col min="774" max="1015" width="13.6640625" style="279"/>
    <col min="1016" max="1016" width="22.109375" style="279" customWidth="1"/>
    <col min="1017" max="1023" width="13.6640625" style="279" customWidth="1"/>
    <col min="1024" max="1024" width="15.88671875" style="279" customWidth="1"/>
    <col min="1025" max="1025" width="16.5546875" style="279" bestFit="1" customWidth="1"/>
    <col min="1026" max="1026" width="13.6640625" style="279" customWidth="1"/>
    <col min="1027" max="1027" width="17.109375" style="279" bestFit="1" customWidth="1"/>
    <col min="1028" max="1028" width="4" style="279" customWidth="1"/>
    <col min="1029" max="1029" width="13.6640625" style="279" customWidth="1"/>
    <col min="1030" max="1271" width="13.6640625" style="279"/>
    <col min="1272" max="1272" width="22.109375" style="279" customWidth="1"/>
    <col min="1273" max="1279" width="13.6640625" style="279" customWidth="1"/>
    <col min="1280" max="1280" width="15.88671875" style="279" customWidth="1"/>
    <col min="1281" max="1281" width="16.5546875" style="279" bestFit="1" customWidth="1"/>
    <col min="1282" max="1282" width="13.6640625" style="279" customWidth="1"/>
    <col min="1283" max="1283" width="17.109375" style="279" bestFit="1" customWidth="1"/>
    <col min="1284" max="1284" width="4" style="279" customWidth="1"/>
    <col min="1285" max="1285" width="13.6640625" style="279" customWidth="1"/>
    <col min="1286" max="1527" width="13.6640625" style="279"/>
    <col min="1528" max="1528" width="22.109375" style="279" customWidth="1"/>
    <col min="1529" max="1535" width="13.6640625" style="279" customWidth="1"/>
    <col min="1536" max="1536" width="15.88671875" style="279" customWidth="1"/>
    <col min="1537" max="1537" width="16.5546875" style="279" bestFit="1" customWidth="1"/>
    <col min="1538" max="1538" width="13.6640625" style="279" customWidth="1"/>
    <col min="1539" max="1539" width="17.109375" style="279" bestFit="1" customWidth="1"/>
    <col min="1540" max="1540" width="4" style="279" customWidth="1"/>
    <col min="1541" max="1541" width="13.6640625" style="279" customWidth="1"/>
    <col min="1542" max="1783" width="13.6640625" style="279"/>
    <col min="1784" max="1784" width="22.109375" style="279" customWidth="1"/>
    <col min="1785" max="1791" width="13.6640625" style="279" customWidth="1"/>
    <col min="1792" max="1792" width="15.88671875" style="279" customWidth="1"/>
    <col min="1793" max="1793" width="16.5546875" style="279" bestFit="1" customWidth="1"/>
    <col min="1794" max="1794" width="13.6640625" style="279" customWidth="1"/>
    <col min="1795" max="1795" width="17.109375" style="279" bestFit="1" customWidth="1"/>
    <col min="1796" max="1796" width="4" style="279" customWidth="1"/>
    <col min="1797" max="1797" width="13.6640625" style="279" customWidth="1"/>
    <col min="1798" max="2039" width="13.6640625" style="279"/>
    <col min="2040" max="2040" width="22.109375" style="279" customWidth="1"/>
    <col min="2041" max="2047" width="13.6640625" style="279" customWidth="1"/>
    <col min="2048" max="2048" width="15.88671875" style="279" customWidth="1"/>
    <col min="2049" max="2049" width="16.5546875" style="279" bestFit="1" customWidth="1"/>
    <col min="2050" max="2050" width="13.6640625" style="279" customWidth="1"/>
    <col min="2051" max="2051" width="17.109375" style="279" bestFit="1" customWidth="1"/>
    <col min="2052" max="2052" width="4" style="279" customWidth="1"/>
    <col min="2053" max="2053" width="13.6640625" style="279" customWidth="1"/>
    <col min="2054" max="2295" width="13.6640625" style="279"/>
    <col min="2296" max="2296" width="22.109375" style="279" customWidth="1"/>
    <col min="2297" max="2303" width="13.6640625" style="279" customWidth="1"/>
    <col min="2304" max="2304" width="15.88671875" style="279" customWidth="1"/>
    <col min="2305" max="2305" width="16.5546875" style="279" bestFit="1" customWidth="1"/>
    <col min="2306" max="2306" width="13.6640625" style="279" customWidth="1"/>
    <col min="2307" max="2307" width="17.109375" style="279" bestFit="1" customWidth="1"/>
    <col min="2308" max="2308" width="4" style="279" customWidth="1"/>
    <col min="2309" max="2309" width="13.6640625" style="279" customWidth="1"/>
    <col min="2310" max="2551" width="13.6640625" style="279"/>
    <col min="2552" max="2552" width="22.109375" style="279" customWidth="1"/>
    <col min="2553" max="2559" width="13.6640625" style="279" customWidth="1"/>
    <col min="2560" max="2560" width="15.88671875" style="279" customWidth="1"/>
    <col min="2561" max="2561" width="16.5546875" style="279" bestFit="1" customWidth="1"/>
    <col min="2562" max="2562" width="13.6640625" style="279" customWidth="1"/>
    <col min="2563" max="2563" width="17.109375" style="279" bestFit="1" customWidth="1"/>
    <col min="2564" max="2564" width="4" style="279" customWidth="1"/>
    <col min="2565" max="2565" width="13.6640625" style="279" customWidth="1"/>
    <col min="2566" max="2807" width="13.6640625" style="279"/>
    <col min="2808" max="2808" width="22.109375" style="279" customWidth="1"/>
    <col min="2809" max="2815" width="13.6640625" style="279" customWidth="1"/>
    <col min="2816" max="2816" width="15.88671875" style="279" customWidth="1"/>
    <col min="2817" max="2817" width="16.5546875" style="279" bestFit="1" customWidth="1"/>
    <col min="2818" max="2818" width="13.6640625" style="279" customWidth="1"/>
    <col min="2819" max="2819" width="17.109375" style="279" bestFit="1" customWidth="1"/>
    <col min="2820" max="2820" width="4" style="279" customWidth="1"/>
    <col min="2821" max="2821" width="13.6640625" style="279" customWidth="1"/>
    <col min="2822" max="3063" width="13.6640625" style="279"/>
    <col min="3064" max="3064" width="22.109375" style="279" customWidth="1"/>
    <col min="3065" max="3071" width="13.6640625" style="279" customWidth="1"/>
    <col min="3072" max="3072" width="15.88671875" style="279" customWidth="1"/>
    <col min="3073" max="3073" width="16.5546875" style="279" bestFit="1" customWidth="1"/>
    <col min="3074" max="3074" width="13.6640625" style="279" customWidth="1"/>
    <col min="3075" max="3075" width="17.109375" style="279" bestFit="1" customWidth="1"/>
    <col min="3076" max="3076" width="4" style="279" customWidth="1"/>
    <col min="3077" max="3077" width="13.6640625" style="279" customWidth="1"/>
    <col min="3078" max="3319" width="13.6640625" style="279"/>
    <col min="3320" max="3320" width="22.109375" style="279" customWidth="1"/>
    <col min="3321" max="3327" width="13.6640625" style="279" customWidth="1"/>
    <col min="3328" max="3328" width="15.88671875" style="279" customWidth="1"/>
    <col min="3329" max="3329" width="16.5546875" style="279" bestFit="1" customWidth="1"/>
    <col min="3330" max="3330" width="13.6640625" style="279" customWidth="1"/>
    <col min="3331" max="3331" width="17.109375" style="279" bestFit="1" customWidth="1"/>
    <col min="3332" max="3332" width="4" style="279" customWidth="1"/>
    <col min="3333" max="3333" width="13.6640625" style="279" customWidth="1"/>
    <col min="3334" max="3575" width="13.6640625" style="279"/>
    <col min="3576" max="3576" width="22.109375" style="279" customWidth="1"/>
    <col min="3577" max="3583" width="13.6640625" style="279" customWidth="1"/>
    <col min="3584" max="3584" width="15.88671875" style="279" customWidth="1"/>
    <col min="3585" max="3585" width="16.5546875" style="279" bestFit="1" customWidth="1"/>
    <col min="3586" max="3586" width="13.6640625" style="279" customWidth="1"/>
    <col min="3587" max="3587" width="17.109375" style="279" bestFit="1" customWidth="1"/>
    <col min="3588" max="3588" width="4" style="279" customWidth="1"/>
    <col min="3589" max="3589" width="13.6640625" style="279" customWidth="1"/>
    <col min="3590" max="3831" width="13.6640625" style="279"/>
    <col min="3832" max="3832" width="22.109375" style="279" customWidth="1"/>
    <col min="3833" max="3839" width="13.6640625" style="279" customWidth="1"/>
    <col min="3840" max="3840" width="15.88671875" style="279" customWidth="1"/>
    <col min="3841" max="3841" width="16.5546875" style="279" bestFit="1" customWidth="1"/>
    <col min="3842" max="3842" width="13.6640625" style="279" customWidth="1"/>
    <col min="3843" max="3843" width="17.109375" style="279" bestFit="1" customWidth="1"/>
    <col min="3844" max="3844" width="4" style="279" customWidth="1"/>
    <col min="3845" max="3845" width="13.6640625" style="279" customWidth="1"/>
    <col min="3846" max="4087" width="13.6640625" style="279"/>
    <col min="4088" max="4088" width="22.109375" style="279" customWidth="1"/>
    <col min="4089" max="4095" width="13.6640625" style="279" customWidth="1"/>
    <col min="4096" max="4096" width="15.88671875" style="279" customWidth="1"/>
    <col min="4097" max="4097" width="16.5546875" style="279" bestFit="1" customWidth="1"/>
    <col min="4098" max="4098" width="13.6640625" style="279" customWidth="1"/>
    <col min="4099" max="4099" width="17.109375" style="279" bestFit="1" customWidth="1"/>
    <col min="4100" max="4100" width="4" style="279" customWidth="1"/>
    <col min="4101" max="4101" width="13.6640625" style="279" customWidth="1"/>
    <col min="4102" max="4343" width="13.6640625" style="279"/>
    <col min="4344" max="4344" width="22.109375" style="279" customWidth="1"/>
    <col min="4345" max="4351" width="13.6640625" style="279" customWidth="1"/>
    <col min="4352" max="4352" width="15.88671875" style="279" customWidth="1"/>
    <col min="4353" max="4353" width="16.5546875" style="279" bestFit="1" customWidth="1"/>
    <col min="4354" max="4354" width="13.6640625" style="279" customWidth="1"/>
    <col min="4355" max="4355" width="17.109375" style="279" bestFit="1" customWidth="1"/>
    <col min="4356" max="4356" width="4" style="279" customWidth="1"/>
    <col min="4357" max="4357" width="13.6640625" style="279" customWidth="1"/>
    <col min="4358" max="4599" width="13.6640625" style="279"/>
    <col min="4600" max="4600" width="22.109375" style="279" customWidth="1"/>
    <col min="4601" max="4607" width="13.6640625" style="279" customWidth="1"/>
    <col min="4608" max="4608" width="15.88671875" style="279" customWidth="1"/>
    <col min="4609" max="4609" width="16.5546875" style="279" bestFit="1" customWidth="1"/>
    <col min="4610" max="4610" width="13.6640625" style="279" customWidth="1"/>
    <col min="4611" max="4611" width="17.109375" style="279" bestFit="1" customWidth="1"/>
    <col min="4612" max="4612" width="4" style="279" customWidth="1"/>
    <col min="4613" max="4613" width="13.6640625" style="279" customWidth="1"/>
    <col min="4614" max="4855" width="13.6640625" style="279"/>
    <col min="4856" max="4856" width="22.109375" style="279" customWidth="1"/>
    <col min="4857" max="4863" width="13.6640625" style="279" customWidth="1"/>
    <col min="4864" max="4864" width="15.88671875" style="279" customWidth="1"/>
    <col min="4865" max="4865" width="16.5546875" style="279" bestFit="1" customWidth="1"/>
    <col min="4866" max="4866" width="13.6640625" style="279" customWidth="1"/>
    <col min="4867" max="4867" width="17.109375" style="279" bestFit="1" customWidth="1"/>
    <col min="4868" max="4868" width="4" style="279" customWidth="1"/>
    <col min="4869" max="4869" width="13.6640625" style="279" customWidth="1"/>
    <col min="4870" max="5111" width="13.6640625" style="279"/>
    <col min="5112" max="5112" width="22.109375" style="279" customWidth="1"/>
    <col min="5113" max="5119" width="13.6640625" style="279" customWidth="1"/>
    <col min="5120" max="5120" width="15.88671875" style="279" customWidth="1"/>
    <col min="5121" max="5121" width="16.5546875" style="279" bestFit="1" customWidth="1"/>
    <col min="5122" max="5122" width="13.6640625" style="279" customWidth="1"/>
    <col min="5123" max="5123" width="17.109375" style="279" bestFit="1" customWidth="1"/>
    <col min="5124" max="5124" width="4" style="279" customWidth="1"/>
    <col min="5125" max="5125" width="13.6640625" style="279" customWidth="1"/>
    <col min="5126" max="5367" width="13.6640625" style="279"/>
    <col min="5368" max="5368" width="22.109375" style="279" customWidth="1"/>
    <col min="5369" max="5375" width="13.6640625" style="279" customWidth="1"/>
    <col min="5376" max="5376" width="15.88671875" style="279" customWidth="1"/>
    <col min="5377" max="5377" width="16.5546875" style="279" bestFit="1" customWidth="1"/>
    <col min="5378" max="5378" width="13.6640625" style="279" customWidth="1"/>
    <col min="5379" max="5379" width="17.109375" style="279" bestFit="1" customWidth="1"/>
    <col min="5380" max="5380" width="4" style="279" customWidth="1"/>
    <col min="5381" max="5381" width="13.6640625" style="279" customWidth="1"/>
    <col min="5382" max="5623" width="13.6640625" style="279"/>
    <col min="5624" max="5624" width="22.109375" style="279" customWidth="1"/>
    <col min="5625" max="5631" width="13.6640625" style="279" customWidth="1"/>
    <col min="5632" max="5632" width="15.88671875" style="279" customWidth="1"/>
    <col min="5633" max="5633" width="16.5546875" style="279" bestFit="1" customWidth="1"/>
    <col min="5634" max="5634" width="13.6640625" style="279" customWidth="1"/>
    <col min="5635" max="5635" width="17.109375" style="279" bestFit="1" customWidth="1"/>
    <col min="5636" max="5636" width="4" style="279" customWidth="1"/>
    <col min="5637" max="5637" width="13.6640625" style="279" customWidth="1"/>
    <col min="5638" max="5879" width="13.6640625" style="279"/>
    <col min="5880" max="5880" width="22.109375" style="279" customWidth="1"/>
    <col min="5881" max="5887" width="13.6640625" style="279" customWidth="1"/>
    <col min="5888" max="5888" width="15.88671875" style="279" customWidth="1"/>
    <col min="5889" max="5889" width="16.5546875" style="279" bestFit="1" customWidth="1"/>
    <col min="5890" max="5890" width="13.6640625" style="279" customWidth="1"/>
    <col min="5891" max="5891" width="17.109375" style="279" bestFit="1" customWidth="1"/>
    <col min="5892" max="5892" width="4" style="279" customWidth="1"/>
    <col min="5893" max="5893" width="13.6640625" style="279" customWidth="1"/>
    <col min="5894" max="6135" width="13.6640625" style="279"/>
    <col min="6136" max="6136" width="22.109375" style="279" customWidth="1"/>
    <col min="6137" max="6143" width="13.6640625" style="279" customWidth="1"/>
    <col min="6144" max="6144" width="15.88671875" style="279" customWidth="1"/>
    <col min="6145" max="6145" width="16.5546875" style="279" bestFit="1" customWidth="1"/>
    <col min="6146" max="6146" width="13.6640625" style="279" customWidth="1"/>
    <col min="6147" max="6147" width="17.109375" style="279" bestFit="1" customWidth="1"/>
    <col min="6148" max="6148" width="4" style="279" customWidth="1"/>
    <col min="6149" max="6149" width="13.6640625" style="279" customWidth="1"/>
    <col min="6150" max="6391" width="13.6640625" style="279"/>
    <col min="6392" max="6392" width="22.109375" style="279" customWidth="1"/>
    <col min="6393" max="6399" width="13.6640625" style="279" customWidth="1"/>
    <col min="6400" max="6400" width="15.88671875" style="279" customWidth="1"/>
    <col min="6401" max="6401" width="16.5546875" style="279" bestFit="1" customWidth="1"/>
    <col min="6402" max="6402" width="13.6640625" style="279" customWidth="1"/>
    <col min="6403" max="6403" width="17.109375" style="279" bestFit="1" customWidth="1"/>
    <col min="6404" max="6404" width="4" style="279" customWidth="1"/>
    <col min="6405" max="6405" width="13.6640625" style="279" customWidth="1"/>
    <col min="6406" max="6647" width="13.6640625" style="279"/>
    <col min="6648" max="6648" width="22.109375" style="279" customWidth="1"/>
    <col min="6649" max="6655" width="13.6640625" style="279" customWidth="1"/>
    <col min="6656" max="6656" width="15.88671875" style="279" customWidth="1"/>
    <col min="6657" max="6657" width="16.5546875" style="279" bestFit="1" customWidth="1"/>
    <col min="6658" max="6658" width="13.6640625" style="279" customWidth="1"/>
    <col min="6659" max="6659" width="17.109375" style="279" bestFit="1" customWidth="1"/>
    <col min="6660" max="6660" width="4" style="279" customWidth="1"/>
    <col min="6661" max="6661" width="13.6640625" style="279" customWidth="1"/>
    <col min="6662" max="6903" width="13.6640625" style="279"/>
    <col min="6904" max="6904" width="22.109375" style="279" customWidth="1"/>
    <col min="6905" max="6911" width="13.6640625" style="279" customWidth="1"/>
    <col min="6912" max="6912" width="15.88671875" style="279" customWidth="1"/>
    <col min="6913" max="6913" width="16.5546875" style="279" bestFit="1" customWidth="1"/>
    <col min="6914" max="6914" width="13.6640625" style="279" customWidth="1"/>
    <col min="6915" max="6915" width="17.109375" style="279" bestFit="1" customWidth="1"/>
    <col min="6916" max="6916" width="4" style="279" customWidth="1"/>
    <col min="6917" max="6917" width="13.6640625" style="279" customWidth="1"/>
    <col min="6918" max="7159" width="13.6640625" style="279"/>
    <col min="7160" max="7160" width="22.109375" style="279" customWidth="1"/>
    <col min="7161" max="7167" width="13.6640625" style="279" customWidth="1"/>
    <col min="7168" max="7168" width="15.88671875" style="279" customWidth="1"/>
    <col min="7169" max="7169" width="16.5546875" style="279" bestFit="1" customWidth="1"/>
    <col min="7170" max="7170" width="13.6640625" style="279" customWidth="1"/>
    <col min="7171" max="7171" width="17.109375" style="279" bestFit="1" customWidth="1"/>
    <col min="7172" max="7172" width="4" style="279" customWidth="1"/>
    <col min="7173" max="7173" width="13.6640625" style="279" customWidth="1"/>
    <col min="7174" max="7415" width="13.6640625" style="279"/>
    <col min="7416" max="7416" width="22.109375" style="279" customWidth="1"/>
    <col min="7417" max="7423" width="13.6640625" style="279" customWidth="1"/>
    <col min="7424" max="7424" width="15.88671875" style="279" customWidth="1"/>
    <col min="7425" max="7425" width="16.5546875" style="279" bestFit="1" customWidth="1"/>
    <col min="7426" max="7426" width="13.6640625" style="279" customWidth="1"/>
    <col min="7427" max="7427" width="17.109375" style="279" bestFit="1" customWidth="1"/>
    <col min="7428" max="7428" width="4" style="279" customWidth="1"/>
    <col min="7429" max="7429" width="13.6640625" style="279" customWidth="1"/>
    <col min="7430" max="7671" width="13.6640625" style="279"/>
    <col min="7672" max="7672" width="22.109375" style="279" customWidth="1"/>
    <col min="7673" max="7679" width="13.6640625" style="279" customWidth="1"/>
    <col min="7680" max="7680" width="15.88671875" style="279" customWidth="1"/>
    <col min="7681" max="7681" width="16.5546875" style="279" bestFit="1" customWidth="1"/>
    <col min="7682" max="7682" width="13.6640625" style="279" customWidth="1"/>
    <col min="7683" max="7683" width="17.109375" style="279" bestFit="1" customWidth="1"/>
    <col min="7684" max="7684" width="4" style="279" customWidth="1"/>
    <col min="7685" max="7685" width="13.6640625" style="279" customWidth="1"/>
    <col min="7686" max="7927" width="13.6640625" style="279"/>
    <col min="7928" max="7928" width="22.109375" style="279" customWidth="1"/>
    <col min="7929" max="7935" width="13.6640625" style="279" customWidth="1"/>
    <col min="7936" max="7936" width="15.88671875" style="279" customWidth="1"/>
    <col min="7937" max="7937" width="16.5546875" style="279" bestFit="1" customWidth="1"/>
    <col min="7938" max="7938" width="13.6640625" style="279" customWidth="1"/>
    <col min="7939" max="7939" width="17.109375" style="279" bestFit="1" customWidth="1"/>
    <col min="7940" max="7940" width="4" style="279" customWidth="1"/>
    <col min="7941" max="7941" width="13.6640625" style="279" customWidth="1"/>
    <col min="7942" max="8183" width="13.6640625" style="279"/>
    <col min="8184" max="8184" width="22.109375" style="279" customWidth="1"/>
    <col min="8185" max="8191" width="13.6640625" style="279" customWidth="1"/>
    <col min="8192" max="8192" width="15.88671875" style="279" customWidth="1"/>
    <col min="8193" max="8193" width="16.5546875" style="279" bestFit="1" customWidth="1"/>
    <col min="8194" max="8194" width="13.6640625" style="279" customWidth="1"/>
    <col min="8195" max="8195" width="17.109375" style="279" bestFit="1" customWidth="1"/>
    <col min="8196" max="8196" width="4" style="279" customWidth="1"/>
    <col min="8197" max="8197" width="13.6640625" style="279" customWidth="1"/>
    <col min="8198" max="8439" width="13.6640625" style="279"/>
    <col min="8440" max="8440" width="22.109375" style="279" customWidth="1"/>
    <col min="8441" max="8447" width="13.6640625" style="279" customWidth="1"/>
    <col min="8448" max="8448" width="15.88671875" style="279" customWidth="1"/>
    <col min="8449" max="8449" width="16.5546875" style="279" bestFit="1" customWidth="1"/>
    <col min="8450" max="8450" width="13.6640625" style="279" customWidth="1"/>
    <col min="8451" max="8451" width="17.109375" style="279" bestFit="1" customWidth="1"/>
    <col min="8452" max="8452" width="4" style="279" customWidth="1"/>
    <col min="8453" max="8453" width="13.6640625" style="279" customWidth="1"/>
    <col min="8454" max="8695" width="13.6640625" style="279"/>
    <col min="8696" max="8696" width="22.109375" style="279" customWidth="1"/>
    <col min="8697" max="8703" width="13.6640625" style="279" customWidth="1"/>
    <col min="8704" max="8704" width="15.88671875" style="279" customWidth="1"/>
    <col min="8705" max="8705" width="16.5546875" style="279" bestFit="1" customWidth="1"/>
    <col min="8706" max="8706" width="13.6640625" style="279" customWidth="1"/>
    <col min="8707" max="8707" width="17.109375" style="279" bestFit="1" customWidth="1"/>
    <col min="8708" max="8708" width="4" style="279" customWidth="1"/>
    <col min="8709" max="8709" width="13.6640625" style="279" customWidth="1"/>
    <col min="8710" max="8951" width="13.6640625" style="279"/>
    <col min="8952" max="8952" width="22.109375" style="279" customWidth="1"/>
    <col min="8953" max="8959" width="13.6640625" style="279" customWidth="1"/>
    <col min="8960" max="8960" width="15.88671875" style="279" customWidth="1"/>
    <col min="8961" max="8961" width="16.5546875" style="279" bestFit="1" customWidth="1"/>
    <col min="8962" max="8962" width="13.6640625" style="279" customWidth="1"/>
    <col min="8963" max="8963" width="17.109375" style="279" bestFit="1" customWidth="1"/>
    <col min="8964" max="8964" width="4" style="279" customWidth="1"/>
    <col min="8965" max="8965" width="13.6640625" style="279" customWidth="1"/>
    <col min="8966" max="9207" width="13.6640625" style="279"/>
    <col min="9208" max="9208" width="22.109375" style="279" customWidth="1"/>
    <col min="9209" max="9215" width="13.6640625" style="279" customWidth="1"/>
    <col min="9216" max="9216" width="15.88671875" style="279" customWidth="1"/>
    <col min="9217" max="9217" width="16.5546875" style="279" bestFit="1" customWidth="1"/>
    <col min="9218" max="9218" width="13.6640625" style="279" customWidth="1"/>
    <col min="9219" max="9219" width="17.109375" style="279" bestFit="1" customWidth="1"/>
    <col min="9220" max="9220" width="4" style="279" customWidth="1"/>
    <col min="9221" max="9221" width="13.6640625" style="279" customWidth="1"/>
    <col min="9222" max="9463" width="13.6640625" style="279"/>
    <col min="9464" max="9464" width="22.109375" style="279" customWidth="1"/>
    <col min="9465" max="9471" width="13.6640625" style="279" customWidth="1"/>
    <col min="9472" max="9472" width="15.88671875" style="279" customWidth="1"/>
    <col min="9473" max="9473" width="16.5546875" style="279" bestFit="1" customWidth="1"/>
    <col min="9474" max="9474" width="13.6640625" style="279" customWidth="1"/>
    <col min="9475" max="9475" width="17.109375" style="279" bestFit="1" customWidth="1"/>
    <col min="9476" max="9476" width="4" style="279" customWidth="1"/>
    <col min="9477" max="9477" width="13.6640625" style="279" customWidth="1"/>
    <col min="9478" max="9719" width="13.6640625" style="279"/>
    <col min="9720" max="9720" width="22.109375" style="279" customWidth="1"/>
    <col min="9721" max="9727" width="13.6640625" style="279" customWidth="1"/>
    <col min="9728" max="9728" width="15.88671875" style="279" customWidth="1"/>
    <col min="9729" max="9729" width="16.5546875" style="279" bestFit="1" customWidth="1"/>
    <col min="9730" max="9730" width="13.6640625" style="279" customWidth="1"/>
    <col min="9731" max="9731" width="17.109375" style="279" bestFit="1" customWidth="1"/>
    <col min="9732" max="9732" width="4" style="279" customWidth="1"/>
    <col min="9733" max="9733" width="13.6640625" style="279" customWidth="1"/>
    <col min="9734" max="9975" width="13.6640625" style="279"/>
    <col min="9976" max="9976" width="22.109375" style="279" customWidth="1"/>
    <col min="9977" max="9983" width="13.6640625" style="279" customWidth="1"/>
    <col min="9984" max="9984" width="15.88671875" style="279" customWidth="1"/>
    <col min="9985" max="9985" width="16.5546875" style="279" bestFit="1" customWidth="1"/>
    <col min="9986" max="9986" width="13.6640625" style="279" customWidth="1"/>
    <col min="9987" max="9987" width="17.109375" style="279" bestFit="1" customWidth="1"/>
    <col min="9988" max="9988" width="4" style="279" customWidth="1"/>
    <col min="9989" max="9989" width="13.6640625" style="279" customWidth="1"/>
    <col min="9990" max="10231" width="13.6640625" style="279"/>
    <col min="10232" max="10232" width="22.109375" style="279" customWidth="1"/>
    <col min="10233" max="10239" width="13.6640625" style="279" customWidth="1"/>
    <col min="10240" max="10240" width="15.88671875" style="279" customWidth="1"/>
    <col min="10241" max="10241" width="16.5546875" style="279" bestFit="1" customWidth="1"/>
    <col min="10242" max="10242" width="13.6640625" style="279" customWidth="1"/>
    <col min="10243" max="10243" width="17.109375" style="279" bestFit="1" customWidth="1"/>
    <col min="10244" max="10244" width="4" style="279" customWidth="1"/>
    <col min="10245" max="10245" width="13.6640625" style="279" customWidth="1"/>
    <col min="10246" max="10487" width="13.6640625" style="279"/>
    <col min="10488" max="10488" width="22.109375" style="279" customWidth="1"/>
    <col min="10489" max="10495" width="13.6640625" style="279" customWidth="1"/>
    <col min="10496" max="10496" width="15.88671875" style="279" customWidth="1"/>
    <col min="10497" max="10497" width="16.5546875" style="279" bestFit="1" customWidth="1"/>
    <col min="10498" max="10498" width="13.6640625" style="279" customWidth="1"/>
    <col min="10499" max="10499" width="17.109375" style="279" bestFit="1" customWidth="1"/>
    <col min="10500" max="10500" width="4" style="279" customWidth="1"/>
    <col min="10501" max="10501" width="13.6640625" style="279" customWidth="1"/>
    <col min="10502" max="10743" width="13.6640625" style="279"/>
    <col min="10744" max="10744" width="22.109375" style="279" customWidth="1"/>
    <col min="10745" max="10751" width="13.6640625" style="279" customWidth="1"/>
    <col min="10752" max="10752" width="15.88671875" style="279" customWidth="1"/>
    <col min="10753" max="10753" width="16.5546875" style="279" bestFit="1" customWidth="1"/>
    <col min="10754" max="10754" width="13.6640625" style="279" customWidth="1"/>
    <col min="10755" max="10755" width="17.109375" style="279" bestFit="1" customWidth="1"/>
    <col min="10756" max="10756" width="4" style="279" customWidth="1"/>
    <col min="10757" max="10757" width="13.6640625" style="279" customWidth="1"/>
    <col min="10758" max="10999" width="13.6640625" style="279"/>
    <col min="11000" max="11000" width="22.109375" style="279" customWidth="1"/>
    <col min="11001" max="11007" width="13.6640625" style="279" customWidth="1"/>
    <col min="11008" max="11008" width="15.88671875" style="279" customWidth="1"/>
    <col min="11009" max="11009" width="16.5546875" style="279" bestFit="1" customWidth="1"/>
    <col min="11010" max="11010" width="13.6640625" style="279" customWidth="1"/>
    <col min="11011" max="11011" width="17.109375" style="279" bestFit="1" customWidth="1"/>
    <col min="11012" max="11012" width="4" style="279" customWidth="1"/>
    <col min="11013" max="11013" width="13.6640625" style="279" customWidth="1"/>
    <col min="11014" max="11255" width="13.6640625" style="279"/>
    <col min="11256" max="11256" width="22.109375" style="279" customWidth="1"/>
    <col min="11257" max="11263" width="13.6640625" style="279" customWidth="1"/>
    <col min="11264" max="11264" width="15.88671875" style="279" customWidth="1"/>
    <col min="11265" max="11265" width="16.5546875" style="279" bestFit="1" customWidth="1"/>
    <col min="11266" max="11266" width="13.6640625" style="279" customWidth="1"/>
    <col min="11267" max="11267" width="17.109375" style="279" bestFit="1" customWidth="1"/>
    <col min="11268" max="11268" width="4" style="279" customWidth="1"/>
    <col min="11269" max="11269" width="13.6640625" style="279" customWidth="1"/>
    <col min="11270" max="11511" width="13.6640625" style="279"/>
    <col min="11512" max="11512" width="22.109375" style="279" customWidth="1"/>
    <col min="11513" max="11519" width="13.6640625" style="279" customWidth="1"/>
    <col min="11520" max="11520" width="15.88671875" style="279" customWidth="1"/>
    <col min="11521" max="11521" width="16.5546875" style="279" bestFit="1" customWidth="1"/>
    <col min="11522" max="11522" width="13.6640625" style="279" customWidth="1"/>
    <col min="11523" max="11523" width="17.109375" style="279" bestFit="1" customWidth="1"/>
    <col min="11524" max="11524" width="4" style="279" customWidth="1"/>
    <col min="11525" max="11525" width="13.6640625" style="279" customWidth="1"/>
    <col min="11526" max="11767" width="13.6640625" style="279"/>
    <col min="11768" max="11768" width="22.109375" style="279" customWidth="1"/>
    <col min="11769" max="11775" width="13.6640625" style="279" customWidth="1"/>
    <col min="11776" max="11776" width="15.88671875" style="279" customWidth="1"/>
    <col min="11777" max="11777" width="16.5546875" style="279" bestFit="1" customWidth="1"/>
    <col min="11778" max="11778" width="13.6640625" style="279" customWidth="1"/>
    <col min="11779" max="11779" width="17.109375" style="279" bestFit="1" customWidth="1"/>
    <col min="11780" max="11780" width="4" style="279" customWidth="1"/>
    <col min="11781" max="11781" width="13.6640625" style="279" customWidth="1"/>
    <col min="11782" max="12023" width="13.6640625" style="279"/>
    <col min="12024" max="12024" width="22.109375" style="279" customWidth="1"/>
    <col min="12025" max="12031" width="13.6640625" style="279" customWidth="1"/>
    <col min="12032" max="12032" width="15.88671875" style="279" customWidth="1"/>
    <col min="12033" max="12033" width="16.5546875" style="279" bestFit="1" customWidth="1"/>
    <col min="12034" max="12034" width="13.6640625" style="279" customWidth="1"/>
    <col min="12035" max="12035" width="17.109375" style="279" bestFit="1" customWidth="1"/>
    <col min="12036" max="12036" width="4" style="279" customWidth="1"/>
    <col min="12037" max="12037" width="13.6640625" style="279" customWidth="1"/>
    <col min="12038" max="12279" width="13.6640625" style="279"/>
    <col min="12280" max="12280" width="22.109375" style="279" customWidth="1"/>
    <col min="12281" max="12287" width="13.6640625" style="279" customWidth="1"/>
    <col min="12288" max="12288" width="15.88671875" style="279" customWidth="1"/>
    <col min="12289" max="12289" width="16.5546875" style="279" bestFit="1" customWidth="1"/>
    <col min="12290" max="12290" width="13.6640625" style="279" customWidth="1"/>
    <col min="12291" max="12291" width="17.109375" style="279" bestFit="1" customWidth="1"/>
    <col min="12292" max="12292" width="4" style="279" customWidth="1"/>
    <col min="12293" max="12293" width="13.6640625" style="279" customWidth="1"/>
    <col min="12294" max="12535" width="13.6640625" style="279"/>
    <col min="12536" max="12536" width="22.109375" style="279" customWidth="1"/>
    <col min="12537" max="12543" width="13.6640625" style="279" customWidth="1"/>
    <col min="12544" max="12544" width="15.88671875" style="279" customWidth="1"/>
    <col min="12545" max="12545" width="16.5546875" style="279" bestFit="1" customWidth="1"/>
    <col min="12546" max="12546" width="13.6640625" style="279" customWidth="1"/>
    <col min="12547" max="12547" width="17.109375" style="279" bestFit="1" customWidth="1"/>
    <col min="12548" max="12548" width="4" style="279" customWidth="1"/>
    <col min="12549" max="12549" width="13.6640625" style="279" customWidth="1"/>
    <col min="12550" max="12791" width="13.6640625" style="279"/>
    <col min="12792" max="12792" width="22.109375" style="279" customWidth="1"/>
    <col min="12793" max="12799" width="13.6640625" style="279" customWidth="1"/>
    <col min="12800" max="12800" width="15.88671875" style="279" customWidth="1"/>
    <col min="12801" max="12801" width="16.5546875" style="279" bestFit="1" customWidth="1"/>
    <col min="12802" max="12802" width="13.6640625" style="279" customWidth="1"/>
    <col min="12803" max="12803" width="17.109375" style="279" bestFit="1" customWidth="1"/>
    <col min="12804" max="12804" width="4" style="279" customWidth="1"/>
    <col min="12805" max="12805" width="13.6640625" style="279" customWidth="1"/>
    <col min="12806" max="13047" width="13.6640625" style="279"/>
    <col min="13048" max="13048" width="22.109375" style="279" customWidth="1"/>
    <col min="13049" max="13055" width="13.6640625" style="279" customWidth="1"/>
    <col min="13056" max="13056" width="15.88671875" style="279" customWidth="1"/>
    <col min="13057" max="13057" width="16.5546875" style="279" bestFit="1" customWidth="1"/>
    <col min="13058" max="13058" width="13.6640625" style="279" customWidth="1"/>
    <col min="13059" max="13059" width="17.109375" style="279" bestFit="1" customWidth="1"/>
    <col min="13060" max="13060" width="4" style="279" customWidth="1"/>
    <col min="13061" max="13061" width="13.6640625" style="279" customWidth="1"/>
    <col min="13062" max="13303" width="13.6640625" style="279"/>
    <col min="13304" max="13304" width="22.109375" style="279" customWidth="1"/>
    <col min="13305" max="13311" width="13.6640625" style="279" customWidth="1"/>
    <col min="13312" max="13312" width="15.88671875" style="279" customWidth="1"/>
    <col min="13313" max="13313" width="16.5546875" style="279" bestFit="1" customWidth="1"/>
    <col min="13314" max="13314" width="13.6640625" style="279" customWidth="1"/>
    <col min="13315" max="13315" width="17.109375" style="279" bestFit="1" customWidth="1"/>
    <col min="13316" max="13316" width="4" style="279" customWidth="1"/>
    <col min="13317" max="13317" width="13.6640625" style="279" customWidth="1"/>
    <col min="13318" max="13559" width="13.6640625" style="279"/>
    <col min="13560" max="13560" width="22.109375" style="279" customWidth="1"/>
    <col min="13561" max="13567" width="13.6640625" style="279" customWidth="1"/>
    <col min="13568" max="13568" width="15.88671875" style="279" customWidth="1"/>
    <col min="13569" max="13569" width="16.5546875" style="279" bestFit="1" customWidth="1"/>
    <col min="13570" max="13570" width="13.6640625" style="279" customWidth="1"/>
    <col min="13571" max="13571" width="17.109375" style="279" bestFit="1" customWidth="1"/>
    <col min="13572" max="13572" width="4" style="279" customWidth="1"/>
    <col min="13573" max="13573" width="13.6640625" style="279" customWidth="1"/>
    <col min="13574" max="13815" width="13.6640625" style="279"/>
    <col min="13816" max="13816" width="22.109375" style="279" customWidth="1"/>
    <col min="13817" max="13823" width="13.6640625" style="279" customWidth="1"/>
    <col min="13824" max="13824" width="15.88671875" style="279" customWidth="1"/>
    <col min="13825" max="13825" width="16.5546875" style="279" bestFit="1" customWidth="1"/>
    <col min="13826" max="13826" width="13.6640625" style="279" customWidth="1"/>
    <col min="13827" max="13827" width="17.109375" style="279" bestFit="1" customWidth="1"/>
    <col min="13828" max="13828" width="4" style="279" customWidth="1"/>
    <col min="13829" max="13829" width="13.6640625" style="279" customWidth="1"/>
    <col min="13830" max="14071" width="13.6640625" style="279"/>
    <col min="14072" max="14072" width="22.109375" style="279" customWidth="1"/>
    <col min="14073" max="14079" width="13.6640625" style="279" customWidth="1"/>
    <col min="14080" max="14080" width="15.88671875" style="279" customWidth="1"/>
    <col min="14081" max="14081" width="16.5546875" style="279" bestFit="1" customWidth="1"/>
    <col min="14082" max="14082" width="13.6640625" style="279" customWidth="1"/>
    <col min="14083" max="14083" width="17.109375" style="279" bestFit="1" customWidth="1"/>
    <col min="14084" max="14084" width="4" style="279" customWidth="1"/>
    <col min="14085" max="14085" width="13.6640625" style="279" customWidth="1"/>
    <col min="14086" max="14327" width="13.6640625" style="279"/>
    <col min="14328" max="14328" width="22.109375" style="279" customWidth="1"/>
    <col min="14329" max="14335" width="13.6640625" style="279" customWidth="1"/>
    <col min="14336" max="14336" width="15.88671875" style="279" customWidth="1"/>
    <col min="14337" max="14337" width="16.5546875" style="279" bestFit="1" customWidth="1"/>
    <col min="14338" max="14338" width="13.6640625" style="279" customWidth="1"/>
    <col min="14339" max="14339" width="17.109375" style="279" bestFit="1" customWidth="1"/>
    <col min="14340" max="14340" width="4" style="279" customWidth="1"/>
    <col min="14341" max="14341" width="13.6640625" style="279" customWidth="1"/>
    <col min="14342" max="14583" width="13.6640625" style="279"/>
    <col min="14584" max="14584" width="22.109375" style="279" customWidth="1"/>
    <col min="14585" max="14591" width="13.6640625" style="279" customWidth="1"/>
    <col min="14592" max="14592" width="15.88671875" style="279" customWidth="1"/>
    <col min="14593" max="14593" width="16.5546875" style="279" bestFit="1" customWidth="1"/>
    <col min="14594" max="14594" width="13.6640625" style="279" customWidth="1"/>
    <col min="14595" max="14595" width="17.109375" style="279" bestFit="1" customWidth="1"/>
    <col min="14596" max="14596" width="4" style="279" customWidth="1"/>
    <col min="14597" max="14597" width="13.6640625" style="279" customWidth="1"/>
    <col min="14598" max="14839" width="13.6640625" style="279"/>
    <col min="14840" max="14840" width="22.109375" style="279" customWidth="1"/>
    <col min="14841" max="14847" width="13.6640625" style="279" customWidth="1"/>
    <col min="14848" max="14848" width="15.88671875" style="279" customWidth="1"/>
    <col min="14849" max="14849" width="16.5546875" style="279" bestFit="1" customWidth="1"/>
    <col min="14850" max="14850" width="13.6640625" style="279" customWidth="1"/>
    <col min="14851" max="14851" width="17.109375" style="279" bestFit="1" customWidth="1"/>
    <col min="14852" max="14852" width="4" style="279" customWidth="1"/>
    <col min="14853" max="14853" width="13.6640625" style="279" customWidth="1"/>
    <col min="14854" max="15095" width="13.6640625" style="279"/>
    <col min="15096" max="15096" width="22.109375" style="279" customWidth="1"/>
    <col min="15097" max="15103" width="13.6640625" style="279" customWidth="1"/>
    <col min="15104" max="15104" width="15.88671875" style="279" customWidth="1"/>
    <col min="15105" max="15105" width="16.5546875" style="279" bestFit="1" customWidth="1"/>
    <col min="15106" max="15106" width="13.6640625" style="279" customWidth="1"/>
    <col min="15107" max="15107" width="17.109375" style="279" bestFit="1" customWidth="1"/>
    <col min="15108" max="15108" width="4" style="279" customWidth="1"/>
    <col min="15109" max="15109" width="13.6640625" style="279" customWidth="1"/>
    <col min="15110" max="15351" width="13.6640625" style="279"/>
    <col min="15352" max="15352" width="22.109375" style="279" customWidth="1"/>
    <col min="15353" max="15359" width="13.6640625" style="279" customWidth="1"/>
    <col min="15360" max="15360" width="15.88671875" style="279" customWidth="1"/>
    <col min="15361" max="15361" width="16.5546875" style="279" bestFit="1" customWidth="1"/>
    <col min="15362" max="15362" width="13.6640625" style="279" customWidth="1"/>
    <col min="15363" max="15363" width="17.109375" style="279" bestFit="1" customWidth="1"/>
    <col min="15364" max="15364" width="4" style="279" customWidth="1"/>
    <col min="15365" max="15365" width="13.6640625" style="279" customWidth="1"/>
    <col min="15366" max="15607" width="13.6640625" style="279"/>
    <col min="15608" max="15608" width="22.109375" style="279" customWidth="1"/>
    <col min="15609" max="15615" width="13.6640625" style="279" customWidth="1"/>
    <col min="15616" max="15616" width="15.88671875" style="279" customWidth="1"/>
    <col min="15617" max="15617" width="16.5546875" style="279" bestFit="1" customWidth="1"/>
    <col min="15618" max="15618" width="13.6640625" style="279" customWidth="1"/>
    <col min="15619" max="15619" width="17.109375" style="279" bestFit="1" customWidth="1"/>
    <col min="15620" max="15620" width="4" style="279" customWidth="1"/>
    <col min="15621" max="15621" width="13.6640625" style="279" customWidth="1"/>
    <col min="15622" max="15863" width="13.6640625" style="279"/>
    <col min="15864" max="15864" width="22.109375" style="279" customWidth="1"/>
    <col min="15865" max="15871" width="13.6640625" style="279" customWidth="1"/>
    <col min="15872" max="15872" width="15.88671875" style="279" customWidth="1"/>
    <col min="15873" max="15873" width="16.5546875" style="279" bestFit="1" customWidth="1"/>
    <col min="15874" max="15874" width="13.6640625" style="279" customWidth="1"/>
    <col min="15875" max="15875" width="17.109375" style="279" bestFit="1" customWidth="1"/>
    <col min="15876" max="15876" width="4" style="279" customWidth="1"/>
    <col min="15877" max="15877" width="13.6640625" style="279" customWidth="1"/>
    <col min="15878" max="16119" width="13.6640625" style="279"/>
    <col min="16120" max="16120" width="22.109375" style="279" customWidth="1"/>
    <col min="16121" max="16127" width="13.6640625" style="279" customWidth="1"/>
    <col min="16128" max="16128" width="15.88671875" style="279" customWidth="1"/>
    <col min="16129" max="16129" width="16.5546875" style="279" bestFit="1" customWidth="1"/>
    <col min="16130" max="16130" width="13.6640625" style="279" customWidth="1"/>
    <col min="16131" max="16131" width="17.109375" style="279" bestFit="1" customWidth="1"/>
    <col min="16132" max="16132" width="4" style="279" customWidth="1"/>
    <col min="16133" max="16133" width="13.6640625" style="279" customWidth="1"/>
    <col min="16134" max="16384" width="13.6640625" style="279"/>
  </cols>
  <sheetData>
    <row r="1" spans="1:26" s="268" customFormat="1">
      <c r="A1" s="322" t="s">
        <v>22</v>
      </c>
      <c r="B1" s="266"/>
      <c r="C1" s="266"/>
      <c r="D1" s="18"/>
      <c r="E1" s="18"/>
      <c r="F1" s="267"/>
      <c r="G1" s="18"/>
      <c r="H1" s="3"/>
    </row>
    <row r="2" spans="1:26" s="268" customFormat="1">
      <c r="A2" s="269"/>
      <c r="B2" s="266"/>
      <c r="C2" s="266"/>
      <c r="E2" s="289" t="s">
        <v>132</v>
      </c>
      <c r="F2" s="289" t="s">
        <v>105</v>
      </c>
      <c r="H2" s="3"/>
    </row>
    <row r="3" spans="1:26" s="268" customFormat="1" ht="15">
      <c r="A3" s="437" t="str">
        <f>'2-Kosten per locatie'!A3</f>
        <v>Naam opdrachtgever</v>
      </c>
      <c r="B3" s="21" t="str">
        <f>'2-Kosten per locatie'!B3</f>
        <v>Veiligheidsregio Zaanstreek Waterland</v>
      </c>
      <c r="C3" s="21"/>
      <c r="E3" s="270" t="s">
        <v>134</v>
      </c>
      <c r="F3" s="331">
        <v>0</v>
      </c>
    </row>
    <row r="4" spans="1:26" s="268" customFormat="1" ht="15">
      <c r="A4" s="437" t="str">
        <f>'2-Kosten per locatie'!A4</f>
        <v>Calculatie onderdeel</v>
      </c>
      <c r="B4" s="21" t="str">
        <f ca="1">MID(CELL("bestandsnaam",$C$9),SEARCH("]",CELL("bestandsnaam",$C$9),1)+1,256)</f>
        <v>10-Glasbewassing</v>
      </c>
      <c r="C4" s="21"/>
      <c r="E4" s="270" t="s">
        <v>133</v>
      </c>
      <c r="F4" s="331">
        <v>0</v>
      </c>
      <c r="H4" s="3"/>
    </row>
    <row r="5" spans="1:26" s="268" customFormat="1" ht="15">
      <c r="A5" s="437" t="str">
        <f>'2-Kosten per locatie'!A5</f>
        <v>Gebouw/plaats</v>
      </c>
      <c r="B5" s="21" t="str">
        <f>'2-Kosten per locatie'!B5</f>
        <v>Divers</v>
      </c>
      <c r="C5" s="21"/>
      <c r="E5" s="284" t="s">
        <v>135</v>
      </c>
      <c r="F5" s="331">
        <v>0</v>
      </c>
      <c r="H5" s="3"/>
      <c r="M5" s="272"/>
      <c r="N5" s="271"/>
      <c r="O5" s="273"/>
      <c r="P5" s="272"/>
      <c r="Q5" s="271"/>
      <c r="R5" s="272"/>
      <c r="S5" s="272"/>
      <c r="T5" s="271"/>
      <c r="U5" s="272"/>
      <c r="V5" s="272"/>
      <c r="W5" s="271"/>
      <c r="X5" s="272"/>
      <c r="Y5" s="272"/>
      <c r="Z5" s="271"/>
    </row>
    <row r="6" spans="1:26" s="268" customFormat="1" ht="17.25" customHeight="1">
      <c r="A6" s="437" t="str">
        <f>'2-Kosten per locatie'!A6</f>
        <v>Referentie nummer</v>
      </c>
      <c r="B6" s="21" t="str">
        <f>'2-Kosten per locatie'!B6</f>
        <v>VrZW-EA-RT-2022</v>
      </c>
      <c r="C6" s="21"/>
      <c r="E6" s="270" t="s">
        <v>678</v>
      </c>
      <c r="F6" s="331">
        <v>0</v>
      </c>
      <c r="H6" s="3"/>
      <c r="M6" s="274"/>
      <c r="N6" s="275"/>
      <c r="O6" s="273"/>
      <c r="P6" s="274"/>
      <c r="Q6" s="275"/>
      <c r="R6" s="272"/>
      <c r="S6" s="274"/>
      <c r="T6" s="275"/>
      <c r="U6" s="272"/>
      <c r="V6" s="274"/>
      <c r="W6" s="275"/>
      <c r="X6" s="272"/>
      <c r="Y6" s="274"/>
      <c r="Z6" s="275"/>
    </row>
    <row r="7" spans="1:26" s="268" customFormat="1" ht="17.25" customHeight="1">
      <c r="A7" s="437" t="str">
        <f>'2-Kosten per locatie'!A7</f>
        <v>Naam dienstverlener</v>
      </c>
      <c r="B7" s="21">
        <f>'2-Kosten per locatie'!B7</f>
        <v>0</v>
      </c>
      <c r="C7" s="207"/>
      <c r="E7" s="270" t="s">
        <v>681</v>
      </c>
      <c r="F7" s="331">
        <v>0</v>
      </c>
      <c r="H7" s="3"/>
    </row>
    <row r="8" spans="1:26" s="268" customFormat="1" ht="17.25" customHeight="1">
      <c r="A8" s="437" t="str">
        <f>'2-Kosten per locatie'!A8</f>
        <v>Prijspeil</v>
      </c>
      <c r="B8" s="457">
        <f>'2-Kosten per locatie'!B8</f>
        <v>45017</v>
      </c>
      <c r="C8" s="34"/>
    </row>
    <row r="9" spans="1:26" s="276" customFormat="1" ht="17.25" customHeight="1">
      <c r="I9" s="268"/>
      <c r="J9" s="268"/>
      <c r="K9" s="268"/>
      <c r="L9" s="268"/>
    </row>
    <row r="10" spans="1:26" s="268" customFormat="1" ht="17.25" customHeight="1"/>
    <row r="11" spans="1:26" s="268" customFormat="1" ht="15">
      <c r="A11" s="277"/>
      <c r="D11" s="272"/>
      <c r="F11" s="278"/>
      <c r="G11" s="272"/>
      <c r="H11" s="271"/>
    </row>
    <row r="12" spans="1:26" s="356" customFormat="1" ht="43.5" customHeight="1">
      <c r="A12" s="354" t="s">
        <v>96</v>
      </c>
      <c r="B12" s="355" t="s">
        <v>132</v>
      </c>
      <c r="C12" s="355" t="s">
        <v>167</v>
      </c>
      <c r="D12" s="289" t="s">
        <v>136</v>
      </c>
      <c r="E12" s="355" t="s">
        <v>168</v>
      </c>
      <c r="F12" s="355" t="s">
        <v>98</v>
      </c>
      <c r="G12" s="355" t="s">
        <v>191</v>
      </c>
      <c r="H12" s="355" t="s">
        <v>137</v>
      </c>
    </row>
    <row r="13" spans="1:26">
      <c r="A13" s="280" t="s">
        <v>236</v>
      </c>
      <c r="B13" s="270" t="s">
        <v>134</v>
      </c>
      <c r="C13" s="270"/>
      <c r="D13" s="341">
        <v>134</v>
      </c>
      <c r="E13" s="353">
        <f>VLOOKUP(B13,$E$3:$F$10,2,FALSE)</f>
        <v>0</v>
      </c>
      <c r="F13" s="281">
        <f>(D13*E13)</f>
        <v>0</v>
      </c>
      <c r="G13" s="282" t="s">
        <v>679</v>
      </c>
      <c r="H13" s="281">
        <f>G13*F13</f>
        <v>0</v>
      </c>
    </row>
    <row r="14" spans="1:26">
      <c r="A14" s="280" t="s">
        <v>236</v>
      </c>
      <c r="B14" s="270" t="s">
        <v>133</v>
      </c>
      <c r="C14" s="270"/>
      <c r="D14" s="341">
        <v>134</v>
      </c>
      <c r="E14" s="353">
        <f t="shared" ref="E14:E22" si="0">VLOOKUP(B14,$E$3:$F$10,2,FALSE)</f>
        <v>0</v>
      </c>
      <c r="F14" s="281">
        <f t="shared" ref="F14:F15" si="1">(D14*E14)</f>
        <v>0</v>
      </c>
      <c r="G14" s="282" t="s">
        <v>680</v>
      </c>
      <c r="H14" s="281">
        <f t="shared" ref="H14:H87" si="2">G14*F14</f>
        <v>0</v>
      </c>
    </row>
    <row r="15" spans="1:26">
      <c r="A15" s="280" t="s">
        <v>236</v>
      </c>
      <c r="B15" s="284" t="s">
        <v>135</v>
      </c>
      <c r="C15" s="284"/>
      <c r="D15" s="341">
        <v>38</v>
      </c>
      <c r="E15" s="353">
        <f t="shared" si="0"/>
        <v>0</v>
      </c>
      <c r="F15" s="281">
        <f t="shared" si="1"/>
        <v>0</v>
      </c>
      <c r="G15" s="282" t="s">
        <v>680</v>
      </c>
      <c r="H15" s="281">
        <f t="shared" si="2"/>
        <v>0</v>
      </c>
    </row>
    <row r="16" spans="1:26">
      <c r="A16" s="283" t="s">
        <v>274</v>
      </c>
      <c r="B16" s="270" t="s">
        <v>134</v>
      </c>
      <c r="C16" s="270"/>
      <c r="D16" s="341">
        <v>21</v>
      </c>
      <c r="E16" s="353">
        <f t="shared" si="0"/>
        <v>0</v>
      </c>
      <c r="F16" s="281">
        <f t="shared" ref="F16:F87" si="3">(D16*E16)</f>
        <v>0</v>
      </c>
      <c r="G16" s="282" t="s">
        <v>679</v>
      </c>
      <c r="H16" s="281">
        <f t="shared" si="2"/>
        <v>0</v>
      </c>
    </row>
    <row r="17" spans="1:8">
      <c r="A17" s="283" t="s">
        <v>274</v>
      </c>
      <c r="B17" s="270" t="s">
        <v>133</v>
      </c>
      <c r="C17" s="270"/>
      <c r="D17" s="341">
        <v>21</v>
      </c>
      <c r="E17" s="353">
        <f t="shared" si="0"/>
        <v>0</v>
      </c>
      <c r="F17" s="281">
        <f t="shared" si="3"/>
        <v>0</v>
      </c>
      <c r="G17" s="282" t="s">
        <v>680</v>
      </c>
      <c r="H17" s="281">
        <f t="shared" si="2"/>
        <v>0</v>
      </c>
    </row>
    <row r="18" spans="1:8">
      <c r="A18" s="283" t="s">
        <v>274</v>
      </c>
      <c r="B18" s="284" t="s">
        <v>135</v>
      </c>
      <c r="C18" s="284"/>
      <c r="D18" s="341">
        <v>2</v>
      </c>
      <c r="E18" s="353">
        <f t="shared" si="0"/>
        <v>0</v>
      </c>
      <c r="F18" s="281">
        <f t="shared" si="3"/>
        <v>0</v>
      </c>
      <c r="G18" s="282" t="s">
        <v>680</v>
      </c>
      <c r="H18" s="281">
        <f t="shared" si="2"/>
        <v>0</v>
      </c>
    </row>
    <row r="19" spans="1:8">
      <c r="A19" s="283" t="s">
        <v>291</v>
      </c>
      <c r="B19" s="270" t="s">
        <v>134</v>
      </c>
      <c r="C19" s="270"/>
      <c r="D19" s="341">
        <v>2050</v>
      </c>
      <c r="E19" s="353">
        <f t="shared" si="0"/>
        <v>0</v>
      </c>
      <c r="F19" s="281">
        <f t="shared" si="3"/>
        <v>0</v>
      </c>
      <c r="G19" s="282" t="s">
        <v>679</v>
      </c>
      <c r="H19" s="281">
        <f t="shared" si="2"/>
        <v>0</v>
      </c>
    </row>
    <row r="20" spans="1:8">
      <c r="A20" s="283" t="s">
        <v>291</v>
      </c>
      <c r="B20" s="270" t="s">
        <v>133</v>
      </c>
      <c r="C20" s="270"/>
      <c r="D20" s="341">
        <v>2050</v>
      </c>
      <c r="E20" s="353">
        <f t="shared" si="0"/>
        <v>0</v>
      </c>
      <c r="F20" s="281">
        <f t="shared" si="3"/>
        <v>0</v>
      </c>
      <c r="G20" s="282" t="s">
        <v>680</v>
      </c>
      <c r="H20" s="281">
        <f t="shared" si="2"/>
        <v>0</v>
      </c>
    </row>
    <row r="21" spans="1:8">
      <c r="A21" s="283" t="s">
        <v>291</v>
      </c>
      <c r="B21" s="284" t="s">
        <v>135</v>
      </c>
      <c r="C21" s="284"/>
      <c r="D21" s="341">
        <v>353</v>
      </c>
      <c r="E21" s="353">
        <f t="shared" si="0"/>
        <v>0</v>
      </c>
      <c r="F21" s="281">
        <f t="shared" si="3"/>
        <v>0</v>
      </c>
      <c r="G21" s="282" t="s">
        <v>680</v>
      </c>
      <c r="H21" s="281">
        <f t="shared" si="2"/>
        <v>0</v>
      </c>
    </row>
    <row r="22" spans="1:8">
      <c r="A22" s="283" t="s">
        <v>291</v>
      </c>
      <c r="B22" s="270" t="s">
        <v>678</v>
      </c>
      <c r="C22" s="270" t="s">
        <v>683</v>
      </c>
      <c r="D22" s="341">
        <v>210</v>
      </c>
      <c r="E22" s="353">
        <f t="shared" si="0"/>
        <v>0</v>
      </c>
      <c r="F22" s="281">
        <f t="shared" si="3"/>
        <v>0</v>
      </c>
      <c r="G22" s="533" t="s">
        <v>680</v>
      </c>
      <c r="H22" s="281">
        <f t="shared" si="2"/>
        <v>0</v>
      </c>
    </row>
    <row r="23" spans="1:8">
      <c r="A23" s="283" t="s">
        <v>291</v>
      </c>
      <c r="B23" s="284" t="s">
        <v>682</v>
      </c>
      <c r="C23" s="284" t="s">
        <v>684</v>
      </c>
      <c r="D23" s="341"/>
      <c r="E23" s="353"/>
      <c r="F23" s="532">
        <v>0</v>
      </c>
      <c r="G23" s="282" t="s">
        <v>679</v>
      </c>
      <c r="H23" s="281">
        <f>G23*F23</f>
        <v>0</v>
      </c>
    </row>
    <row r="24" spans="1:8">
      <c r="A24" s="283" t="s">
        <v>523</v>
      </c>
      <c r="B24" s="270" t="s">
        <v>134</v>
      </c>
      <c r="C24" s="270"/>
      <c r="D24" s="341">
        <v>133</v>
      </c>
      <c r="E24" s="353">
        <f t="shared" ref="E24:E58" si="4">VLOOKUP(B24,$E$3:$F$10,2,FALSE)</f>
        <v>0</v>
      </c>
      <c r="F24" s="281">
        <f t="shared" si="3"/>
        <v>0</v>
      </c>
      <c r="G24" s="282" t="s">
        <v>679</v>
      </c>
      <c r="H24" s="281">
        <f t="shared" si="2"/>
        <v>0</v>
      </c>
    </row>
    <row r="25" spans="1:8">
      <c r="A25" s="283" t="s">
        <v>523</v>
      </c>
      <c r="B25" s="270" t="s">
        <v>133</v>
      </c>
      <c r="C25" s="270"/>
      <c r="D25" s="341">
        <v>133</v>
      </c>
      <c r="E25" s="353">
        <f t="shared" si="4"/>
        <v>0</v>
      </c>
      <c r="F25" s="281">
        <f t="shared" si="3"/>
        <v>0</v>
      </c>
      <c r="G25" s="282" t="s">
        <v>680</v>
      </c>
      <c r="H25" s="281">
        <f t="shared" si="2"/>
        <v>0</v>
      </c>
    </row>
    <row r="26" spans="1:8">
      <c r="A26" s="283" t="s">
        <v>523</v>
      </c>
      <c r="B26" s="284" t="s">
        <v>135</v>
      </c>
      <c r="C26" s="284"/>
      <c r="D26" s="341">
        <v>21</v>
      </c>
      <c r="E26" s="353">
        <f t="shared" si="4"/>
        <v>0</v>
      </c>
      <c r="F26" s="281">
        <f t="shared" si="3"/>
        <v>0</v>
      </c>
      <c r="G26" s="282" t="s">
        <v>680</v>
      </c>
      <c r="H26" s="281">
        <f t="shared" si="2"/>
        <v>0</v>
      </c>
    </row>
    <row r="27" spans="1:8">
      <c r="A27" s="283" t="s">
        <v>529</v>
      </c>
      <c r="B27" s="270" t="s">
        <v>134</v>
      </c>
      <c r="C27" s="270"/>
      <c r="D27" s="341">
        <v>47</v>
      </c>
      <c r="E27" s="353">
        <f t="shared" si="4"/>
        <v>0</v>
      </c>
      <c r="F27" s="281">
        <f t="shared" si="3"/>
        <v>0</v>
      </c>
      <c r="G27" s="282" t="s">
        <v>679</v>
      </c>
      <c r="H27" s="281">
        <f t="shared" si="2"/>
        <v>0</v>
      </c>
    </row>
    <row r="28" spans="1:8">
      <c r="A28" s="283" t="s">
        <v>529</v>
      </c>
      <c r="B28" s="284" t="s">
        <v>133</v>
      </c>
      <c r="C28" s="284"/>
      <c r="D28" s="341">
        <v>47</v>
      </c>
      <c r="E28" s="353">
        <f t="shared" si="4"/>
        <v>0</v>
      </c>
      <c r="F28" s="281">
        <f t="shared" si="3"/>
        <v>0</v>
      </c>
      <c r="G28" s="282" t="s">
        <v>680</v>
      </c>
      <c r="H28" s="281">
        <f t="shared" si="2"/>
        <v>0</v>
      </c>
    </row>
    <row r="29" spans="1:8">
      <c r="A29" s="283" t="s">
        <v>529</v>
      </c>
      <c r="B29" s="270" t="s">
        <v>135</v>
      </c>
      <c r="C29" s="270"/>
      <c r="D29" s="341">
        <v>4</v>
      </c>
      <c r="E29" s="353">
        <f t="shared" si="4"/>
        <v>0</v>
      </c>
      <c r="F29" s="281">
        <f t="shared" si="3"/>
        <v>0</v>
      </c>
      <c r="G29" s="282" t="s">
        <v>680</v>
      </c>
      <c r="H29" s="281">
        <f t="shared" si="2"/>
        <v>0</v>
      </c>
    </row>
    <row r="30" spans="1:8">
      <c r="A30" s="283" t="s">
        <v>530</v>
      </c>
      <c r="B30" s="270" t="s">
        <v>134</v>
      </c>
      <c r="C30" s="270"/>
      <c r="D30" s="341">
        <v>62</v>
      </c>
      <c r="E30" s="353">
        <f t="shared" si="4"/>
        <v>0</v>
      </c>
      <c r="F30" s="281">
        <f t="shared" si="3"/>
        <v>0</v>
      </c>
      <c r="G30" s="282" t="s">
        <v>679</v>
      </c>
      <c r="H30" s="281">
        <f t="shared" si="2"/>
        <v>0</v>
      </c>
    </row>
    <row r="31" spans="1:8">
      <c r="A31" s="283" t="s">
        <v>530</v>
      </c>
      <c r="B31" s="270" t="s">
        <v>133</v>
      </c>
      <c r="C31" s="270"/>
      <c r="D31" s="341">
        <v>62</v>
      </c>
      <c r="E31" s="353">
        <f t="shared" si="4"/>
        <v>0</v>
      </c>
      <c r="F31" s="281">
        <f t="shared" si="3"/>
        <v>0</v>
      </c>
      <c r="G31" s="282" t="s">
        <v>680</v>
      </c>
      <c r="H31" s="281">
        <f t="shared" si="2"/>
        <v>0</v>
      </c>
    </row>
    <row r="32" spans="1:8">
      <c r="A32" s="283" t="s">
        <v>530</v>
      </c>
      <c r="B32" s="270" t="s">
        <v>135</v>
      </c>
      <c r="C32" s="270"/>
      <c r="D32" s="341">
        <v>6</v>
      </c>
      <c r="E32" s="353">
        <f t="shared" si="4"/>
        <v>0</v>
      </c>
      <c r="F32" s="281">
        <f t="shared" si="3"/>
        <v>0</v>
      </c>
      <c r="G32" s="282" t="s">
        <v>680</v>
      </c>
      <c r="H32" s="281">
        <f t="shared" si="2"/>
        <v>0</v>
      </c>
    </row>
    <row r="33" spans="1:8">
      <c r="A33" s="285" t="s">
        <v>536</v>
      </c>
      <c r="B33" s="270" t="s">
        <v>134</v>
      </c>
      <c r="C33" s="270"/>
      <c r="D33" s="341">
        <v>185</v>
      </c>
      <c r="E33" s="353">
        <f t="shared" si="4"/>
        <v>0</v>
      </c>
      <c r="F33" s="281">
        <f t="shared" si="3"/>
        <v>0</v>
      </c>
      <c r="G33" s="282" t="s">
        <v>679</v>
      </c>
      <c r="H33" s="281">
        <f t="shared" si="2"/>
        <v>0</v>
      </c>
    </row>
    <row r="34" spans="1:8">
      <c r="A34" s="285" t="s">
        <v>536</v>
      </c>
      <c r="B34" s="270" t="s">
        <v>133</v>
      </c>
      <c r="C34" s="270"/>
      <c r="D34" s="341">
        <v>182</v>
      </c>
      <c r="E34" s="353">
        <f t="shared" si="4"/>
        <v>0</v>
      </c>
      <c r="F34" s="281">
        <f t="shared" si="3"/>
        <v>0</v>
      </c>
      <c r="G34" s="282" t="s">
        <v>680</v>
      </c>
      <c r="H34" s="281">
        <f t="shared" si="2"/>
        <v>0</v>
      </c>
    </row>
    <row r="35" spans="1:8">
      <c r="A35" s="285" t="s">
        <v>536</v>
      </c>
      <c r="B35" s="270" t="s">
        <v>135</v>
      </c>
      <c r="C35" s="270"/>
      <c r="D35" s="341">
        <v>62</v>
      </c>
      <c r="E35" s="353">
        <f t="shared" si="4"/>
        <v>0</v>
      </c>
      <c r="F35" s="281">
        <f t="shared" si="3"/>
        <v>0</v>
      </c>
      <c r="G35" s="282" t="s">
        <v>680</v>
      </c>
      <c r="H35" s="281">
        <f t="shared" si="2"/>
        <v>0</v>
      </c>
    </row>
    <row r="36" spans="1:8">
      <c r="A36" s="285" t="s">
        <v>543</v>
      </c>
      <c r="B36" s="270" t="s">
        <v>134</v>
      </c>
      <c r="C36" s="270"/>
      <c r="D36" s="341">
        <v>181</v>
      </c>
      <c r="E36" s="353">
        <f t="shared" si="4"/>
        <v>0</v>
      </c>
      <c r="F36" s="281">
        <f t="shared" si="3"/>
        <v>0</v>
      </c>
      <c r="G36" s="282" t="s">
        <v>679</v>
      </c>
      <c r="H36" s="281">
        <f t="shared" si="2"/>
        <v>0</v>
      </c>
    </row>
    <row r="37" spans="1:8">
      <c r="A37" s="285" t="s">
        <v>543</v>
      </c>
      <c r="B37" s="270" t="s">
        <v>133</v>
      </c>
      <c r="C37" s="270"/>
      <c r="D37" s="341">
        <v>181</v>
      </c>
      <c r="E37" s="353">
        <f t="shared" si="4"/>
        <v>0</v>
      </c>
      <c r="F37" s="281">
        <f t="shared" si="3"/>
        <v>0</v>
      </c>
      <c r="G37" s="282" t="s">
        <v>680</v>
      </c>
      <c r="H37" s="281">
        <f t="shared" si="2"/>
        <v>0</v>
      </c>
    </row>
    <row r="38" spans="1:8">
      <c r="A38" s="285" t="s">
        <v>543</v>
      </c>
      <c r="B38" s="270" t="s">
        <v>135</v>
      </c>
      <c r="C38" s="270"/>
      <c r="D38" s="341">
        <v>80</v>
      </c>
      <c r="E38" s="353">
        <f t="shared" si="4"/>
        <v>0</v>
      </c>
      <c r="F38" s="281">
        <f t="shared" si="3"/>
        <v>0</v>
      </c>
      <c r="G38" s="282" t="s">
        <v>680</v>
      </c>
      <c r="H38" s="281">
        <f t="shared" si="2"/>
        <v>0</v>
      </c>
    </row>
    <row r="39" spans="1:8">
      <c r="A39" s="285" t="s">
        <v>563</v>
      </c>
      <c r="B39" s="270" t="s">
        <v>134</v>
      </c>
      <c r="C39" s="270"/>
      <c r="D39" s="341">
        <v>81</v>
      </c>
      <c r="E39" s="353">
        <f t="shared" si="4"/>
        <v>0</v>
      </c>
      <c r="F39" s="281">
        <f t="shared" si="3"/>
        <v>0</v>
      </c>
      <c r="G39" s="282" t="s">
        <v>679</v>
      </c>
      <c r="H39" s="281">
        <f t="shared" si="2"/>
        <v>0</v>
      </c>
    </row>
    <row r="40" spans="1:8">
      <c r="A40" s="285" t="s">
        <v>563</v>
      </c>
      <c r="B40" s="270" t="s">
        <v>133</v>
      </c>
      <c r="C40" s="270"/>
      <c r="D40" s="341">
        <v>81</v>
      </c>
      <c r="E40" s="353">
        <f t="shared" si="4"/>
        <v>0</v>
      </c>
      <c r="F40" s="281">
        <f t="shared" si="3"/>
        <v>0</v>
      </c>
      <c r="G40" s="282" t="s">
        <v>680</v>
      </c>
      <c r="H40" s="281">
        <f t="shared" si="2"/>
        <v>0</v>
      </c>
    </row>
    <row r="41" spans="1:8">
      <c r="A41" s="285" t="s">
        <v>563</v>
      </c>
      <c r="B41" s="270" t="s">
        <v>135</v>
      </c>
      <c r="C41" s="270"/>
      <c r="D41" s="470"/>
      <c r="E41" s="353">
        <f t="shared" si="4"/>
        <v>0</v>
      </c>
      <c r="F41" s="281">
        <f t="shared" si="3"/>
        <v>0</v>
      </c>
      <c r="G41" s="282" t="s">
        <v>680</v>
      </c>
      <c r="H41" s="281">
        <f t="shared" si="2"/>
        <v>0</v>
      </c>
    </row>
    <row r="42" spans="1:8">
      <c r="A42" s="285" t="s">
        <v>571</v>
      </c>
      <c r="B42" s="270" t="s">
        <v>134</v>
      </c>
      <c r="C42" s="270"/>
      <c r="D42" s="341">
        <v>20</v>
      </c>
      <c r="E42" s="353">
        <f t="shared" si="4"/>
        <v>0</v>
      </c>
      <c r="F42" s="281">
        <f t="shared" si="3"/>
        <v>0</v>
      </c>
      <c r="G42" s="282" t="s">
        <v>679</v>
      </c>
      <c r="H42" s="281">
        <f t="shared" si="2"/>
        <v>0</v>
      </c>
    </row>
    <row r="43" spans="1:8">
      <c r="A43" s="285" t="s">
        <v>571</v>
      </c>
      <c r="B43" s="270" t="s">
        <v>133</v>
      </c>
      <c r="C43" s="270"/>
      <c r="D43" s="341">
        <v>20</v>
      </c>
      <c r="E43" s="353">
        <f t="shared" si="4"/>
        <v>0</v>
      </c>
      <c r="F43" s="281">
        <f t="shared" si="3"/>
        <v>0</v>
      </c>
      <c r="G43" s="282" t="s">
        <v>680</v>
      </c>
      <c r="H43" s="281">
        <f t="shared" si="2"/>
        <v>0</v>
      </c>
    </row>
    <row r="44" spans="1:8">
      <c r="A44" s="285" t="s">
        <v>571</v>
      </c>
      <c r="B44" s="270" t="s">
        <v>135</v>
      </c>
      <c r="C44" s="270"/>
      <c r="D44" s="470"/>
      <c r="E44" s="353">
        <f t="shared" si="4"/>
        <v>0</v>
      </c>
      <c r="F44" s="281">
        <f t="shared" si="3"/>
        <v>0</v>
      </c>
      <c r="G44" s="282" t="s">
        <v>680</v>
      </c>
      <c r="H44" s="281">
        <f t="shared" si="2"/>
        <v>0</v>
      </c>
    </row>
    <row r="45" spans="1:8">
      <c r="A45" s="285" t="s">
        <v>576</v>
      </c>
      <c r="B45" s="270" t="s">
        <v>134</v>
      </c>
      <c r="C45" s="270"/>
      <c r="D45" s="341">
        <v>268</v>
      </c>
      <c r="E45" s="353">
        <f t="shared" si="4"/>
        <v>0</v>
      </c>
      <c r="F45" s="281">
        <f t="shared" si="3"/>
        <v>0</v>
      </c>
      <c r="G45" s="282" t="s">
        <v>679</v>
      </c>
      <c r="H45" s="281">
        <f t="shared" si="2"/>
        <v>0</v>
      </c>
    </row>
    <row r="46" spans="1:8">
      <c r="A46" s="285" t="s">
        <v>576</v>
      </c>
      <c r="B46" s="270" t="s">
        <v>133</v>
      </c>
      <c r="C46" s="270"/>
      <c r="D46" s="341">
        <v>268</v>
      </c>
      <c r="E46" s="353">
        <f t="shared" si="4"/>
        <v>0</v>
      </c>
      <c r="F46" s="281">
        <f t="shared" si="3"/>
        <v>0</v>
      </c>
      <c r="G46" s="282" t="s">
        <v>680</v>
      </c>
      <c r="H46" s="281">
        <f t="shared" si="2"/>
        <v>0</v>
      </c>
    </row>
    <row r="47" spans="1:8">
      <c r="A47" s="285" t="s">
        <v>576</v>
      </c>
      <c r="B47" s="270" t="s">
        <v>135</v>
      </c>
      <c r="C47" s="270"/>
      <c r="D47" s="341">
        <v>194</v>
      </c>
      <c r="E47" s="353">
        <f t="shared" si="4"/>
        <v>0</v>
      </c>
      <c r="F47" s="281">
        <f t="shared" si="3"/>
        <v>0</v>
      </c>
      <c r="G47" s="282" t="s">
        <v>680</v>
      </c>
      <c r="H47" s="281">
        <f t="shared" si="2"/>
        <v>0</v>
      </c>
    </row>
    <row r="48" spans="1:8">
      <c r="A48" s="285" t="s">
        <v>576</v>
      </c>
      <c r="B48" s="270" t="s">
        <v>681</v>
      </c>
      <c r="C48" s="270"/>
      <c r="D48" s="341">
        <v>56</v>
      </c>
      <c r="E48" s="353">
        <f t="shared" ref="E48" si="5">VLOOKUP(B48,$E$3:$F$10,2,FALSE)</f>
        <v>0</v>
      </c>
      <c r="F48" s="281">
        <f t="shared" ref="F48" si="6">(D48*E48)</f>
        <v>0</v>
      </c>
      <c r="G48" s="282" t="s">
        <v>214</v>
      </c>
      <c r="H48" s="281">
        <f t="shared" ref="H48" si="7">G48*F48</f>
        <v>0</v>
      </c>
    </row>
    <row r="49" spans="1:8">
      <c r="A49" s="285" t="s">
        <v>576</v>
      </c>
      <c r="B49" s="284" t="s">
        <v>682</v>
      </c>
      <c r="C49" s="284" t="s">
        <v>741</v>
      </c>
      <c r="D49" s="341"/>
      <c r="E49" s="353"/>
      <c r="F49" s="532">
        <v>0</v>
      </c>
      <c r="G49" s="282" t="s">
        <v>679</v>
      </c>
      <c r="H49" s="281">
        <f>G49*F49</f>
        <v>0</v>
      </c>
    </row>
    <row r="50" spans="1:8">
      <c r="A50" s="285" t="s">
        <v>576</v>
      </c>
      <c r="B50" s="284" t="s">
        <v>682</v>
      </c>
      <c r="C50" s="284" t="s">
        <v>738</v>
      </c>
      <c r="D50" s="341"/>
      <c r="E50" s="353"/>
      <c r="F50" s="532">
        <v>0</v>
      </c>
      <c r="G50" s="282" t="s">
        <v>214</v>
      </c>
      <c r="H50" s="281">
        <f>G50*F50</f>
        <v>0</v>
      </c>
    </row>
    <row r="51" spans="1:8">
      <c r="A51" s="285" t="s">
        <v>595</v>
      </c>
      <c r="B51" s="270" t="s">
        <v>134</v>
      </c>
      <c r="C51" s="270"/>
      <c r="D51" s="341">
        <v>8</v>
      </c>
      <c r="E51" s="353">
        <f t="shared" si="4"/>
        <v>0</v>
      </c>
      <c r="F51" s="281">
        <f t="shared" si="3"/>
        <v>0</v>
      </c>
      <c r="G51" s="282" t="s">
        <v>679</v>
      </c>
      <c r="H51" s="281">
        <f t="shared" si="2"/>
        <v>0</v>
      </c>
    </row>
    <row r="52" spans="1:8">
      <c r="A52" s="285" t="s">
        <v>595</v>
      </c>
      <c r="B52" s="270" t="s">
        <v>133</v>
      </c>
      <c r="C52" s="270"/>
      <c r="D52" s="341">
        <v>8</v>
      </c>
      <c r="E52" s="353">
        <f t="shared" si="4"/>
        <v>0</v>
      </c>
      <c r="F52" s="281">
        <f t="shared" si="3"/>
        <v>0</v>
      </c>
      <c r="G52" s="282" t="s">
        <v>680</v>
      </c>
      <c r="H52" s="281">
        <f t="shared" si="2"/>
        <v>0</v>
      </c>
    </row>
    <row r="53" spans="1:8">
      <c r="A53" s="285" t="s">
        <v>595</v>
      </c>
      <c r="B53" s="270" t="s">
        <v>135</v>
      </c>
      <c r="C53" s="270"/>
      <c r="D53" s="470"/>
      <c r="E53" s="353">
        <f t="shared" si="4"/>
        <v>0</v>
      </c>
      <c r="F53" s="281">
        <f t="shared" si="3"/>
        <v>0</v>
      </c>
      <c r="G53" s="282" t="s">
        <v>680</v>
      </c>
      <c r="H53" s="281">
        <f t="shared" si="2"/>
        <v>0</v>
      </c>
    </row>
    <row r="54" spans="1:8">
      <c r="A54" s="285" t="s">
        <v>597</v>
      </c>
      <c r="B54" s="270" t="s">
        <v>134</v>
      </c>
      <c r="C54" s="270"/>
      <c r="D54" s="341">
        <v>185</v>
      </c>
      <c r="E54" s="353">
        <f t="shared" si="4"/>
        <v>0</v>
      </c>
      <c r="F54" s="281">
        <f t="shared" si="3"/>
        <v>0</v>
      </c>
      <c r="G54" s="282" t="s">
        <v>679</v>
      </c>
      <c r="H54" s="281">
        <f t="shared" si="2"/>
        <v>0</v>
      </c>
    </row>
    <row r="55" spans="1:8">
      <c r="A55" s="285" t="s">
        <v>597</v>
      </c>
      <c r="B55" s="270" t="s">
        <v>133</v>
      </c>
      <c r="C55" s="270"/>
      <c r="D55" s="341">
        <v>185</v>
      </c>
      <c r="E55" s="353">
        <f t="shared" si="4"/>
        <v>0</v>
      </c>
      <c r="F55" s="281">
        <f t="shared" si="3"/>
        <v>0</v>
      </c>
      <c r="G55" s="282" t="s">
        <v>680</v>
      </c>
      <c r="H55" s="281">
        <f t="shared" si="2"/>
        <v>0</v>
      </c>
    </row>
    <row r="56" spans="1:8">
      <c r="A56" s="285" t="s">
        <v>597</v>
      </c>
      <c r="B56" s="270" t="s">
        <v>135</v>
      </c>
      <c r="C56" s="270"/>
      <c r="D56" s="470"/>
      <c r="E56" s="353">
        <f t="shared" si="4"/>
        <v>0</v>
      </c>
      <c r="F56" s="281">
        <f t="shared" si="3"/>
        <v>0</v>
      </c>
      <c r="G56" s="282" t="s">
        <v>680</v>
      </c>
      <c r="H56" s="281">
        <f t="shared" si="2"/>
        <v>0</v>
      </c>
    </row>
    <row r="57" spans="1:8">
      <c r="A57" s="285" t="s">
        <v>608</v>
      </c>
      <c r="B57" s="270" t="s">
        <v>134</v>
      </c>
      <c r="C57" s="270"/>
      <c r="D57" s="341">
        <v>20</v>
      </c>
      <c r="E57" s="353">
        <f t="shared" si="4"/>
        <v>0</v>
      </c>
      <c r="F57" s="281">
        <f t="shared" si="3"/>
        <v>0</v>
      </c>
      <c r="G57" s="282" t="s">
        <v>679</v>
      </c>
      <c r="H57" s="281">
        <f t="shared" si="2"/>
        <v>0</v>
      </c>
    </row>
    <row r="58" spans="1:8">
      <c r="A58" s="285" t="s">
        <v>608</v>
      </c>
      <c r="B58" s="270" t="s">
        <v>133</v>
      </c>
      <c r="C58" s="270"/>
      <c r="D58" s="341">
        <v>20</v>
      </c>
      <c r="E58" s="353">
        <f t="shared" si="4"/>
        <v>0</v>
      </c>
      <c r="F58" s="281">
        <f t="shared" si="3"/>
        <v>0</v>
      </c>
      <c r="G58" s="282" t="s">
        <v>680</v>
      </c>
      <c r="H58" s="281">
        <f t="shared" si="2"/>
        <v>0</v>
      </c>
    </row>
    <row r="59" spans="1:8">
      <c r="A59" s="285" t="s">
        <v>608</v>
      </c>
      <c r="B59" s="270" t="s">
        <v>135</v>
      </c>
      <c r="C59" s="270"/>
      <c r="D59" s="341">
        <v>50</v>
      </c>
      <c r="E59" s="353">
        <f t="shared" ref="E59:E87" si="8">VLOOKUP(B59,$E$3:$F$10,2,FALSE)</f>
        <v>0</v>
      </c>
      <c r="F59" s="281">
        <f t="shared" si="3"/>
        <v>0</v>
      </c>
      <c r="G59" s="282" t="s">
        <v>680</v>
      </c>
      <c r="H59" s="281">
        <f t="shared" si="2"/>
        <v>0</v>
      </c>
    </row>
    <row r="60" spans="1:8">
      <c r="A60" s="285" t="s">
        <v>616</v>
      </c>
      <c r="B60" s="270" t="s">
        <v>134</v>
      </c>
      <c r="C60" s="270"/>
      <c r="D60" s="341">
        <v>110</v>
      </c>
      <c r="E60" s="353">
        <f t="shared" si="8"/>
        <v>0</v>
      </c>
      <c r="F60" s="281">
        <f t="shared" si="3"/>
        <v>0</v>
      </c>
      <c r="G60" s="282" t="s">
        <v>679</v>
      </c>
      <c r="H60" s="281">
        <f t="shared" si="2"/>
        <v>0</v>
      </c>
    </row>
    <row r="61" spans="1:8">
      <c r="A61" s="285" t="s">
        <v>616</v>
      </c>
      <c r="B61" s="270" t="s">
        <v>133</v>
      </c>
      <c r="C61" s="270"/>
      <c r="D61" s="341">
        <v>110</v>
      </c>
      <c r="E61" s="353">
        <f t="shared" si="8"/>
        <v>0</v>
      </c>
      <c r="F61" s="281">
        <f t="shared" si="3"/>
        <v>0</v>
      </c>
      <c r="G61" s="282" t="s">
        <v>680</v>
      </c>
      <c r="H61" s="281">
        <f t="shared" si="2"/>
        <v>0</v>
      </c>
    </row>
    <row r="62" spans="1:8">
      <c r="A62" s="285" t="s">
        <v>616</v>
      </c>
      <c r="B62" s="270" t="s">
        <v>135</v>
      </c>
      <c r="C62" s="270"/>
      <c r="D62" s="341">
        <v>5</v>
      </c>
      <c r="E62" s="353">
        <f t="shared" si="8"/>
        <v>0</v>
      </c>
      <c r="F62" s="281">
        <f t="shared" si="3"/>
        <v>0</v>
      </c>
      <c r="G62" s="282" t="s">
        <v>680</v>
      </c>
      <c r="H62" s="281">
        <f t="shared" si="2"/>
        <v>0</v>
      </c>
    </row>
    <row r="63" spans="1:8">
      <c r="A63" s="285" t="s">
        <v>621</v>
      </c>
      <c r="B63" s="270" t="s">
        <v>134</v>
      </c>
      <c r="C63" s="270"/>
      <c r="D63" s="341">
        <v>124</v>
      </c>
      <c r="E63" s="353">
        <f t="shared" si="8"/>
        <v>0</v>
      </c>
      <c r="F63" s="281">
        <f t="shared" si="3"/>
        <v>0</v>
      </c>
      <c r="G63" s="282" t="s">
        <v>679</v>
      </c>
      <c r="H63" s="281">
        <f t="shared" si="2"/>
        <v>0</v>
      </c>
    </row>
    <row r="64" spans="1:8">
      <c r="A64" s="285" t="s">
        <v>621</v>
      </c>
      <c r="B64" s="270" t="s">
        <v>133</v>
      </c>
      <c r="C64" s="270"/>
      <c r="D64" s="341">
        <v>124</v>
      </c>
      <c r="E64" s="353">
        <f t="shared" si="8"/>
        <v>0</v>
      </c>
      <c r="F64" s="281">
        <f t="shared" si="3"/>
        <v>0</v>
      </c>
      <c r="G64" s="282" t="s">
        <v>680</v>
      </c>
      <c r="H64" s="281">
        <f t="shared" si="2"/>
        <v>0</v>
      </c>
    </row>
    <row r="65" spans="1:8">
      <c r="A65" s="285" t="s">
        <v>621</v>
      </c>
      <c r="B65" s="270" t="s">
        <v>135</v>
      </c>
      <c r="C65" s="270"/>
      <c r="D65" s="341">
        <v>45</v>
      </c>
      <c r="E65" s="353">
        <f t="shared" si="8"/>
        <v>0</v>
      </c>
      <c r="F65" s="281">
        <f t="shared" si="3"/>
        <v>0</v>
      </c>
      <c r="G65" s="282" t="s">
        <v>680</v>
      </c>
      <c r="H65" s="281">
        <f t="shared" si="2"/>
        <v>0</v>
      </c>
    </row>
    <row r="66" spans="1:8">
      <c r="A66" s="285" t="s">
        <v>656</v>
      </c>
      <c r="B66" s="270" t="s">
        <v>134</v>
      </c>
      <c r="C66" s="270"/>
      <c r="D66" s="341">
        <v>4.8</v>
      </c>
      <c r="E66" s="353">
        <f t="shared" si="8"/>
        <v>0</v>
      </c>
      <c r="F66" s="281">
        <f t="shared" si="3"/>
        <v>0</v>
      </c>
      <c r="G66" s="282" t="s">
        <v>679</v>
      </c>
      <c r="H66" s="281">
        <f t="shared" si="2"/>
        <v>0</v>
      </c>
    </row>
    <row r="67" spans="1:8">
      <c r="A67" s="285" t="s">
        <v>656</v>
      </c>
      <c r="B67" s="270" t="s">
        <v>133</v>
      </c>
      <c r="C67" s="270"/>
      <c r="D67" s="341">
        <v>4.8</v>
      </c>
      <c r="E67" s="353">
        <f t="shared" si="8"/>
        <v>0</v>
      </c>
      <c r="F67" s="281">
        <f t="shared" si="3"/>
        <v>0</v>
      </c>
      <c r="G67" s="282" t="s">
        <v>680</v>
      </c>
      <c r="H67" s="281">
        <f t="shared" si="2"/>
        <v>0</v>
      </c>
    </row>
    <row r="68" spans="1:8">
      <c r="A68" s="285" t="s">
        <v>656</v>
      </c>
      <c r="B68" s="270" t="s">
        <v>135</v>
      </c>
      <c r="C68" s="270"/>
      <c r="D68" s="470"/>
      <c r="E68" s="353">
        <f t="shared" si="8"/>
        <v>0</v>
      </c>
      <c r="F68" s="281">
        <f t="shared" si="3"/>
        <v>0</v>
      </c>
      <c r="G68" s="282" t="s">
        <v>680</v>
      </c>
      <c r="H68" s="281">
        <f t="shared" si="2"/>
        <v>0</v>
      </c>
    </row>
    <row r="69" spans="1:8">
      <c r="A69" s="285" t="s">
        <v>656</v>
      </c>
      <c r="B69" s="270" t="s">
        <v>681</v>
      </c>
      <c r="C69" s="270"/>
      <c r="D69" s="341">
        <v>390</v>
      </c>
      <c r="E69" s="353">
        <f t="shared" si="8"/>
        <v>0</v>
      </c>
      <c r="F69" s="281">
        <f t="shared" si="3"/>
        <v>0</v>
      </c>
      <c r="G69" s="282" t="s">
        <v>214</v>
      </c>
      <c r="H69" s="281">
        <f t="shared" si="2"/>
        <v>0</v>
      </c>
    </row>
    <row r="70" spans="1:8">
      <c r="A70" s="285" t="s">
        <v>634</v>
      </c>
      <c r="B70" s="270" t="s">
        <v>134</v>
      </c>
      <c r="C70" s="270"/>
      <c r="D70" s="341">
        <v>5</v>
      </c>
      <c r="E70" s="353">
        <f t="shared" si="8"/>
        <v>0</v>
      </c>
      <c r="F70" s="281">
        <f t="shared" si="3"/>
        <v>0</v>
      </c>
      <c r="G70" s="282" t="s">
        <v>679</v>
      </c>
      <c r="H70" s="281">
        <f t="shared" si="2"/>
        <v>0</v>
      </c>
    </row>
    <row r="71" spans="1:8">
      <c r="A71" s="285" t="s">
        <v>634</v>
      </c>
      <c r="B71" s="270" t="s">
        <v>133</v>
      </c>
      <c r="C71" s="270"/>
      <c r="D71" s="341">
        <v>5</v>
      </c>
      <c r="E71" s="353">
        <f t="shared" si="8"/>
        <v>0</v>
      </c>
      <c r="F71" s="281">
        <f t="shared" si="3"/>
        <v>0</v>
      </c>
      <c r="G71" s="282" t="s">
        <v>680</v>
      </c>
      <c r="H71" s="281">
        <f t="shared" si="2"/>
        <v>0</v>
      </c>
    </row>
    <row r="72" spans="1:8">
      <c r="A72" s="285" t="s">
        <v>634</v>
      </c>
      <c r="B72" s="270" t="s">
        <v>135</v>
      </c>
      <c r="C72" s="270"/>
      <c r="D72" s="470"/>
      <c r="E72" s="353">
        <f t="shared" si="8"/>
        <v>0</v>
      </c>
      <c r="F72" s="281">
        <f t="shared" si="3"/>
        <v>0</v>
      </c>
      <c r="G72" s="282" t="s">
        <v>680</v>
      </c>
      <c r="H72" s="281">
        <f t="shared" si="2"/>
        <v>0</v>
      </c>
    </row>
    <row r="73" spans="1:8">
      <c r="A73" s="285" t="s">
        <v>636</v>
      </c>
      <c r="B73" s="270" t="s">
        <v>134</v>
      </c>
      <c r="C73" s="270"/>
      <c r="D73" s="341">
        <v>35</v>
      </c>
      <c r="E73" s="353">
        <f t="shared" si="8"/>
        <v>0</v>
      </c>
      <c r="F73" s="281">
        <f t="shared" si="3"/>
        <v>0</v>
      </c>
      <c r="G73" s="282" t="s">
        <v>679</v>
      </c>
      <c r="H73" s="281">
        <f t="shared" si="2"/>
        <v>0</v>
      </c>
    </row>
    <row r="74" spans="1:8">
      <c r="A74" s="285" t="s">
        <v>636</v>
      </c>
      <c r="B74" s="270" t="s">
        <v>133</v>
      </c>
      <c r="C74" s="270"/>
      <c r="D74" s="341">
        <v>35</v>
      </c>
      <c r="E74" s="353">
        <f t="shared" si="8"/>
        <v>0</v>
      </c>
      <c r="F74" s="281">
        <f t="shared" si="3"/>
        <v>0</v>
      </c>
      <c r="G74" s="282" t="s">
        <v>680</v>
      </c>
      <c r="H74" s="281">
        <f t="shared" si="2"/>
        <v>0</v>
      </c>
    </row>
    <row r="75" spans="1:8">
      <c r="A75" s="285" t="s">
        <v>636</v>
      </c>
      <c r="B75" s="270" t="s">
        <v>135</v>
      </c>
      <c r="C75" s="270"/>
      <c r="D75" s="470"/>
      <c r="E75" s="353">
        <f t="shared" si="8"/>
        <v>0</v>
      </c>
      <c r="F75" s="281">
        <f t="shared" si="3"/>
        <v>0</v>
      </c>
      <c r="G75" s="282" t="s">
        <v>680</v>
      </c>
      <c r="H75" s="281">
        <f t="shared" si="2"/>
        <v>0</v>
      </c>
    </row>
    <row r="76" spans="1:8">
      <c r="A76" s="285" t="s">
        <v>639</v>
      </c>
      <c r="B76" s="270" t="s">
        <v>134</v>
      </c>
      <c r="C76" s="270"/>
      <c r="D76" s="341">
        <v>60</v>
      </c>
      <c r="E76" s="353">
        <f t="shared" si="8"/>
        <v>0</v>
      </c>
      <c r="F76" s="281">
        <f t="shared" si="3"/>
        <v>0</v>
      </c>
      <c r="G76" s="282" t="s">
        <v>679</v>
      </c>
      <c r="H76" s="281">
        <f t="shared" si="2"/>
        <v>0</v>
      </c>
    </row>
    <row r="77" spans="1:8">
      <c r="A77" s="285" t="s">
        <v>639</v>
      </c>
      <c r="B77" s="270" t="s">
        <v>133</v>
      </c>
      <c r="C77" s="270"/>
      <c r="D77" s="341">
        <v>60</v>
      </c>
      <c r="E77" s="353">
        <f t="shared" si="8"/>
        <v>0</v>
      </c>
      <c r="F77" s="281">
        <f t="shared" si="3"/>
        <v>0</v>
      </c>
      <c r="G77" s="282" t="s">
        <v>680</v>
      </c>
      <c r="H77" s="281">
        <f t="shared" si="2"/>
        <v>0</v>
      </c>
    </row>
    <row r="78" spans="1:8">
      <c r="A78" s="285" t="s">
        <v>644</v>
      </c>
      <c r="B78" s="270" t="s">
        <v>134</v>
      </c>
      <c r="C78" s="270"/>
      <c r="D78" s="341">
        <v>24</v>
      </c>
      <c r="E78" s="353">
        <f t="shared" si="8"/>
        <v>0</v>
      </c>
      <c r="F78" s="281">
        <f t="shared" si="3"/>
        <v>0</v>
      </c>
      <c r="G78" s="282" t="s">
        <v>679</v>
      </c>
      <c r="H78" s="281">
        <f t="shared" si="2"/>
        <v>0</v>
      </c>
    </row>
    <row r="79" spans="1:8">
      <c r="A79" s="285" t="s">
        <v>644</v>
      </c>
      <c r="B79" s="270" t="s">
        <v>133</v>
      </c>
      <c r="C79" s="270"/>
      <c r="D79" s="341">
        <v>24</v>
      </c>
      <c r="E79" s="353">
        <f t="shared" si="8"/>
        <v>0</v>
      </c>
      <c r="F79" s="281">
        <f t="shared" si="3"/>
        <v>0</v>
      </c>
      <c r="G79" s="282" t="s">
        <v>680</v>
      </c>
      <c r="H79" s="281">
        <f t="shared" si="2"/>
        <v>0</v>
      </c>
    </row>
    <row r="80" spans="1:8">
      <c r="A80" s="285" t="s">
        <v>644</v>
      </c>
      <c r="B80" s="270" t="s">
        <v>135</v>
      </c>
      <c r="C80" s="270"/>
      <c r="D80" s="470"/>
      <c r="E80" s="353">
        <f t="shared" si="8"/>
        <v>0</v>
      </c>
      <c r="F80" s="281">
        <f t="shared" si="3"/>
        <v>0</v>
      </c>
      <c r="G80" s="282" t="s">
        <v>680</v>
      </c>
      <c r="H80" s="281">
        <f t="shared" si="2"/>
        <v>0</v>
      </c>
    </row>
    <row r="81" spans="1:8">
      <c r="A81" s="285" t="s">
        <v>647</v>
      </c>
      <c r="B81" s="270" t="s">
        <v>134</v>
      </c>
      <c r="C81" s="270"/>
      <c r="D81" s="341">
        <v>3</v>
      </c>
      <c r="E81" s="353">
        <f t="shared" si="8"/>
        <v>0</v>
      </c>
      <c r="F81" s="281">
        <f t="shared" si="3"/>
        <v>0</v>
      </c>
      <c r="G81" s="282" t="s">
        <v>679</v>
      </c>
      <c r="H81" s="281">
        <f t="shared" si="2"/>
        <v>0</v>
      </c>
    </row>
    <row r="82" spans="1:8">
      <c r="A82" s="285" t="s">
        <v>647</v>
      </c>
      <c r="B82" s="270" t="s">
        <v>133</v>
      </c>
      <c r="C82" s="270"/>
      <c r="D82" s="341">
        <v>3</v>
      </c>
      <c r="E82" s="353">
        <f t="shared" si="8"/>
        <v>0</v>
      </c>
      <c r="F82" s="281">
        <f t="shared" si="3"/>
        <v>0</v>
      </c>
      <c r="G82" s="282" t="s">
        <v>680</v>
      </c>
      <c r="H82" s="281">
        <f t="shared" si="2"/>
        <v>0</v>
      </c>
    </row>
    <row r="83" spans="1:8">
      <c r="A83" s="285" t="s">
        <v>647</v>
      </c>
      <c r="B83" s="270" t="s">
        <v>135</v>
      </c>
      <c r="C83" s="270"/>
      <c r="D83" s="470"/>
      <c r="E83" s="353">
        <f t="shared" si="8"/>
        <v>0</v>
      </c>
      <c r="F83" s="281">
        <f t="shared" si="3"/>
        <v>0</v>
      </c>
      <c r="G83" s="282" t="s">
        <v>680</v>
      </c>
      <c r="H83" s="281">
        <f t="shared" si="2"/>
        <v>0</v>
      </c>
    </row>
    <row r="84" spans="1:8">
      <c r="A84" s="285" t="s">
        <v>650</v>
      </c>
      <c r="B84" s="270" t="s">
        <v>134</v>
      </c>
      <c r="C84" s="270"/>
      <c r="D84" s="341">
        <v>34</v>
      </c>
      <c r="E84" s="353">
        <f t="shared" si="8"/>
        <v>0</v>
      </c>
      <c r="F84" s="281">
        <f t="shared" si="3"/>
        <v>0</v>
      </c>
      <c r="G84" s="282" t="s">
        <v>679</v>
      </c>
      <c r="H84" s="281">
        <f t="shared" si="2"/>
        <v>0</v>
      </c>
    </row>
    <row r="85" spans="1:8">
      <c r="A85" s="285" t="s">
        <v>650</v>
      </c>
      <c r="B85" s="270" t="s">
        <v>133</v>
      </c>
      <c r="C85" s="270"/>
      <c r="D85" s="341">
        <v>34</v>
      </c>
      <c r="E85" s="353">
        <f t="shared" si="8"/>
        <v>0</v>
      </c>
      <c r="F85" s="281">
        <f t="shared" si="3"/>
        <v>0</v>
      </c>
      <c r="G85" s="282" t="s">
        <v>680</v>
      </c>
      <c r="H85" s="281">
        <f t="shared" si="2"/>
        <v>0</v>
      </c>
    </row>
    <row r="86" spans="1:8">
      <c r="A86" s="285" t="s">
        <v>650</v>
      </c>
      <c r="B86" s="270" t="s">
        <v>135</v>
      </c>
      <c r="C86" s="270"/>
      <c r="D86" s="341">
        <v>6</v>
      </c>
      <c r="E86" s="353">
        <f t="shared" si="8"/>
        <v>0</v>
      </c>
      <c r="F86" s="281">
        <f t="shared" si="3"/>
        <v>0</v>
      </c>
      <c r="G86" s="282" t="s">
        <v>680</v>
      </c>
      <c r="H86" s="281">
        <f t="shared" si="2"/>
        <v>0</v>
      </c>
    </row>
    <row r="87" spans="1:8">
      <c r="A87" s="285" t="s">
        <v>650</v>
      </c>
      <c r="B87" s="270" t="s">
        <v>681</v>
      </c>
      <c r="C87" s="270"/>
      <c r="D87" s="341">
        <v>68</v>
      </c>
      <c r="E87" s="353">
        <f t="shared" si="8"/>
        <v>0</v>
      </c>
      <c r="F87" s="281">
        <f t="shared" si="3"/>
        <v>0</v>
      </c>
      <c r="G87" s="282" t="s">
        <v>214</v>
      </c>
      <c r="H87" s="281">
        <f t="shared" si="2"/>
        <v>0</v>
      </c>
    </row>
    <row r="88" spans="1:8">
      <c r="B88" s="279"/>
      <c r="C88" s="279"/>
      <c r="E88" s="279"/>
      <c r="F88" s="279"/>
      <c r="G88" s="279"/>
      <c r="H88" s="279"/>
    </row>
    <row r="89" spans="1:8">
      <c r="A89" s="342" t="s">
        <v>9</v>
      </c>
      <c r="B89" s="343"/>
      <c r="C89" s="347"/>
      <c r="D89" s="344">
        <f>SUM(D13:D87)</f>
        <v>9176.5999999999985</v>
      </c>
      <c r="E89" s="343"/>
      <c r="F89" s="346"/>
      <c r="G89" s="347"/>
      <c r="H89" s="345">
        <f>SUM(H13:H87)</f>
        <v>0</v>
      </c>
    </row>
  </sheetData>
  <autoFilter ref="A12:Z89" xr:uid="{00000000-0009-0000-0000-00000A000000}"/>
  <printOptions horizontalCentered="1"/>
  <pageMargins left="0.7" right="0.7" top="0.75" bottom="0.75" header="0.3" footer="0.3"/>
  <pageSetup paperSize="9" scale="72" fitToHeight="0" orientation="landscape" r:id="rId1"/>
  <headerFooter alignWithMargins="0">
    <oddFooter>&amp;L&amp;F-&amp;A
Atir b.v. ©&amp;Rprintversie &amp;D</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5DA45-7CF5-4DCE-8280-BFB80A24DE20}">
  <sheetPr>
    <tabColor theme="0" tint="-0.14999847407452621"/>
    <pageSetUpPr fitToPage="1"/>
  </sheetPr>
  <dimension ref="A1:Z58"/>
  <sheetViews>
    <sheetView showGridLines="0" zoomScale="85" zoomScaleNormal="85" zoomScaleSheetLayoutView="50" zoomScalePageLayoutView="50" workbookViewId="0">
      <pane ySplit="10" topLeftCell="A11" activePane="bottomLeft" state="frozen"/>
      <selection activeCell="B1" sqref="B1"/>
      <selection pane="bottomLeft" activeCell="F5" sqref="F5"/>
    </sheetView>
  </sheetViews>
  <sheetFormatPr defaultColWidth="13.6640625" defaultRowHeight="13.2"/>
  <cols>
    <col min="1" max="1" width="46.109375" style="279" customWidth="1"/>
    <col min="2" max="2" width="36.21875" style="286" bestFit="1" customWidth="1"/>
    <col min="3" max="3" width="27.5546875" style="286" customWidth="1"/>
    <col min="4" max="4" width="12.109375" style="279" customWidth="1"/>
    <col min="5" max="5" width="24.33203125" style="288" customWidth="1"/>
    <col min="6" max="6" width="16.109375" style="287" customWidth="1"/>
    <col min="7" max="7" width="13.6640625" style="288" customWidth="1"/>
    <col min="8" max="8" width="15.88671875" style="288" customWidth="1"/>
    <col min="9" max="247" width="13.6640625" style="279"/>
    <col min="248" max="248" width="22.109375" style="279" customWidth="1"/>
    <col min="249" max="255" width="13.6640625" style="279" customWidth="1"/>
    <col min="256" max="256" width="15.88671875" style="279" customWidth="1"/>
    <col min="257" max="257" width="16.5546875" style="279" bestFit="1" customWidth="1"/>
    <col min="258" max="258" width="13.6640625" style="279" customWidth="1"/>
    <col min="259" max="259" width="17.109375" style="279" bestFit="1" customWidth="1"/>
    <col min="260" max="260" width="4" style="279" customWidth="1"/>
    <col min="261" max="261" width="13.6640625" style="279" customWidth="1"/>
    <col min="262" max="503" width="13.6640625" style="279"/>
    <col min="504" max="504" width="22.109375" style="279" customWidth="1"/>
    <col min="505" max="511" width="13.6640625" style="279" customWidth="1"/>
    <col min="512" max="512" width="15.88671875" style="279" customWidth="1"/>
    <col min="513" max="513" width="16.5546875" style="279" bestFit="1" customWidth="1"/>
    <col min="514" max="514" width="13.6640625" style="279" customWidth="1"/>
    <col min="515" max="515" width="17.109375" style="279" bestFit="1" customWidth="1"/>
    <col min="516" max="516" width="4" style="279" customWidth="1"/>
    <col min="517" max="517" width="13.6640625" style="279" customWidth="1"/>
    <col min="518" max="759" width="13.6640625" style="279"/>
    <col min="760" max="760" width="22.109375" style="279" customWidth="1"/>
    <col min="761" max="767" width="13.6640625" style="279" customWidth="1"/>
    <col min="768" max="768" width="15.88671875" style="279" customWidth="1"/>
    <col min="769" max="769" width="16.5546875" style="279" bestFit="1" customWidth="1"/>
    <col min="770" max="770" width="13.6640625" style="279" customWidth="1"/>
    <col min="771" max="771" width="17.109375" style="279" bestFit="1" customWidth="1"/>
    <col min="772" max="772" width="4" style="279" customWidth="1"/>
    <col min="773" max="773" width="13.6640625" style="279" customWidth="1"/>
    <col min="774" max="1015" width="13.6640625" style="279"/>
    <col min="1016" max="1016" width="22.109375" style="279" customWidth="1"/>
    <col min="1017" max="1023" width="13.6640625" style="279" customWidth="1"/>
    <col min="1024" max="1024" width="15.88671875" style="279" customWidth="1"/>
    <col min="1025" max="1025" width="16.5546875" style="279" bestFit="1" customWidth="1"/>
    <col min="1026" max="1026" width="13.6640625" style="279" customWidth="1"/>
    <col min="1027" max="1027" width="17.109375" style="279" bestFit="1" customWidth="1"/>
    <col min="1028" max="1028" width="4" style="279" customWidth="1"/>
    <col min="1029" max="1029" width="13.6640625" style="279" customWidth="1"/>
    <col min="1030" max="1271" width="13.6640625" style="279"/>
    <col min="1272" max="1272" width="22.109375" style="279" customWidth="1"/>
    <col min="1273" max="1279" width="13.6640625" style="279" customWidth="1"/>
    <col min="1280" max="1280" width="15.88671875" style="279" customWidth="1"/>
    <col min="1281" max="1281" width="16.5546875" style="279" bestFit="1" customWidth="1"/>
    <col min="1282" max="1282" width="13.6640625" style="279" customWidth="1"/>
    <col min="1283" max="1283" width="17.109375" style="279" bestFit="1" customWidth="1"/>
    <col min="1284" max="1284" width="4" style="279" customWidth="1"/>
    <col min="1285" max="1285" width="13.6640625" style="279" customWidth="1"/>
    <col min="1286" max="1527" width="13.6640625" style="279"/>
    <col min="1528" max="1528" width="22.109375" style="279" customWidth="1"/>
    <col min="1529" max="1535" width="13.6640625" style="279" customWidth="1"/>
    <col min="1536" max="1536" width="15.88671875" style="279" customWidth="1"/>
    <col min="1537" max="1537" width="16.5546875" style="279" bestFit="1" customWidth="1"/>
    <col min="1538" max="1538" width="13.6640625" style="279" customWidth="1"/>
    <col min="1539" max="1539" width="17.109375" style="279" bestFit="1" customWidth="1"/>
    <col min="1540" max="1540" width="4" style="279" customWidth="1"/>
    <col min="1541" max="1541" width="13.6640625" style="279" customWidth="1"/>
    <col min="1542" max="1783" width="13.6640625" style="279"/>
    <col min="1784" max="1784" width="22.109375" style="279" customWidth="1"/>
    <col min="1785" max="1791" width="13.6640625" style="279" customWidth="1"/>
    <col min="1792" max="1792" width="15.88671875" style="279" customWidth="1"/>
    <col min="1793" max="1793" width="16.5546875" style="279" bestFit="1" customWidth="1"/>
    <col min="1794" max="1794" width="13.6640625" style="279" customWidth="1"/>
    <col min="1795" max="1795" width="17.109375" style="279" bestFit="1" customWidth="1"/>
    <col min="1796" max="1796" width="4" style="279" customWidth="1"/>
    <col min="1797" max="1797" width="13.6640625" style="279" customWidth="1"/>
    <col min="1798" max="2039" width="13.6640625" style="279"/>
    <col min="2040" max="2040" width="22.109375" style="279" customWidth="1"/>
    <col min="2041" max="2047" width="13.6640625" style="279" customWidth="1"/>
    <col min="2048" max="2048" width="15.88671875" style="279" customWidth="1"/>
    <col min="2049" max="2049" width="16.5546875" style="279" bestFit="1" customWidth="1"/>
    <col min="2050" max="2050" width="13.6640625" style="279" customWidth="1"/>
    <col min="2051" max="2051" width="17.109375" style="279" bestFit="1" customWidth="1"/>
    <col min="2052" max="2052" width="4" style="279" customWidth="1"/>
    <col min="2053" max="2053" width="13.6640625" style="279" customWidth="1"/>
    <col min="2054" max="2295" width="13.6640625" style="279"/>
    <col min="2296" max="2296" width="22.109375" style="279" customWidth="1"/>
    <col min="2297" max="2303" width="13.6640625" style="279" customWidth="1"/>
    <col min="2304" max="2304" width="15.88671875" style="279" customWidth="1"/>
    <col min="2305" max="2305" width="16.5546875" style="279" bestFit="1" customWidth="1"/>
    <col min="2306" max="2306" width="13.6640625" style="279" customWidth="1"/>
    <col min="2307" max="2307" width="17.109375" style="279" bestFit="1" customWidth="1"/>
    <col min="2308" max="2308" width="4" style="279" customWidth="1"/>
    <col min="2309" max="2309" width="13.6640625" style="279" customWidth="1"/>
    <col min="2310" max="2551" width="13.6640625" style="279"/>
    <col min="2552" max="2552" width="22.109375" style="279" customWidth="1"/>
    <col min="2553" max="2559" width="13.6640625" style="279" customWidth="1"/>
    <col min="2560" max="2560" width="15.88671875" style="279" customWidth="1"/>
    <col min="2561" max="2561" width="16.5546875" style="279" bestFit="1" customWidth="1"/>
    <col min="2562" max="2562" width="13.6640625" style="279" customWidth="1"/>
    <col min="2563" max="2563" width="17.109375" style="279" bestFit="1" customWidth="1"/>
    <col min="2564" max="2564" width="4" style="279" customWidth="1"/>
    <col min="2565" max="2565" width="13.6640625" style="279" customWidth="1"/>
    <col min="2566" max="2807" width="13.6640625" style="279"/>
    <col min="2808" max="2808" width="22.109375" style="279" customWidth="1"/>
    <col min="2809" max="2815" width="13.6640625" style="279" customWidth="1"/>
    <col min="2816" max="2816" width="15.88671875" style="279" customWidth="1"/>
    <col min="2817" max="2817" width="16.5546875" style="279" bestFit="1" customWidth="1"/>
    <col min="2818" max="2818" width="13.6640625" style="279" customWidth="1"/>
    <col min="2819" max="2819" width="17.109375" style="279" bestFit="1" customWidth="1"/>
    <col min="2820" max="2820" width="4" style="279" customWidth="1"/>
    <col min="2821" max="2821" width="13.6640625" style="279" customWidth="1"/>
    <col min="2822" max="3063" width="13.6640625" style="279"/>
    <col min="3064" max="3064" width="22.109375" style="279" customWidth="1"/>
    <col min="3065" max="3071" width="13.6640625" style="279" customWidth="1"/>
    <col min="3072" max="3072" width="15.88671875" style="279" customWidth="1"/>
    <col min="3073" max="3073" width="16.5546875" style="279" bestFit="1" customWidth="1"/>
    <col min="3074" max="3074" width="13.6640625" style="279" customWidth="1"/>
    <col min="3075" max="3075" width="17.109375" style="279" bestFit="1" customWidth="1"/>
    <col min="3076" max="3076" width="4" style="279" customWidth="1"/>
    <col min="3077" max="3077" width="13.6640625" style="279" customWidth="1"/>
    <col min="3078" max="3319" width="13.6640625" style="279"/>
    <col min="3320" max="3320" width="22.109375" style="279" customWidth="1"/>
    <col min="3321" max="3327" width="13.6640625" style="279" customWidth="1"/>
    <col min="3328" max="3328" width="15.88671875" style="279" customWidth="1"/>
    <col min="3329" max="3329" width="16.5546875" style="279" bestFit="1" customWidth="1"/>
    <col min="3330" max="3330" width="13.6640625" style="279" customWidth="1"/>
    <col min="3331" max="3331" width="17.109375" style="279" bestFit="1" customWidth="1"/>
    <col min="3332" max="3332" width="4" style="279" customWidth="1"/>
    <col min="3333" max="3333" width="13.6640625" style="279" customWidth="1"/>
    <col min="3334" max="3575" width="13.6640625" style="279"/>
    <col min="3576" max="3576" width="22.109375" style="279" customWidth="1"/>
    <col min="3577" max="3583" width="13.6640625" style="279" customWidth="1"/>
    <col min="3584" max="3584" width="15.88671875" style="279" customWidth="1"/>
    <col min="3585" max="3585" width="16.5546875" style="279" bestFit="1" customWidth="1"/>
    <col min="3586" max="3586" width="13.6640625" style="279" customWidth="1"/>
    <col min="3587" max="3587" width="17.109375" style="279" bestFit="1" customWidth="1"/>
    <col min="3588" max="3588" width="4" style="279" customWidth="1"/>
    <col min="3589" max="3589" width="13.6640625" style="279" customWidth="1"/>
    <col min="3590" max="3831" width="13.6640625" style="279"/>
    <col min="3832" max="3832" width="22.109375" style="279" customWidth="1"/>
    <col min="3833" max="3839" width="13.6640625" style="279" customWidth="1"/>
    <col min="3840" max="3840" width="15.88671875" style="279" customWidth="1"/>
    <col min="3841" max="3841" width="16.5546875" style="279" bestFit="1" customWidth="1"/>
    <col min="3842" max="3842" width="13.6640625" style="279" customWidth="1"/>
    <col min="3843" max="3843" width="17.109375" style="279" bestFit="1" customWidth="1"/>
    <col min="3844" max="3844" width="4" style="279" customWidth="1"/>
    <col min="3845" max="3845" width="13.6640625" style="279" customWidth="1"/>
    <col min="3846" max="4087" width="13.6640625" style="279"/>
    <col min="4088" max="4088" width="22.109375" style="279" customWidth="1"/>
    <col min="4089" max="4095" width="13.6640625" style="279" customWidth="1"/>
    <col min="4096" max="4096" width="15.88671875" style="279" customWidth="1"/>
    <col min="4097" max="4097" width="16.5546875" style="279" bestFit="1" customWidth="1"/>
    <col min="4098" max="4098" width="13.6640625" style="279" customWidth="1"/>
    <col min="4099" max="4099" width="17.109375" style="279" bestFit="1" customWidth="1"/>
    <col min="4100" max="4100" width="4" style="279" customWidth="1"/>
    <col min="4101" max="4101" width="13.6640625" style="279" customWidth="1"/>
    <col min="4102" max="4343" width="13.6640625" style="279"/>
    <col min="4344" max="4344" width="22.109375" style="279" customWidth="1"/>
    <col min="4345" max="4351" width="13.6640625" style="279" customWidth="1"/>
    <col min="4352" max="4352" width="15.88671875" style="279" customWidth="1"/>
    <col min="4353" max="4353" width="16.5546875" style="279" bestFit="1" customWidth="1"/>
    <col min="4354" max="4354" width="13.6640625" style="279" customWidth="1"/>
    <col min="4355" max="4355" width="17.109375" style="279" bestFit="1" customWidth="1"/>
    <col min="4356" max="4356" width="4" style="279" customWidth="1"/>
    <col min="4357" max="4357" width="13.6640625" style="279" customWidth="1"/>
    <col min="4358" max="4599" width="13.6640625" style="279"/>
    <col min="4600" max="4600" width="22.109375" style="279" customWidth="1"/>
    <col min="4601" max="4607" width="13.6640625" style="279" customWidth="1"/>
    <col min="4608" max="4608" width="15.88671875" style="279" customWidth="1"/>
    <col min="4609" max="4609" width="16.5546875" style="279" bestFit="1" customWidth="1"/>
    <col min="4610" max="4610" width="13.6640625" style="279" customWidth="1"/>
    <col min="4611" max="4611" width="17.109375" style="279" bestFit="1" customWidth="1"/>
    <col min="4612" max="4612" width="4" style="279" customWidth="1"/>
    <col min="4613" max="4613" width="13.6640625" style="279" customWidth="1"/>
    <col min="4614" max="4855" width="13.6640625" style="279"/>
    <col min="4856" max="4856" width="22.109375" style="279" customWidth="1"/>
    <col min="4857" max="4863" width="13.6640625" style="279" customWidth="1"/>
    <col min="4864" max="4864" width="15.88671875" style="279" customWidth="1"/>
    <col min="4865" max="4865" width="16.5546875" style="279" bestFit="1" customWidth="1"/>
    <col min="4866" max="4866" width="13.6640625" style="279" customWidth="1"/>
    <col min="4867" max="4867" width="17.109375" style="279" bestFit="1" customWidth="1"/>
    <col min="4868" max="4868" width="4" style="279" customWidth="1"/>
    <col min="4869" max="4869" width="13.6640625" style="279" customWidth="1"/>
    <col min="4870" max="5111" width="13.6640625" style="279"/>
    <col min="5112" max="5112" width="22.109375" style="279" customWidth="1"/>
    <col min="5113" max="5119" width="13.6640625" style="279" customWidth="1"/>
    <col min="5120" max="5120" width="15.88671875" style="279" customWidth="1"/>
    <col min="5121" max="5121" width="16.5546875" style="279" bestFit="1" customWidth="1"/>
    <col min="5122" max="5122" width="13.6640625" style="279" customWidth="1"/>
    <col min="5123" max="5123" width="17.109375" style="279" bestFit="1" customWidth="1"/>
    <col min="5124" max="5124" width="4" style="279" customWidth="1"/>
    <col min="5125" max="5125" width="13.6640625" style="279" customWidth="1"/>
    <col min="5126" max="5367" width="13.6640625" style="279"/>
    <col min="5368" max="5368" width="22.109375" style="279" customWidth="1"/>
    <col min="5369" max="5375" width="13.6640625" style="279" customWidth="1"/>
    <col min="5376" max="5376" width="15.88671875" style="279" customWidth="1"/>
    <col min="5377" max="5377" width="16.5546875" style="279" bestFit="1" customWidth="1"/>
    <col min="5378" max="5378" width="13.6640625" style="279" customWidth="1"/>
    <col min="5379" max="5379" width="17.109375" style="279" bestFit="1" customWidth="1"/>
    <col min="5380" max="5380" width="4" style="279" customWidth="1"/>
    <col min="5381" max="5381" width="13.6640625" style="279" customWidth="1"/>
    <col min="5382" max="5623" width="13.6640625" style="279"/>
    <col min="5624" max="5624" width="22.109375" style="279" customWidth="1"/>
    <col min="5625" max="5631" width="13.6640625" style="279" customWidth="1"/>
    <col min="5632" max="5632" width="15.88671875" style="279" customWidth="1"/>
    <col min="5633" max="5633" width="16.5546875" style="279" bestFit="1" customWidth="1"/>
    <col min="5634" max="5634" width="13.6640625" style="279" customWidth="1"/>
    <col min="5635" max="5635" width="17.109375" style="279" bestFit="1" customWidth="1"/>
    <col min="5636" max="5636" width="4" style="279" customWidth="1"/>
    <col min="5637" max="5637" width="13.6640625" style="279" customWidth="1"/>
    <col min="5638" max="5879" width="13.6640625" style="279"/>
    <col min="5880" max="5880" width="22.109375" style="279" customWidth="1"/>
    <col min="5881" max="5887" width="13.6640625" style="279" customWidth="1"/>
    <col min="5888" max="5888" width="15.88671875" style="279" customWidth="1"/>
    <col min="5889" max="5889" width="16.5546875" style="279" bestFit="1" customWidth="1"/>
    <col min="5890" max="5890" width="13.6640625" style="279" customWidth="1"/>
    <col min="5891" max="5891" width="17.109375" style="279" bestFit="1" customWidth="1"/>
    <col min="5892" max="5892" width="4" style="279" customWidth="1"/>
    <col min="5893" max="5893" width="13.6640625" style="279" customWidth="1"/>
    <col min="5894" max="6135" width="13.6640625" style="279"/>
    <col min="6136" max="6136" width="22.109375" style="279" customWidth="1"/>
    <col min="6137" max="6143" width="13.6640625" style="279" customWidth="1"/>
    <col min="6144" max="6144" width="15.88671875" style="279" customWidth="1"/>
    <col min="6145" max="6145" width="16.5546875" style="279" bestFit="1" customWidth="1"/>
    <col min="6146" max="6146" width="13.6640625" style="279" customWidth="1"/>
    <col min="6147" max="6147" width="17.109375" style="279" bestFit="1" customWidth="1"/>
    <col min="6148" max="6148" width="4" style="279" customWidth="1"/>
    <col min="6149" max="6149" width="13.6640625" style="279" customWidth="1"/>
    <col min="6150" max="6391" width="13.6640625" style="279"/>
    <col min="6392" max="6392" width="22.109375" style="279" customWidth="1"/>
    <col min="6393" max="6399" width="13.6640625" style="279" customWidth="1"/>
    <col min="6400" max="6400" width="15.88671875" style="279" customWidth="1"/>
    <col min="6401" max="6401" width="16.5546875" style="279" bestFit="1" customWidth="1"/>
    <col min="6402" max="6402" width="13.6640625" style="279" customWidth="1"/>
    <col min="6403" max="6403" width="17.109375" style="279" bestFit="1" customWidth="1"/>
    <col min="6404" max="6404" width="4" style="279" customWidth="1"/>
    <col min="6405" max="6405" width="13.6640625" style="279" customWidth="1"/>
    <col min="6406" max="6647" width="13.6640625" style="279"/>
    <col min="6648" max="6648" width="22.109375" style="279" customWidth="1"/>
    <col min="6649" max="6655" width="13.6640625" style="279" customWidth="1"/>
    <col min="6656" max="6656" width="15.88671875" style="279" customWidth="1"/>
    <col min="6657" max="6657" width="16.5546875" style="279" bestFit="1" customWidth="1"/>
    <col min="6658" max="6658" width="13.6640625" style="279" customWidth="1"/>
    <col min="6659" max="6659" width="17.109375" style="279" bestFit="1" customWidth="1"/>
    <col min="6660" max="6660" width="4" style="279" customWidth="1"/>
    <col min="6661" max="6661" width="13.6640625" style="279" customWidth="1"/>
    <col min="6662" max="6903" width="13.6640625" style="279"/>
    <col min="6904" max="6904" width="22.109375" style="279" customWidth="1"/>
    <col min="6905" max="6911" width="13.6640625" style="279" customWidth="1"/>
    <col min="6912" max="6912" width="15.88671875" style="279" customWidth="1"/>
    <col min="6913" max="6913" width="16.5546875" style="279" bestFit="1" customWidth="1"/>
    <col min="6914" max="6914" width="13.6640625" style="279" customWidth="1"/>
    <col min="6915" max="6915" width="17.109375" style="279" bestFit="1" customWidth="1"/>
    <col min="6916" max="6916" width="4" style="279" customWidth="1"/>
    <col min="6917" max="6917" width="13.6640625" style="279" customWidth="1"/>
    <col min="6918" max="7159" width="13.6640625" style="279"/>
    <col min="7160" max="7160" width="22.109375" style="279" customWidth="1"/>
    <col min="7161" max="7167" width="13.6640625" style="279" customWidth="1"/>
    <col min="7168" max="7168" width="15.88671875" style="279" customWidth="1"/>
    <col min="7169" max="7169" width="16.5546875" style="279" bestFit="1" customWidth="1"/>
    <col min="7170" max="7170" width="13.6640625" style="279" customWidth="1"/>
    <col min="7171" max="7171" width="17.109375" style="279" bestFit="1" customWidth="1"/>
    <col min="7172" max="7172" width="4" style="279" customWidth="1"/>
    <col min="7173" max="7173" width="13.6640625" style="279" customWidth="1"/>
    <col min="7174" max="7415" width="13.6640625" style="279"/>
    <col min="7416" max="7416" width="22.109375" style="279" customWidth="1"/>
    <col min="7417" max="7423" width="13.6640625" style="279" customWidth="1"/>
    <col min="7424" max="7424" width="15.88671875" style="279" customWidth="1"/>
    <col min="7425" max="7425" width="16.5546875" style="279" bestFit="1" customWidth="1"/>
    <col min="7426" max="7426" width="13.6640625" style="279" customWidth="1"/>
    <col min="7427" max="7427" width="17.109375" style="279" bestFit="1" customWidth="1"/>
    <col min="7428" max="7428" width="4" style="279" customWidth="1"/>
    <col min="7429" max="7429" width="13.6640625" style="279" customWidth="1"/>
    <col min="7430" max="7671" width="13.6640625" style="279"/>
    <col min="7672" max="7672" width="22.109375" style="279" customWidth="1"/>
    <col min="7673" max="7679" width="13.6640625" style="279" customWidth="1"/>
    <col min="7680" max="7680" width="15.88671875" style="279" customWidth="1"/>
    <col min="7681" max="7681" width="16.5546875" style="279" bestFit="1" customWidth="1"/>
    <col min="7682" max="7682" width="13.6640625" style="279" customWidth="1"/>
    <col min="7683" max="7683" width="17.109375" style="279" bestFit="1" customWidth="1"/>
    <col min="7684" max="7684" width="4" style="279" customWidth="1"/>
    <col min="7685" max="7685" width="13.6640625" style="279" customWidth="1"/>
    <col min="7686" max="7927" width="13.6640625" style="279"/>
    <col min="7928" max="7928" width="22.109375" style="279" customWidth="1"/>
    <col min="7929" max="7935" width="13.6640625" style="279" customWidth="1"/>
    <col min="7936" max="7936" width="15.88671875" style="279" customWidth="1"/>
    <col min="7937" max="7937" width="16.5546875" style="279" bestFit="1" customWidth="1"/>
    <col min="7938" max="7938" width="13.6640625" style="279" customWidth="1"/>
    <col min="7939" max="7939" width="17.109375" style="279" bestFit="1" customWidth="1"/>
    <col min="7940" max="7940" width="4" style="279" customWidth="1"/>
    <col min="7941" max="7941" width="13.6640625" style="279" customWidth="1"/>
    <col min="7942" max="8183" width="13.6640625" style="279"/>
    <col min="8184" max="8184" width="22.109375" style="279" customWidth="1"/>
    <col min="8185" max="8191" width="13.6640625" style="279" customWidth="1"/>
    <col min="8192" max="8192" width="15.88671875" style="279" customWidth="1"/>
    <col min="8193" max="8193" width="16.5546875" style="279" bestFit="1" customWidth="1"/>
    <col min="8194" max="8194" width="13.6640625" style="279" customWidth="1"/>
    <col min="8195" max="8195" width="17.109375" style="279" bestFit="1" customWidth="1"/>
    <col min="8196" max="8196" width="4" style="279" customWidth="1"/>
    <col min="8197" max="8197" width="13.6640625" style="279" customWidth="1"/>
    <col min="8198" max="8439" width="13.6640625" style="279"/>
    <col min="8440" max="8440" width="22.109375" style="279" customWidth="1"/>
    <col min="8441" max="8447" width="13.6640625" style="279" customWidth="1"/>
    <col min="8448" max="8448" width="15.88671875" style="279" customWidth="1"/>
    <col min="8449" max="8449" width="16.5546875" style="279" bestFit="1" customWidth="1"/>
    <col min="8450" max="8450" width="13.6640625" style="279" customWidth="1"/>
    <col min="8451" max="8451" width="17.109375" style="279" bestFit="1" customWidth="1"/>
    <col min="8452" max="8452" width="4" style="279" customWidth="1"/>
    <col min="8453" max="8453" width="13.6640625" style="279" customWidth="1"/>
    <col min="8454" max="8695" width="13.6640625" style="279"/>
    <col min="8696" max="8696" width="22.109375" style="279" customWidth="1"/>
    <col min="8697" max="8703" width="13.6640625" style="279" customWidth="1"/>
    <col min="8704" max="8704" width="15.88671875" style="279" customWidth="1"/>
    <col min="8705" max="8705" width="16.5546875" style="279" bestFit="1" customWidth="1"/>
    <col min="8706" max="8706" width="13.6640625" style="279" customWidth="1"/>
    <col min="8707" max="8707" width="17.109375" style="279" bestFit="1" customWidth="1"/>
    <col min="8708" max="8708" width="4" style="279" customWidth="1"/>
    <col min="8709" max="8709" width="13.6640625" style="279" customWidth="1"/>
    <col min="8710" max="8951" width="13.6640625" style="279"/>
    <col min="8952" max="8952" width="22.109375" style="279" customWidth="1"/>
    <col min="8953" max="8959" width="13.6640625" style="279" customWidth="1"/>
    <col min="8960" max="8960" width="15.88671875" style="279" customWidth="1"/>
    <col min="8961" max="8961" width="16.5546875" style="279" bestFit="1" customWidth="1"/>
    <col min="8962" max="8962" width="13.6640625" style="279" customWidth="1"/>
    <col min="8963" max="8963" width="17.109375" style="279" bestFit="1" customWidth="1"/>
    <col min="8964" max="8964" width="4" style="279" customWidth="1"/>
    <col min="8965" max="8965" width="13.6640625" style="279" customWidth="1"/>
    <col min="8966" max="9207" width="13.6640625" style="279"/>
    <col min="9208" max="9208" width="22.109375" style="279" customWidth="1"/>
    <col min="9209" max="9215" width="13.6640625" style="279" customWidth="1"/>
    <col min="9216" max="9216" width="15.88671875" style="279" customWidth="1"/>
    <col min="9217" max="9217" width="16.5546875" style="279" bestFit="1" customWidth="1"/>
    <col min="9218" max="9218" width="13.6640625" style="279" customWidth="1"/>
    <col min="9219" max="9219" width="17.109375" style="279" bestFit="1" customWidth="1"/>
    <col min="9220" max="9220" width="4" style="279" customWidth="1"/>
    <col min="9221" max="9221" width="13.6640625" style="279" customWidth="1"/>
    <col min="9222" max="9463" width="13.6640625" style="279"/>
    <col min="9464" max="9464" width="22.109375" style="279" customWidth="1"/>
    <col min="9465" max="9471" width="13.6640625" style="279" customWidth="1"/>
    <col min="9472" max="9472" width="15.88671875" style="279" customWidth="1"/>
    <col min="9473" max="9473" width="16.5546875" style="279" bestFit="1" customWidth="1"/>
    <col min="9474" max="9474" width="13.6640625" style="279" customWidth="1"/>
    <col min="9475" max="9475" width="17.109375" style="279" bestFit="1" customWidth="1"/>
    <col min="9476" max="9476" width="4" style="279" customWidth="1"/>
    <col min="9477" max="9477" width="13.6640625" style="279" customWidth="1"/>
    <col min="9478" max="9719" width="13.6640625" style="279"/>
    <col min="9720" max="9720" width="22.109375" style="279" customWidth="1"/>
    <col min="9721" max="9727" width="13.6640625" style="279" customWidth="1"/>
    <col min="9728" max="9728" width="15.88671875" style="279" customWidth="1"/>
    <col min="9729" max="9729" width="16.5546875" style="279" bestFit="1" customWidth="1"/>
    <col min="9730" max="9730" width="13.6640625" style="279" customWidth="1"/>
    <col min="9731" max="9731" width="17.109375" style="279" bestFit="1" customWidth="1"/>
    <col min="9732" max="9732" width="4" style="279" customWidth="1"/>
    <col min="9733" max="9733" width="13.6640625" style="279" customWidth="1"/>
    <col min="9734" max="9975" width="13.6640625" style="279"/>
    <col min="9976" max="9976" width="22.109375" style="279" customWidth="1"/>
    <col min="9977" max="9983" width="13.6640625" style="279" customWidth="1"/>
    <col min="9984" max="9984" width="15.88671875" style="279" customWidth="1"/>
    <col min="9985" max="9985" width="16.5546875" style="279" bestFit="1" customWidth="1"/>
    <col min="9986" max="9986" width="13.6640625" style="279" customWidth="1"/>
    <col min="9987" max="9987" width="17.109375" style="279" bestFit="1" customWidth="1"/>
    <col min="9988" max="9988" width="4" style="279" customWidth="1"/>
    <col min="9989" max="9989" width="13.6640625" style="279" customWidth="1"/>
    <col min="9990" max="10231" width="13.6640625" style="279"/>
    <col min="10232" max="10232" width="22.109375" style="279" customWidth="1"/>
    <col min="10233" max="10239" width="13.6640625" style="279" customWidth="1"/>
    <col min="10240" max="10240" width="15.88671875" style="279" customWidth="1"/>
    <col min="10241" max="10241" width="16.5546875" style="279" bestFit="1" customWidth="1"/>
    <col min="10242" max="10242" width="13.6640625" style="279" customWidth="1"/>
    <col min="10243" max="10243" width="17.109375" style="279" bestFit="1" customWidth="1"/>
    <col min="10244" max="10244" width="4" style="279" customWidth="1"/>
    <col min="10245" max="10245" width="13.6640625" style="279" customWidth="1"/>
    <col min="10246" max="10487" width="13.6640625" style="279"/>
    <col min="10488" max="10488" width="22.109375" style="279" customWidth="1"/>
    <col min="10489" max="10495" width="13.6640625" style="279" customWidth="1"/>
    <col min="10496" max="10496" width="15.88671875" style="279" customWidth="1"/>
    <col min="10497" max="10497" width="16.5546875" style="279" bestFit="1" customWidth="1"/>
    <col min="10498" max="10498" width="13.6640625" style="279" customWidth="1"/>
    <col min="10499" max="10499" width="17.109375" style="279" bestFit="1" customWidth="1"/>
    <col min="10500" max="10500" width="4" style="279" customWidth="1"/>
    <col min="10501" max="10501" width="13.6640625" style="279" customWidth="1"/>
    <col min="10502" max="10743" width="13.6640625" style="279"/>
    <col min="10744" max="10744" width="22.109375" style="279" customWidth="1"/>
    <col min="10745" max="10751" width="13.6640625" style="279" customWidth="1"/>
    <col min="10752" max="10752" width="15.88671875" style="279" customWidth="1"/>
    <col min="10753" max="10753" width="16.5546875" style="279" bestFit="1" customWidth="1"/>
    <col min="10754" max="10754" width="13.6640625" style="279" customWidth="1"/>
    <col min="10755" max="10755" width="17.109375" style="279" bestFit="1" customWidth="1"/>
    <col min="10756" max="10756" width="4" style="279" customWidth="1"/>
    <col min="10757" max="10757" width="13.6640625" style="279" customWidth="1"/>
    <col min="10758" max="10999" width="13.6640625" style="279"/>
    <col min="11000" max="11000" width="22.109375" style="279" customWidth="1"/>
    <col min="11001" max="11007" width="13.6640625" style="279" customWidth="1"/>
    <col min="11008" max="11008" width="15.88671875" style="279" customWidth="1"/>
    <col min="11009" max="11009" width="16.5546875" style="279" bestFit="1" customWidth="1"/>
    <col min="11010" max="11010" width="13.6640625" style="279" customWidth="1"/>
    <col min="11011" max="11011" width="17.109375" style="279" bestFit="1" customWidth="1"/>
    <col min="11012" max="11012" width="4" style="279" customWidth="1"/>
    <col min="11013" max="11013" width="13.6640625" style="279" customWidth="1"/>
    <col min="11014" max="11255" width="13.6640625" style="279"/>
    <col min="11256" max="11256" width="22.109375" style="279" customWidth="1"/>
    <col min="11257" max="11263" width="13.6640625" style="279" customWidth="1"/>
    <col min="11264" max="11264" width="15.88671875" style="279" customWidth="1"/>
    <col min="11265" max="11265" width="16.5546875" style="279" bestFit="1" customWidth="1"/>
    <col min="11266" max="11266" width="13.6640625" style="279" customWidth="1"/>
    <col min="11267" max="11267" width="17.109375" style="279" bestFit="1" customWidth="1"/>
    <col min="11268" max="11268" width="4" style="279" customWidth="1"/>
    <col min="11269" max="11269" width="13.6640625" style="279" customWidth="1"/>
    <col min="11270" max="11511" width="13.6640625" style="279"/>
    <col min="11512" max="11512" width="22.109375" style="279" customWidth="1"/>
    <col min="11513" max="11519" width="13.6640625" style="279" customWidth="1"/>
    <col min="11520" max="11520" width="15.88671875" style="279" customWidth="1"/>
    <col min="11521" max="11521" width="16.5546875" style="279" bestFit="1" customWidth="1"/>
    <col min="11522" max="11522" width="13.6640625" style="279" customWidth="1"/>
    <col min="11523" max="11523" width="17.109375" style="279" bestFit="1" customWidth="1"/>
    <col min="11524" max="11524" width="4" style="279" customWidth="1"/>
    <col min="11525" max="11525" width="13.6640625" style="279" customWidth="1"/>
    <col min="11526" max="11767" width="13.6640625" style="279"/>
    <col min="11768" max="11768" width="22.109375" style="279" customWidth="1"/>
    <col min="11769" max="11775" width="13.6640625" style="279" customWidth="1"/>
    <col min="11776" max="11776" width="15.88671875" style="279" customWidth="1"/>
    <col min="11777" max="11777" width="16.5546875" style="279" bestFit="1" customWidth="1"/>
    <col min="11778" max="11778" width="13.6640625" style="279" customWidth="1"/>
    <col min="11779" max="11779" width="17.109375" style="279" bestFit="1" customWidth="1"/>
    <col min="11780" max="11780" width="4" style="279" customWidth="1"/>
    <col min="11781" max="11781" width="13.6640625" style="279" customWidth="1"/>
    <col min="11782" max="12023" width="13.6640625" style="279"/>
    <col min="12024" max="12024" width="22.109375" style="279" customWidth="1"/>
    <col min="12025" max="12031" width="13.6640625" style="279" customWidth="1"/>
    <col min="12032" max="12032" width="15.88671875" style="279" customWidth="1"/>
    <col min="12033" max="12033" width="16.5546875" style="279" bestFit="1" customWidth="1"/>
    <col min="12034" max="12034" width="13.6640625" style="279" customWidth="1"/>
    <col min="12035" max="12035" width="17.109375" style="279" bestFit="1" customWidth="1"/>
    <col min="12036" max="12036" width="4" style="279" customWidth="1"/>
    <col min="12037" max="12037" width="13.6640625" style="279" customWidth="1"/>
    <col min="12038" max="12279" width="13.6640625" style="279"/>
    <col min="12280" max="12280" width="22.109375" style="279" customWidth="1"/>
    <col min="12281" max="12287" width="13.6640625" style="279" customWidth="1"/>
    <col min="12288" max="12288" width="15.88671875" style="279" customWidth="1"/>
    <col min="12289" max="12289" width="16.5546875" style="279" bestFit="1" customWidth="1"/>
    <col min="12290" max="12290" width="13.6640625" style="279" customWidth="1"/>
    <col min="12291" max="12291" width="17.109375" style="279" bestFit="1" customWidth="1"/>
    <col min="12292" max="12292" width="4" style="279" customWidth="1"/>
    <col min="12293" max="12293" width="13.6640625" style="279" customWidth="1"/>
    <col min="12294" max="12535" width="13.6640625" style="279"/>
    <col min="12536" max="12536" width="22.109375" style="279" customWidth="1"/>
    <col min="12537" max="12543" width="13.6640625" style="279" customWidth="1"/>
    <col min="12544" max="12544" width="15.88671875" style="279" customWidth="1"/>
    <col min="12545" max="12545" width="16.5546875" style="279" bestFit="1" customWidth="1"/>
    <col min="12546" max="12546" width="13.6640625" style="279" customWidth="1"/>
    <col min="12547" max="12547" width="17.109375" style="279" bestFit="1" customWidth="1"/>
    <col min="12548" max="12548" width="4" style="279" customWidth="1"/>
    <col min="12549" max="12549" width="13.6640625" style="279" customWidth="1"/>
    <col min="12550" max="12791" width="13.6640625" style="279"/>
    <col min="12792" max="12792" width="22.109375" style="279" customWidth="1"/>
    <col min="12793" max="12799" width="13.6640625" style="279" customWidth="1"/>
    <col min="12800" max="12800" width="15.88671875" style="279" customWidth="1"/>
    <col min="12801" max="12801" width="16.5546875" style="279" bestFit="1" customWidth="1"/>
    <col min="12802" max="12802" width="13.6640625" style="279" customWidth="1"/>
    <col min="12803" max="12803" width="17.109375" style="279" bestFit="1" customWidth="1"/>
    <col min="12804" max="12804" width="4" style="279" customWidth="1"/>
    <col min="12805" max="12805" width="13.6640625" style="279" customWidth="1"/>
    <col min="12806" max="13047" width="13.6640625" style="279"/>
    <col min="13048" max="13048" width="22.109375" style="279" customWidth="1"/>
    <col min="13049" max="13055" width="13.6640625" style="279" customWidth="1"/>
    <col min="13056" max="13056" width="15.88671875" style="279" customWidth="1"/>
    <col min="13057" max="13057" width="16.5546875" style="279" bestFit="1" customWidth="1"/>
    <col min="13058" max="13058" width="13.6640625" style="279" customWidth="1"/>
    <col min="13059" max="13059" width="17.109375" style="279" bestFit="1" customWidth="1"/>
    <col min="13060" max="13060" width="4" style="279" customWidth="1"/>
    <col min="13061" max="13061" width="13.6640625" style="279" customWidth="1"/>
    <col min="13062" max="13303" width="13.6640625" style="279"/>
    <col min="13304" max="13304" width="22.109375" style="279" customWidth="1"/>
    <col min="13305" max="13311" width="13.6640625" style="279" customWidth="1"/>
    <col min="13312" max="13312" width="15.88671875" style="279" customWidth="1"/>
    <col min="13313" max="13313" width="16.5546875" style="279" bestFit="1" customWidth="1"/>
    <col min="13314" max="13314" width="13.6640625" style="279" customWidth="1"/>
    <col min="13315" max="13315" width="17.109375" style="279" bestFit="1" customWidth="1"/>
    <col min="13316" max="13316" width="4" style="279" customWidth="1"/>
    <col min="13317" max="13317" width="13.6640625" style="279" customWidth="1"/>
    <col min="13318" max="13559" width="13.6640625" style="279"/>
    <col min="13560" max="13560" width="22.109375" style="279" customWidth="1"/>
    <col min="13561" max="13567" width="13.6640625" style="279" customWidth="1"/>
    <col min="13568" max="13568" width="15.88671875" style="279" customWidth="1"/>
    <col min="13569" max="13569" width="16.5546875" style="279" bestFit="1" customWidth="1"/>
    <col min="13570" max="13570" width="13.6640625" style="279" customWidth="1"/>
    <col min="13571" max="13571" width="17.109375" style="279" bestFit="1" customWidth="1"/>
    <col min="13572" max="13572" width="4" style="279" customWidth="1"/>
    <col min="13573" max="13573" width="13.6640625" style="279" customWidth="1"/>
    <col min="13574" max="13815" width="13.6640625" style="279"/>
    <col min="13816" max="13816" width="22.109375" style="279" customWidth="1"/>
    <col min="13817" max="13823" width="13.6640625" style="279" customWidth="1"/>
    <col min="13824" max="13824" width="15.88671875" style="279" customWidth="1"/>
    <col min="13825" max="13825" width="16.5546875" style="279" bestFit="1" customWidth="1"/>
    <col min="13826" max="13826" width="13.6640625" style="279" customWidth="1"/>
    <col min="13827" max="13827" width="17.109375" style="279" bestFit="1" customWidth="1"/>
    <col min="13828" max="13828" width="4" style="279" customWidth="1"/>
    <col min="13829" max="13829" width="13.6640625" style="279" customWidth="1"/>
    <col min="13830" max="14071" width="13.6640625" style="279"/>
    <col min="14072" max="14072" width="22.109375" style="279" customWidth="1"/>
    <col min="14073" max="14079" width="13.6640625" style="279" customWidth="1"/>
    <col min="14080" max="14080" width="15.88671875" style="279" customWidth="1"/>
    <col min="14081" max="14081" width="16.5546875" style="279" bestFit="1" customWidth="1"/>
    <col min="14082" max="14082" width="13.6640625" style="279" customWidth="1"/>
    <col min="14083" max="14083" width="17.109375" style="279" bestFit="1" customWidth="1"/>
    <col min="14084" max="14084" width="4" style="279" customWidth="1"/>
    <col min="14085" max="14085" width="13.6640625" style="279" customWidth="1"/>
    <col min="14086" max="14327" width="13.6640625" style="279"/>
    <col min="14328" max="14328" width="22.109375" style="279" customWidth="1"/>
    <col min="14329" max="14335" width="13.6640625" style="279" customWidth="1"/>
    <col min="14336" max="14336" width="15.88671875" style="279" customWidth="1"/>
    <col min="14337" max="14337" width="16.5546875" style="279" bestFit="1" customWidth="1"/>
    <col min="14338" max="14338" width="13.6640625" style="279" customWidth="1"/>
    <col min="14339" max="14339" width="17.109375" style="279" bestFit="1" customWidth="1"/>
    <col min="14340" max="14340" width="4" style="279" customWidth="1"/>
    <col min="14341" max="14341" width="13.6640625" style="279" customWidth="1"/>
    <col min="14342" max="14583" width="13.6640625" style="279"/>
    <col min="14584" max="14584" width="22.109375" style="279" customWidth="1"/>
    <col min="14585" max="14591" width="13.6640625" style="279" customWidth="1"/>
    <col min="14592" max="14592" width="15.88671875" style="279" customWidth="1"/>
    <col min="14593" max="14593" width="16.5546875" style="279" bestFit="1" customWidth="1"/>
    <col min="14594" max="14594" width="13.6640625" style="279" customWidth="1"/>
    <col min="14595" max="14595" width="17.109375" style="279" bestFit="1" customWidth="1"/>
    <col min="14596" max="14596" width="4" style="279" customWidth="1"/>
    <col min="14597" max="14597" width="13.6640625" style="279" customWidth="1"/>
    <col min="14598" max="14839" width="13.6640625" style="279"/>
    <col min="14840" max="14840" width="22.109375" style="279" customWidth="1"/>
    <col min="14841" max="14847" width="13.6640625" style="279" customWidth="1"/>
    <col min="14848" max="14848" width="15.88671875" style="279" customWidth="1"/>
    <col min="14849" max="14849" width="16.5546875" style="279" bestFit="1" customWidth="1"/>
    <col min="14850" max="14850" width="13.6640625" style="279" customWidth="1"/>
    <col min="14851" max="14851" width="17.109375" style="279" bestFit="1" customWidth="1"/>
    <col min="14852" max="14852" width="4" style="279" customWidth="1"/>
    <col min="14853" max="14853" width="13.6640625" style="279" customWidth="1"/>
    <col min="14854" max="15095" width="13.6640625" style="279"/>
    <col min="15096" max="15096" width="22.109375" style="279" customWidth="1"/>
    <col min="15097" max="15103" width="13.6640625" style="279" customWidth="1"/>
    <col min="15104" max="15104" width="15.88671875" style="279" customWidth="1"/>
    <col min="15105" max="15105" width="16.5546875" style="279" bestFit="1" customWidth="1"/>
    <col min="15106" max="15106" width="13.6640625" style="279" customWidth="1"/>
    <col min="15107" max="15107" width="17.109375" style="279" bestFit="1" customWidth="1"/>
    <col min="15108" max="15108" width="4" style="279" customWidth="1"/>
    <col min="15109" max="15109" width="13.6640625" style="279" customWidth="1"/>
    <col min="15110" max="15351" width="13.6640625" style="279"/>
    <col min="15352" max="15352" width="22.109375" style="279" customWidth="1"/>
    <col min="15353" max="15359" width="13.6640625" style="279" customWidth="1"/>
    <col min="15360" max="15360" width="15.88671875" style="279" customWidth="1"/>
    <col min="15361" max="15361" width="16.5546875" style="279" bestFit="1" customWidth="1"/>
    <col min="15362" max="15362" width="13.6640625" style="279" customWidth="1"/>
    <col min="15363" max="15363" width="17.109375" style="279" bestFit="1" customWidth="1"/>
    <col min="15364" max="15364" width="4" style="279" customWidth="1"/>
    <col min="15365" max="15365" width="13.6640625" style="279" customWidth="1"/>
    <col min="15366" max="15607" width="13.6640625" style="279"/>
    <col min="15608" max="15608" width="22.109375" style="279" customWidth="1"/>
    <col min="15609" max="15615" width="13.6640625" style="279" customWidth="1"/>
    <col min="15616" max="15616" width="15.88671875" style="279" customWidth="1"/>
    <col min="15617" max="15617" width="16.5546875" style="279" bestFit="1" customWidth="1"/>
    <col min="15618" max="15618" width="13.6640625" style="279" customWidth="1"/>
    <col min="15619" max="15619" width="17.109375" style="279" bestFit="1" customWidth="1"/>
    <col min="15620" max="15620" width="4" style="279" customWidth="1"/>
    <col min="15621" max="15621" width="13.6640625" style="279" customWidth="1"/>
    <col min="15622" max="15863" width="13.6640625" style="279"/>
    <col min="15864" max="15864" width="22.109375" style="279" customWidth="1"/>
    <col min="15865" max="15871" width="13.6640625" style="279" customWidth="1"/>
    <col min="15872" max="15872" width="15.88671875" style="279" customWidth="1"/>
    <col min="15873" max="15873" width="16.5546875" style="279" bestFit="1" customWidth="1"/>
    <col min="15874" max="15874" width="13.6640625" style="279" customWidth="1"/>
    <col min="15875" max="15875" width="17.109375" style="279" bestFit="1" customWidth="1"/>
    <col min="15876" max="15876" width="4" style="279" customWidth="1"/>
    <col min="15877" max="15877" width="13.6640625" style="279" customWidth="1"/>
    <col min="15878" max="16119" width="13.6640625" style="279"/>
    <col min="16120" max="16120" width="22.109375" style="279" customWidth="1"/>
    <col min="16121" max="16127" width="13.6640625" style="279" customWidth="1"/>
    <col min="16128" max="16128" width="15.88671875" style="279" customWidth="1"/>
    <col min="16129" max="16129" width="16.5546875" style="279" bestFit="1" customWidth="1"/>
    <col min="16130" max="16130" width="13.6640625" style="279" customWidth="1"/>
    <col min="16131" max="16131" width="17.109375" style="279" bestFit="1" customWidth="1"/>
    <col min="16132" max="16132" width="4" style="279" customWidth="1"/>
    <col min="16133" max="16133" width="13.6640625" style="279" customWidth="1"/>
    <col min="16134" max="16384" width="13.6640625" style="279"/>
  </cols>
  <sheetData>
    <row r="1" spans="1:26" s="268" customFormat="1">
      <c r="A1" s="322" t="s">
        <v>22</v>
      </c>
      <c r="B1" s="266"/>
      <c r="C1" s="266"/>
      <c r="D1" s="18"/>
      <c r="E1" s="18"/>
      <c r="F1" s="267"/>
      <c r="G1" s="18"/>
      <c r="H1" s="3"/>
    </row>
    <row r="2" spans="1:26" s="268" customFormat="1" ht="25.2">
      <c r="A2" s="269"/>
      <c r="B2" s="266"/>
      <c r="C2" s="266"/>
      <c r="E2" s="289" t="s">
        <v>211</v>
      </c>
      <c r="F2" s="289" t="s">
        <v>217</v>
      </c>
      <c r="H2" s="3"/>
    </row>
    <row r="3" spans="1:26" s="268" customFormat="1" ht="15">
      <c r="A3" s="437" t="str">
        <f>'2-Kosten per locatie'!A3</f>
        <v>Naam opdrachtgever</v>
      </c>
      <c r="B3" s="21" t="str">
        <f>'2-Kosten per locatie'!B3</f>
        <v>Veiligheidsregio Zaanstreek Waterland</v>
      </c>
      <c r="C3" s="21"/>
      <c r="E3" s="270" t="s">
        <v>212</v>
      </c>
      <c r="F3" s="331">
        <v>0</v>
      </c>
      <c r="H3" s="3"/>
    </row>
    <row r="4" spans="1:26" s="268" customFormat="1" ht="15">
      <c r="A4" s="437" t="str">
        <f>'2-Kosten per locatie'!A4</f>
        <v>Calculatie onderdeel</v>
      </c>
      <c r="B4" s="21" t="str">
        <f ca="1">MID(CELL("bestandsnaam",$C$9),SEARCH("]",CELL("bestandsnaam",$C$9),1)+1,256)</f>
        <v>11-Vloeronderhoud</v>
      </c>
      <c r="C4" s="21"/>
      <c r="E4" s="270" t="s">
        <v>739</v>
      </c>
      <c r="F4" s="331">
        <v>0</v>
      </c>
      <c r="H4" s="3"/>
    </row>
    <row r="5" spans="1:26" s="268" customFormat="1" ht="15">
      <c r="A5" s="437" t="str">
        <f>'2-Kosten per locatie'!A5</f>
        <v>Gebouw/plaats</v>
      </c>
      <c r="B5" s="21" t="str">
        <f>'2-Kosten per locatie'!B5</f>
        <v>Divers</v>
      </c>
      <c r="C5" s="21"/>
      <c r="H5" s="3"/>
      <c r="K5" s="271"/>
      <c r="L5" s="272"/>
      <c r="M5" s="272"/>
      <c r="N5" s="271"/>
      <c r="O5" s="273"/>
      <c r="P5" s="272"/>
      <c r="Q5" s="271"/>
      <c r="R5" s="272"/>
      <c r="S5" s="272"/>
      <c r="T5" s="271"/>
      <c r="U5" s="272"/>
      <c r="V5" s="272"/>
      <c r="W5" s="271"/>
      <c r="X5" s="272"/>
      <c r="Y5" s="272"/>
      <c r="Z5" s="271"/>
    </row>
    <row r="6" spans="1:26" s="268" customFormat="1" ht="17.25" customHeight="1">
      <c r="A6" s="437" t="str">
        <f>'2-Kosten per locatie'!A6</f>
        <v>Referentie nummer</v>
      </c>
      <c r="B6" s="21" t="str">
        <f>'2-Kosten per locatie'!B6</f>
        <v>VrZW-EA-RT-2022</v>
      </c>
      <c r="C6" s="21"/>
      <c r="H6" s="3"/>
      <c r="K6" s="275"/>
      <c r="L6" s="272"/>
      <c r="M6" s="274"/>
      <c r="N6" s="275"/>
      <c r="O6" s="273"/>
      <c r="P6" s="274"/>
      <c r="Q6" s="275"/>
      <c r="R6" s="272"/>
      <c r="S6" s="274"/>
      <c r="T6" s="275"/>
      <c r="U6" s="272"/>
      <c r="V6" s="274"/>
      <c r="W6" s="275"/>
      <c r="X6" s="272"/>
      <c r="Y6" s="274"/>
      <c r="Z6" s="275"/>
    </row>
    <row r="7" spans="1:26" s="268" customFormat="1" ht="17.25" customHeight="1">
      <c r="A7" s="437" t="str">
        <f>'2-Kosten per locatie'!A7</f>
        <v>Naam dienstverlener</v>
      </c>
      <c r="B7" s="21">
        <f>'2-Kosten per locatie'!B7</f>
        <v>0</v>
      </c>
      <c r="C7" s="207"/>
      <c r="H7" s="3"/>
    </row>
    <row r="8" spans="1:26" s="268" customFormat="1" ht="17.25" customHeight="1">
      <c r="A8" s="437" t="str">
        <f>'2-Kosten per locatie'!A8</f>
        <v>Prijspeil</v>
      </c>
      <c r="B8" s="457">
        <f>'2-Kosten per locatie'!B8</f>
        <v>45017</v>
      </c>
      <c r="C8" s="34"/>
      <c r="H8" s="3"/>
    </row>
    <row r="9" spans="1:26" s="276" customFormat="1" ht="17.25" customHeight="1">
      <c r="H9" s="271"/>
    </row>
    <row r="10" spans="1:26" s="356" customFormat="1" ht="43.5" customHeight="1">
      <c r="A10" s="354" t="s">
        <v>96</v>
      </c>
      <c r="B10" s="355" t="s">
        <v>213</v>
      </c>
      <c r="C10" s="355" t="s">
        <v>211</v>
      </c>
      <c r="D10" s="289" t="s">
        <v>136</v>
      </c>
      <c r="E10" s="355" t="s">
        <v>168</v>
      </c>
      <c r="F10" s="355" t="s">
        <v>98</v>
      </c>
      <c r="G10" s="355" t="s">
        <v>191</v>
      </c>
      <c r="H10" s="355" t="s">
        <v>137</v>
      </c>
    </row>
    <row r="11" spans="1:26">
      <c r="A11" s="280" t="s">
        <v>529</v>
      </c>
      <c r="B11" s="270" t="s">
        <v>92</v>
      </c>
      <c r="C11" s="270" t="s">
        <v>739</v>
      </c>
      <c r="D11" s="341">
        <f>SUMIFS('4-Basis ruimtestaat'!I:I,'4-Basis ruimtestaat'!B:B,'11-Vloeronderhoud'!A11,'4-Basis ruimtestaat'!H:H,"Linoleum")</f>
        <v>158</v>
      </c>
      <c r="E11" s="353">
        <f t="shared" ref="E11:E56" si="0">VLOOKUP(C11,$E$3:$F$9,2,FALSE)</f>
        <v>0</v>
      </c>
      <c r="F11" s="281">
        <f t="shared" ref="F11" si="1">(D11*E11)</f>
        <v>0</v>
      </c>
      <c r="G11" s="282" t="s">
        <v>214</v>
      </c>
      <c r="H11" s="281">
        <f t="shared" ref="H11:H56" si="2">G11*F11</f>
        <v>0</v>
      </c>
    </row>
    <row r="12" spans="1:26">
      <c r="A12" s="280" t="s">
        <v>529</v>
      </c>
      <c r="B12" s="496" t="s">
        <v>92</v>
      </c>
      <c r="C12" s="496" t="s">
        <v>212</v>
      </c>
      <c r="D12" s="497">
        <f>D11</f>
        <v>158</v>
      </c>
      <c r="E12" s="353">
        <f t="shared" si="0"/>
        <v>0</v>
      </c>
      <c r="F12" s="281">
        <f t="shared" ref="F12:F56" si="3">(D12*E12)</f>
        <v>0</v>
      </c>
      <c r="G12" s="498" t="s">
        <v>679</v>
      </c>
      <c r="H12" s="281">
        <f t="shared" si="2"/>
        <v>0</v>
      </c>
    </row>
    <row r="13" spans="1:26">
      <c r="A13" s="280" t="s">
        <v>616</v>
      </c>
      <c r="B13" s="270" t="s">
        <v>92</v>
      </c>
      <c r="C13" s="270" t="s">
        <v>739</v>
      </c>
      <c r="D13" s="341">
        <f>SUMIFS('4-Basis ruimtestaat'!I:I,'4-Basis ruimtestaat'!B:B,'11-Vloeronderhoud'!A13,'4-Basis ruimtestaat'!H:H,"Linoleum")</f>
        <v>118</v>
      </c>
      <c r="E13" s="353">
        <f t="shared" si="0"/>
        <v>0</v>
      </c>
      <c r="F13" s="281">
        <f t="shared" si="3"/>
        <v>0</v>
      </c>
      <c r="G13" s="282" t="s">
        <v>214</v>
      </c>
      <c r="H13" s="281">
        <f t="shared" si="2"/>
        <v>0</v>
      </c>
    </row>
    <row r="14" spans="1:26">
      <c r="A14" s="280" t="s">
        <v>616</v>
      </c>
      <c r="B14" s="496" t="s">
        <v>92</v>
      </c>
      <c r="C14" s="496" t="s">
        <v>212</v>
      </c>
      <c r="D14" s="497">
        <f>D13</f>
        <v>118</v>
      </c>
      <c r="E14" s="353">
        <f t="shared" si="0"/>
        <v>0</v>
      </c>
      <c r="F14" s="281">
        <f t="shared" si="3"/>
        <v>0</v>
      </c>
      <c r="G14" s="498" t="s">
        <v>679</v>
      </c>
      <c r="H14" s="281">
        <f t="shared" si="2"/>
        <v>0</v>
      </c>
    </row>
    <row r="15" spans="1:26">
      <c r="A15" s="280" t="s">
        <v>656</v>
      </c>
      <c r="B15" s="270" t="s">
        <v>92</v>
      </c>
      <c r="C15" s="270" t="s">
        <v>739</v>
      </c>
      <c r="D15" s="341">
        <f>SUMIFS('4-Basis ruimtestaat'!I:I,'4-Basis ruimtestaat'!B:B,'11-Vloeronderhoud'!A15,'4-Basis ruimtestaat'!H:H,"Linoleum")</f>
        <v>44</v>
      </c>
      <c r="E15" s="353">
        <f t="shared" si="0"/>
        <v>0</v>
      </c>
      <c r="F15" s="281">
        <f t="shared" si="3"/>
        <v>0</v>
      </c>
      <c r="G15" s="282" t="s">
        <v>214</v>
      </c>
      <c r="H15" s="281">
        <f t="shared" si="2"/>
        <v>0</v>
      </c>
    </row>
    <row r="16" spans="1:26">
      <c r="A16" s="280" t="s">
        <v>656</v>
      </c>
      <c r="B16" s="270" t="s">
        <v>92</v>
      </c>
      <c r="C16" s="496" t="s">
        <v>212</v>
      </c>
      <c r="D16" s="497">
        <f>D15</f>
        <v>44</v>
      </c>
      <c r="E16" s="353">
        <f t="shared" si="0"/>
        <v>0</v>
      </c>
      <c r="F16" s="281">
        <f t="shared" si="3"/>
        <v>0</v>
      </c>
      <c r="G16" s="498" t="s">
        <v>679</v>
      </c>
      <c r="H16" s="281">
        <f t="shared" si="2"/>
        <v>0</v>
      </c>
    </row>
    <row r="17" spans="1:8">
      <c r="A17" s="280" t="s">
        <v>608</v>
      </c>
      <c r="B17" s="270" t="s">
        <v>92</v>
      </c>
      <c r="C17" s="270" t="s">
        <v>739</v>
      </c>
      <c r="D17" s="341">
        <f>SUMIFS('4-Basis ruimtestaat'!I:I,'4-Basis ruimtestaat'!B:B,'11-Vloeronderhoud'!A17,'4-Basis ruimtestaat'!H:H,"Linoleum")</f>
        <v>0</v>
      </c>
      <c r="E17" s="353">
        <f t="shared" si="0"/>
        <v>0</v>
      </c>
      <c r="F17" s="281">
        <f t="shared" si="3"/>
        <v>0</v>
      </c>
      <c r="G17" s="282" t="s">
        <v>214</v>
      </c>
      <c r="H17" s="281">
        <f t="shared" si="2"/>
        <v>0</v>
      </c>
    </row>
    <row r="18" spans="1:8">
      <c r="A18" s="280" t="s">
        <v>608</v>
      </c>
      <c r="B18" s="270" t="s">
        <v>92</v>
      </c>
      <c r="C18" s="496" t="s">
        <v>212</v>
      </c>
      <c r="D18" s="497">
        <f>D17</f>
        <v>0</v>
      </c>
      <c r="E18" s="353">
        <f t="shared" si="0"/>
        <v>0</v>
      </c>
      <c r="F18" s="281">
        <f t="shared" si="3"/>
        <v>0</v>
      </c>
      <c r="G18" s="498" t="s">
        <v>679</v>
      </c>
      <c r="H18" s="281">
        <f t="shared" si="2"/>
        <v>0</v>
      </c>
    </row>
    <row r="19" spans="1:8">
      <c r="A19" s="280" t="s">
        <v>530</v>
      </c>
      <c r="B19" s="270" t="s">
        <v>92</v>
      </c>
      <c r="C19" s="270" t="s">
        <v>739</v>
      </c>
      <c r="D19" s="341">
        <f>SUMIFS('4-Basis ruimtestaat'!I:I,'4-Basis ruimtestaat'!B:B,'11-Vloeronderhoud'!A19,'4-Basis ruimtestaat'!H:H,"Linoleum")</f>
        <v>152.17000000000002</v>
      </c>
      <c r="E19" s="353">
        <f t="shared" si="0"/>
        <v>0</v>
      </c>
      <c r="F19" s="281">
        <f t="shared" si="3"/>
        <v>0</v>
      </c>
      <c r="G19" s="282" t="s">
        <v>214</v>
      </c>
      <c r="H19" s="281">
        <f t="shared" si="2"/>
        <v>0</v>
      </c>
    </row>
    <row r="20" spans="1:8">
      <c r="A20" s="280" t="s">
        <v>530</v>
      </c>
      <c r="B20" s="270" t="s">
        <v>92</v>
      </c>
      <c r="C20" s="496" t="s">
        <v>212</v>
      </c>
      <c r="D20" s="497">
        <f>D19</f>
        <v>152.17000000000002</v>
      </c>
      <c r="E20" s="353">
        <f t="shared" si="0"/>
        <v>0</v>
      </c>
      <c r="F20" s="281">
        <f t="shared" si="3"/>
        <v>0</v>
      </c>
      <c r="G20" s="498" t="s">
        <v>679</v>
      </c>
      <c r="H20" s="281">
        <f t="shared" si="2"/>
        <v>0</v>
      </c>
    </row>
    <row r="21" spans="1:8">
      <c r="A21" s="283" t="s">
        <v>650</v>
      </c>
      <c r="B21" s="270" t="s">
        <v>92</v>
      </c>
      <c r="C21" s="270" t="s">
        <v>739</v>
      </c>
      <c r="D21" s="341">
        <f>SUMIFS('4-Basis ruimtestaat'!I:I,'4-Basis ruimtestaat'!B:B,'11-Vloeronderhoud'!A21,'4-Basis ruimtestaat'!H:H,"Linoleum")</f>
        <v>178.90000000000003</v>
      </c>
      <c r="E21" s="353">
        <f t="shared" si="0"/>
        <v>0</v>
      </c>
      <c r="F21" s="281">
        <f t="shared" si="3"/>
        <v>0</v>
      </c>
      <c r="G21" s="282" t="s">
        <v>214</v>
      </c>
      <c r="H21" s="281">
        <f t="shared" si="2"/>
        <v>0</v>
      </c>
    </row>
    <row r="22" spans="1:8">
      <c r="A22" s="283" t="s">
        <v>650</v>
      </c>
      <c r="B22" s="270" t="s">
        <v>92</v>
      </c>
      <c r="C22" s="496" t="s">
        <v>212</v>
      </c>
      <c r="D22" s="497">
        <f>D21</f>
        <v>178.90000000000003</v>
      </c>
      <c r="E22" s="353">
        <f t="shared" si="0"/>
        <v>0</v>
      </c>
      <c r="F22" s="281">
        <f t="shared" si="3"/>
        <v>0</v>
      </c>
      <c r="G22" s="498" t="s">
        <v>679</v>
      </c>
      <c r="H22" s="281">
        <f t="shared" si="2"/>
        <v>0</v>
      </c>
    </row>
    <row r="23" spans="1:8">
      <c r="A23" s="283" t="s">
        <v>595</v>
      </c>
      <c r="B23" s="270" t="s">
        <v>92</v>
      </c>
      <c r="C23" s="270" t="s">
        <v>739</v>
      </c>
      <c r="D23" s="341">
        <f>SUMIFS('4-Basis ruimtestaat'!I:I,'4-Basis ruimtestaat'!B:B,'11-Vloeronderhoud'!A23,'4-Basis ruimtestaat'!H:H,"Linoleum")</f>
        <v>40</v>
      </c>
      <c r="E23" s="353">
        <f t="shared" si="0"/>
        <v>0</v>
      </c>
      <c r="F23" s="281">
        <f t="shared" si="3"/>
        <v>0</v>
      </c>
      <c r="G23" s="282" t="s">
        <v>214</v>
      </c>
      <c r="H23" s="281">
        <f t="shared" si="2"/>
        <v>0</v>
      </c>
    </row>
    <row r="24" spans="1:8">
      <c r="A24" s="283" t="s">
        <v>595</v>
      </c>
      <c r="B24" s="270" t="s">
        <v>92</v>
      </c>
      <c r="C24" s="496" t="s">
        <v>212</v>
      </c>
      <c r="D24" s="497">
        <f>D23</f>
        <v>40</v>
      </c>
      <c r="E24" s="353">
        <f t="shared" si="0"/>
        <v>0</v>
      </c>
      <c r="F24" s="281">
        <f t="shared" si="3"/>
        <v>0</v>
      </c>
      <c r="G24" s="498" t="s">
        <v>679</v>
      </c>
      <c r="H24" s="281">
        <f t="shared" si="2"/>
        <v>0</v>
      </c>
    </row>
    <row r="25" spans="1:8">
      <c r="A25" s="283" t="s">
        <v>634</v>
      </c>
      <c r="B25" s="270" t="s">
        <v>92</v>
      </c>
      <c r="C25" s="270" t="s">
        <v>739</v>
      </c>
      <c r="D25" s="341">
        <f>SUMIFS('4-Basis ruimtestaat'!I:I,'4-Basis ruimtestaat'!B:B,'11-Vloeronderhoud'!A25,'4-Basis ruimtestaat'!H:H,"Linoleum")</f>
        <v>85</v>
      </c>
      <c r="E25" s="353">
        <f t="shared" si="0"/>
        <v>0</v>
      </c>
      <c r="F25" s="281">
        <f t="shared" si="3"/>
        <v>0</v>
      </c>
      <c r="G25" s="282" t="s">
        <v>214</v>
      </c>
      <c r="H25" s="281">
        <f t="shared" si="2"/>
        <v>0</v>
      </c>
    </row>
    <row r="26" spans="1:8">
      <c r="A26" s="283" t="s">
        <v>634</v>
      </c>
      <c r="B26" s="270" t="s">
        <v>92</v>
      </c>
      <c r="C26" s="496" t="s">
        <v>212</v>
      </c>
      <c r="D26" s="497">
        <f>D25</f>
        <v>85</v>
      </c>
      <c r="E26" s="353">
        <f t="shared" si="0"/>
        <v>0</v>
      </c>
      <c r="F26" s="281">
        <f t="shared" si="3"/>
        <v>0</v>
      </c>
      <c r="G26" s="498" t="s">
        <v>679</v>
      </c>
      <c r="H26" s="281">
        <f t="shared" si="2"/>
        <v>0</v>
      </c>
    </row>
    <row r="27" spans="1:8">
      <c r="A27" s="283" t="s">
        <v>644</v>
      </c>
      <c r="B27" s="270" t="s">
        <v>92</v>
      </c>
      <c r="C27" s="270" t="s">
        <v>739</v>
      </c>
      <c r="D27" s="341">
        <f>SUMIFS('4-Basis ruimtestaat'!I:I,'4-Basis ruimtestaat'!B:B,'11-Vloeronderhoud'!A27,'4-Basis ruimtestaat'!H:H,"Linoleum")</f>
        <v>128</v>
      </c>
      <c r="E27" s="353">
        <f t="shared" si="0"/>
        <v>0</v>
      </c>
      <c r="F27" s="281">
        <f t="shared" si="3"/>
        <v>0</v>
      </c>
      <c r="G27" s="282" t="s">
        <v>214</v>
      </c>
      <c r="H27" s="281">
        <f t="shared" si="2"/>
        <v>0</v>
      </c>
    </row>
    <row r="28" spans="1:8">
      <c r="A28" s="283" t="s">
        <v>644</v>
      </c>
      <c r="B28" s="270" t="s">
        <v>92</v>
      </c>
      <c r="C28" s="496" t="s">
        <v>212</v>
      </c>
      <c r="D28" s="497">
        <f>D27</f>
        <v>128</v>
      </c>
      <c r="E28" s="353">
        <f t="shared" si="0"/>
        <v>0</v>
      </c>
      <c r="F28" s="281">
        <f t="shared" si="3"/>
        <v>0</v>
      </c>
      <c r="G28" s="498" t="s">
        <v>679</v>
      </c>
      <c r="H28" s="281">
        <f t="shared" si="2"/>
        <v>0</v>
      </c>
    </row>
    <row r="29" spans="1:8">
      <c r="A29" s="283" t="s">
        <v>597</v>
      </c>
      <c r="B29" s="270" t="s">
        <v>92</v>
      </c>
      <c r="C29" s="270" t="s">
        <v>739</v>
      </c>
      <c r="D29" s="341">
        <f>SUMIFS('4-Basis ruimtestaat'!I:I,'4-Basis ruimtestaat'!B:B,'11-Vloeronderhoud'!A29,'4-Basis ruimtestaat'!H:H,"Linoleum")</f>
        <v>0</v>
      </c>
      <c r="E29" s="353">
        <f t="shared" si="0"/>
        <v>0</v>
      </c>
      <c r="F29" s="281">
        <f t="shared" si="3"/>
        <v>0</v>
      </c>
      <c r="G29" s="282" t="s">
        <v>214</v>
      </c>
      <c r="H29" s="281">
        <f t="shared" si="2"/>
        <v>0</v>
      </c>
    </row>
    <row r="30" spans="1:8">
      <c r="A30" s="283" t="s">
        <v>597</v>
      </c>
      <c r="B30" s="270" t="s">
        <v>92</v>
      </c>
      <c r="C30" s="496" t="s">
        <v>212</v>
      </c>
      <c r="D30" s="497">
        <f>D29</f>
        <v>0</v>
      </c>
      <c r="E30" s="353">
        <f t="shared" si="0"/>
        <v>0</v>
      </c>
      <c r="F30" s="281">
        <f t="shared" si="3"/>
        <v>0</v>
      </c>
      <c r="G30" s="498" t="s">
        <v>679</v>
      </c>
      <c r="H30" s="281">
        <f t="shared" si="2"/>
        <v>0</v>
      </c>
    </row>
    <row r="31" spans="1:8">
      <c r="A31" s="283" t="s">
        <v>636</v>
      </c>
      <c r="B31" s="270" t="s">
        <v>92</v>
      </c>
      <c r="C31" s="270" t="s">
        <v>739</v>
      </c>
      <c r="D31" s="341">
        <f>SUMIFS('4-Basis ruimtestaat'!I:I,'4-Basis ruimtestaat'!B:B,'11-Vloeronderhoud'!A31,'4-Basis ruimtestaat'!H:H,"Linoleum")</f>
        <v>70</v>
      </c>
      <c r="E31" s="353">
        <f t="shared" si="0"/>
        <v>0</v>
      </c>
      <c r="F31" s="281">
        <f t="shared" si="3"/>
        <v>0</v>
      </c>
      <c r="G31" s="282" t="s">
        <v>214</v>
      </c>
      <c r="H31" s="281">
        <f t="shared" si="2"/>
        <v>0</v>
      </c>
    </row>
    <row r="32" spans="1:8">
      <c r="A32" s="283" t="s">
        <v>636</v>
      </c>
      <c r="B32" s="270" t="s">
        <v>92</v>
      </c>
      <c r="C32" s="496" t="s">
        <v>212</v>
      </c>
      <c r="D32" s="497">
        <f>D31</f>
        <v>70</v>
      </c>
      <c r="E32" s="353">
        <f t="shared" si="0"/>
        <v>0</v>
      </c>
      <c r="F32" s="281">
        <f t="shared" si="3"/>
        <v>0</v>
      </c>
      <c r="G32" s="498" t="s">
        <v>679</v>
      </c>
      <c r="H32" s="281">
        <f t="shared" si="2"/>
        <v>0</v>
      </c>
    </row>
    <row r="33" spans="1:8">
      <c r="A33" s="283" t="s">
        <v>563</v>
      </c>
      <c r="B33" s="270" t="s">
        <v>92</v>
      </c>
      <c r="C33" s="270" t="s">
        <v>739</v>
      </c>
      <c r="D33" s="341">
        <f>SUMIFS('4-Basis ruimtestaat'!I:I,'4-Basis ruimtestaat'!B:B,'11-Vloeronderhoud'!A33,'4-Basis ruimtestaat'!H:H,"Linoleum")</f>
        <v>105</v>
      </c>
      <c r="E33" s="353">
        <f t="shared" si="0"/>
        <v>0</v>
      </c>
      <c r="F33" s="281">
        <f t="shared" si="3"/>
        <v>0</v>
      </c>
      <c r="G33" s="282" t="s">
        <v>214</v>
      </c>
      <c r="H33" s="281">
        <f t="shared" si="2"/>
        <v>0</v>
      </c>
    </row>
    <row r="34" spans="1:8">
      <c r="A34" s="283" t="s">
        <v>563</v>
      </c>
      <c r="B34" s="270" t="s">
        <v>92</v>
      </c>
      <c r="C34" s="496" t="s">
        <v>212</v>
      </c>
      <c r="D34" s="497">
        <f>D33</f>
        <v>105</v>
      </c>
      <c r="E34" s="353">
        <f t="shared" si="0"/>
        <v>0</v>
      </c>
      <c r="F34" s="281">
        <f t="shared" si="3"/>
        <v>0</v>
      </c>
      <c r="G34" s="498" t="s">
        <v>679</v>
      </c>
      <c r="H34" s="281">
        <f t="shared" si="2"/>
        <v>0</v>
      </c>
    </row>
    <row r="35" spans="1:8">
      <c r="A35" s="283" t="s">
        <v>576</v>
      </c>
      <c r="B35" s="270" t="s">
        <v>92</v>
      </c>
      <c r="C35" s="270" t="s">
        <v>739</v>
      </c>
      <c r="D35" s="341">
        <f>SUMIFS('4-Basis ruimtestaat'!I:I,'4-Basis ruimtestaat'!B:B,'11-Vloeronderhoud'!A35,'4-Basis ruimtestaat'!H:H,"Linoleum")</f>
        <v>146</v>
      </c>
      <c r="E35" s="353">
        <f t="shared" si="0"/>
        <v>0</v>
      </c>
      <c r="F35" s="281">
        <f t="shared" si="3"/>
        <v>0</v>
      </c>
      <c r="G35" s="282" t="s">
        <v>214</v>
      </c>
      <c r="H35" s="281">
        <f t="shared" si="2"/>
        <v>0</v>
      </c>
    </row>
    <row r="36" spans="1:8">
      <c r="A36" s="283" t="s">
        <v>576</v>
      </c>
      <c r="B36" s="270" t="s">
        <v>92</v>
      </c>
      <c r="C36" s="496" t="s">
        <v>212</v>
      </c>
      <c r="D36" s="497">
        <f>D35</f>
        <v>146</v>
      </c>
      <c r="E36" s="353">
        <f t="shared" si="0"/>
        <v>0</v>
      </c>
      <c r="F36" s="281">
        <f t="shared" si="3"/>
        <v>0</v>
      </c>
      <c r="G36" s="498" t="s">
        <v>679</v>
      </c>
      <c r="H36" s="281">
        <f t="shared" si="2"/>
        <v>0</v>
      </c>
    </row>
    <row r="37" spans="1:8">
      <c r="A37" s="283" t="s">
        <v>647</v>
      </c>
      <c r="B37" s="270" t="s">
        <v>92</v>
      </c>
      <c r="C37" s="270" t="s">
        <v>739</v>
      </c>
      <c r="D37" s="341">
        <f>SUMIFS('4-Basis ruimtestaat'!I:I,'4-Basis ruimtestaat'!B:B,'11-Vloeronderhoud'!A37,'4-Basis ruimtestaat'!H:H,"Linoleum")</f>
        <v>6</v>
      </c>
      <c r="E37" s="353">
        <f t="shared" si="0"/>
        <v>0</v>
      </c>
      <c r="F37" s="281">
        <f t="shared" si="3"/>
        <v>0</v>
      </c>
      <c r="G37" s="282" t="s">
        <v>214</v>
      </c>
      <c r="H37" s="281">
        <f t="shared" si="2"/>
        <v>0</v>
      </c>
    </row>
    <row r="38" spans="1:8">
      <c r="A38" s="283" t="s">
        <v>647</v>
      </c>
      <c r="B38" s="270" t="s">
        <v>92</v>
      </c>
      <c r="C38" s="496" t="s">
        <v>212</v>
      </c>
      <c r="D38" s="497">
        <f>D37</f>
        <v>6</v>
      </c>
      <c r="E38" s="353">
        <f t="shared" si="0"/>
        <v>0</v>
      </c>
      <c r="F38" s="281">
        <f t="shared" si="3"/>
        <v>0</v>
      </c>
      <c r="G38" s="498" t="s">
        <v>679</v>
      </c>
      <c r="H38" s="281">
        <f t="shared" si="2"/>
        <v>0</v>
      </c>
    </row>
    <row r="39" spans="1:8">
      <c r="A39" s="283" t="s">
        <v>621</v>
      </c>
      <c r="B39" s="270" t="s">
        <v>92</v>
      </c>
      <c r="C39" s="270" t="s">
        <v>739</v>
      </c>
      <c r="D39" s="341">
        <f>SUMIFS('4-Basis ruimtestaat'!I:I,'4-Basis ruimtestaat'!B:B,'11-Vloeronderhoud'!A39,'4-Basis ruimtestaat'!H:H,"Linoleum")</f>
        <v>90</v>
      </c>
      <c r="E39" s="353">
        <f t="shared" si="0"/>
        <v>0</v>
      </c>
      <c r="F39" s="281">
        <f t="shared" si="3"/>
        <v>0</v>
      </c>
      <c r="G39" s="282" t="s">
        <v>214</v>
      </c>
      <c r="H39" s="281">
        <f t="shared" si="2"/>
        <v>0</v>
      </c>
    </row>
    <row r="40" spans="1:8">
      <c r="A40" s="283" t="s">
        <v>621</v>
      </c>
      <c r="B40" s="270" t="s">
        <v>92</v>
      </c>
      <c r="C40" s="496" t="s">
        <v>212</v>
      </c>
      <c r="D40" s="497">
        <f>D39</f>
        <v>90</v>
      </c>
      <c r="E40" s="353">
        <f t="shared" si="0"/>
        <v>0</v>
      </c>
      <c r="F40" s="281">
        <f t="shared" si="3"/>
        <v>0</v>
      </c>
      <c r="G40" s="498" t="s">
        <v>679</v>
      </c>
      <c r="H40" s="281">
        <f t="shared" si="2"/>
        <v>0</v>
      </c>
    </row>
    <row r="41" spans="1:8">
      <c r="A41" s="283" t="s">
        <v>571</v>
      </c>
      <c r="B41" s="270" t="s">
        <v>92</v>
      </c>
      <c r="C41" s="270" t="s">
        <v>739</v>
      </c>
      <c r="D41" s="341">
        <f>SUMIFS('4-Basis ruimtestaat'!I:I,'4-Basis ruimtestaat'!B:B,'11-Vloeronderhoud'!A41,'4-Basis ruimtestaat'!H:H,"Linoleum")</f>
        <v>542.5</v>
      </c>
      <c r="E41" s="353">
        <f t="shared" si="0"/>
        <v>0</v>
      </c>
      <c r="F41" s="281">
        <f t="shared" si="3"/>
        <v>0</v>
      </c>
      <c r="G41" s="282" t="s">
        <v>214</v>
      </c>
      <c r="H41" s="281">
        <f t="shared" si="2"/>
        <v>0</v>
      </c>
    </row>
    <row r="42" spans="1:8">
      <c r="A42" s="283" t="s">
        <v>571</v>
      </c>
      <c r="B42" s="270" t="s">
        <v>92</v>
      </c>
      <c r="C42" s="496" t="s">
        <v>212</v>
      </c>
      <c r="D42" s="497">
        <f>D41</f>
        <v>542.5</v>
      </c>
      <c r="E42" s="353">
        <f t="shared" si="0"/>
        <v>0</v>
      </c>
      <c r="F42" s="281">
        <f t="shared" si="3"/>
        <v>0</v>
      </c>
      <c r="G42" s="498" t="s">
        <v>679</v>
      </c>
      <c r="H42" s="281">
        <f t="shared" si="2"/>
        <v>0</v>
      </c>
    </row>
    <row r="43" spans="1:8">
      <c r="A43" s="283" t="s">
        <v>543</v>
      </c>
      <c r="B43" s="270" t="s">
        <v>92</v>
      </c>
      <c r="C43" s="270" t="s">
        <v>739</v>
      </c>
      <c r="D43" s="341">
        <f>SUMIFS('4-Basis ruimtestaat'!I:I,'4-Basis ruimtestaat'!B:B,'11-Vloeronderhoud'!A43,'4-Basis ruimtestaat'!H:H,"Linoleum")</f>
        <v>111</v>
      </c>
      <c r="E43" s="353">
        <f t="shared" si="0"/>
        <v>0</v>
      </c>
      <c r="F43" s="281">
        <f t="shared" si="3"/>
        <v>0</v>
      </c>
      <c r="G43" s="282" t="s">
        <v>214</v>
      </c>
      <c r="H43" s="281">
        <f t="shared" si="2"/>
        <v>0</v>
      </c>
    </row>
    <row r="44" spans="1:8">
      <c r="A44" s="283" t="s">
        <v>543</v>
      </c>
      <c r="B44" s="270" t="s">
        <v>92</v>
      </c>
      <c r="C44" s="496" t="s">
        <v>212</v>
      </c>
      <c r="D44" s="497">
        <f>D43</f>
        <v>111</v>
      </c>
      <c r="E44" s="353">
        <f t="shared" si="0"/>
        <v>0</v>
      </c>
      <c r="F44" s="281">
        <f t="shared" si="3"/>
        <v>0</v>
      </c>
      <c r="G44" s="498" t="s">
        <v>679</v>
      </c>
      <c r="H44" s="281">
        <f t="shared" si="2"/>
        <v>0</v>
      </c>
    </row>
    <row r="45" spans="1:8">
      <c r="A45" s="283" t="s">
        <v>236</v>
      </c>
      <c r="B45" s="270" t="s">
        <v>92</v>
      </c>
      <c r="C45" s="270" t="s">
        <v>739</v>
      </c>
      <c r="D45" s="341">
        <f>SUMIFS('4-Basis ruimtestaat'!I:I,'4-Basis ruimtestaat'!B:B,'11-Vloeronderhoud'!A45,'4-Basis ruimtestaat'!H:H,"Linoleum")</f>
        <v>408.40999999999997</v>
      </c>
      <c r="E45" s="353">
        <f t="shared" si="0"/>
        <v>0</v>
      </c>
      <c r="F45" s="281">
        <f t="shared" si="3"/>
        <v>0</v>
      </c>
      <c r="G45" s="282" t="s">
        <v>214</v>
      </c>
      <c r="H45" s="281">
        <f t="shared" si="2"/>
        <v>0</v>
      </c>
    </row>
    <row r="46" spans="1:8">
      <c r="A46" s="283" t="s">
        <v>236</v>
      </c>
      <c r="B46" s="270" t="s">
        <v>92</v>
      </c>
      <c r="C46" s="496" t="s">
        <v>212</v>
      </c>
      <c r="D46" s="497">
        <f>D45</f>
        <v>408.40999999999997</v>
      </c>
      <c r="E46" s="353">
        <f t="shared" si="0"/>
        <v>0</v>
      </c>
      <c r="F46" s="281">
        <f t="shared" si="3"/>
        <v>0</v>
      </c>
      <c r="G46" s="498" t="s">
        <v>679</v>
      </c>
      <c r="H46" s="281">
        <f t="shared" si="2"/>
        <v>0</v>
      </c>
    </row>
    <row r="47" spans="1:8">
      <c r="A47" s="283" t="s">
        <v>523</v>
      </c>
      <c r="B47" s="270" t="s">
        <v>92</v>
      </c>
      <c r="C47" s="270" t="s">
        <v>739</v>
      </c>
      <c r="D47" s="341">
        <f>SUMIFS('4-Basis ruimtestaat'!I:I,'4-Basis ruimtestaat'!B:B,'11-Vloeronderhoud'!A47,'4-Basis ruimtestaat'!H:H,"Linoleum")</f>
        <v>149.79999999999998</v>
      </c>
      <c r="E47" s="353">
        <f t="shared" si="0"/>
        <v>0</v>
      </c>
      <c r="F47" s="281">
        <f t="shared" si="3"/>
        <v>0</v>
      </c>
      <c r="G47" s="282" t="s">
        <v>214</v>
      </c>
      <c r="H47" s="281">
        <f t="shared" si="2"/>
        <v>0</v>
      </c>
    </row>
    <row r="48" spans="1:8">
      <c r="A48" s="283" t="s">
        <v>523</v>
      </c>
      <c r="B48" s="270" t="s">
        <v>92</v>
      </c>
      <c r="C48" s="496" t="s">
        <v>212</v>
      </c>
      <c r="D48" s="497">
        <f>D47</f>
        <v>149.79999999999998</v>
      </c>
      <c r="E48" s="353">
        <f t="shared" si="0"/>
        <v>0</v>
      </c>
      <c r="F48" s="281">
        <f t="shared" si="3"/>
        <v>0</v>
      </c>
      <c r="G48" s="498" t="s">
        <v>679</v>
      </c>
      <c r="H48" s="281">
        <f t="shared" si="2"/>
        <v>0</v>
      </c>
    </row>
    <row r="49" spans="1:8">
      <c r="A49" s="283" t="s">
        <v>291</v>
      </c>
      <c r="B49" s="270" t="s">
        <v>92</v>
      </c>
      <c r="C49" s="270" t="s">
        <v>739</v>
      </c>
      <c r="D49" s="341">
        <f>SUMIFS('4-Basis ruimtestaat'!I:I,'4-Basis ruimtestaat'!B:B,'11-Vloeronderhoud'!A49,'4-Basis ruimtestaat'!H:H,"Linoleum")</f>
        <v>2258.6000000000004</v>
      </c>
      <c r="E49" s="353">
        <f t="shared" si="0"/>
        <v>0</v>
      </c>
      <c r="F49" s="281">
        <f t="shared" si="3"/>
        <v>0</v>
      </c>
      <c r="G49" s="282" t="s">
        <v>214</v>
      </c>
      <c r="H49" s="281">
        <f t="shared" si="2"/>
        <v>0</v>
      </c>
    </row>
    <row r="50" spans="1:8">
      <c r="A50" s="283" t="s">
        <v>291</v>
      </c>
      <c r="B50" s="270" t="s">
        <v>92</v>
      </c>
      <c r="C50" s="496" t="s">
        <v>212</v>
      </c>
      <c r="D50" s="497">
        <f>D49</f>
        <v>2258.6000000000004</v>
      </c>
      <c r="E50" s="353">
        <f t="shared" si="0"/>
        <v>0</v>
      </c>
      <c r="F50" s="281">
        <f t="shared" si="3"/>
        <v>0</v>
      </c>
      <c r="G50" s="498" t="s">
        <v>679</v>
      </c>
      <c r="H50" s="281">
        <f t="shared" si="2"/>
        <v>0</v>
      </c>
    </row>
    <row r="51" spans="1:8">
      <c r="A51" s="283" t="s">
        <v>274</v>
      </c>
      <c r="B51" s="270" t="s">
        <v>92</v>
      </c>
      <c r="C51" s="270" t="s">
        <v>739</v>
      </c>
      <c r="D51" s="341">
        <f>SUMIFS('4-Basis ruimtestaat'!I:I,'4-Basis ruimtestaat'!B:B,'11-Vloeronderhoud'!A51,'4-Basis ruimtestaat'!H:H,"Linoleum")</f>
        <v>135</v>
      </c>
      <c r="E51" s="353">
        <f t="shared" si="0"/>
        <v>0</v>
      </c>
      <c r="F51" s="281">
        <f t="shared" si="3"/>
        <v>0</v>
      </c>
      <c r="G51" s="282" t="s">
        <v>214</v>
      </c>
      <c r="H51" s="281">
        <f t="shared" si="2"/>
        <v>0</v>
      </c>
    </row>
    <row r="52" spans="1:8">
      <c r="A52" s="283" t="s">
        <v>274</v>
      </c>
      <c r="B52" s="270" t="s">
        <v>92</v>
      </c>
      <c r="C52" s="496" t="s">
        <v>212</v>
      </c>
      <c r="D52" s="497">
        <f>D51</f>
        <v>135</v>
      </c>
      <c r="E52" s="353">
        <f t="shared" si="0"/>
        <v>0</v>
      </c>
      <c r="F52" s="281">
        <f t="shared" si="3"/>
        <v>0</v>
      </c>
      <c r="G52" s="498" t="s">
        <v>679</v>
      </c>
      <c r="H52" s="281">
        <f t="shared" si="2"/>
        <v>0</v>
      </c>
    </row>
    <row r="53" spans="1:8">
      <c r="A53" s="283" t="s">
        <v>536</v>
      </c>
      <c r="B53" s="270" t="s">
        <v>92</v>
      </c>
      <c r="C53" s="270" t="s">
        <v>739</v>
      </c>
      <c r="D53" s="341">
        <f>SUMIFS('4-Basis ruimtestaat'!I:I,'4-Basis ruimtestaat'!B:B,'11-Vloeronderhoud'!A53,'4-Basis ruimtestaat'!H:H,"Linoleum")</f>
        <v>101.99999999999999</v>
      </c>
      <c r="E53" s="353">
        <f t="shared" si="0"/>
        <v>0</v>
      </c>
      <c r="F53" s="281">
        <f t="shared" si="3"/>
        <v>0</v>
      </c>
      <c r="G53" s="282" t="s">
        <v>214</v>
      </c>
      <c r="H53" s="281">
        <f t="shared" si="2"/>
        <v>0</v>
      </c>
    </row>
    <row r="54" spans="1:8">
      <c r="A54" s="283" t="s">
        <v>536</v>
      </c>
      <c r="B54" s="270" t="s">
        <v>92</v>
      </c>
      <c r="C54" s="496" t="s">
        <v>212</v>
      </c>
      <c r="D54" s="497">
        <f>D53</f>
        <v>101.99999999999999</v>
      </c>
      <c r="E54" s="353">
        <f t="shared" si="0"/>
        <v>0</v>
      </c>
      <c r="F54" s="281">
        <f t="shared" si="3"/>
        <v>0</v>
      </c>
      <c r="G54" s="498" t="s">
        <v>679</v>
      </c>
      <c r="H54" s="281">
        <f t="shared" si="2"/>
        <v>0</v>
      </c>
    </row>
    <row r="55" spans="1:8">
      <c r="A55" s="283" t="s">
        <v>639</v>
      </c>
      <c r="B55" s="270" t="s">
        <v>92</v>
      </c>
      <c r="C55" s="270" t="s">
        <v>739</v>
      </c>
      <c r="D55" s="341">
        <f>SUMIFS('4-Basis ruimtestaat'!I:I,'4-Basis ruimtestaat'!B:B,'11-Vloeronderhoud'!A55,'4-Basis ruimtestaat'!H:H,"Linoleum")</f>
        <v>0</v>
      </c>
      <c r="E55" s="353">
        <f t="shared" si="0"/>
        <v>0</v>
      </c>
      <c r="F55" s="281">
        <f t="shared" si="3"/>
        <v>0</v>
      </c>
      <c r="G55" s="282" t="s">
        <v>214</v>
      </c>
      <c r="H55" s="281">
        <f t="shared" si="2"/>
        <v>0</v>
      </c>
    </row>
    <row r="56" spans="1:8">
      <c r="A56" s="283" t="s">
        <v>639</v>
      </c>
      <c r="B56" s="270" t="s">
        <v>92</v>
      </c>
      <c r="C56" s="270" t="s">
        <v>212</v>
      </c>
      <c r="D56" s="341">
        <f>D55</f>
        <v>0</v>
      </c>
      <c r="E56" s="353">
        <f t="shared" si="0"/>
        <v>0</v>
      </c>
      <c r="F56" s="281">
        <f t="shared" si="3"/>
        <v>0</v>
      </c>
      <c r="G56" s="282" t="s">
        <v>679</v>
      </c>
      <c r="H56" s="281">
        <f t="shared" si="2"/>
        <v>0</v>
      </c>
    </row>
    <row r="57" spans="1:8">
      <c r="B57" s="279"/>
      <c r="C57" s="279"/>
      <c r="E57" s="279"/>
      <c r="F57" s="279"/>
      <c r="G57" s="279"/>
      <c r="H57" s="279"/>
    </row>
    <row r="58" spans="1:8">
      <c r="A58" s="342" t="s">
        <v>9</v>
      </c>
      <c r="B58" s="343"/>
      <c r="C58" s="347"/>
      <c r="D58" s="344">
        <f>SUM(D11:D56)</f>
        <v>10056.760000000002</v>
      </c>
      <c r="E58" s="343"/>
      <c r="F58" s="346"/>
      <c r="G58" s="347"/>
      <c r="H58" s="345">
        <f>SUM(H11:H56)</f>
        <v>0</v>
      </c>
    </row>
  </sheetData>
  <autoFilter ref="A10:Z58" xr:uid="{00000000-0009-0000-0000-00000A000000}"/>
  <phoneticPr fontId="112" type="noConversion"/>
  <dataValidations count="1">
    <dataValidation type="list" allowBlank="1" showInputMessage="1" showErrorMessage="1" sqref="C12 C28 C16 C18 C20 C22 C24 C26 C32 C34 C36 C38 C40 C42 C44 C46 C48 C50 C52 C54 C56" xr:uid="{C736CBFC-1565-48E2-8F22-639725E5CCC0}">
      <formula1>$E$3:$E$9</formula1>
    </dataValidation>
  </dataValidations>
  <printOptions horizontalCentered="1"/>
  <pageMargins left="0.7" right="0.7" top="0.75" bottom="0.75" header="0.3" footer="0.3"/>
  <pageSetup paperSize="9" scale="69" fitToHeight="0" orientation="landscape" r:id="rId1"/>
  <headerFooter alignWithMargins="0">
    <oddFooter>&amp;L&amp;F-&amp;A
Atir b.v. ©&amp;Rprintversie &amp;D</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4E1F65-9E3C-4A8C-AA3A-99E0B01B9149}">
  <sheetPr>
    <tabColor theme="0" tint="-0.14999847407452621"/>
  </sheetPr>
  <dimension ref="A1:R93"/>
  <sheetViews>
    <sheetView showGridLines="0" zoomScale="85" zoomScaleNormal="85" workbookViewId="0">
      <pane xSplit="1" ySplit="12" topLeftCell="B13" activePane="bottomRight" state="frozen"/>
      <selection pane="topRight" activeCell="B1" sqref="B1"/>
      <selection pane="bottomLeft" activeCell="A13" sqref="A13"/>
      <selection pane="bottomRight" activeCell="G9" sqref="G9"/>
    </sheetView>
  </sheetViews>
  <sheetFormatPr defaultRowHeight="13.2"/>
  <cols>
    <col min="1" max="1" width="30.44140625" style="512" customWidth="1"/>
    <col min="2" max="2" width="22.6640625" style="512" customWidth="1"/>
    <col min="3" max="3" width="13.77734375" style="512" customWidth="1"/>
    <col min="4" max="4" width="14.6640625" style="512" customWidth="1"/>
    <col min="5" max="5" width="10.77734375" style="512" customWidth="1"/>
    <col min="6" max="10" width="10" style="512" customWidth="1"/>
    <col min="11" max="11" width="3.21875" style="512" customWidth="1"/>
    <col min="12" max="12" width="12.44140625" style="512" customWidth="1"/>
    <col min="13" max="13" width="12.109375" style="512" customWidth="1"/>
    <col min="14" max="19" width="12.109375" style="513" customWidth="1"/>
    <col min="20" max="16384" width="8.88671875" style="513"/>
  </cols>
  <sheetData>
    <row r="1" spans="1:18">
      <c r="A1" s="330" t="s">
        <v>22</v>
      </c>
      <c r="B1" s="22"/>
    </row>
    <row r="2" spans="1:18" ht="25.2">
      <c r="A2" s="290"/>
      <c r="B2" s="22"/>
      <c r="E2" s="579" t="s">
        <v>713</v>
      </c>
      <c r="F2" s="579"/>
      <c r="G2" s="525" t="s">
        <v>721</v>
      </c>
      <c r="H2" s="571" t="s">
        <v>734</v>
      </c>
      <c r="I2" s="572"/>
      <c r="J2" s="572"/>
      <c r="K2" s="572"/>
      <c r="L2" s="572"/>
      <c r="M2" s="572"/>
      <c r="N2" s="572"/>
      <c r="O2" s="573"/>
    </row>
    <row r="3" spans="1:18" ht="14.4" customHeight="1">
      <c r="A3" s="21" t="str">
        <f>'2-Kosten per locatie'!A3</f>
        <v>Naam opdrachtgever</v>
      </c>
      <c r="B3" s="21" t="str">
        <f>'2-Kosten per locatie'!B3</f>
        <v>Veiligheidsregio Zaanstreek Waterland</v>
      </c>
      <c r="E3" s="577" t="s">
        <v>714</v>
      </c>
      <c r="F3" s="578"/>
      <c r="G3" s="331">
        <v>0</v>
      </c>
      <c r="H3" s="574"/>
      <c r="I3" s="575"/>
      <c r="J3" s="575"/>
      <c r="K3" s="575"/>
      <c r="L3" s="575"/>
      <c r="M3" s="575"/>
      <c r="N3" s="575"/>
      <c r="O3" s="576"/>
    </row>
    <row r="4" spans="1:18" ht="15">
      <c r="A4" s="21" t="str">
        <f>'2-Kosten per locatie'!A4</f>
        <v>Calculatie onderdeel</v>
      </c>
      <c r="B4" s="21" t="str">
        <f ca="1">MID(CELL("bestandsnaam",$C$9),SEARCH("]",CELL("bestandsnaam",$C$9),1)+1,256)</f>
        <v>12-Sanitaire voorzieningen</v>
      </c>
      <c r="E4" s="577" t="s">
        <v>715</v>
      </c>
      <c r="F4" s="578"/>
      <c r="G4" s="331">
        <v>0</v>
      </c>
      <c r="H4" s="574"/>
      <c r="I4" s="575"/>
      <c r="J4" s="575"/>
      <c r="K4" s="575"/>
      <c r="L4" s="575"/>
      <c r="M4" s="575"/>
      <c r="N4" s="575"/>
      <c r="O4" s="576"/>
    </row>
    <row r="5" spans="1:18" ht="15">
      <c r="A5" s="21" t="str">
        <f>'2-Kosten per locatie'!A5</f>
        <v>Gebouw/plaats</v>
      </c>
      <c r="B5" s="21" t="str">
        <f>'2-Kosten per locatie'!B5</f>
        <v>Divers</v>
      </c>
      <c r="E5" s="577" t="s">
        <v>716</v>
      </c>
      <c r="F5" s="578"/>
      <c r="G5" s="331">
        <v>0</v>
      </c>
      <c r="H5" s="574"/>
      <c r="I5" s="575"/>
      <c r="J5" s="575"/>
      <c r="K5" s="575"/>
      <c r="L5" s="575"/>
      <c r="M5" s="575"/>
      <c r="N5" s="575"/>
      <c r="O5" s="576"/>
    </row>
    <row r="6" spans="1:18" ht="15">
      <c r="A6" s="21" t="str">
        <f>'2-Kosten per locatie'!A6</f>
        <v>Referentie nummer</v>
      </c>
      <c r="B6" s="21" t="str">
        <f>'2-Kosten per locatie'!B6</f>
        <v>VrZW-EA-RT-2022</v>
      </c>
      <c r="E6" s="577" t="s">
        <v>717</v>
      </c>
      <c r="F6" s="578"/>
      <c r="G6" s="331">
        <v>0</v>
      </c>
      <c r="H6" s="574"/>
      <c r="I6" s="575"/>
      <c r="J6" s="575"/>
      <c r="K6" s="575"/>
      <c r="L6" s="575"/>
      <c r="M6" s="575"/>
      <c r="N6" s="575"/>
      <c r="O6" s="576"/>
    </row>
    <row r="7" spans="1:18" ht="15">
      <c r="A7" s="21" t="str">
        <f>'2-Kosten per locatie'!A7</f>
        <v>Naam dienstverlener</v>
      </c>
      <c r="B7" s="535">
        <f>'2-Kosten per locatie'!B7</f>
        <v>0</v>
      </c>
      <c r="E7" s="577" t="s">
        <v>718</v>
      </c>
      <c r="F7" s="578"/>
      <c r="G7" s="331">
        <v>0</v>
      </c>
      <c r="H7" s="574"/>
      <c r="I7" s="575"/>
      <c r="J7" s="575"/>
      <c r="K7" s="575"/>
      <c r="L7" s="575"/>
      <c r="M7" s="575"/>
      <c r="N7" s="575"/>
      <c r="O7" s="576"/>
    </row>
    <row r="8" spans="1:18" ht="15">
      <c r="A8" s="21" t="str">
        <f>'2-Kosten per locatie'!A8</f>
        <v>Prijspeil</v>
      </c>
      <c r="B8" s="457">
        <f>'2-Kosten per locatie'!B8</f>
        <v>45017</v>
      </c>
      <c r="E8" s="577" t="s">
        <v>720</v>
      </c>
      <c r="F8" s="578"/>
      <c r="G8" s="331">
        <v>0</v>
      </c>
      <c r="H8" s="574"/>
      <c r="I8" s="575"/>
      <c r="J8" s="575"/>
      <c r="K8" s="575"/>
      <c r="L8" s="575"/>
      <c r="M8" s="575"/>
      <c r="N8" s="575"/>
      <c r="O8" s="576"/>
    </row>
    <row r="9" spans="1:18" ht="15">
      <c r="A9" s="232"/>
    </row>
    <row r="12" spans="1:18" ht="51.6" customHeight="1">
      <c r="A12" s="518" t="s">
        <v>96</v>
      </c>
      <c r="B12" s="519" t="s">
        <v>77</v>
      </c>
      <c r="C12" s="519" t="s">
        <v>712</v>
      </c>
      <c r="D12" s="519" t="s">
        <v>711</v>
      </c>
      <c r="E12" s="519" t="s">
        <v>729</v>
      </c>
      <c r="F12" s="519" t="s">
        <v>730</v>
      </c>
      <c r="G12" s="519" t="s">
        <v>731</v>
      </c>
      <c r="H12" s="519" t="s">
        <v>732</v>
      </c>
      <c r="I12" s="519" t="s">
        <v>719</v>
      </c>
      <c r="J12" s="519" t="s">
        <v>710</v>
      </c>
      <c r="L12" s="519" t="s">
        <v>724</v>
      </c>
      <c r="M12" s="519" t="s">
        <v>725</v>
      </c>
      <c r="N12" s="519" t="s">
        <v>726</v>
      </c>
      <c r="O12" s="519" t="s">
        <v>727</v>
      </c>
      <c r="P12" s="519" t="s">
        <v>722</v>
      </c>
      <c r="Q12" s="519" t="s">
        <v>723</v>
      </c>
      <c r="R12" s="519" t="s">
        <v>728</v>
      </c>
    </row>
    <row r="13" spans="1:18">
      <c r="A13" s="26" t="s">
        <v>236</v>
      </c>
      <c r="B13" s="515" t="s">
        <v>90</v>
      </c>
      <c r="C13" s="515"/>
      <c r="D13" s="520" t="s">
        <v>652</v>
      </c>
      <c r="E13" s="516">
        <v>2</v>
      </c>
      <c r="F13" s="516">
        <v>2</v>
      </c>
      <c r="G13" s="516">
        <v>2</v>
      </c>
      <c r="H13" s="516">
        <v>2</v>
      </c>
      <c r="I13" s="516">
        <v>1</v>
      </c>
      <c r="J13" s="516"/>
      <c r="L13" s="521">
        <f>E13*$G$3*52</f>
        <v>0</v>
      </c>
      <c r="M13" s="521">
        <f>F13*$G$4*52</f>
        <v>0</v>
      </c>
      <c r="N13" s="521">
        <f>G13*$G$5*52</f>
        <v>0</v>
      </c>
      <c r="O13" s="521">
        <f>H13*$G$6*52</f>
        <v>0</v>
      </c>
      <c r="P13" s="521">
        <f>I13*$G$7*52</f>
        <v>0</v>
      </c>
      <c r="Q13" s="521">
        <f>J13*$G$8*52</f>
        <v>0</v>
      </c>
      <c r="R13" s="521">
        <f>SUM(L13:Q13)</f>
        <v>0</v>
      </c>
    </row>
    <row r="14" spans="1:18">
      <c r="A14" s="26" t="s">
        <v>236</v>
      </c>
      <c r="B14" s="515">
        <v>1</v>
      </c>
      <c r="C14" s="515"/>
      <c r="D14" s="520" t="s">
        <v>266</v>
      </c>
      <c r="E14" s="516"/>
      <c r="F14" s="516"/>
      <c r="G14" s="516"/>
      <c r="H14" s="516"/>
      <c r="I14" s="516"/>
      <c r="J14" s="516">
        <v>1</v>
      </c>
      <c r="L14" s="521">
        <f t="shared" ref="L14:L77" si="0">E14*$G$3*52</f>
        <v>0</v>
      </c>
      <c r="M14" s="521">
        <f t="shared" ref="M14:M77" si="1">F14*$G$4*52</f>
        <v>0</v>
      </c>
      <c r="N14" s="521">
        <f t="shared" ref="N14:N77" si="2">G14*$G$5*52</f>
        <v>0</v>
      </c>
      <c r="O14" s="521">
        <f t="shared" ref="O14:O77" si="3">H14*$G$6*52</f>
        <v>0</v>
      </c>
      <c r="P14" s="521">
        <f t="shared" ref="P14:P77" si="4">I14*$G$7*52</f>
        <v>0</v>
      </c>
      <c r="Q14" s="521">
        <f t="shared" ref="Q14:Q77" si="5">J14*$G$8*52</f>
        <v>0</v>
      </c>
      <c r="R14" s="521">
        <f t="shared" ref="R14:R77" si="6">SUM(L14:Q14)</f>
        <v>0</v>
      </c>
    </row>
    <row r="15" spans="1:18">
      <c r="A15" s="26" t="s">
        <v>236</v>
      </c>
      <c r="B15" s="515">
        <v>1</v>
      </c>
      <c r="C15" s="515"/>
      <c r="D15" s="520" t="s">
        <v>652</v>
      </c>
      <c r="E15" s="516">
        <v>2</v>
      </c>
      <c r="F15" s="516">
        <v>2</v>
      </c>
      <c r="G15" s="516">
        <v>2</v>
      </c>
      <c r="H15" s="516">
        <v>2</v>
      </c>
      <c r="I15" s="516">
        <v>1</v>
      </c>
      <c r="J15" s="516"/>
      <c r="L15" s="521">
        <f t="shared" si="0"/>
        <v>0</v>
      </c>
      <c r="M15" s="521">
        <f t="shared" si="1"/>
        <v>0</v>
      </c>
      <c r="N15" s="521">
        <f t="shared" si="2"/>
        <v>0</v>
      </c>
      <c r="O15" s="521">
        <f t="shared" si="3"/>
        <v>0</v>
      </c>
      <c r="P15" s="521">
        <f t="shared" si="4"/>
        <v>0</v>
      </c>
      <c r="Q15" s="521">
        <f t="shared" si="5"/>
        <v>0</v>
      </c>
      <c r="R15" s="521">
        <f t="shared" si="6"/>
        <v>0</v>
      </c>
    </row>
    <row r="16" spans="1:18">
      <c r="A16" s="26" t="s">
        <v>236</v>
      </c>
      <c r="B16" s="515">
        <v>2</v>
      </c>
      <c r="C16" s="515"/>
      <c r="D16" s="520" t="s">
        <v>269</v>
      </c>
      <c r="E16" s="516"/>
      <c r="F16" s="516"/>
      <c r="G16" s="516"/>
      <c r="H16" s="516"/>
      <c r="I16" s="516"/>
      <c r="J16" s="516">
        <v>1</v>
      </c>
      <c r="L16" s="521">
        <f t="shared" si="0"/>
        <v>0</v>
      </c>
      <c r="M16" s="521">
        <f t="shared" si="1"/>
        <v>0</v>
      </c>
      <c r="N16" s="521">
        <f t="shared" si="2"/>
        <v>0</v>
      </c>
      <c r="O16" s="521">
        <f t="shared" si="3"/>
        <v>0</v>
      </c>
      <c r="P16" s="521">
        <f t="shared" si="4"/>
        <v>0</v>
      </c>
      <c r="Q16" s="521">
        <f t="shared" si="5"/>
        <v>0</v>
      </c>
      <c r="R16" s="521">
        <f t="shared" si="6"/>
        <v>0</v>
      </c>
    </row>
    <row r="17" spans="1:18">
      <c r="A17" s="26" t="s">
        <v>274</v>
      </c>
      <c r="B17" s="515" t="s">
        <v>90</v>
      </c>
      <c r="C17" s="515"/>
      <c r="D17" s="520" t="s">
        <v>652</v>
      </c>
      <c r="E17" s="516">
        <v>2</v>
      </c>
      <c r="F17" s="516">
        <v>2</v>
      </c>
      <c r="G17" s="516">
        <v>2</v>
      </c>
      <c r="H17" s="516">
        <v>2</v>
      </c>
      <c r="I17" s="516">
        <v>1</v>
      </c>
      <c r="J17" s="516"/>
      <c r="L17" s="521">
        <f t="shared" si="0"/>
        <v>0</v>
      </c>
      <c r="M17" s="521">
        <f t="shared" si="1"/>
        <v>0</v>
      </c>
      <c r="N17" s="521">
        <f t="shared" si="2"/>
        <v>0</v>
      </c>
      <c r="O17" s="521">
        <f t="shared" si="3"/>
        <v>0</v>
      </c>
      <c r="P17" s="521">
        <f t="shared" si="4"/>
        <v>0</v>
      </c>
      <c r="Q17" s="521">
        <f t="shared" si="5"/>
        <v>0</v>
      </c>
      <c r="R17" s="521">
        <f t="shared" si="6"/>
        <v>0</v>
      </c>
    </row>
    <row r="18" spans="1:18">
      <c r="A18" s="26" t="s">
        <v>274</v>
      </c>
      <c r="B18" s="515">
        <v>1</v>
      </c>
      <c r="C18" s="515"/>
      <c r="D18" s="520" t="s">
        <v>269</v>
      </c>
      <c r="E18" s="516"/>
      <c r="F18" s="516"/>
      <c r="G18" s="516"/>
      <c r="H18" s="516"/>
      <c r="I18" s="516"/>
      <c r="J18" s="516">
        <v>1</v>
      </c>
      <c r="L18" s="521">
        <f t="shared" si="0"/>
        <v>0</v>
      </c>
      <c r="M18" s="521">
        <f t="shared" si="1"/>
        <v>0</v>
      </c>
      <c r="N18" s="521">
        <f t="shared" si="2"/>
        <v>0</v>
      </c>
      <c r="O18" s="521">
        <f t="shared" si="3"/>
        <v>0</v>
      </c>
      <c r="P18" s="521">
        <f t="shared" si="4"/>
        <v>0</v>
      </c>
      <c r="Q18" s="521">
        <f t="shared" si="5"/>
        <v>0</v>
      </c>
      <c r="R18" s="521">
        <f t="shared" si="6"/>
        <v>0</v>
      </c>
    </row>
    <row r="19" spans="1:18">
      <c r="A19" s="26" t="s">
        <v>291</v>
      </c>
      <c r="B19" s="515">
        <v>-1</v>
      </c>
      <c r="C19" s="515" t="s">
        <v>709</v>
      </c>
      <c r="D19" s="520" t="s">
        <v>652</v>
      </c>
      <c r="E19" s="516">
        <v>4</v>
      </c>
      <c r="F19" s="516">
        <v>4</v>
      </c>
      <c r="G19" s="516">
        <v>4</v>
      </c>
      <c r="H19" s="516">
        <v>6</v>
      </c>
      <c r="I19" s="516">
        <v>4</v>
      </c>
      <c r="J19" s="516"/>
      <c r="L19" s="521">
        <f t="shared" si="0"/>
        <v>0</v>
      </c>
      <c r="M19" s="521">
        <f t="shared" si="1"/>
        <v>0</v>
      </c>
      <c r="N19" s="521">
        <f t="shared" si="2"/>
        <v>0</v>
      </c>
      <c r="O19" s="521">
        <f t="shared" si="3"/>
        <v>0</v>
      </c>
      <c r="P19" s="521">
        <f t="shared" si="4"/>
        <v>0</v>
      </c>
      <c r="Q19" s="521">
        <f t="shared" si="5"/>
        <v>0</v>
      </c>
      <c r="R19" s="521">
        <f t="shared" si="6"/>
        <v>0</v>
      </c>
    </row>
    <row r="20" spans="1:18">
      <c r="A20" s="26" t="s">
        <v>291</v>
      </c>
      <c r="B20" s="515">
        <v>-1</v>
      </c>
      <c r="C20" s="515" t="s">
        <v>708</v>
      </c>
      <c r="D20" s="520" t="s">
        <v>492</v>
      </c>
      <c r="E20" s="516"/>
      <c r="F20" s="516"/>
      <c r="G20" s="516"/>
      <c r="H20" s="516"/>
      <c r="I20" s="516"/>
      <c r="J20" s="516">
        <v>1</v>
      </c>
      <c r="L20" s="521">
        <f t="shared" si="0"/>
        <v>0</v>
      </c>
      <c r="M20" s="521">
        <f t="shared" si="1"/>
        <v>0</v>
      </c>
      <c r="N20" s="521">
        <f t="shared" si="2"/>
        <v>0</v>
      </c>
      <c r="O20" s="521">
        <f t="shared" si="3"/>
        <v>0</v>
      </c>
      <c r="P20" s="521">
        <f t="shared" si="4"/>
        <v>0</v>
      </c>
      <c r="Q20" s="521">
        <f t="shared" si="5"/>
        <v>0</v>
      </c>
      <c r="R20" s="521">
        <f t="shared" si="6"/>
        <v>0</v>
      </c>
    </row>
    <row r="21" spans="1:18">
      <c r="A21" s="26" t="s">
        <v>291</v>
      </c>
      <c r="B21" s="515">
        <v>0</v>
      </c>
      <c r="C21" s="515"/>
      <c r="D21" s="520" t="s">
        <v>652</v>
      </c>
      <c r="E21" s="516">
        <v>2</v>
      </c>
      <c r="F21" s="516">
        <v>2</v>
      </c>
      <c r="G21" s="516">
        <v>2</v>
      </c>
      <c r="H21" s="516">
        <v>2</v>
      </c>
      <c r="I21" s="516">
        <v>1</v>
      </c>
      <c r="J21" s="516"/>
      <c r="L21" s="521">
        <f t="shared" si="0"/>
        <v>0</v>
      </c>
      <c r="M21" s="521">
        <f t="shared" si="1"/>
        <v>0</v>
      </c>
      <c r="N21" s="521">
        <f t="shared" si="2"/>
        <v>0</v>
      </c>
      <c r="O21" s="521">
        <f t="shared" si="3"/>
        <v>0</v>
      </c>
      <c r="P21" s="521">
        <f t="shared" si="4"/>
        <v>0</v>
      </c>
      <c r="Q21" s="521">
        <f t="shared" si="5"/>
        <v>0</v>
      </c>
      <c r="R21" s="521">
        <f t="shared" si="6"/>
        <v>0</v>
      </c>
    </row>
    <row r="22" spans="1:18">
      <c r="A22" s="26" t="s">
        <v>291</v>
      </c>
      <c r="B22" s="515">
        <v>0</v>
      </c>
      <c r="C22" s="515"/>
      <c r="D22" s="520" t="s">
        <v>492</v>
      </c>
      <c r="E22" s="516"/>
      <c r="F22" s="516"/>
      <c r="G22" s="516"/>
      <c r="H22" s="516"/>
      <c r="I22" s="516"/>
      <c r="J22" s="516">
        <v>1</v>
      </c>
      <c r="L22" s="521">
        <f t="shared" si="0"/>
        <v>0</v>
      </c>
      <c r="M22" s="521">
        <f t="shared" si="1"/>
        <v>0</v>
      </c>
      <c r="N22" s="521">
        <f t="shared" si="2"/>
        <v>0</v>
      </c>
      <c r="O22" s="521">
        <f t="shared" si="3"/>
        <v>0</v>
      </c>
      <c r="P22" s="521">
        <f t="shared" si="4"/>
        <v>0</v>
      </c>
      <c r="Q22" s="521">
        <f t="shared" si="5"/>
        <v>0</v>
      </c>
      <c r="R22" s="521">
        <f t="shared" si="6"/>
        <v>0</v>
      </c>
    </row>
    <row r="23" spans="1:18">
      <c r="A23" s="26" t="s">
        <v>291</v>
      </c>
      <c r="B23" s="515">
        <v>1</v>
      </c>
      <c r="C23" s="515"/>
      <c r="D23" s="520" t="s">
        <v>652</v>
      </c>
      <c r="E23" s="516">
        <v>2</v>
      </c>
      <c r="F23" s="516">
        <v>2</v>
      </c>
      <c r="G23" s="516">
        <v>2</v>
      </c>
      <c r="H23" s="516">
        <v>2</v>
      </c>
      <c r="I23" s="516">
        <v>1</v>
      </c>
      <c r="J23" s="516"/>
      <c r="L23" s="521">
        <f t="shared" si="0"/>
        <v>0</v>
      </c>
      <c r="M23" s="521">
        <f t="shared" si="1"/>
        <v>0</v>
      </c>
      <c r="N23" s="521">
        <f t="shared" si="2"/>
        <v>0</v>
      </c>
      <c r="O23" s="521">
        <f t="shared" si="3"/>
        <v>0</v>
      </c>
      <c r="P23" s="521">
        <f t="shared" si="4"/>
        <v>0</v>
      </c>
      <c r="Q23" s="521">
        <f t="shared" si="5"/>
        <v>0</v>
      </c>
      <c r="R23" s="521">
        <f t="shared" si="6"/>
        <v>0</v>
      </c>
    </row>
    <row r="24" spans="1:18">
      <c r="A24" s="26" t="s">
        <v>291</v>
      </c>
      <c r="B24" s="515">
        <v>1</v>
      </c>
      <c r="C24" s="515"/>
      <c r="D24" s="520" t="s">
        <v>492</v>
      </c>
      <c r="E24" s="516"/>
      <c r="F24" s="516"/>
      <c r="G24" s="516"/>
      <c r="H24" s="516"/>
      <c r="I24" s="516"/>
      <c r="J24" s="516">
        <v>1</v>
      </c>
      <c r="L24" s="521">
        <f t="shared" si="0"/>
        <v>0</v>
      </c>
      <c r="M24" s="521">
        <f t="shared" si="1"/>
        <v>0</v>
      </c>
      <c r="N24" s="521">
        <f t="shared" si="2"/>
        <v>0</v>
      </c>
      <c r="O24" s="521">
        <f t="shared" si="3"/>
        <v>0</v>
      </c>
      <c r="P24" s="521">
        <f t="shared" si="4"/>
        <v>0</v>
      </c>
      <c r="Q24" s="521">
        <f t="shared" si="5"/>
        <v>0</v>
      </c>
      <c r="R24" s="521">
        <f t="shared" si="6"/>
        <v>0</v>
      </c>
    </row>
    <row r="25" spans="1:18">
      <c r="A25" s="26" t="s">
        <v>291</v>
      </c>
      <c r="B25" s="515">
        <v>2</v>
      </c>
      <c r="C25" s="515"/>
      <c r="D25" s="520" t="s">
        <v>652</v>
      </c>
      <c r="E25" s="516">
        <v>2</v>
      </c>
      <c r="F25" s="516">
        <v>2</v>
      </c>
      <c r="G25" s="516">
        <v>2</v>
      </c>
      <c r="H25" s="516">
        <v>2</v>
      </c>
      <c r="I25" s="516">
        <v>1</v>
      </c>
      <c r="J25" s="516"/>
      <c r="L25" s="521">
        <f t="shared" si="0"/>
        <v>0</v>
      </c>
      <c r="M25" s="521">
        <f t="shared" si="1"/>
        <v>0</v>
      </c>
      <c r="N25" s="521">
        <f t="shared" si="2"/>
        <v>0</v>
      </c>
      <c r="O25" s="521">
        <f t="shared" si="3"/>
        <v>0</v>
      </c>
      <c r="P25" s="521">
        <f t="shared" si="4"/>
        <v>0</v>
      </c>
      <c r="Q25" s="521">
        <f t="shared" si="5"/>
        <v>0</v>
      </c>
      <c r="R25" s="521">
        <f t="shared" si="6"/>
        <v>0</v>
      </c>
    </row>
    <row r="26" spans="1:18">
      <c r="A26" s="26" t="s">
        <v>291</v>
      </c>
      <c r="B26" s="515">
        <v>2</v>
      </c>
      <c r="C26" s="515"/>
      <c r="D26" s="520" t="s">
        <v>492</v>
      </c>
      <c r="E26" s="516"/>
      <c r="F26" s="516"/>
      <c r="G26" s="516"/>
      <c r="H26" s="516"/>
      <c r="I26" s="516"/>
      <c r="J26" s="516">
        <v>1</v>
      </c>
      <c r="L26" s="521">
        <f t="shared" si="0"/>
        <v>0</v>
      </c>
      <c r="M26" s="521">
        <f t="shared" si="1"/>
        <v>0</v>
      </c>
      <c r="N26" s="521">
        <f t="shared" si="2"/>
        <v>0</v>
      </c>
      <c r="O26" s="521">
        <f t="shared" si="3"/>
        <v>0</v>
      </c>
      <c r="P26" s="521">
        <f t="shared" si="4"/>
        <v>0</v>
      </c>
      <c r="Q26" s="521">
        <f t="shared" si="5"/>
        <v>0</v>
      </c>
      <c r="R26" s="521">
        <f t="shared" si="6"/>
        <v>0</v>
      </c>
    </row>
    <row r="27" spans="1:18">
      <c r="A27" s="26" t="s">
        <v>291</v>
      </c>
      <c r="B27" s="515">
        <v>3</v>
      </c>
      <c r="C27" s="515"/>
      <c r="D27" s="520" t="s">
        <v>652</v>
      </c>
      <c r="E27" s="516">
        <v>2</v>
      </c>
      <c r="F27" s="516">
        <v>2</v>
      </c>
      <c r="G27" s="516">
        <v>2</v>
      </c>
      <c r="H27" s="516">
        <v>2</v>
      </c>
      <c r="I27" s="516">
        <v>1</v>
      </c>
      <c r="J27" s="516"/>
      <c r="L27" s="521">
        <f t="shared" si="0"/>
        <v>0</v>
      </c>
      <c r="M27" s="521">
        <f t="shared" si="1"/>
        <v>0</v>
      </c>
      <c r="N27" s="521">
        <f t="shared" si="2"/>
        <v>0</v>
      </c>
      <c r="O27" s="521">
        <f t="shared" si="3"/>
        <v>0</v>
      </c>
      <c r="P27" s="521">
        <f t="shared" si="4"/>
        <v>0</v>
      </c>
      <c r="Q27" s="521">
        <f t="shared" si="5"/>
        <v>0</v>
      </c>
      <c r="R27" s="521">
        <f t="shared" si="6"/>
        <v>0</v>
      </c>
    </row>
    <row r="28" spans="1:18">
      <c r="A28" s="26" t="s">
        <v>291</v>
      </c>
      <c r="B28" s="515">
        <v>3</v>
      </c>
      <c r="C28" s="515"/>
      <c r="D28" s="520" t="s">
        <v>492</v>
      </c>
      <c r="E28" s="516"/>
      <c r="F28" s="516"/>
      <c r="G28" s="516"/>
      <c r="H28" s="516"/>
      <c r="I28" s="516"/>
      <c r="J28" s="516">
        <v>1</v>
      </c>
      <c r="L28" s="521">
        <f t="shared" si="0"/>
        <v>0</v>
      </c>
      <c r="M28" s="521">
        <f t="shared" si="1"/>
        <v>0</v>
      </c>
      <c r="N28" s="521">
        <f t="shared" si="2"/>
        <v>0</v>
      </c>
      <c r="O28" s="521">
        <f t="shared" si="3"/>
        <v>0</v>
      </c>
      <c r="P28" s="521">
        <f t="shared" si="4"/>
        <v>0</v>
      </c>
      <c r="Q28" s="521">
        <f t="shared" si="5"/>
        <v>0</v>
      </c>
      <c r="R28" s="521">
        <f t="shared" si="6"/>
        <v>0</v>
      </c>
    </row>
    <row r="29" spans="1:18">
      <c r="A29" s="26" t="s">
        <v>291</v>
      </c>
      <c r="B29" s="515">
        <v>4</v>
      </c>
      <c r="C29" s="515"/>
      <c r="D29" s="520" t="s">
        <v>652</v>
      </c>
      <c r="E29" s="516">
        <v>2</v>
      </c>
      <c r="F29" s="516">
        <v>2</v>
      </c>
      <c r="G29" s="516">
        <v>2</v>
      </c>
      <c r="H29" s="516">
        <v>2</v>
      </c>
      <c r="I29" s="516">
        <v>1</v>
      </c>
      <c r="J29" s="516"/>
      <c r="L29" s="521">
        <f t="shared" si="0"/>
        <v>0</v>
      </c>
      <c r="M29" s="521">
        <f t="shared" si="1"/>
        <v>0</v>
      </c>
      <c r="N29" s="521">
        <f t="shared" si="2"/>
        <v>0</v>
      </c>
      <c r="O29" s="521">
        <f t="shared" si="3"/>
        <v>0</v>
      </c>
      <c r="P29" s="521">
        <f t="shared" si="4"/>
        <v>0</v>
      </c>
      <c r="Q29" s="521">
        <f t="shared" si="5"/>
        <v>0</v>
      </c>
      <c r="R29" s="521">
        <f t="shared" si="6"/>
        <v>0</v>
      </c>
    </row>
    <row r="30" spans="1:18">
      <c r="A30" s="26" t="s">
        <v>291</v>
      </c>
      <c r="B30" s="515">
        <v>4</v>
      </c>
      <c r="C30" s="515"/>
      <c r="D30" s="520" t="s">
        <v>492</v>
      </c>
      <c r="E30" s="516"/>
      <c r="F30" s="516"/>
      <c r="G30" s="516"/>
      <c r="H30" s="516"/>
      <c r="I30" s="516"/>
      <c r="J30" s="516">
        <v>1</v>
      </c>
      <c r="L30" s="521">
        <f t="shared" si="0"/>
        <v>0</v>
      </c>
      <c r="M30" s="521">
        <f t="shared" si="1"/>
        <v>0</v>
      </c>
      <c r="N30" s="521">
        <f t="shared" si="2"/>
        <v>0</v>
      </c>
      <c r="O30" s="521">
        <f t="shared" si="3"/>
        <v>0</v>
      </c>
      <c r="P30" s="521">
        <f t="shared" si="4"/>
        <v>0</v>
      </c>
      <c r="Q30" s="521">
        <f t="shared" si="5"/>
        <v>0</v>
      </c>
      <c r="R30" s="521">
        <f t="shared" si="6"/>
        <v>0</v>
      </c>
    </row>
    <row r="31" spans="1:18">
      <c r="A31" s="26" t="s">
        <v>291</v>
      </c>
      <c r="B31" s="515">
        <v>5</v>
      </c>
      <c r="C31" s="515"/>
      <c r="D31" s="520" t="s">
        <v>652</v>
      </c>
      <c r="E31" s="516">
        <v>2</v>
      </c>
      <c r="F31" s="516">
        <v>2</v>
      </c>
      <c r="G31" s="516">
        <v>2</v>
      </c>
      <c r="H31" s="516">
        <v>2</v>
      </c>
      <c r="I31" s="516">
        <v>1</v>
      </c>
      <c r="J31" s="516"/>
      <c r="L31" s="521">
        <f t="shared" si="0"/>
        <v>0</v>
      </c>
      <c r="M31" s="521">
        <f t="shared" si="1"/>
        <v>0</v>
      </c>
      <c r="N31" s="521">
        <f t="shared" si="2"/>
        <v>0</v>
      </c>
      <c r="O31" s="521">
        <f t="shared" si="3"/>
        <v>0</v>
      </c>
      <c r="P31" s="521">
        <f t="shared" si="4"/>
        <v>0</v>
      </c>
      <c r="Q31" s="521">
        <f t="shared" si="5"/>
        <v>0</v>
      </c>
      <c r="R31" s="521">
        <f t="shared" si="6"/>
        <v>0</v>
      </c>
    </row>
    <row r="32" spans="1:18">
      <c r="A32" s="26" t="s">
        <v>291</v>
      </c>
      <c r="B32" s="515">
        <v>5</v>
      </c>
      <c r="C32" s="515"/>
      <c r="D32" s="520" t="s">
        <v>492</v>
      </c>
      <c r="E32" s="516"/>
      <c r="F32" s="516"/>
      <c r="G32" s="516"/>
      <c r="H32" s="516"/>
      <c r="I32" s="516"/>
      <c r="J32" s="516">
        <v>1</v>
      </c>
      <c r="L32" s="521">
        <f t="shared" si="0"/>
        <v>0</v>
      </c>
      <c r="M32" s="521">
        <f t="shared" si="1"/>
        <v>0</v>
      </c>
      <c r="N32" s="521">
        <f t="shared" si="2"/>
        <v>0</v>
      </c>
      <c r="O32" s="521">
        <f t="shared" si="3"/>
        <v>0</v>
      </c>
      <c r="P32" s="521">
        <f t="shared" si="4"/>
        <v>0</v>
      </c>
      <c r="Q32" s="521">
        <f t="shared" si="5"/>
        <v>0</v>
      </c>
      <c r="R32" s="521">
        <f t="shared" si="6"/>
        <v>0</v>
      </c>
    </row>
    <row r="33" spans="1:18">
      <c r="A33" s="26" t="s">
        <v>291</v>
      </c>
      <c r="B33" s="515">
        <v>6</v>
      </c>
      <c r="C33" s="515"/>
      <c r="D33" s="520" t="s">
        <v>652</v>
      </c>
      <c r="E33" s="516">
        <v>2</v>
      </c>
      <c r="F33" s="516">
        <v>2</v>
      </c>
      <c r="G33" s="516">
        <v>2</v>
      </c>
      <c r="H33" s="516">
        <v>2</v>
      </c>
      <c r="I33" s="516">
        <v>1</v>
      </c>
      <c r="J33" s="516"/>
      <c r="L33" s="521">
        <f t="shared" si="0"/>
        <v>0</v>
      </c>
      <c r="M33" s="521">
        <f t="shared" si="1"/>
        <v>0</v>
      </c>
      <c r="N33" s="521">
        <f t="shared" si="2"/>
        <v>0</v>
      </c>
      <c r="O33" s="521">
        <f t="shared" si="3"/>
        <v>0</v>
      </c>
      <c r="P33" s="521">
        <f t="shared" si="4"/>
        <v>0</v>
      </c>
      <c r="Q33" s="521">
        <f t="shared" si="5"/>
        <v>0</v>
      </c>
      <c r="R33" s="521">
        <f t="shared" si="6"/>
        <v>0</v>
      </c>
    </row>
    <row r="34" spans="1:18">
      <c r="A34" s="26" t="s">
        <v>291</v>
      </c>
      <c r="B34" s="515">
        <v>6</v>
      </c>
      <c r="C34" s="515"/>
      <c r="D34" s="520" t="s">
        <v>492</v>
      </c>
      <c r="E34" s="516"/>
      <c r="F34" s="516"/>
      <c r="G34" s="516"/>
      <c r="H34" s="516"/>
      <c r="I34" s="516"/>
      <c r="J34" s="516">
        <v>1</v>
      </c>
      <c r="L34" s="521">
        <f t="shared" si="0"/>
        <v>0</v>
      </c>
      <c r="M34" s="521">
        <f t="shared" si="1"/>
        <v>0</v>
      </c>
      <c r="N34" s="521">
        <f t="shared" si="2"/>
        <v>0</v>
      </c>
      <c r="O34" s="521">
        <f t="shared" si="3"/>
        <v>0</v>
      </c>
      <c r="P34" s="521">
        <f t="shared" si="4"/>
        <v>0</v>
      </c>
      <c r="Q34" s="521">
        <f t="shared" si="5"/>
        <v>0</v>
      </c>
      <c r="R34" s="521">
        <f t="shared" si="6"/>
        <v>0</v>
      </c>
    </row>
    <row r="35" spans="1:18">
      <c r="A35" s="26" t="s">
        <v>291</v>
      </c>
      <c r="B35" s="515">
        <v>7</v>
      </c>
      <c r="C35" s="515"/>
      <c r="D35" s="520" t="s">
        <v>652</v>
      </c>
      <c r="E35" s="516">
        <v>2</v>
      </c>
      <c r="F35" s="516">
        <v>2</v>
      </c>
      <c r="G35" s="516">
        <v>2</v>
      </c>
      <c r="H35" s="516">
        <v>2</v>
      </c>
      <c r="I35" s="516">
        <v>1</v>
      </c>
      <c r="J35" s="516"/>
      <c r="L35" s="521">
        <f t="shared" si="0"/>
        <v>0</v>
      </c>
      <c r="M35" s="521">
        <f t="shared" si="1"/>
        <v>0</v>
      </c>
      <c r="N35" s="521">
        <f t="shared" si="2"/>
        <v>0</v>
      </c>
      <c r="O35" s="521">
        <f t="shared" si="3"/>
        <v>0</v>
      </c>
      <c r="P35" s="521">
        <f t="shared" si="4"/>
        <v>0</v>
      </c>
      <c r="Q35" s="521">
        <f t="shared" si="5"/>
        <v>0</v>
      </c>
      <c r="R35" s="521">
        <f t="shared" si="6"/>
        <v>0</v>
      </c>
    </row>
    <row r="36" spans="1:18">
      <c r="A36" s="26" t="s">
        <v>291</v>
      </c>
      <c r="B36" s="515">
        <v>7</v>
      </c>
      <c r="C36" s="515"/>
      <c r="D36" s="520" t="s">
        <v>492</v>
      </c>
      <c r="E36" s="516"/>
      <c r="F36" s="516"/>
      <c r="G36" s="516"/>
      <c r="H36" s="516"/>
      <c r="I36" s="516"/>
      <c r="J36" s="516">
        <v>1</v>
      </c>
      <c r="L36" s="521">
        <f t="shared" si="0"/>
        <v>0</v>
      </c>
      <c r="M36" s="521">
        <f t="shared" si="1"/>
        <v>0</v>
      </c>
      <c r="N36" s="521">
        <f t="shared" si="2"/>
        <v>0</v>
      </c>
      <c r="O36" s="521">
        <f t="shared" si="3"/>
        <v>0</v>
      </c>
      <c r="P36" s="521">
        <f t="shared" si="4"/>
        <v>0</v>
      </c>
      <c r="Q36" s="521">
        <f t="shared" si="5"/>
        <v>0</v>
      </c>
      <c r="R36" s="521">
        <f t="shared" si="6"/>
        <v>0</v>
      </c>
    </row>
    <row r="37" spans="1:18">
      <c r="A37" s="514" t="s">
        <v>523</v>
      </c>
      <c r="B37" s="515">
        <v>0</v>
      </c>
      <c r="C37" s="515"/>
      <c r="D37" s="520" t="s">
        <v>652</v>
      </c>
      <c r="E37" s="516">
        <v>2</v>
      </c>
      <c r="F37" s="516">
        <v>2</v>
      </c>
      <c r="G37" s="516">
        <v>2</v>
      </c>
      <c r="H37" s="516">
        <v>2</v>
      </c>
      <c r="I37" s="516">
        <v>1</v>
      </c>
      <c r="J37" s="516"/>
      <c r="L37" s="521">
        <f t="shared" si="0"/>
        <v>0</v>
      </c>
      <c r="M37" s="521">
        <f t="shared" si="1"/>
        <v>0</v>
      </c>
      <c r="N37" s="521">
        <f t="shared" si="2"/>
        <v>0</v>
      </c>
      <c r="O37" s="521">
        <f t="shared" si="3"/>
        <v>0</v>
      </c>
      <c r="P37" s="521">
        <f t="shared" si="4"/>
        <v>0</v>
      </c>
      <c r="Q37" s="521">
        <f t="shared" si="5"/>
        <v>0</v>
      </c>
      <c r="R37" s="521">
        <f t="shared" si="6"/>
        <v>0</v>
      </c>
    </row>
    <row r="38" spans="1:18">
      <c r="A38" s="514" t="s">
        <v>523</v>
      </c>
      <c r="B38" s="515">
        <v>0</v>
      </c>
      <c r="C38" s="515"/>
      <c r="D38" s="520" t="s">
        <v>492</v>
      </c>
      <c r="E38" s="516"/>
      <c r="F38" s="516"/>
      <c r="G38" s="516"/>
      <c r="H38" s="516"/>
      <c r="I38" s="516"/>
      <c r="J38" s="516">
        <v>1</v>
      </c>
      <c r="L38" s="521">
        <f t="shared" si="0"/>
        <v>0</v>
      </c>
      <c r="M38" s="521">
        <f t="shared" si="1"/>
        <v>0</v>
      </c>
      <c r="N38" s="521">
        <f t="shared" si="2"/>
        <v>0</v>
      </c>
      <c r="O38" s="521">
        <f t="shared" si="3"/>
        <v>0</v>
      </c>
      <c r="P38" s="521">
        <f t="shared" si="4"/>
        <v>0</v>
      </c>
      <c r="Q38" s="521">
        <f t="shared" si="5"/>
        <v>0</v>
      </c>
      <c r="R38" s="521">
        <f t="shared" si="6"/>
        <v>0</v>
      </c>
    </row>
    <row r="39" spans="1:18">
      <c r="A39" s="514" t="s">
        <v>523</v>
      </c>
      <c r="B39" s="515">
        <v>1</v>
      </c>
      <c r="C39" s="515"/>
      <c r="D39" s="520" t="s">
        <v>652</v>
      </c>
      <c r="E39" s="516">
        <v>1</v>
      </c>
      <c r="F39" s="516">
        <v>1</v>
      </c>
      <c r="G39" s="516">
        <v>1</v>
      </c>
      <c r="H39" s="516">
        <v>1</v>
      </c>
      <c r="I39" s="516">
        <v>1</v>
      </c>
      <c r="J39" s="516"/>
      <c r="L39" s="521">
        <f t="shared" si="0"/>
        <v>0</v>
      </c>
      <c r="M39" s="521">
        <f t="shared" si="1"/>
        <v>0</v>
      </c>
      <c r="N39" s="521">
        <f t="shared" si="2"/>
        <v>0</v>
      </c>
      <c r="O39" s="521">
        <f t="shared" si="3"/>
        <v>0</v>
      </c>
      <c r="P39" s="521">
        <f t="shared" si="4"/>
        <v>0</v>
      </c>
      <c r="Q39" s="521">
        <f t="shared" si="5"/>
        <v>0</v>
      </c>
      <c r="R39" s="521">
        <f t="shared" si="6"/>
        <v>0</v>
      </c>
    </row>
    <row r="40" spans="1:18">
      <c r="A40" s="514" t="s">
        <v>529</v>
      </c>
      <c r="B40" s="515">
        <v>0</v>
      </c>
      <c r="C40" s="515"/>
      <c r="D40" s="520" t="s">
        <v>652</v>
      </c>
      <c r="E40" s="516">
        <v>2</v>
      </c>
      <c r="F40" s="516">
        <v>2</v>
      </c>
      <c r="G40" s="516">
        <v>2</v>
      </c>
      <c r="H40" s="516">
        <v>3</v>
      </c>
      <c r="I40" s="516">
        <v>1</v>
      </c>
      <c r="J40" s="516"/>
      <c r="L40" s="521">
        <f t="shared" si="0"/>
        <v>0</v>
      </c>
      <c r="M40" s="521">
        <f t="shared" si="1"/>
        <v>0</v>
      </c>
      <c r="N40" s="521">
        <f t="shared" si="2"/>
        <v>0</v>
      </c>
      <c r="O40" s="521">
        <f t="shared" si="3"/>
        <v>0</v>
      </c>
      <c r="P40" s="521">
        <f t="shared" si="4"/>
        <v>0</v>
      </c>
      <c r="Q40" s="521">
        <f t="shared" si="5"/>
        <v>0</v>
      </c>
      <c r="R40" s="521">
        <f t="shared" si="6"/>
        <v>0</v>
      </c>
    </row>
    <row r="41" spans="1:18">
      <c r="A41" s="514" t="s">
        <v>529</v>
      </c>
      <c r="B41" s="515">
        <v>0</v>
      </c>
      <c r="C41" s="515"/>
      <c r="D41" s="520" t="s">
        <v>492</v>
      </c>
      <c r="E41" s="516"/>
      <c r="F41" s="516"/>
      <c r="G41" s="516"/>
      <c r="H41" s="516"/>
      <c r="I41" s="516"/>
      <c r="J41" s="516">
        <v>1</v>
      </c>
      <c r="L41" s="521">
        <f t="shared" si="0"/>
        <v>0</v>
      </c>
      <c r="M41" s="521">
        <f t="shared" si="1"/>
        <v>0</v>
      </c>
      <c r="N41" s="521">
        <f t="shared" si="2"/>
        <v>0</v>
      </c>
      <c r="O41" s="521">
        <f t="shared" si="3"/>
        <v>0</v>
      </c>
      <c r="P41" s="521">
        <f t="shared" si="4"/>
        <v>0</v>
      </c>
      <c r="Q41" s="521">
        <f t="shared" si="5"/>
        <v>0</v>
      </c>
      <c r="R41" s="521">
        <f t="shared" si="6"/>
        <v>0</v>
      </c>
    </row>
    <row r="42" spans="1:18">
      <c r="A42" s="514" t="s">
        <v>530</v>
      </c>
      <c r="B42" s="515">
        <v>0</v>
      </c>
      <c r="C42" s="515"/>
      <c r="D42" s="520" t="s">
        <v>652</v>
      </c>
      <c r="E42" s="516">
        <v>2</v>
      </c>
      <c r="F42" s="516">
        <v>2</v>
      </c>
      <c r="G42" s="516">
        <v>2</v>
      </c>
      <c r="H42" s="516">
        <v>2</v>
      </c>
      <c r="I42" s="516">
        <v>1</v>
      </c>
      <c r="J42" s="516"/>
      <c r="L42" s="521">
        <f t="shared" si="0"/>
        <v>0</v>
      </c>
      <c r="M42" s="521">
        <f t="shared" si="1"/>
        <v>0</v>
      </c>
      <c r="N42" s="521">
        <f t="shared" si="2"/>
        <v>0</v>
      </c>
      <c r="O42" s="521">
        <f t="shared" si="3"/>
        <v>0</v>
      </c>
      <c r="P42" s="521">
        <f t="shared" si="4"/>
        <v>0</v>
      </c>
      <c r="Q42" s="521">
        <f t="shared" si="5"/>
        <v>0</v>
      </c>
      <c r="R42" s="521">
        <f t="shared" si="6"/>
        <v>0</v>
      </c>
    </row>
    <row r="43" spans="1:18">
      <c r="A43" s="514" t="s">
        <v>530</v>
      </c>
      <c r="B43" s="515">
        <v>1</v>
      </c>
      <c r="C43" s="515"/>
      <c r="D43" s="520" t="s">
        <v>269</v>
      </c>
      <c r="E43" s="516"/>
      <c r="F43" s="516"/>
      <c r="G43" s="516"/>
      <c r="H43" s="516"/>
      <c r="I43" s="516"/>
      <c r="J43" s="516">
        <v>1</v>
      </c>
      <c r="L43" s="521">
        <f t="shared" si="0"/>
        <v>0</v>
      </c>
      <c r="M43" s="521">
        <f t="shared" si="1"/>
        <v>0</v>
      </c>
      <c r="N43" s="521">
        <f t="shared" si="2"/>
        <v>0</v>
      </c>
      <c r="O43" s="521">
        <f t="shared" si="3"/>
        <v>0</v>
      </c>
      <c r="P43" s="521">
        <f t="shared" si="4"/>
        <v>0</v>
      </c>
      <c r="Q43" s="521">
        <f t="shared" si="5"/>
        <v>0</v>
      </c>
      <c r="R43" s="521">
        <f t="shared" si="6"/>
        <v>0</v>
      </c>
    </row>
    <row r="44" spans="1:18">
      <c r="A44" s="514" t="s">
        <v>536</v>
      </c>
      <c r="B44" s="515">
        <v>0</v>
      </c>
      <c r="C44" s="515"/>
      <c r="D44" s="520" t="s">
        <v>652</v>
      </c>
      <c r="E44" s="516">
        <v>4</v>
      </c>
      <c r="F44" s="516">
        <v>4</v>
      </c>
      <c r="G44" s="516">
        <v>4</v>
      </c>
      <c r="H44" s="516">
        <v>4</v>
      </c>
      <c r="I44" s="516">
        <v>2</v>
      </c>
      <c r="J44" s="516"/>
      <c r="L44" s="521">
        <f t="shared" si="0"/>
        <v>0</v>
      </c>
      <c r="M44" s="521">
        <f t="shared" si="1"/>
        <v>0</v>
      </c>
      <c r="N44" s="521">
        <f t="shared" si="2"/>
        <v>0</v>
      </c>
      <c r="O44" s="521">
        <f t="shared" si="3"/>
        <v>0</v>
      </c>
      <c r="P44" s="521">
        <f t="shared" si="4"/>
        <v>0</v>
      </c>
      <c r="Q44" s="521">
        <f t="shared" si="5"/>
        <v>0</v>
      </c>
      <c r="R44" s="521">
        <f t="shared" si="6"/>
        <v>0</v>
      </c>
    </row>
    <row r="45" spans="1:18">
      <c r="A45" s="514" t="s">
        <v>536</v>
      </c>
      <c r="B45" s="515">
        <v>2</v>
      </c>
      <c r="C45" s="515"/>
      <c r="D45" s="520" t="s">
        <v>652</v>
      </c>
      <c r="E45" s="516">
        <v>2</v>
      </c>
      <c r="F45" s="516">
        <v>2</v>
      </c>
      <c r="G45" s="516">
        <v>2</v>
      </c>
      <c r="H45" s="516">
        <v>2</v>
      </c>
      <c r="I45" s="516">
        <v>1</v>
      </c>
      <c r="J45" s="516"/>
      <c r="L45" s="521">
        <f t="shared" si="0"/>
        <v>0</v>
      </c>
      <c r="M45" s="521">
        <f t="shared" si="1"/>
        <v>0</v>
      </c>
      <c r="N45" s="521">
        <f t="shared" si="2"/>
        <v>0</v>
      </c>
      <c r="O45" s="521">
        <f t="shared" si="3"/>
        <v>0</v>
      </c>
      <c r="P45" s="521">
        <f t="shared" si="4"/>
        <v>0</v>
      </c>
      <c r="Q45" s="521">
        <f t="shared" si="5"/>
        <v>0</v>
      </c>
      <c r="R45" s="521">
        <f t="shared" si="6"/>
        <v>0</v>
      </c>
    </row>
    <row r="46" spans="1:18">
      <c r="A46" s="514" t="s">
        <v>536</v>
      </c>
      <c r="B46" s="515">
        <v>2</v>
      </c>
      <c r="C46" s="515"/>
      <c r="D46" s="520" t="s">
        <v>269</v>
      </c>
      <c r="E46" s="516"/>
      <c r="F46" s="516"/>
      <c r="G46" s="516"/>
      <c r="H46" s="516"/>
      <c r="I46" s="516"/>
      <c r="J46" s="516">
        <v>1</v>
      </c>
      <c r="L46" s="521">
        <f t="shared" si="0"/>
        <v>0</v>
      </c>
      <c r="M46" s="521">
        <f t="shared" si="1"/>
        <v>0</v>
      </c>
      <c r="N46" s="521">
        <f t="shared" si="2"/>
        <v>0</v>
      </c>
      <c r="O46" s="521">
        <f t="shared" si="3"/>
        <v>0</v>
      </c>
      <c r="P46" s="521">
        <f t="shared" si="4"/>
        <v>0</v>
      </c>
      <c r="Q46" s="521">
        <f t="shared" si="5"/>
        <v>0</v>
      </c>
      <c r="R46" s="521">
        <f t="shared" si="6"/>
        <v>0</v>
      </c>
    </row>
    <row r="47" spans="1:18">
      <c r="A47" s="514" t="s">
        <v>543</v>
      </c>
      <c r="B47" s="515">
        <v>0</v>
      </c>
      <c r="C47" s="515"/>
      <c r="D47" s="520" t="s">
        <v>652</v>
      </c>
      <c r="E47" s="516">
        <v>4</v>
      </c>
      <c r="F47" s="516">
        <v>4</v>
      </c>
      <c r="G47" s="516">
        <v>4</v>
      </c>
      <c r="H47" s="516">
        <v>4</v>
      </c>
      <c r="I47" s="516">
        <v>2</v>
      </c>
      <c r="J47" s="516"/>
      <c r="L47" s="521">
        <f t="shared" si="0"/>
        <v>0</v>
      </c>
      <c r="M47" s="521">
        <f t="shared" si="1"/>
        <v>0</v>
      </c>
      <c r="N47" s="521">
        <f t="shared" si="2"/>
        <v>0</v>
      </c>
      <c r="O47" s="521">
        <f t="shared" si="3"/>
        <v>0</v>
      </c>
      <c r="P47" s="521">
        <f t="shared" si="4"/>
        <v>0</v>
      </c>
      <c r="Q47" s="521">
        <f t="shared" si="5"/>
        <v>0</v>
      </c>
      <c r="R47" s="521">
        <f t="shared" si="6"/>
        <v>0</v>
      </c>
    </row>
    <row r="48" spans="1:18">
      <c r="A48" s="514" t="s">
        <v>543</v>
      </c>
      <c r="B48" s="515">
        <v>0</v>
      </c>
      <c r="C48" s="515"/>
      <c r="D48" s="520" t="s">
        <v>269</v>
      </c>
      <c r="E48" s="516"/>
      <c r="F48" s="516"/>
      <c r="G48" s="516"/>
      <c r="H48" s="516"/>
      <c r="I48" s="516"/>
      <c r="J48" s="516">
        <v>1</v>
      </c>
      <c r="L48" s="521">
        <f t="shared" si="0"/>
        <v>0</v>
      </c>
      <c r="M48" s="521">
        <f t="shared" si="1"/>
        <v>0</v>
      </c>
      <c r="N48" s="521">
        <f t="shared" si="2"/>
        <v>0</v>
      </c>
      <c r="O48" s="521">
        <f t="shared" si="3"/>
        <v>0</v>
      </c>
      <c r="P48" s="521">
        <f t="shared" si="4"/>
        <v>0</v>
      </c>
      <c r="Q48" s="521">
        <f t="shared" si="5"/>
        <v>0</v>
      </c>
      <c r="R48" s="521">
        <f t="shared" si="6"/>
        <v>0</v>
      </c>
    </row>
    <row r="49" spans="1:18">
      <c r="A49" s="514" t="s">
        <v>563</v>
      </c>
      <c r="B49" s="515">
        <v>0</v>
      </c>
      <c r="C49" s="515"/>
      <c r="D49" s="520" t="s">
        <v>652</v>
      </c>
      <c r="E49" s="516">
        <v>3</v>
      </c>
      <c r="F49" s="516">
        <v>3</v>
      </c>
      <c r="G49" s="516">
        <v>3</v>
      </c>
      <c r="H49" s="516">
        <v>4</v>
      </c>
      <c r="I49" s="516">
        <v>2</v>
      </c>
      <c r="J49" s="516"/>
      <c r="L49" s="521">
        <f t="shared" si="0"/>
        <v>0</v>
      </c>
      <c r="M49" s="521">
        <f t="shared" si="1"/>
        <v>0</v>
      </c>
      <c r="N49" s="521">
        <f t="shared" si="2"/>
        <v>0</v>
      </c>
      <c r="O49" s="521">
        <f t="shared" si="3"/>
        <v>0</v>
      </c>
      <c r="P49" s="521">
        <f t="shared" si="4"/>
        <v>0</v>
      </c>
      <c r="Q49" s="521">
        <f t="shared" si="5"/>
        <v>0</v>
      </c>
      <c r="R49" s="521">
        <f t="shared" si="6"/>
        <v>0</v>
      </c>
    </row>
    <row r="50" spans="1:18">
      <c r="A50" s="514" t="s">
        <v>563</v>
      </c>
      <c r="B50" s="515">
        <v>1</v>
      </c>
      <c r="C50" s="515"/>
      <c r="D50" s="520" t="s">
        <v>269</v>
      </c>
      <c r="E50" s="516"/>
      <c r="F50" s="516"/>
      <c r="G50" s="516"/>
      <c r="H50" s="516"/>
      <c r="I50" s="516"/>
      <c r="J50" s="516">
        <v>1</v>
      </c>
      <c r="L50" s="521">
        <f t="shared" si="0"/>
        <v>0</v>
      </c>
      <c r="M50" s="521">
        <f t="shared" si="1"/>
        <v>0</v>
      </c>
      <c r="N50" s="521">
        <f t="shared" si="2"/>
        <v>0</v>
      </c>
      <c r="O50" s="521">
        <f t="shared" si="3"/>
        <v>0</v>
      </c>
      <c r="P50" s="521">
        <f t="shared" si="4"/>
        <v>0</v>
      </c>
      <c r="Q50" s="521">
        <f t="shared" si="5"/>
        <v>0</v>
      </c>
      <c r="R50" s="521">
        <f t="shared" si="6"/>
        <v>0</v>
      </c>
    </row>
    <row r="51" spans="1:18">
      <c r="A51" s="514" t="s">
        <v>571</v>
      </c>
      <c r="B51" s="515">
        <v>0</v>
      </c>
      <c r="C51" s="515"/>
      <c r="D51" s="520" t="s">
        <v>652</v>
      </c>
      <c r="E51" s="516">
        <v>3</v>
      </c>
      <c r="F51" s="516">
        <v>3</v>
      </c>
      <c r="G51" s="516">
        <v>3</v>
      </c>
      <c r="H51" s="516">
        <v>6</v>
      </c>
      <c r="I51" s="516">
        <v>3</v>
      </c>
      <c r="J51" s="516"/>
      <c r="L51" s="521">
        <f t="shared" si="0"/>
        <v>0</v>
      </c>
      <c r="M51" s="521">
        <f t="shared" si="1"/>
        <v>0</v>
      </c>
      <c r="N51" s="521">
        <f t="shared" si="2"/>
        <v>0</v>
      </c>
      <c r="O51" s="521">
        <f t="shared" si="3"/>
        <v>0</v>
      </c>
      <c r="P51" s="521">
        <f t="shared" si="4"/>
        <v>0</v>
      </c>
      <c r="Q51" s="521">
        <f t="shared" si="5"/>
        <v>0</v>
      </c>
      <c r="R51" s="521">
        <f t="shared" si="6"/>
        <v>0</v>
      </c>
    </row>
    <row r="52" spans="1:18">
      <c r="A52" s="514" t="s">
        <v>571</v>
      </c>
      <c r="B52" s="515">
        <v>1</v>
      </c>
      <c r="C52" s="515"/>
      <c r="D52" s="520" t="s">
        <v>652</v>
      </c>
      <c r="E52" s="516">
        <v>4</v>
      </c>
      <c r="F52" s="516">
        <v>4</v>
      </c>
      <c r="G52" s="516">
        <v>4</v>
      </c>
      <c r="H52" s="516">
        <v>4</v>
      </c>
      <c r="I52" s="516">
        <v>2</v>
      </c>
      <c r="J52" s="516"/>
      <c r="L52" s="521">
        <f t="shared" si="0"/>
        <v>0</v>
      </c>
      <c r="M52" s="521">
        <f t="shared" si="1"/>
        <v>0</v>
      </c>
      <c r="N52" s="521">
        <f t="shared" si="2"/>
        <v>0</v>
      </c>
      <c r="O52" s="521">
        <f t="shared" si="3"/>
        <v>0</v>
      </c>
      <c r="P52" s="521">
        <f t="shared" si="4"/>
        <v>0</v>
      </c>
      <c r="Q52" s="521">
        <f t="shared" si="5"/>
        <v>0</v>
      </c>
      <c r="R52" s="521">
        <f t="shared" si="6"/>
        <v>0</v>
      </c>
    </row>
    <row r="53" spans="1:18">
      <c r="A53" s="514" t="s">
        <v>571</v>
      </c>
      <c r="B53" s="515">
        <v>1</v>
      </c>
      <c r="C53" s="515"/>
      <c r="D53" s="520" t="s">
        <v>269</v>
      </c>
      <c r="E53" s="516"/>
      <c r="F53" s="516"/>
      <c r="G53" s="516"/>
      <c r="H53" s="516"/>
      <c r="I53" s="516"/>
      <c r="J53" s="516">
        <v>1</v>
      </c>
      <c r="L53" s="521">
        <f t="shared" si="0"/>
        <v>0</v>
      </c>
      <c r="M53" s="521">
        <f t="shared" si="1"/>
        <v>0</v>
      </c>
      <c r="N53" s="521">
        <f t="shared" si="2"/>
        <v>0</v>
      </c>
      <c r="O53" s="521">
        <f t="shared" si="3"/>
        <v>0</v>
      </c>
      <c r="P53" s="521">
        <f t="shared" si="4"/>
        <v>0</v>
      </c>
      <c r="Q53" s="521">
        <f t="shared" si="5"/>
        <v>0</v>
      </c>
      <c r="R53" s="521">
        <f t="shared" si="6"/>
        <v>0</v>
      </c>
    </row>
    <row r="54" spans="1:18">
      <c r="A54" s="514" t="s">
        <v>576</v>
      </c>
      <c r="B54" s="515" t="s">
        <v>90</v>
      </c>
      <c r="C54" s="515"/>
      <c r="D54" s="520" t="s">
        <v>652</v>
      </c>
      <c r="E54" s="516">
        <v>4</v>
      </c>
      <c r="F54" s="516">
        <v>4</v>
      </c>
      <c r="G54" s="516">
        <v>4</v>
      </c>
      <c r="H54" s="516">
        <v>5</v>
      </c>
      <c r="I54" s="516">
        <v>3</v>
      </c>
      <c r="J54" s="516"/>
      <c r="L54" s="521">
        <f t="shared" si="0"/>
        <v>0</v>
      </c>
      <c r="M54" s="521">
        <f t="shared" si="1"/>
        <v>0</v>
      </c>
      <c r="N54" s="521">
        <f t="shared" si="2"/>
        <v>0</v>
      </c>
      <c r="O54" s="521">
        <f t="shared" si="3"/>
        <v>0</v>
      </c>
      <c r="P54" s="521">
        <f t="shared" si="4"/>
        <v>0</v>
      </c>
      <c r="Q54" s="521">
        <f t="shared" si="5"/>
        <v>0</v>
      </c>
      <c r="R54" s="521">
        <f t="shared" si="6"/>
        <v>0</v>
      </c>
    </row>
    <row r="55" spans="1:18">
      <c r="A55" s="514" t="s">
        <v>576</v>
      </c>
      <c r="B55" s="515" t="s">
        <v>90</v>
      </c>
      <c r="C55" s="515"/>
      <c r="D55" s="520" t="s">
        <v>269</v>
      </c>
      <c r="E55" s="516"/>
      <c r="F55" s="516"/>
      <c r="G55" s="516"/>
      <c r="H55" s="516"/>
      <c r="I55" s="516"/>
      <c r="J55" s="516">
        <v>1</v>
      </c>
      <c r="L55" s="521">
        <f t="shared" si="0"/>
        <v>0</v>
      </c>
      <c r="M55" s="521">
        <f t="shared" si="1"/>
        <v>0</v>
      </c>
      <c r="N55" s="521">
        <f t="shared" si="2"/>
        <v>0</v>
      </c>
      <c r="O55" s="521">
        <f t="shared" si="3"/>
        <v>0</v>
      </c>
      <c r="P55" s="521">
        <f t="shared" si="4"/>
        <v>0</v>
      </c>
      <c r="Q55" s="521">
        <f t="shared" si="5"/>
        <v>0</v>
      </c>
      <c r="R55" s="521">
        <f t="shared" si="6"/>
        <v>0</v>
      </c>
    </row>
    <row r="56" spans="1:18">
      <c r="A56" s="514" t="s">
        <v>576</v>
      </c>
      <c r="B56" s="515">
        <v>1</v>
      </c>
      <c r="C56" s="515"/>
      <c r="D56" s="520" t="s">
        <v>652</v>
      </c>
      <c r="E56" s="516">
        <v>3</v>
      </c>
      <c r="F56" s="516">
        <v>3</v>
      </c>
      <c r="G56" s="516">
        <v>3</v>
      </c>
      <c r="H56" s="516">
        <v>4</v>
      </c>
      <c r="I56" s="516">
        <v>3</v>
      </c>
      <c r="J56" s="516"/>
      <c r="L56" s="521">
        <f t="shared" si="0"/>
        <v>0</v>
      </c>
      <c r="M56" s="521">
        <f t="shared" si="1"/>
        <v>0</v>
      </c>
      <c r="N56" s="521">
        <f t="shared" si="2"/>
        <v>0</v>
      </c>
      <c r="O56" s="521">
        <f t="shared" si="3"/>
        <v>0</v>
      </c>
      <c r="P56" s="521">
        <f t="shared" si="4"/>
        <v>0</v>
      </c>
      <c r="Q56" s="521">
        <f t="shared" si="5"/>
        <v>0</v>
      </c>
      <c r="R56" s="521">
        <f t="shared" si="6"/>
        <v>0</v>
      </c>
    </row>
    <row r="57" spans="1:18">
      <c r="A57" s="514" t="s">
        <v>576</v>
      </c>
      <c r="B57" s="515">
        <v>2</v>
      </c>
      <c r="C57" s="515"/>
      <c r="D57" s="520" t="s">
        <v>652</v>
      </c>
      <c r="E57" s="516">
        <v>2</v>
      </c>
      <c r="F57" s="516">
        <v>2</v>
      </c>
      <c r="G57" s="516">
        <v>2</v>
      </c>
      <c r="H57" s="516">
        <v>2</v>
      </c>
      <c r="I57" s="516">
        <v>1</v>
      </c>
      <c r="J57" s="516"/>
      <c r="L57" s="521">
        <f t="shared" si="0"/>
        <v>0</v>
      </c>
      <c r="M57" s="521">
        <f t="shared" si="1"/>
        <v>0</v>
      </c>
      <c r="N57" s="521">
        <f t="shared" si="2"/>
        <v>0</v>
      </c>
      <c r="O57" s="521">
        <f t="shared" si="3"/>
        <v>0</v>
      </c>
      <c r="P57" s="521">
        <f t="shared" si="4"/>
        <v>0</v>
      </c>
      <c r="Q57" s="521">
        <f t="shared" si="5"/>
        <v>0</v>
      </c>
      <c r="R57" s="521">
        <f t="shared" si="6"/>
        <v>0</v>
      </c>
    </row>
    <row r="58" spans="1:18">
      <c r="A58" s="514" t="s">
        <v>595</v>
      </c>
      <c r="B58" s="515" t="s">
        <v>90</v>
      </c>
      <c r="C58" s="515"/>
      <c r="D58" s="520" t="s">
        <v>652</v>
      </c>
      <c r="E58" s="516">
        <v>3</v>
      </c>
      <c r="F58" s="516">
        <v>3</v>
      </c>
      <c r="G58" s="516">
        <v>3</v>
      </c>
      <c r="H58" s="516">
        <v>3</v>
      </c>
      <c r="I58" s="516">
        <v>2</v>
      </c>
      <c r="J58" s="516"/>
      <c r="L58" s="521">
        <f t="shared" si="0"/>
        <v>0</v>
      </c>
      <c r="M58" s="521">
        <f t="shared" si="1"/>
        <v>0</v>
      </c>
      <c r="N58" s="521">
        <f t="shared" si="2"/>
        <v>0</v>
      </c>
      <c r="O58" s="521">
        <f t="shared" si="3"/>
        <v>0</v>
      </c>
      <c r="P58" s="521">
        <f t="shared" si="4"/>
        <v>0</v>
      </c>
      <c r="Q58" s="521">
        <f t="shared" si="5"/>
        <v>0</v>
      </c>
      <c r="R58" s="521">
        <f t="shared" si="6"/>
        <v>0</v>
      </c>
    </row>
    <row r="59" spans="1:18">
      <c r="A59" s="514" t="s">
        <v>595</v>
      </c>
      <c r="B59" s="515" t="s">
        <v>90</v>
      </c>
      <c r="C59" s="515"/>
      <c r="D59" s="520" t="s">
        <v>269</v>
      </c>
      <c r="E59" s="516"/>
      <c r="F59" s="516"/>
      <c r="G59" s="516"/>
      <c r="H59" s="516"/>
      <c r="I59" s="516"/>
      <c r="J59" s="516">
        <v>1</v>
      </c>
      <c r="L59" s="521">
        <f t="shared" si="0"/>
        <v>0</v>
      </c>
      <c r="M59" s="521">
        <f t="shared" si="1"/>
        <v>0</v>
      </c>
      <c r="N59" s="521">
        <f t="shared" si="2"/>
        <v>0</v>
      </c>
      <c r="O59" s="521">
        <f t="shared" si="3"/>
        <v>0</v>
      </c>
      <c r="P59" s="521">
        <f t="shared" si="4"/>
        <v>0</v>
      </c>
      <c r="Q59" s="521">
        <f t="shared" si="5"/>
        <v>0</v>
      </c>
      <c r="R59" s="521">
        <f t="shared" si="6"/>
        <v>0</v>
      </c>
    </row>
    <row r="60" spans="1:18">
      <c r="A60" s="514" t="s">
        <v>597</v>
      </c>
      <c r="B60" s="515" t="s">
        <v>90</v>
      </c>
      <c r="C60" s="515"/>
      <c r="D60" s="520" t="s">
        <v>652</v>
      </c>
      <c r="E60" s="516">
        <v>2</v>
      </c>
      <c r="F60" s="516">
        <v>2</v>
      </c>
      <c r="G60" s="516">
        <v>2</v>
      </c>
      <c r="H60" s="516">
        <v>1</v>
      </c>
      <c r="I60" s="516">
        <v>1</v>
      </c>
      <c r="J60" s="516"/>
      <c r="L60" s="521">
        <f t="shared" si="0"/>
        <v>0</v>
      </c>
      <c r="M60" s="521">
        <f t="shared" si="1"/>
        <v>0</v>
      </c>
      <c r="N60" s="521">
        <f t="shared" si="2"/>
        <v>0</v>
      </c>
      <c r="O60" s="521">
        <f t="shared" si="3"/>
        <v>0</v>
      </c>
      <c r="P60" s="521">
        <f t="shared" si="4"/>
        <v>0</v>
      </c>
      <c r="Q60" s="521">
        <f t="shared" si="5"/>
        <v>0</v>
      </c>
      <c r="R60" s="521">
        <f t="shared" si="6"/>
        <v>0</v>
      </c>
    </row>
    <row r="61" spans="1:18">
      <c r="A61" s="514" t="s">
        <v>597</v>
      </c>
      <c r="B61" s="515" t="s">
        <v>90</v>
      </c>
      <c r="C61" s="515"/>
      <c r="D61" s="520" t="s">
        <v>269</v>
      </c>
      <c r="E61" s="516"/>
      <c r="F61" s="516"/>
      <c r="G61" s="516"/>
      <c r="H61" s="516"/>
      <c r="I61" s="516"/>
      <c r="J61" s="516">
        <v>1</v>
      </c>
      <c r="L61" s="521">
        <f t="shared" si="0"/>
        <v>0</v>
      </c>
      <c r="M61" s="521">
        <f t="shared" si="1"/>
        <v>0</v>
      </c>
      <c r="N61" s="521">
        <f t="shared" si="2"/>
        <v>0</v>
      </c>
      <c r="O61" s="521">
        <f t="shared" si="3"/>
        <v>0</v>
      </c>
      <c r="P61" s="521">
        <f t="shared" si="4"/>
        <v>0</v>
      </c>
      <c r="Q61" s="521">
        <f t="shared" si="5"/>
        <v>0</v>
      </c>
      <c r="R61" s="521">
        <f t="shared" si="6"/>
        <v>0</v>
      </c>
    </row>
    <row r="62" spans="1:18">
      <c r="A62" s="514" t="s">
        <v>608</v>
      </c>
      <c r="B62" s="515" t="s">
        <v>90</v>
      </c>
      <c r="C62" s="515"/>
      <c r="D62" s="520" t="s">
        <v>652</v>
      </c>
      <c r="E62" s="516">
        <v>2</v>
      </c>
      <c r="F62" s="516">
        <v>2</v>
      </c>
      <c r="G62" s="516">
        <v>2</v>
      </c>
      <c r="H62" s="516">
        <v>2</v>
      </c>
      <c r="I62" s="516">
        <v>1</v>
      </c>
      <c r="J62" s="516"/>
      <c r="L62" s="521">
        <f t="shared" si="0"/>
        <v>0</v>
      </c>
      <c r="M62" s="521">
        <f t="shared" si="1"/>
        <v>0</v>
      </c>
      <c r="N62" s="521">
        <f t="shared" si="2"/>
        <v>0</v>
      </c>
      <c r="O62" s="521">
        <f t="shared" si="3"/>
        <v>0</v>
      </c>
      <c r="P62" s="521">
        <f t="shared" si="4"/>
        <v>0</v>
      </c>
      <c r="Q62" s="521">
        <f t="shared" si="5"/>
        <v>0</v>
      </c>
      <c r="R62" s="521">
        <f t="shared" si="6"/>
        <v>0</v>
      </c>
    </row>
    <row r="63" spans="1:18">
      <c r="A63" s="514" t="s">
        <v>608</v>
      </c>
      <c r="B63" s="515">
        <v>1</v>
      </c>
      <c r="C63" s="515"/>
      <c r="D63" s="520" t="s">
        <v>269</v>
      </c>
      <c r="E63" s="516"/>
      <c r="F63" s="516"/>
      <c r="G63" s="516"/>
      <c r="H63" s="516"/>
      <c r="I63" s="516"/>
      <c r="J63" s="516">
        <v>1</v>
      </c>
      <c r="L63" s="521">
        <f t="shared" si="0"/>
        <v>0</v>
      </c>
      <c r="M63" s="521">
        <f t="shared" si="1"/>
        <v>0</v>
      </c>
      <c r="N63" s="521">
        <f t="shared" si="2"/>
        <v>0</v>
      </c>
      <c r="O63" s="521">
        <f t="shared" si="3"/>
        <v>0</v>
      </c>
      <c r="P63" s="521">
        <f t="shared" si="4"/>
        <v>0</v>
      </c>
      <c r="Q63" s="521">
        <f t="shared" si="5"/>
        <v>0</v>
      </c>
      <c r="R63" s="521">
        <f t="shared" si="6"/>
        <v>0</v>
      </c>
    </row>
    <row r="64" spans="1:18">
      <c r="A64" s="514" t="s">
        <v>616</v>
      </c>
      <c r="B64" s="515" t="s">
        <v>90</v>
      </c>
      <c r="C64" s="515"/>
      <c r="D64" s="520" t="s">
        <v>652</v>
      </c>
      <c r="E64" s="516">
        <v>2</v>
      </c>
      <c r="F64" s="516">
        <v>2</v>
      </c>
      <c r="G64" s="516">
        <v>2</v>
      </c>
      <c r="H64" s="516">
        <v>2</v>
      </c>
      <c r="I64" s="516">
        <v>1</v>
      </c>
      <c r="J64" s="516"/>
      <c r="L64" s="521">
        <f t="shared" si="0"/>
        <v>0</v>
      </c>
      <c r="M64" s="521">
        <f t="shared" si="1"/>
        <v>0</v>
      </c>
      <c r="N64" s="521">
        <f t="shared" si="2"/>
        <v>0</v>
      </c>
      <c r="O64" s="521">
        <f t="shared" si="3"/>
        <v>0</v>
      </c>
      <c r="P64" s="521">
        <f t="shared" si="4"/>
        <v>0</v>
      </c>
      <c r="Q64" s="521">
        <f t="shared" si="5"/>
        <v>0</v>
      </c>
      <c r="R64" s="521">
        <f t="shared" si="6"/>
        <v>0</v>
      </c>
    </row>
    <row r="65" spans="1:18">
      <c r="A65" s="514" t="s">
        <v>616</v>
      </c>
      <c r="B65" s="515" t="s">
        <v>90</v>
      </c>
      <c r="C65" s="515"/>
      <c r="D65" s="520" t="s">
        <v>492</v>
      </c>
      <c r="E65" s="516"/>
      <c r="F65" s="516"/>
      <c r="G65" s="516"/>
      <c r="H65" s="516"/>
      <c r="I65" s="516"/>
      <c r="J65" s="516">
        <v>1</v>
      </c>
      <c r="L65" s="521">
        <f t="shared" si="0"/>
        <v>0</v>
      </c>
      <c r="M65" s="521">
        <f t="shared" si="1"/>
        <v>0</v>
      </c>
      <c r="N65" s="521">
        <f t="shared" si="2"/>
        <v>0</v>
      </c>
      <c r="O65" s="521">
        <f t="shared" si="3"/>
        <v>0</v>
      </c>
      <c r="P65" s="521">
        <f t="shared" si="4"/>
        <v>0</v>
      </c>
      <c r="Q65" s="521">
        <f t="shared" si="5"/>
        <v>0</v>
      </c>
      <c r="R65" s="521">
        <f t="shared" si="6"/>
        <v>0</v>
      </c>
    </row>
    <row r="66" spans="1:18">
      <c r="A66" s="514" t="s">
        <v>621</v>
      </c>
      <c r="B66" s="515" t="s">
        <v>90</v>
      </c>
      <c r="C66" s="515"/>
      <c r="D66" s="520" t="s">
        <v>652</v>
      </c>
      <c r="E66" s="516">
        <v>4</v>
      </c>
      <c r="F66" s="516">
        <v>4</v>
      </c>
      <c r="G66" s="516">
        <v>4</v>
      </c>
      <c r="H66" s="516">
        <v>6</v>
      </c>
      <c r="I66" s="516">
        <v>3</v>
      </c>
      <c r="J66" s="516"/>
      <c r="L66" s="521">
        <f t="shared" si="0"/>
        <v>0</v>
      </c>
      <c r="M66" s="521">
        <f t="shared" si="1"/>
        <v>0</v>
      </c>
      <c r="N66" s="521">
        <f t="shared" si="2"/>
        <v>0</v>
      </c>
      <c r="O66" s="521">
        <f t="shared" si="3"/>
        <v>0</v>
      </c>
      <c r="P66" s="521">
        <f t="shared" si="4"/>
        <v>0</v>
      </c>
      <c r="Q66" s="521">
        <f t="shared" si="5"/>
        <v>0</v>
      </c>
      <c r="R66" s="521">
        <f t="shared" si="6"/>
        <v>0</v>
      </c>
    </row>
    <row r="67" spans="1:18">
      <c r="A67" s="514" t="s">
        <v>621</v>
      </c>
      <c r="B67" s="515">
        <v>1</v>
      </c>
      <c r="C67" s="515"/>
      <c r="D67" s="520" t="s">
        <v>652</v>
      </c>
      <c r="E67" s="516">
        <v>2</v>
      </c>
      <c r="F67" s="516">
        <v>2</v>
      </c>
      <c r="G67" s="516">
        <v>2</v>
      </c>
      <c r="H67" s="516">
        <v>2</v>
      </c>
      <c r="I67" s="516">
        <v>1</v>
      </c>
      <c r="J67" s="516"/>
      <c r="L67" s="521">
        <f t="shared" si="0"/>
        <v>0</v>
      </c>
      <c r="M67" s="521">
        <f t="shared" si="1"/>
        <v>0</v>
      </c>
      <c r="N67" s="521">
        <f t="shared" si="2"/>
        <v>0</v>
      </c>
      <c r="O67" s="521">
        <f t="shared" si="3"/>
        <v>0</v>
      </c>
      <c r="P67" s="521">
        <f t="shared" si="4"/>
        <v>0</v>
      </c>
      <c r="Q67" s="521">
        <f t="shared" si="5"/>
        <v>0</v>
      </c>
      <c r="R67" s="521">
        <f t="shared" si="6"/>
        <v>0</v>
      </c>
    </row>
    <row r="68" spans="1:18">
      <c r="A68" s="514" t="s">
        <v>621</v>
      </c>
      <c r="B68" s="515">
        <v>1</v>
      </c>
      <c r="C68" s="515"/>
      <c r="D68" s="520" t="s">
        <v>269</v>
      </c>
      <c r="E68" s="516"/>
      <c r="F68" s="516"/>
      <c r="G68" s="516"/>
      <c r="H68" s="516"/>
      <c r="I68" s="516"/>
      <c r="J68" s="516">
        <v>1</v>
      </c>
      <c r="L68" s="521">
        <f t="shared" si="0"/>
        <v>0</v>
      </c>
      <c r="M68" s="521">
        <f t="shared" si="1"/>
        <v>0</v>
      </c>
      <c r="N68" s="521">
        <f t="shared" si="2"/>
        <v>0</v>
      </c>
      <c r="O68" s="521">
        <f t="shared" si="3"/>
        <v>0</v>
      </c>
      <c r="P68" s="521">
        <f t="shared" si="4"/>
        <v>0</v>
      </c>
      <c r="Q68" s="521">
        <f t="shared" si="5"/>
        <v>0</v>
      </c>
      <c r="R68" s="521">
        <f t="shared" si="6"/>
        <v>0</v>
      </c>
    </row>
    <row r="69" spans="1:18">
      <c r="A69" s="514" t="s">
        <v>656</v>
      </c>
      <c r="B69" s="515" t="s">
        <v>90</v>
      </c>
      <c r="C69" s="515"/>
      <c r="D69" s="520" t="s">
        <v>652</v>
      </c>
      <c r="E69" s="516">
        <v>1</v>
      </c>
      <c r="F69" s="516">
        <v>1</v>
      </c>
      <c r="G69" s="516">
        <v>1</v>
      </c>
      <c r="H69" s="516">
        <v>2</v>
      </c>
      <c r="I69" s="516">
        <v>1</v>
      </c>
      <c r="J69" s="516"/>
      <c r="L69" s="521">
        <f t="shared" si="0"/>
        <v>0</v>
      </c>
      <c r="M69" s="521">
        <f t="shared" si="1"/>
        <v>0</v>
      </c>
      <c r="N69" s="521">
        <f t="shared" si="2"/>
        <v>0</v>
      </c>
      <c r="O69" s="521">
        <f t="shared" si="3"/>
        <v>0</v>
      </c>
      <c r="P69" s="521">
        <f t="shared" si="4"/>
        <v>0</v>
      </c>
      <c r="Q69" s="521">
        <f t="shared" si="5"/>
        <v>0</v>
      </c>
      <c r="R69" s="521">
        <f t="shared" si="6"/>
        <v>0</v>
      </c>
    </row>
    <row r="70" spans="1:18">
      <c r="A70" s="514" t="s">
        <v>656</v>
      </c>
      <c r="B70" s="515">
        <v>1</v>
      </c>
      <c r="C70" s="515"/>
      <c r="D70" s="520" t="s">
        <v>269</v>
      </c>
      <c r="E70" s="516"/>
      <c r="F70" s="516"/>
      <c r="G70" s="516"/>
      <c r="H70" s="516"/>
      <c r="I70" s="516"/>
      <c r="J70" s="516">
        <v>1</v>
      </c>
      <c r="L70" s="521">
        <f t="shared" si="0"/>
        <v>0</v>
      </c>
      <c r="M70" s="521">
        <f t="shared" si="1"/>
        <v>0</v>
      </c>
      <c r="N70" s="521">
        <f t="shared" si="2"/>
        <v>0</v>
      </c>
      <c r="O70" s="521">
        <f t="shared" si="3"/>
        <v>0</v>
      </c>
      <c r="P70" s="521">
        <f t="shared" si="4"/>
        <v>0</v>
      </c>
      <c r="Q70" s="521">
        <f t="shared" si="5"/>
        <v>0</v>
      </c>
      <c r="R70" s="521">
        <f t="shared" si="6"/>
        <v>0</v>
      </c>
    </row>
    <row r="71" spans="1:18">
      <c r="A71" s="514" t="s">
        <v>634</v>
      </c>
      <c r="B71" s="515" t="s">
        <v>90</v>
      </c>
      <c r="C71" s="515"/>
      <c r="D71" s="520" t="s">
        <v>269</v>
      </c>
      <c r="E71" s="516"/>
      <c r="F71" s="516"/>
      <c r="G71" s="516"/>
      <c r="H71" s="516"/>
      <c r="I71" s="516"/>
      <c r="J71" s="516">
        <v>1</v>
      </c>
      <c r="L71" s="521">
        <f t="shared" si="0"/>
        <v>0</v>
      </c>
      <c r="M71" s="521">
        <f t="shared" si="1"/>
        <v>0</v>
      </c>
      <c r="N71" s="521">
        <f t="shared" si="2"/>
        <v>0</v>
      </c>
      <c r="O71" s="521">
        <f t="shared" si="3"/>
        <v>0</v>
      </c>
      <c r="P71" s="521">
        <f t="shared" si="4"/>
        <v>0</v>
      </c>
      <c r="Q71" s="521">
        <f t="shared" si="5"/>
        <v>0</v>
      </c>
      <c r="R71" s="521">
        <f t="shared" si="6"/>
        <v>0</v>
      </c>
    </row>
    <row r="72" spans="1:18">
      <c r="A72" s="514" t="s">
        <v>634</v>
      </c>
      <c r="B72" s="515" t="s">
        <v>90</v>
      </c>
      <c r="C72" s="515"/>
      <c r="D72" s="520" t="s">
        <v>652</v>
      </c>
      <c r="E72" s="516">
        <v>1</v>
      </c>
      <c r="F72" s="516">
        <v>1</v>
      </c>
      <c r="G72" s="516">
        <v>1</v>
      </c>
      <c r="H72" s="516">
        <v>2</v>
      </c>
      <c r="I72" s="516">
        <v>1</v>
      </c>
      <c r="J72" s="516"/>
      <c r="L72" s="521">
        <f t="shared" si="0"/>
        <v>0</v>
      </c>
      <c r="M72" s="521">
        <f t="shared" si="1"/>
        <v>0</v>
      </c>
      <c r="N72" s="521">
        <f t="shared" si="2"/>
        <v>0</v>
      </c>
      <c r="O72" s="521">
        <f t="shared" si="3"/>
        <v>0</v>
      </c>
      <c r="P72" s="521">
        <f t="shared" si="4"/>
        <v>0</v>
      </c>
      <c r="Q72" s="521">
        <f t="shared" si="5"/>
        <v>0</v>
      </c>
      <c r="R72" s="521">
        <f t="shared" si="6"/>
        <v>0</v>
      </c>
    </row>
    <row r="73" spans="1:18">
      <c r="A73" s="514" t="s">
        <v>636</v>
      </c>
      <c r="B73" s="515" t="s">
        <v>90</v>
      </c>
      <c r="C73" s="515"/>
      <c r="D73" s="520" t="s">
        <v>652</v>
      </c>
      <c r="E73" s="516">
        <v>2</v>
      </c>
      <c r="F73" s="516">
        <v>2</v>
      </c>
      <c r="G73" s="516">
        <v>2</v>
      </c>
      <c r="H73" s="516">
        <v>3</v>
      </c>
      <c r="I73" s="516">
        <v>1</v>
      </c>
      <c r="J73" s="516"/>
      <c r="L73" s="521">
        <f t="shared" si="0"/>
        <v>0</v>
      </c>
      <c r="M73" s="521">
        <f t="shared" si="1"/>
        <v>0</v>
      </c>
      <c r="N73" s="521">
        <f t="shared" si="2"/>
        <v>0</v>
      </c>
      <c r="O73" s="521">
        <f t="shared" si="3"/>
        <v>0</v>
      </c>
      <c r="P73" s="521">
        <f t="shared" si="4"/>
        <v>0</v>
      </c>
      <c r="Q73" s="521">
        <f t="shared" si="5"/>
        <v>0</v>
      </c>
      <c r="R73" s="521">
        <f t="shared" si="6"/>
        <v>0</v>
      </c>
    </row>
    <row r="74" spans="1:18">
      <c r="A74" s="514" t="s">
        <v>636</v>
      </c>
      <c r="B74" s="515" t="s">
        <v>90</v>
      </c>
      <c r="C74" s="515"/>
      <c r="D74" s="520" t="s">
        <v>492</v>
      </c>
      <c r="E74" s="516"/>
      <c r="F74" s="516"/>
      <c r="G74" s="516"/>
      <c r="H74" s="516"/>
      <c r="I74" s="516"/>
      <c r="J74" s="516">
        <v>1</v>
      </c>
      <c r="L74" s="521">
        <f t="shared" si="0"/>
        <v>0</v>
      </c>
      <c r="M74" s="521">
        <f t="shared" si="1"/>
        <v>0</v>
      </c>
      <c r="N74" s="521">
        <f t="shared" si="2"/>
        <v>0</v>
      </c>
      <c r="O74" s="521">
        <f t="shared" si="3"/>
        <v>0</v>
      </c>
      <c r="P74" s="521">
        <f t="shared" si="4"/>
        <v>0</v>
      </c>
      <c r="Q74" s="521">
        <f t="shared" si="5"/>
        <v>0</v>
      </c>
      <c r="R74" s="521">
        <f t="shared" si="6"/>
        <v>0</v>
      </c>
    </row>
    <row r="75" spans="1:18">
      <c r="A75" s="514" t="s">
        <v>639</v>
      </c>
      <c r="B75" s="515" t="s">
        <v>90</v>
      </c>
      <c r="C75" s="515"/>
      <c r="D75" s="520" t="s">
        <v>669</v>
      </c>
      <c r="E75" s="516">
        <v>1</v>
      </c>
      <c r="F75" s="516">
        <v>1</v>
      </c>
      <c r="G75" s="516">
        <v>1</v>
      </c>
      <c r="H75" s="516">
        <v>1</v>
      </c>
      <c r="I75" s="516">
        <v>1</v>
      </c>
      <c r="J75" s="516"/>
      <c r="L75" s="521">
        <f t="shared" si="0"/>
        <v>0</v>
      </c>
      <c r="M75" s="521">
        <f t="shared" si="1"/>
        <v>0</v>
      </c>
      <c r="N75" s="521">
        <f t="shared" si="2"/>
        <v>0</v>
      </c>
      <c r="O75" s="521">
        <f t="shared" si="3"/>
        <v>0</v>
      </c>
      <c r="P75" s="521">
        <f t="shared" si="4"/>
        <v>0</v>
      </c>
      <c r="Q75" s="521">
        <f t="shared" si="5"/>
        <v>0</v>
      </c>
      <c r="R75" s="521">
        <f t="shared" si="6"/>
        <v>0</v>
      </c>
    </row>
    <row r="76" spans="1:18">
      <c r="A76" s="514" t="s">
        <v>639</v>
      </c>
      <c r="B76" s="515" t="s">
        <v>90</v>
      </c>
      <c r="C76" s="515"/>
      <c r="D76" s="520" t="s">
        <v>492</v>
      </c>
      <c r="E76" s="516"/>
      <c r="F76" s="516"/>
      <c r="G76" s="516"/>
      <c r="H76" s="516"/>
      <c r="I76" s="516"/>
      <c r="J76" s="516">
        <v>1</v>
      </c>
      <c r="L76" s="521">
        <f t="shared" si="0"/>
        <v>0</v>
      </c>
      <c r="M76" s="521">
        <f t="shared" si="1"/>
        <v>0</v>
      </c>
      <c r="N76" s="521">
        <f t="shared" si="2"/>
        <v>0</v>
      </c>
      <c r="O76" s="521">
        <f t="shared" si="3"/>
        <v>0</v>
      </c>
      <c r="P76" s="521">
        <f t="shared" si="4"/>
        <v>0</v>
      </c>
      <c r="Q76" s="521">
        <f t="shared" si="5"/>
        <v>0</v>
      </c>
      <c r="R76" s="521">
        <f t="shared" si="6"/>
        <v>0</v>
      </c>
    </row>
    <row r="77" spans="1:18">
      <c r="A77" s="514" t="s">
        <v>644</v>
      </c>
      <c r="B77" s="515" t="s">
        <v>90</v>
      </c>
      <c r="C77" s="515"/>
      <c r="D77" s="520" t="s">
        <v>652</v>
      </c>
      <c r="E77" s="516">
        <v>2</v>
      </c>
      <c r="F77" s="516">
        <v>2</v>
      </c>
      <c r="G77" s="516">
        <v>2</v>
      </c>
      <c r="H77" s="516">
        <v>2</v>
      </c>
      <c r="I77" s="516">
        <v>1</v>
      </c>
      <c r="J77" s="516"/>
      <c r="L77" s="521">
        <f t="shared" si="0"/>
        <v>0</v>
      </c>
      <c r="M77" s="521">
        <f t="shared" si="1"/>
        <v>0</v>
      </c>
      <c r="N77" s="521">
        <f t="shared" si="2"/>
        <v>0</v>
      </c>
      <c r="O77" s="521">
        <f t="shared" si="3"/>
        <v>0</v>
      </c>
      <c r="P77" s="521">
        <f t="shared" si="4"/>
        <v>0</v>
      </c>
      <c r="Q77" s="521">
        <f t="shared" si="5"/>
        <v>0</v>
      </c>
      <c r="R77" s="521">
        <f t="shared" si="6"/>
        <v>0</v>
      </c>
    </row>
    <row r="78" spans="1:18">
      <c r="A78" s="514" t="s">
        <v>644</v>
      </c>
      <c r="B78" s="515" t="s">
        <v>90</v>
      </c>
      <c r="C78" s="515"/>
      <c r="D78" s="520" t="s">
        <v>269</v>
      </c>
      <c r="E78" s="516"/>
      <c r="F78" s="516"/>
      <c r="G78" s="516"/>
      <c r="H78" s="516"/>
      <c r="I78" s="516"/>
      <c r="J78" s="516">
        <v>1</v>
      </c>
      <c r="L78" s="521">
        <f t="shared" ref="L78:L82" si="7">E78*$G$3*52</f>
        <v>0</v>
      </c>
      <c r="M78" s="521">
        <f t="shared" ref="M78:M82" si="8">F78*$G$4*52</f>
        <v>0</v>
      </c>
      <c r="N78" s="521">
        <f t="shared" ref="N78:N82" si="9">G78*$G$5*52</f>
        <v>0</v>
      </c>
      <c r="O78" s="521">
        <f t="shared" ref="O78:O82" si="10">H78*$G$6*52</f>
        <v>0</v>
      </c>
      <c r="P78" s="521">
        <f t="shared" ref="P78:P82" si="11">I78*$G$7*52</f>
        <v>0</v>
      </c>
      <c r="Q78" s="521">
        <f t="shared" ref="Q78:Q82" si="12">J78*$G$8*52</f>
        <v>0</v>
      </c>
      <c r="R78" s="521">
        <f t="shared" ref="R78:R82" si="13">SUM(L78:Q78)</f>
        <v>0</v>
      </c>
    </row>
    <row r="79" spans="1:18">
      <c r="A79" s="514" t="s">
        <v>647</v>
      </c>
      <c r="B79" s="515" t="s">
        <v>90</v>
      </c>
      <c r="C79" s="515"/>
      <c r="D79" s="520" t="s">
        <v>652</v>
      </c>
      <c r="E79" s="516">
        <v>1</v>
      </c>
      <c r="F79" s="516">
        <v>1</v>
      </c>
      <c r="G79" s="516">
        <v>1</v>
      </c>
      <c r="H79" s="516">
        <v>1</v>
      </c>
      <c r="I79" s="516">
        <v>1</v>
      </c>
      <c r="J79" s="516"/>
      <c r="L79" s="521">
        <f t="shared" si="7"/>
        <v>0</v>
      </c>
      <c r="M79" s="521">
        <f t="shared" si="8"/>
        <v>0</v>
      </c>
      <c r="N79" s="521">
        <f t="shared" si="9"/>
        <v>0</v>
      </c>
      <c r="O79" s="521">
        <f t="shared" si="10"/>
        <v>0</v>
      </c>
      <c r="P79" s="521">
        <f t="shared" si="11"/>
        <v>0</v>
      </c>
      <c r="Q79" s="521">
        <f t="shared" si="12"/>
        <v>0</v>
      </c>
      <c r="R79" s="521">
        <f t="shared" si="13"/>
        <v>0</v>
      </c>
    </row>
    <row r="80" spans="1:18">
      <c r="A80" s="514" t="s">
        <v>647</v>
      </c>
      <c r="B80" s="515" t="s">
        <v>90</v>
      </c>
      <c r="C80" s="515"/>
      <c r="D80" s="520" t="s">
        <v>269</v>
      </c>
      <c r="E80" s="516"/>
      <c r="F80" s="516"/>
      <c r="G80" s="516"/>
      <c r="H80" s="516"/>
      <c r="I80" s="516"/>
      <c r="J80" s="516">
        <v>1</v>
      </c>
      <c r="L80" s="521">
        <f t="shared" si="7"/>
        <v>0</v>
      </c>
      <c r="M80" s="521">
        <f t="shared" si="8"/>
        <v>0</v>
      </c>
      <c r="N80" s="521">
        <f t="shared" si="9"/>
        <v>0</v>
      </c>
      <c r="O80" s="521">
        <f t="shared" si="10"/>
        <v>0</v>
      </c>
      <c r="P80" s="521">
        <f t="shared" si="11"/>
        <v>0</v>
      </c>
      <c r="Q80" s="521">
        <f t="shared" si="12"/>
        <v>0</v>
      </c>
      <c r="R80" s="521">
        <f t="shared" si="13"/>
        <v>0</v>
      </c>
    </row>
    <row r="81" spans="1:18">
      <c r="A81" s="514" t="s">
        <v>650</v>
      </c>
      <c r="B81" s="515" t="s">
        <v>90</v>
      </c>
      <c r="C81" s="515"/>
      <c r="D81" s="520" t="s">
        <v>652</v>
      </c>
      <c r="E81" s="516">
        <v>3</v>
      </c>
      <c r="F81" s="516">
        <v>3</v>
      </c>
      <c r="G81" s="516">
        <v>3</v>
      </c>
      <c r="H81" s="516">
        <v>3</v>
      </c>
      <c r="I81" s="516">
        <v>2</v>
      </c>
      <c r="J81" s="516"/>
      <c r="L81" s="521">
        <f t="shared" si="7"/>
        <v>0</v>
      </c>
      <c r="M81" s="521">
        <f t="shared" si="8"/>
        <v>0</v>
      </c>
      <c r="N81" s="521">
        <f t="shared" si="9"/>
        <v>0</v>
      </c>
      <c r="O81" s="521">
        <f t="shared" si="10"/>
        <v>0</v>
      </c>
      <c r="P81" s="521">
        <f t="shared" si="11"/>
        <v>0</v>
      </c>
      <c r="Q81" s="521">
        <f t="shared" si="12"/>
        <v>0</v>
      </c>
      <c r="R81" s="521">
        <f t="shared" si="13"/>
        <v>0</v>
      </c>
    </row>
    <row r="82" spans="1:18">
      <c r="A82" s="514" t="s">
        <v>650</v>
      </c>
      <c r="B82" s="515">
        <v>1</v>
      </c>
      <c r="C82" s="515"/>
      <c r="D82" s="520" t="s">
        <v>269</v>
      </c>
      <c r="E82" s="516"/>
      <c r="F82" s="516"/>
      <c r="G82" s="516"/>
      <c r="H82" s="516"/>
      <c r="I82" s="516"/>
      <c r="J82" s="516">
        <v>1</v>
      </c>
      <c r="L82" s="521">
        <f t="shared" si="7"/>
        <v>0</v>
      </c>
      <c r="M82" s="521">
        <f t="shared" si="8"/>
        <v>0</v>
      </c>
      <c r="N82" s="521">
        <f t="shared" si="9"/>
        <v>0</v>
      </c>
      <c r="O82" s="521">
        <f t="shared" si="10"/>
        <v>0</v>
      </c>
      <c r="P82" s="521">
        <f t="shared" si="11"/>
        <v>0</v>
      </c>
      <c r="Q82" s="521">
        <f t="shared" si="12"/>
        <v>0</v>
      </c>
      <c r="R82" s="521">
        <f t="shared" si="13"/>
        <v>0</v>
      </c>
    </row>
    <row r="83" spans="1:18">
      <c r="A83" s="517"/>
      <c r="B83" s="517"/>
      <c r="C83" s="517"/>
      <c r="D83" s="517"/>
      <c r="E83" s="517"/>
      <c r="F83" s="517"/>
      <c r="G83" s="517"/>
      <c r="H83" s="517"/>
      <c r="I83" s="517"/>
      <c r="J83" s="517"/>
      <c r="K83" s="517"/>
      <c r="M83" s="517"/>
    </row>
    <row r="84" spans="1:18">
      <c r="A84" s="517"/>
      <c r="B84" s="517"/>
      <c r="C84" s="517"/>
      <c r="D84" s="517"/>
      <c r="E84" s="517"/>
      <c r="F84" s="517"/>
      <c r="G84" s="517"/>
      <c r="H84" s="517"/>
      <c r="I84" s="517"/>
      <c r="J84" s="517"/>
      <c r="K84" s="517"/>
      <c r="M84" s="517"/>
      <c r="Q84" s="540" t="s">
        <v>9</v>
      </c>
      <c r="R84" s="541">
        <f>SUM(R13:R83)</f>
        <v>0</v>
      </c>
    </row>
    <row r="85" spans="1:18">
      <c r="A85" s="517"/>
      <c r="B85" s="517"/>
      <c r="C85" s="517"/>
      <c r="D85" s="517"/>
      <c r="E85" s="517"/>
      <c r="F85" s="517"/>
      <c r="G85" s="517"/>
      <c r="H85" s="517"/>
      <c r="I85" s="517"/>
      <c r="J85" s="517"/>
      <c r="K85" s="517"/>
      <c r="M85" s="517"/>
    </row>
    <row r="86" spans="1:18">
      <c r="A86" s="517"/>
      <c r="B86" s="517"/>
      <c r="C86" s="517"/>
      <c r="D86" s="517"/>
      <c r="E86" s="517"/>
      <c r="F86" s="517"/>
      <c r="G86" s="517"/>
      <c r="H86" s="517"/>
      <c r="I86" s="517"/>
      <c r="J86" s="517"/>
      <c r="K86" s="517"/>
      <c r="M86" s="517"/>
    </row>
    <row r="87" spans="1:18">
      <c r="A87" s="517"/>
      <c r="B87" s="517"/>
      <c r="C87" s="517"/>
      <c r="D87" s="517"/>
      <c r="E87" s="517"/>
      <c r="F87" s="517"/>
      <c r="G87" s="517"/>
      <c r="H87" s="517"/>
      <c r="I87" s="517"/>
      <c r="J87" s="517"/>
      <c r="K87" s="517"/>
      <c r="M87" s="517"/>
    </row>
    <row r="88" spans="1:18">
      <c r="A88" s="517"/>
      <c r="B88" s="517"/>
      <c r="C88" s="517"/>
      <c r="D88" s="517"/>
      <c r="E88" s="517"/>
      <c r="F88" s="517"/>
      <c r="G88" s="517"/>
      <c r="H88" s="517"/>
      <c r="I88" s="517"/>
      <c r="J88" s="517"/>
      <c r="K88" s="517"/>
      <c r="M88" s="517"/>
    </row>
    <row r="89" spans="1:18">
      <c r="A89" s="517"/>
      <c r="B89" s="517"/>
      <c r="C89" s="517"/>
      <c r="D89" s="517"/>
      <c r="E89" s="517"/>
      <c r="F89" s="517"/>
      <c r="G89" s="517"/>
      <c r="H89" s="517"/>
      <c r="I89" s="517"/>
      <c r="J89" s="517"/>
      <c r="K89" s="517"/>
      <c r="M89" s="517"/>
    </row>
    <row r="90" spans="1:18">
      <c r="A90" s="517"/>
      <c r="B90" s="517"/>
      <c r="C90" s="517"/>
      <c r="D90" s="517"/>
      <c r="E90" s="517"/>
      <c r="F90" s="517"/>
      <c r="G90" s="517"/>
      <c r="H90" s="517"/>
      <c r="I90" s="517"/>
      <c r="J90" s="517"/>
      <c r="K90" s="517"/>
      <c r="M90" s="517"/>
    </row>
    <row r="91" spans="1:18">
      <c r="A91" s="517"/>
      <c r="B91" s="517"/>
      <c r="C91" s="517"/>
      <c r="D91" s="517"/>
      <c r="E91" s="517"/>
      <c r="F91" s="517"/>
      <c r="G91" s="517"/>
      <c r="H91" s="517"/>
      <c r="I91" s="517"/>
      <c r="J91" s="517"/>
      <c r="K91" s="517"/>
      <c r="M91" s="517"/>
    </row>
    <row r="92" spans="1:18">
      <c r="A92" s="517"/>
      <c r="B92" s="517"/>
      <c r="C92" s="517"/>
      <c r="D92" s="517"/>
      <c r="E92" s="517"/>
      <c r="F92" s="517"/>
      <c r="G92" s="517"/>
      <c r="H92" s="517"/>
      <c r="I92" s="517"/>
      <c r="J92" s="517"/>
      <c r="K92" s="517"/>
      <c r="M92" s="517"/>
    </row>
    <row r="93" spans="1:18">
      <c r="A93" s="517"/>
      <c r="B93" s="517"/>
      <c r="C93" s="517"/>
      <c r="D93" s="517"/>
      <c r="E93" s="517"/>
      <c r="F93" s="517"/>
      <c r="G93" s="517"/>
      <c r="H93" s="517"/>
      <c r="I93" s="517"/>
      <c r="J93" s="517"/>
      <c r="K93" s="517"/>
      <c r="L93" s="517"/>
      <c r="M93" s="517"/>
    </row>
  </sheetData>
  <autoFilter ref="A12:M12" xr:uid="{4B4E1F65-9E3C-4A8C-AA3A-99E0B01B9149}"/>
  <mergeCells count="14">
    <mergeCell ref="H2:O2"/>
    <mergeCell ref="H3:O3"/>
    <mergeCell ref="E8:F8"/>
    <mergeCell ref="E2:F2"/>
    <mergeCell ref="E3:F3"/>
    <mergeCell ref="E4:F4"/>
    <mergeCell ref="E5:F5"/>
    <mergeCell ref="E6:F6"/>
    <mergeCell ref="E7:F7"/>
    <mergeCell ref="H4:O4"/>
    <mergeCell ref="H5:O5"/>
    <mergeCell ref="H6:O6"/>
    <mergeCell ref="H7:O7"/>
    <mergeCell ref="H8:O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14999847407452621"/>
    <pageSetUpPr fitToPage="1"/>
  </sheetPr>
  <dimension ref="A1:AF39"/>
  <sheetViews>
    <sheetView showGridLines="0" showZeros="0" zoomScale="96" zoomScaleNormal="96" workbookViewId="0">
      <pane xSplit="1" ySplit="14" topLeftCell="B15" activePane="bottomRight" state="frozen"/>
      <selection pane="topRight" activeCell="B1" sqref="B1"/>
      <selection pane="bottomLeft" activeCell="A15" sqref="A15"/>
      <selection pane="bottomRight" activeCell="A26" sqref="A26"/>
    </sheetView>
  </sheetViews>
  <sheetFormatPr defaultColWidth="8.6640625" defaultRowHeight="14.1" customHeight="1"/>
  <cols>
    <col min="1" max="1" width="34.6640625" style="22" customWidth="1"/>
    <col min="2" max="3" width="16" style="22" customWidth="1"/>
    <col min="4" max="5" width="13.6640625" style="31" customWidth="1"/>
    <col min="6" max="6" width="18" style="31" bestFit="1" customWidth="1"/>
    <col min="7" max="11" width="13.6640625" style="31" customWidth="1"/>
    <col min="12" max="12" width="15.77734375" style="31" bestFit="1" customWidth="1"/>
    <col min="13" max="13" width="13.6640625" style="31" customWidth="1"/>
    <col min="14" max="14" width="14.88671875" style="31" bestFit="1" customWidth="1"/>
    <col min="15" max="15" width="13.6640625" style="31" customWidth="1"/>
    <col min="16" max="16" width="17.21875" style="31" customWidth="1"/>
    <col min="17" max="17" width="13.6640625" style="31" customWidth="1"/>
    <col min="18" max="18" width="18.33203125" style="31" customWidth="1"/>
    <col min="19" max="20" width="13.6640625" style="31" customWidth="1"/>
    <col min="21" max="21" width="14.88671875" style="31" customWidth="1"/>
    <col min="22" max="22" width="14.88671875" style="31" bestFit="1" customWidth="1"/>
    <col min="23" max="23" width="13.6640625" style="31" customWidth="1"/>
    <col min="24" max="24" width="3.33203125" style="31" customWidth="1"/>
    <col min="25" max="26" width="13.33203125" style="31" customWidth="1"/>
    <col min="27" max="27" width="14.77734375" style="31" customWidth="1"/>
    <col min="28" max="31" width="13.33203125" style="31" customWidth="1"/>
    <col min="32" max="16384" width="8.6640625" style="22"/>
  </cols>
  <sheetData>
    <row r="1" spans="1:32" ht="14.1" customHeight="1">
      <c r="A1" s="319" t="s">
        <v>22</v>
      </c>
      <c r="E1" s="405" t="s">
        <v>197</v>
      </c>
      <c r="F1" s="406"/>
      <c r="G1" s="23"/>
      <c r="J1" s="440" t="s">
        <v>196</v>
      </c>
      <c r="K1" s="399"/>
      <c r="L1" s="399"/>
      <c r="M1" s="399"/>
      <c r="N1" s="399"/>
      <c r="O1" s="400"/>
      <c r="P1" s="446" t="e">
        <f>V38</f>
        <v>#DIV/0!</v>
      </c>
    </row>
    <row r="2" spans="1:32" ht="14.1" customHeight="1">
      <c r="E2" s="538">
        <v>0</v>
      </c>
      <c r="F2" s="407" t="s">
        <v>198</v>
      </c>
      <c r="G2" s="23"/>
      <c r="J2" s="441" t="s">
        <v>10</v>
      </c>
      <c r="K2" s="442"/>
      <c r="L2" s="442"/>
      <c r="M2" s="442"/>
      <c r="N2" s="442"/>
      <c r="O2" s="443">
        <v>0.21</v>
      </c>
      <c r="P2" s="444" t="e">
        <f>O2*P1</f>
        <v>#DIV/0!</v>
      </c>
    </row>
    <row r="3" spans="1:32" ht="14.1" customHeight="1">
      <c r="A3" s="432" t="s">
        <v>26</v>
      </c>
      <c r="B3" s="529" t="s">
        <v>692</v>
      </c>
      <c r="C3" s="530"/>
      <c r="D3" s="23"/>
      <c r="E3" s="23"/>
      <c r="G3" s="23"/>
      <c r="H3" s="23"/>
      <c r="I3" s="23"/>
      <c r="J3" s="441" t="s">
        <v>23</v>
      </c>
      <c r="K3" s="442"/>
      <c r="L3" s="442"/>
      <c r="M3" s="442"/>
      <c r="N3" s="442"/>
      <c r="O3" s="442"/>
      <c r="P3" s="445" t="e">
        <f>P1+P2</f>
        <v>#DIV/0!</v>
      </c>
      <c r="AD3" s="23"/>
      <c r="AE3" s="23"/>
    </row>
    <row r="4" spans="1:32" ht="14.1" customHeight="1">
      <c r="A4" s="432" t="s">
        <v>14</v>
      </c>
      <c r="B4" s="58" t="str">
        <f ca="1">MID(CELL("bestandsnaam",$B$13),SEARCH("]",CELL("bestandsnaam",$B$13),1)+1,256)</f>
        <v>2-Kosten per locatie</v>
      </c>
      <c r="C4" s="58"/>
      <c r="D4" s="23"/>
      <c r="E4" s="405" t="s">
        <v>201</v>
      </c>
      <c r="F4" s="406"/>
      <c r="G4" s="23"/>
      <c r="H4" s="23"/>
      <c r="I4" s="23"/>
      <c r="J4" s="442"/>
      <c r="K4" s="442"/>
      <c r="L4" s="442"/>
      <c r="M4" s="442"/>
      <c r="N4" s="442"/>
      <c r="O4" s="442"/>
      <c r="P4" s="442"/>
      <c r="AD4" s="23"/>
      <c r="AE4" s="23"/>
    </row>
    <row r="5" spans="1:32" ht="14.1" customHeight="1">
      <c r="A5" s="432" t="s">
        <v>73</v>
      </c>
      <c r="B5" s="529" t="s">
        <v>693</v>
      </c>
      <c r="C5" s="530"/>
      <c r="D5" s="23"/>
      <c r="E5" s="418">
        <v>0</v>
      </c>
      <c r="F5" s="407" t="s">
        <v>202</v>
      </c>
      <c r="G5" s="23"/>
      <c r="H5" s="23"/>
      <c r="I5" s="23"/>
      <c r="J5" s="402" t="s">
        <v>208</v>
      </c>
      <c r="K5" s="403"/>
      <c r="L5" s="403"/>
      <c r="M5" s="403"/>
      <c r="N5" s="403"/>
      <c r="O5" s="403"/>
      <c r="P5" s="404">
        <v>280000</v>
      </c>
      <c r="AD5" s="23"/>
      <c r="AE5" s="23"/>
    </row>
    <row r="6" spans="1:32" ht="14.1" customHeight="1">
      <c r="A6" s="432" t="s">
        <v>189</v>
      </c>
      <c r="B6" s="529" t="s">
        <v>735</v>
      </c>
      <c r="C6" s="530"/>
      <c r="D6" s="23"/>
      <c r="E6" s="23"/>
      <c r="F6" s="23"/>
      <c r="G6" s="23"/>
      <c r="H6" s="23"/>
      <c r="I6" s="23"/>
      <c r="J6" s="402" t="s">
        <v>209</v>
      </c>
      <c r="K6" s="403"/>
      <c r="L6" s="403"/>
      <c r="M6" s="403"/>
      <c r="N6" s="403"/>
      <c r="O6" s="403"/>
      <c r="P6" s="404">
        <v>245000</v>
      </c>
      <c r="AD6" s="23"/>
      <c r="AE6" s="23"/>
    </row>
    <row r="7" spans="1:32" ht="14.1" customHeight="1">
      <c r="A7" s="432" t="s">
        <v>169</v>
      </c>
      <c r="B7" s="433"/>
      <c r="C7" s="424"/>
      <c r="D7" s="23"/>
      <c r="E7" s="23"/>
      <c r="F7" s="23"/>
      <c r="G7" s="23"/>
      <c r="H7" s="23"/>
      <c r="I7" s="23"/>
      <c r="J7" s="23"/>
      <c r="K7" s="23"/>
      <c r="V7" s="23"/>
      <c r="W7" s="22"/>
      <c r="X7" s="22"/>
      <c r="AD7" s="23"/>
      <c r="AE7" s="23"/>
    </row>
    <row r="8" spans="1:32" ht="14.1" customHeight="1">
      <c r="A8" s="432" t="s">
        <v>11</v>
      </c>
      <c r="B8" s="34">
        <v>45017</v>
      </c>
      <c r="C8" s="33"/>
      <c r="D8" s="23"/>
      <c r="E8" s="23"/>
      <c r="F8" s="23"/>
      <c r="G8" s="23"/>
      <c r="H8" s="23"/>
      <c r="I8" s="23"/>
      <c r="J8" s="402" t="s">
        <v>230</v>
      </c>
      <c r="K8" s="403"/>
      <c r="L8" s="403"/>
      <c r="M8" s="403"/>
      <c r="N8" s="403"/>
      <c r="O8" s="403"/>
      <c r="P8" s="454">
        <v>0</v>
      </c>
      <c r="V8" s="23"/>
      <c r="W8" s="22"/>
      <c r="X8" s="22"/>
      <c r="Y8" s="401"/>
      <c r="Z8" s="401"/>
      <c r="AA8" s="401"/>
      <c r="AB8" s="401"/>
      <c r="AC8" s="401"/>
      <c r="AD8" s="23"/>
      <c r="AE8" s="23"/>
    </row>
    <row r="9" spans="1:32" ht="14.1" customHeight="1">
      <c r="A9" s="33" t="s">
        <v>736</v>
      </c>
      <c r="B9" s="531" t="s">
        <v>740</v>
      </c>
      <c r="C9" s="33"/>
      <c r="D9" s="23"/>
      <c r="E9" s="23"/>
      <c r="F9" s="23"/>
      <c r="G9" s="23"/>
      <c r="H9" s="23"/>
      <c r="I9" s="23"/>
      <c r="J9" s="455"/>
      <c r="L9" s="23"/>
      <c r="M9" s="23"/>
      <c r="P9" s="23"/>
      <c r="Q9" s="23"/>
      <c r="R9" s="23"/>
      <c r="S9" s="23"/>
      <c r="T9" s="23"/>
      <c r="V9" s="23"/>
      <c r="W9" s="22"/>
      <c r="X9" s="22"/>
      <c r="Y9" s="22"/>
      <c r="Z9" s="22"/>
      <c r="AA9" s="22"/>
      <c r="AB9" s="22"/>
      <c r="AC9" s="22"/>
      <c r="AD9" s="23"/>
      <c r="AE9" s="23"/>
    </row>
    <row r="10" spans="1:32" ht="14.1" customHeight="1">
      <c r="A10" s="33"/>
      <c r="B10" s="33"/>
      <c r="C10" s="33"/>
      <c r="D10" s="23"/>
      <c r="E10" s="23"/>
      <c r="F10" s="23"/>
      <c r="G10" s="23"/>
      <c r="H10" s="23"/>
      <c r="I10" s="23"/>
      <c r="J10" s="455"/>
      <c r="K10" s="23"/>
      <c r="L10" s="23"/>
      <c r="M10" s="23"/>
      <c r="N10" s="23"/>
      <c r="O10" s="23"/>
      <c r="P10" s="23"/>
      <c r="Q10" s="23"/>
      <c r="R10" s="23"/>
      <c r="S10" s="23"/>
      <c r="T10" s="23"/>
      <c r="V10" s="23"/>
      <c r="W10" s="23"/>
      <c r="X10" s="23"/>
      <c r="Y10" s="23"/>
      <c r="Z10" s="23"/>
      <c r="AA10" s="23"/>
      <c r="AB10" s="23"/>
      <c r="AC10" s="23"/>
      <c r="AD10" s="23"/>
      <c r="AE10" s="23"/>
    </row>
    <row r="11" spans="1:32" ht="14.1" customHeight="1">
      <c r="A11" s="33"/>
      <c r="B11" s="33"/>
      <c r="C11" s="33"/>
      <c r="D11" s="23"/>
      <c r="E11" s="23"/>
      <c r="F11" s="23"/>
      <c r="G11" s="23"/>
      <c r="H11" s="23"/>
      <c r="I11" s="23"/>
      <c r="J11" s="455"/>
      <c r="K11" s="23"/>
      <c r="L11" s="23"/>
      <c r="M11" s="23"/>
      <c r="N11" s="23"/>
      <c r="O11" s="23"/>
      <c r="P11" s="23"/>
      <c r="Q11" s="23"/>
      <c r="V11" s="23"/>
      <c r="W11" s="23"/>
      <c r="X11" s="23"/>
      <c r="Y11" s="23"/>
      <c r="Z11" s="23"/>
      <c r="AA11" s="23"/>
      <c r="AB11" s="23"/>
      <c r="AC11" s="23"/>
      <c r="AD11" s="23"/>
      <c r="AE11" s="23"/>
    </row>
    <row r="12" spans="1:32" ht="14.1" customHeight="1">
      <c r="C12" s="34"/>
      <c r="J12" s="460"/>
      <c r="Y12" s="23"/>
      <c r="Z12" s="23"/>
      <c r="AA12" s="23"/>
      <c r="AB12" s="23"/>
      <c r="AC12" s="23"/>
      <c r="AD12" s="23"/>
      <c r="AE12" s="23"/>
    </row>
    <row r="13" spans="1:32" ht="26.4" customHeight="1">
      <c r="A13" s="25"/>
      <c r="B13" s="25"/>
      <c r="C13" s="25"/>
      <c r="D13" s="25"/>
      <c r="E13" s="25"/>
      <c r="F13" s="546" t="s">
        <v>180</v>
      </c>
      <c r="G13" s="546"/>
      <c r="H13" s="547" t="s">
        <v>687</v>
      </c>
      <c r="I13" s="547"/>
      <c r="J13" s="543" t="s">
        <v>210</v>
      </c>
      <c r="K13" s="545"/>
      <c r="L13" s="543" t="s">
        <v>688</v>
      </c>
      <c r="M13" s="544"/>
      <c r="N13" s="545"/>
      <c r="O13" s="543" t="s">
        <v>689</v>
      </c>
      <c r="P13" s="544"/>
      <c r="Q13" s="545"/>
      <c r="R13" s="543" t="s">
        <v>690</v>
      </c>
      <c r="S13" s="544"/>
      <c r="T13" s="544"/>
      <c r="U13" s="545"/>
      <c r="Z13" s="23"/>
      <c r="AA13" s="23"/>
      <c r="AB13" s="23"/>
      <c r="AC13" s="23"/>
      <c r="AD13" s="23"/>
      <c r="AE13" s="23"/>
      <c r="AF13" s="23"/>
    </row>
    <row r="14" spans="1:32" ht="64.5" customHeight="1">
      <c r="A14" s="366" t="s">
        <v>96</v>
      </c>
      <c r="B14" s="367" t="s">
        <v>152</v>
      </c>
      <c r="C14" s="385" t="s">
        <v>207</v>
      </c>
      <c r="D14" s="434" t="s">
        <v>203</v>
      </c>
      <c r="E14" s="434" t="s">
        <v>204</v>
      </c>
      <c r="F14" s="368" t="s">
        <v>181</v>
      </c>
      <c r="G14" s="368" t="s">
        <v>182</v>
      </c>
      <c r="H14" s="368" t="s">
        <v>224</v>
      </c>
      <c r="I14" s="368" t="s">
        <v>225</v>
      </c>
      <c r="J14" s="368" t="s">
        <v>153</v>
      </c>
      <c r="K14" s="368" t="s">
        <v>205</v>
      </c>
      <c r="L14" s="32" t="s">
        <v>226</v>
      </c>
      <c r="M14" s="32" t="s">
        <v>227</v>
      </c>
      <c r="N14" s="32" t="s">
        <v>218</v>
      </c>
      <c r="O14" s="32" t="s">
        <v>220</v>
      </c>
      <c r="P14" s="32" t="s">
        <v>221</v>
      </c>
      <c r="Q14" s="32" t="s">
        <v>219</v>
      </c>
      <c r="R14" s="32" t="s">
        <v>216</v>
      </c>
      <c r="S14" s="32" t="s">
        <v>154</v>
      </c>
      <c r="T14" s="32" t="s">
        <v>733</v>
      </c>
      <c r="U14" s="32" t="s">
        <v>155</v>
      </c>
      <c r="V14" s="32" t="s">
        <v>156</v>
      </c>
      <c r="W14" s="32" t="s">
        <v>157</v>
      </c>
      <c r="X14" s="22"/>
      <c r="Y14" s="22"/>
      <c r="Z14" s="22"/>
      <c r="AA14" s="22"/>
      <c r="AB14" s="22"/>
      <c r="AC14" s="22"/>
      <c r="AD14" s="22"/>
      <c r="AE14" s="22"/>
    </row>
    <row r="15" spans="1:32" s="27" customFormat="1" ht="15" customHeight="1">
      <c r="A15" s="75" t="s">
        <v>529</v>
      </c>
      <c r="B15" s="341">
        <f>SUMIF('4-Basis ruimtestaat'!B:B,'2-Kosten per locatie'!A15,'4-Basis ruimtestaat'!I:I)</f>
        <v>194.35000000000002</v>
      </c>
      <c r="C15" s="408">
        <v>1</v>
      </c>
      <c r="D15" s="435">
        <f>_xlfn.MAXIFS('4-Basis ruimtestaat'!K:K,'4-Basis ruimtestaat'!B:B,'2-Kosten per locatie'!A15)</f>
        <v>52</v>
      </c>
      <c r="E15" s="435">
        <f>_xlfn.MAXIFS('4-Basis ruimtestaat'!L:L,'4-Basis ruimtestaat'!B:B,'2-Kosten per locatie'!A15)</f>
        <v>0</v>
      </c>
      <c r="F15" s="527" t="e">
        <f>SUMIF('4-Basis ruimtestaat'!B:B,'2-Kosten per locatie'!A15,'4-Basis ruimtestaat'!M:M)</f>
        <v>#DIV/0!</v>
      </c>
      <c r="G15" s="527">
        <f>SUMIF('4-Basis ruimtestaat'!B:B,'2-Kosten per locatie'!A15,'4-Basis ruimtestaat'!N:N)</f>
        <v>0</v>
      </c>
      <c r="H15" s="528" t="e">
        <f>IF(F15&lt;(D15*$E$2),D15*$E$2-F15,0)</f>
        <v>#DIV/0!</v>
      </c>
      <c r="I15" s="528">
        <f>IF(G15&lt;(E15*$E$2),E15*$E$2-G15,0)</f>
        <v>0</v>
      </c>
      <c r="J15" s="527" t="e">
        <f>F15*$E$5</f>
        <v>#DIV/0!</v>
      </c>
      <c r="K15" s="527">
        <f>G15*$E$5</f>
        <v>0</v>
      </c>
      <c r="L15" s="494" t="e">
        <f>'6-Opbouw uurtarief productie'!$E$47*('2-Kosten per locatie'!F15+'2-Kosten per locatie'!H15)</f>
        <v>#DIV/0!</v>
      </c>
      <c r="M15" s="494" t="e">
        <f>'6-Opbouw uurtarief productie'!$E$47*('2-Kosten per locatie'!G15+'2-Kosten per locatie'!I15)</f>
        <v>#DIV/0!</v>
      </c>
      <c r="N15" s="495" t="e">
        <f>L15+M15</f>
        <v>#DIV/0!</v>
      </c>
      <c r="O15" s="495" t="e">
        <f>J15*'7-Opbouw uurtarief toezicht'!$E$47</f>
        <v>#DIV/0!</v>
      </c>
      <c r="P15" s="495" t="e">
        <f>K15*'7-Opbouw uurtarief toezicht'!$E$47</f>
        <v>#DIV/0!</v>
      </c>
      <c r="Q15" s="495" t="e">
        <f>O15+P15</f>
        <v>#DIV/0!</v>
      </c>
      <c r="R15" s="495">
        <f>SUMIF('11-Vloeronderhoud'!A:A,'2-Kosten per locatie'!A15,'11-Vloeronderhoud'!H:H)</f>
        <v>0</v>
      </c>
      <c r="S15" s="495">
        <f>SUMIF('8-Additionele kosten'!A:A,'2-Kosten per locatie'!A15,'8-Additionele kosten'!H:H)</f>
        <v>0</v>
      </c>
      <c r="T15" s="495">
        <f>SUMIF('12-Sanitaire voorzieningen'!A:A,'2-Kosten per locatie'!A15,'12-Sanitaire voorzieningen'!R:R)</f>
        <v>0</v>
      </c>
      <c r="U15" s="495">
        <f>SUMIF('10-Glasbewassing'!A:A,'2-Kosten per locatie'!A15,'10-Glasbewassing'!H:H)</f>
        <v>0</v>
      </c>
      <c r="V15" s="495" t="e">
        <f>N15+Q15+R15+S15+U15+T15</f>
        <v>#DIV/0!</v>
      </c>
      <c r="W15" s="495" t="e">
        <f>V15/12</f>
        <v>#DIV/0!</v>
      </c>
    </row>
    <row r="16" spans="1:32" s="27" customFormat="1" ht="15" customHeight="1">
      <c r="A16" s="75" t="s">
        <v>616</v>
      </c>
      <c r="B16" s="341">
        <f>SUMIF('4-Basis ruimtestaat'!B:B,'2-Kosten per locatie'!A16,'4-Basis ruimtestaat'!I:I)</f>
        <v>220</v>
      </c>
      <c r="C16" s="408">
        <v>1</v>
      </c>
      <c r="D16" s="435">
        <f>_xlfn.MAXIFS('4-Basis ruimtestaat'!K:K,'4-Basis ruimtestaat'!B:B,'2-Kosten per locatie'!A16)</f>
        <v>52</v>
      </c>
      <c r="E16" s="435">
        <f>_xlfn.MAXIFS('4-Basis ruimtestaat'!L:L,'4-Basis ruimtestaat'!B:B,'2-Kosten per locatie'!A16)</f>
        <v>0</v>
      </c>
      <c r="F16" s="527" t="e">
        <f>SUMIF('4-Basis ruimtestaat'!B:B,'2-Kosten per locatie'!A16,'4-Basis ruimtestaat'!M:M)</f>
        <v>#DIV/0!</v>
      </c>
      <c r="G16" s="527">
        <f>SUMIF('4-Basis ruimtestaat'!B:B,'2-Kosten per locatie'!A16,'4-Basis ruimtestaat'!N:N)</f>
        <v>0</v>
      </c>
      <c r="H16" s="528" t="e">
        <f t="shared" ref="H16:H37" si="0">IF(F16&lt;(D16*$E$2),D16*$E$2-F16,0)</f>
        <v>#DIV/0!</v>
      </c>
      <c r="I16" s="528">
        <f t="shared" ref="I16:I37" si="1">IF(G16&lt;(E16*$E$2),E16*$E$2-G16,0)</f>
        <v>0</v>
      </c>
      <c r="J16" s="527" t="e">
        <f t="shared" ref="J16:J36" si="2">F16*$E$5</f>
        <v>#DIV/0!</v>
      </c>
      <c r="K16" s="527">
        <f t="shared" ref="K16:K37" si="3">G16*$E$5</f>
        <v>0</v>
      </c>
      <c r="L16" s="494" t="e">
        <f>'6-Opbouw uurtarief productie'!$E$47*('2-Kosten per locatie'!F16+'2-Kosten per locatie'!H16)</f>
        <v>#DIV/0!</v>
      </c>
      <c r="M16" s="494" t="e">
        <f>'6-Opbouw uurtarief productie'!$E$47*('2-Kosten per locatie'!G16+'2-Kosten per locatie'!I16)</f>
        <v>#DIV/0!</v>
      </c>
      <c r="N16" s="495" t="e">
        <f t="shared" ref="N16:N37" si="4">L16+M16</f>
        <v>#DIV/0!</v>
      </c>
      <c r="O16" s="495" t="e">
        <f>J16*'7-Opbouw uurtarief toezicht'!$E$47</f>
        <v>#DIV/0!</v>
      </c>
      <c r="P16" s="495" t="e">
        <f>K16*'7-Opbouw uurtarief toezicht'!$E$47</f>
        <v>#DIV/0!</v>
      </c>
      <c r="Q16" s="495" t="e">
        <f t="shared" ref="Q16:Q37" si="5">O16+P16</f>
        <v>#DIV/0!</v>
      </c>
      <c r="R16" s="495">
        <f>SUMIF('11-Vloeronderhoud'!A:A,'2-Kosten per locatie'!A16,'11-Vloeronderhoud'!H:H)</f>
        <v>0</v>
      </c>
      <c r="S16" s="495">
        <f>SUMIF('8-Additionele kosten'!A:A,'2-Kosten per locatie'!A16,'8-Additionele kosten'!H:H)</f>
        <v>0</v>
      </c>
      <c r="T16" s="495">
        <f>SUMIF('12-Sanitaire voorzieningen'!A:A,'2-Kosten per locatie'!A16,'12-Sanitaire voorzieningen'!R:R)</f>
        <v>0</v>
      </c>
      <c r="U16" s="495">
        <f>SUMIF('10-Glasbewassing'!A:A,'2-Kosten per locatie'!A16,'10-Glasbewassing'!H:H)</f>
        <v>0</v>
      </c>
      <c r="V16" s="495" t="e">
        <f t="shared" ref="V16:V37" si="6">N16+Q16+R16+S16+U16+T16</f>
        <v>#DIV/0!</v>
      </c>
      <c r="W16" s="495" t="e">
        <f t="shared" ref="W16:W37" si="7">V16/12</f>
        <v>#DIV/0!</v>
      </c>
    </row>
    <row r="17" spans="1:31" s="27" customFormat="1" ht="15" customHeight="1">
      <c r="A17" s="75" t="s">
        <v>656</v>
      </c>
      <c r="B17" s="341">
        <f>SUMIF('4-Basis ruimtestaat'!B:B,'2-Kosten per locatie'!A17,'4-Basis ruimtestaat'!I:I)</f>
        <v>97.3</v>
      </c>
      <c r="C17" s="408">
        <v>1</v>
      </c>
      <c r="D17" s="435">
        <f>_xlfn.MAXIFS('4-Basis ruimtestaat'!K:K,'4-Basis ruimtestaat'!B:B,'2-Kosten per locatie'!A17)</f>
        <v>52</v>
      </c>
      <c r="E17" s="435">
        <f>_xlfn.MAXIFS('4-Basis ruimtestaat'!L:L,'4-Basis ruimtestaat'!B:B,'2-Kosten per locatie'!A17)</f>
        <v>0</v>
      </c>
      <c r="F17" s="527" t="e">
        <f>SUMIF('4-Basis ruimtestaat'!B:B,'2-Kosten per locatie'!A17,'4-Basis ruimtestaat'!M:M)</f>
        <v>#DIV/0!</v>
      </c>
      <c r="G17" s="527">
        <f>SUMIF('4-Basis ruimtestaat'!B:B,'2-Kosten per locatie'!A17,'4-Basis ruimtestaat'!N:N)</f>
        <v>0</v>
      </c>
      <c r="H17" s="528" t="e">
        <f t="shared" si="0"/>
        <v>#DIV/0!</v>
      </c>
      <c r="I17" s="528">
        <f t="shared" si="1"/>
        <v>0</v>
      </c>
      <c r="J17" s="527" t="e">
        <f t="shared" si="2"/>
        <v>#DIV/0!</v>
      </c>
      <c r="K17" s="527">
        <f t="shared" si="3"/>
        <v>0</v>
      </c>
      <c r="L17" s="494" t="e">
        <f>'6-Opbouw uurtarief productie'!$E$47*('2-Kosten per locatie'!F17+'2-Kosten per locatie'!H17)</f>
        <v>#DIV/0!</v>
      </c>
      <c r="M17" s="494" t="e">
        <f>'6-Opbouw uurtarief productie'!$E$47*('2-Kosten per locatie'!G17+'2-Kosten per locatie'!I17)</f>
        <v>#DIV/0!</v>
      </c>
      <c r="N17" s="495" t="e">
        <f t="shared" si="4"/>
        <v>#DIV/0!</v>
      </c>
      <c r="O17" s="495" t="e">
        <f>J17*'7-Opbouw uurtarief toezicht'!$E$47</f>
        <v>#DIV/0!</v>
      </c>
      <c r="P17" s="495" t="e">
        <f>K17*'7-Opbouw uurtarief toezicht'!$E$47</f>
        <v>#DIV/0!</v>
      </c>
      <c r="Q17" s="495" t="e">
        <f t="shared" si="5"/>
        <v>#DIV/0!</v>
      </c>
      <c r="R17" s="495">
        <f>SUMIF('11-Vloeronderhoud'!A:A,'2-Kosten per locatie'!A17,'11-Vloeronderhoud'!H:H)</f>
        <v>0</v>
      </c>
      <c r="S17" s="495">
        <f>SUMIF('8-Additionele kosten'!A:A,'2-Kosten per locatie'!A17,'8-Additionele kosten'!H:H)</f>
        <v>0</v>
      </c>
      <c r="T17" s="495">
        <f>SUMIF('12-Sanitaire voorzieningen'!A:A,'2-Kosten per locatie'!A17,'12-Sanitaire voorzieningen'!R:R)</f>
        <v>0</v>
      </c>
      <c r="U17" s="495">
        <f>SUMIF('10-Glasbewassing'!A:A,'2-Kosten per locatie'!A17,'10-Glasbewassing'!H:H)</f>
        <v>0</v>
      </c>
      <c r="V17" s="495" t="e">
        <f t="shared" si="6"/>
        <v>#DIV/0!</v>
      </c>
      <c r="W17" s="495" t="e">
        <f t="shared" si="7"/>
        <v>#DIV/0!</v>
      </c>
    </row>
    <row r="18" spans="1:31" s="27" customFormat="1" ht="15" customHeight="1">
      <c r="A18" s="75" t="s">
        <v>608</v>
      </c>
      <c r="B18" s="341">
        <f>SUMIF('4-Basis ruimtestaat'!B:B,'2-Kosten per locatie'!A18,'4-Basis ruimtestaat'!I:I)</f>
        <v>100</v>
      </c>
      <c r="C18" s="408">
        <v>1</v>
      </c>
      <c r="D18" s="435">
        <f>_xlfn.MAXIFS('4-Basis ruimtestaat'!K:K,'4-Basis ruimtestaat'!B:B,'2-Kosten per locatie'!A18)</f>
        <v>52</v>
      </c>
      <c r="E18" s="435">
        <f>_xlfn.MAXIFS('4-Basis ruimtestaat'!L:L,'4-Basis ruimtestaat'!B:B,'2-Kosten per locatie'!A18)</f>
        <v>0</v>
      </c>
      <c r="F18" s="527" t="e">
        <f>SUMIF('4-Basis ruimtestaat'!B:B,'2-Kosten per locatie'!A18,'4-Basis ruimtestaat'!M:M)</f>
        <v>#DIV/0!</v>
      </c>
      <c r="G18" s="527">
        <f>SUMIF('4-Basis ruimtestaat'!B:B,'2-Kosten per locatie'!A18,'4-Basis ruimtestaat'!N:N)</f>
        <v>0</v>
      </c>
      <c r="H18" s="528" t="e">
        <f t="shared" si="0"/>
        <v>#DIV/0!</v>
      </c>
      <c r="I18" s="528">
        <f t="shared" si="1"/>
        <v>0</v>
      </c>
      <c r="J18" s="527" t="e">
        <f t="shared" si="2"/>
        <v>#DIV/0!</v>
      </c>
      <c r="K18" s="527">
        <f t="shared" si="3"/>
        <v>0</v>
      </c>
      <c r="L18" s="494" t="e">
        <f>'6-Opbouw uurtarief productie'!$E$47*('2-Kosten per locatie'!F18+'2-Kosten per locatie'!H18)</f>
        <v>#DIV/0!</v>
      </c>
      <c r="M18" s="494" t="e">
        <f>'6-Opbouw uurtarief productie'!$E$47*('2-Kosten per locatie'!G18+'2-Kosten per locatie'!I18)</f>
        <v>#DIV/0!</v>
      </c>
      <c r="N18" s="495" t="e">
        <f t="shared" si="4"/>
        <v>#DIV/0!</v>
      </c>
      <c r="O18" s="495" t="e">
        <f>J18*'7-Opbouw uurtarief toezicht'!$E$47</f>
        <v>#DIV/0!</v>
      </c>
      <c r="P18" s="495" t="e">
        <f>K18*'7-Opbouw uurtarief toezicht'!$E$47</f>
        <v>#DIV/0!</v>
      </c>
      <c r="Q18" s="495" t="e">
        <f t="shared" si="5"/>
        <v>#DIV/0!</v>
      </c>
      <c r="R18" s="495">
        <f>SUMIF('11-Vloeronderhoud'!A:A,'2-Kosten per locatie'!A18,'11-Vloeronderhoud'!H:H)</f>
        <v>0</v>
      </c>
      <c r="S18" s="495">
        <f>SUMIF('8-Additionele kosten'!A:A,'2-Kosten per locatie'!A18,'8-Additionele kosten'!H:H)</f>
        <v>0</v>
      </c>
      <c r="T18" s="495">
        <f>SUMIF('12-Sanitaire voorzieningen'!A:A,'2-Kosten per locatie'!A18,'12-Sanitaire voorzieningen'!R:R)</f>
        <v>0</v>
      </c>
      <c r="U18" s="495">
        <f>SUMIF('10-Glasbewassing'!A:A,'2-Kosten per locatie'!A18,'10-Glasbewassing'!H:H)</f>
        <v>0</v>
      </c>
      <c r="V18" s="495" t="e">
        <f t="shared" si="6"/>
        <v>#DIV/0!</v>
      </c>
      <c r="W18" s="495" t="e">
        <f t="shared" si="7"/>
        <v>#DIV/0!</v>
      </c>
    </row>
    <row r="19" spans="1:31" s="27" customFormat="1" ht="15" customHeight="1">
      <c r="A19" s="75" t="s">
        <v>530</v>
      </c>
      <c r="B19" s="341">
        <f>SUMIF('4-Basis ruimtestaat'!B:B,'2-Kosten per locatie'!A19,'4-Basis ruimtestaat'!I:I)</f>
        <v>233.78</v>
      </c>
      <c r="C19" s="408">
        <v>1</v>
      </c>
      <c r="D19" s="435">
        <f>_xlfn.MAXIFS('4-Basis ruimtestaat'!K:K,'4-Basis ruimtestaat'!B:B,'2-Kosten per locatie'!A19)</f>
        <v>52</v>
      </c>
      <c r="E19" s="435">
        <f>_xlfn.MAXIFS('4-Basis ruimtestaat'!L:L,'4-Basis ruimtestaat'!B:B,'2-Kosten per locatie'!A19)</f>
        <v>0</v>
      </c>
      <c r="F19" s="527" t="e">
        <f>SUMIF('4-Basis ruimtestaat'!B:B,'2-Kosten per locatie'!A19,'4-Basis ruimtestaat'!M:M)</f>
        <v>#DIV/0!</v>
      </c>
      <c r="G19" s="527">
        <f>SUMIF('4-Basis ruimtestaat'!B:B,'2-Kosten per locatie'!A19,'4-Basis ruimtestaat'!N:N)</f>
        <v>0</v>
      </c>
      <c r="H19" s="528" t="e">
        <f t="shared" si="0"/>
        <v>#DIV/0!</v>
      </c>
      <c r="I19" s="528">
        <f t="shared" si="1"/>
        <v>0</v>
      </c>
      <c r="J19" s="527" t="e">
        <f t="shared" si="2"/>
        <v>#DIV/0!</v>
      </c>
      <c r="K19" s="527">
        <f t="shared" si="3"/>
        <v>0</v>
      </c>
      <c r="L19" s="494" t="e">
        <f>'6-Opbouw uurtarief productie'!$E$47*('2-Kosten per locatie'!F19+'2-Kosten per locatie'!H19)</f>
        <v>#DIV/0!</v>
      </c>
      <c r="M19" s="494" t="e">
        <f>'6-Opbouw uurtarief productie'!$E$47*('2-Kosten per locatie'!G19+'2-Kosten per locatie'!I19)</f>
        <v>#DIV/0!</v>
      </c>
      <c r="N19" s="495" t="e">
        <f t="shared" si="4"/>
        <v>#DIV/0!</v>
      </c>
      <c r="O19" s="495" t="e">
        <f>J19*'7-Opbouw uurtarief toezicht'!$E$47</f>
        <v>#DIV/0!</v>
      </c>
      <c r="P19" s="495" t="e">
        <f>K19*'7-Opbouw uurtarief toezicht'!$E$47</f>
        <v>#DIV/0!</v>
      </c>
      <c r="Q19" s="495" t="e">
        <f t="shared" si="5"/>
        <v>#DIV/0!</v>
      </c>
      <c r="R19" s="495">
        <f>SUMIF('11-Vloeronderhoud'!A:A,'2-Kosten per locatie'!A19,'11-Vloeronderhoud'!H:H)</f>
        <v>0</v>
      </c>
      <c r="S19" s="495">
        <f>SUMIF('8-Additionele kosten'!A:A,'2-Kosten per locatie'!A19,'8-Additionele kosten'!H:H)</f>
        <v>0</v>
      </c>
      <c r="T19" s="495">
        <f>SUMIF('12-Sanitaire voorzieningen'!A:A,'2-Kosten per locatie'!A19,'12-Sanitaire voorzieningen'!R:R)</f>
        <v>0</v>
      </c>
      <c r="U19" s="495">
        <f>SUMIF('10-Glasbewassing'!A:A,'2-Kosten per locatie'!A19,'10-Glasbewassing'!H:H)</f>
        <v>0</v>
      </c>
      <c r="V19" s="495" t="e">
        <f t="shared" si="6"/>
        <v>#DIV/0!</v>
      </c>
      <c r="W19" s="495" t="e">
        <f t="shared" si="7"/>
        <v>#DIV/0!</v>
      </c>
    </row>
    <row r="20" spans="1:31" s="27" customFormat="1" ht="15" customHeight="1">
      <c r="A20" s="75" t="s">
        <v>650</v>
      </c>
      <c r="B20" s="341">
        <f>SUMIF('4-Basis ruimtestaat'!B:B,'2-Kosten per locatie'!A20,'4-Basis ruimtestaat'!I:I)</f>
        <v>304.70000000000005</v>
      </c>
      <c r="C20" s="408">
        <v>1</v>
      </c>
      <c r="D20" s="435">
        <f>_xlfn.MAXIFS('4-Basis ruimtestaat'!K:K,'4-Basis ruimtestaat'!B:B,'2-Kosten per locatie'!A20)</f>
        <v>52</v>
      </c>
      <c r="E20" s="435">
        <f>_xlfn.MAXIFS('4-Basis ruimtestaat'!L:L,'4-Basis ruimtestaat'!B:B,'2-Kosten per locatie'!A20)</f>
        <v>0</v>
      </c>
      <c r="F20" s="527" t="e">
        <f>SUMIF('4-Basis ruimtestaat'!B:B,'2-Kosten per locatie'!A20,'4-Basis ruimtestaat'!M:M)</f>
        <v>#DIV/0!</v>
      </c>
      <c r="G20" s="527">
        <f>SUMIF('4-Basis ruimtestaat'!B:B,'2-Kosten per locatie'!A20,'4-Basis ruimtestaat'!N:N)</f>
        <v>0</v>
      </c>
      <c r="H20" s="528" t="e">
        <f t="shared" si="0"/>
        <v>#DIV/0!</v>
      </c>
      <c r="I20" s="528">
        <f t="shared" si="1"/>
        <v>0</v>
      </c>
      <c r="J20" s="527" t="e">
        <f t="shared" si="2"/>
        <v>#DIV/0!</v>
      </c>
      <c r="K20" s="527">
        <f t="shared" si="3"/>
        <v>0</v>
      </c>
      <c r="L20" s="494" t="e">
        <f>'6-Opbouw uurtarief productie'!$E$47*('2-Kosten per locatie'!F20+'2-Kosten per locatie'!H20)</f>
        <v>#DIV/0!</v>
      </c>
      <c r="M20" s="494" t="e">
        <f>'6-Opbouw uurtarief productie'!$E$47*('2-Kosten per locatie'!G20+'2-Kosten per locatie'!I20)</f>
        <v>#DIV/0!</v>
      </c>
      <c r="N20" s="495" t="e">
        <f t="shared" si="4"/>
        <v>#DIV/0!</v>
      </c>
      <c r="O20" s="495" t="e">
        <f>J20*'7-Opbouw uurtarief toezicht'!$E$47</f>
        <v>#DIV/0!</v>
      </c>
      <c r="P20" s="495" t="e">
        <f>K20*'7-Opbouw uurtarief toezicht'!$E$47</f>
        <v>#DIV/0!</v>
      </c>
      <c r="Q20" s="495" t="e">
        <f t="shared" si="5"/>
        <v>#DIV/0!</v>
      </c>
      <c r="R20" s="495">
        <f>SUMIF('11-Vloeronderhoud'!A:A,'2-Kosten per locatie'!A20,'11-Vloeronderhoud'!H:H)</f>
        <v>0</v>
      </c>
      <c r="S20" s="495">
        <f>SUMIF('8-Additionele kosten'!A:A,'2-Kosten per locatie'!A20,'8-Additionele kosten'!H:H)</f>
        <v>0</v>
      </c>
      <c r="T20" s="495">
        <f>SUMIF('12-Sanitaire voorzieningen'!A:A,'2-Kosten per locatie'!A20,'12-Sanitaire voorzieningen'!R:R)</f>
        <v>0</v>
      </c>
      <c r="U20" s="495">
        <f>SUMIF('10-Glasbewassing'!A:A,'2-Kosten per locatie'!A20,'10-Glasbewassing'!H:H)</f>
        <v>0</v>
      </c>
      <c r="V20" s="495" t="e">
        <f t="shared" si="6"/>
        <v>#DIV/0!</v>
      </c>
      <c r="W20" s="495" t="e">
        <f t="shared" si="7"/>
        <v>#DIV/0!</v>
      </c>
    </row>
    <row r="21" spans="1:31" s="27" customFormat="1" ht="15" customHeight="1">
      <c r="A21" s="75" t="s">
        <v>595</v>
      </c>
      <c r="B21" s="341">
        <f>SUMIF('4-Basis ruimtestaat'!B:B,'2-Kosten per locatie'!A21,'4-Basis ruimtestaat'!I:I)</f>
        <v>99</v>
      </c>
      <c r="C21" s="408">
        <v>1</v>
      </c>
      <c r="D21" s="435">
        <f>_xlfn.MAXIFS('4-Basis ruimtestaat'!K:K,'4-Basis ruimtestaat'!B:B,'2-Kosten per locatie'!A21)</f>
        <v>52</v>
      </c>
      <c r="E21" s="435">
        <f>_xlfn.MAXIFS('4-Basis ruimtestaat'!L:L,'4-Basis ruimtestaat'!B:B,'2-Kosten per locatie'!A21)</f>
        <v>0</v>
      </c>
      <c r="F21" s="527" t="e">
        <f>SUMIF('4-Basis ruimtestaat'!B:B,'2-Kosten per locatie'!A21,'4-Basis ruimtestaat'!M:M)</f>
        <v>#DIV/0!</v>
      </c>
      <c r="G21" s="527">
        <f>SUMIF('4-Basis ruimtestaat'!B:B,'2-Kosten per locatie'!A21,'4-Basis ruimtestaat'!N:N)</f>
        <v>0</v>
      </c>
      <c r="H21" s="528" t="e">
        <f t="shared" si="0"/>
        <v>#DIV/0!</v>
      </c>
      <c r="I21" s="528">
        <f t="shared" si="1"/>
        <v>0</v>
      </c>
      <c r="J21" s="527" t="e">
        <f t="shared" si="2"/>
        <v>#DIV/0!</v>
      </c>
      <c r="K21" s="527">
        <f t="shared" si="3"/>
        <v>0</v>
      </c>
      <c r="L21" s="494" t="e">
        <f>'6-Opbouw uurtarief productie'!$E$47*('2-Kosten per locatie'!F21+'2-Kosten per locatie'!H21)</f>
        <v>#DIV/0!</v>
      </c>
      <c r="M21" s="494" t="e">
        <f>'6-Opbouw uurtarief productie'!$E$47*('2-Kosten per locatie'!G21+'2-Kosten per locatie'!I21)</f>
        <v>#DIV/0!</v>
      </c>
      <c r="N21" s="495" t="e">
        <f t="shared" si="4"/>
        <v>#DIV/0!</v>
      </c>
      <c r="O21" s="495" t="e">
        <f>J21*'7-Opbouw uurtarief toezicht'!$E$47</f>
        <v>#DIV/0!</v>
      </c>
      <c r="P21" s="495" t="e">
        <f>K21*'7-Opbouw uurtarief toezicht'!$E$47</f>
        <v>#DIV/0!</v>
      </c>
      <c r="Q21" s="495" t="e">
        <f t="shared" si="5"/>
        <v>#DIV/0!</v>
      </c>
      <c r="R21" s="495">
        <f>SUMIF('11-Vloeronderhoud'!A:A,'2-Kosten per locatie'!A21,'11-Vloeronderhoud'!H:H)</f>
        <v>0</v>
      </c>
      <c r="S21" s="495">
        <f>SUMIF('8-Additionele kosten'!A:A,'2-Kosten per locatie'!A21,'8-Additionele kosten'!H:H)</f>
        <v>0</v>
      </c>
      <c r="T21" s="495">
        <f>SUMIF('12-Sanitaire voorzieningen'!A:A,'2-Kosten per locatie'!A21,'12-Sanitaire voorzieningen'!R:R)</f>
        <v>0</v>
      </c>
      <c r="U21" s="495">
        <f>SUMIF('10-Glasbewassing'!A:A,'2-Kosten per locatie'!A21,'10-Glasbewassing'!H:H)</f>
        <v>0</v>
      </c>
      <c r="V21" s="495" t="e">
        <f t="shared" si="6"/>
        <v>#DIV/0!</v>
      </c>
      <c r="W21" s="495" t="e">
        <f t="shared" si="7"/>
        <v>#DIV/0!</v>
      </c>
    </row>
    <row r="22" spans="1:31" s="27" customFormat="1" ht="15" customHeight="1">
      <c r="A22" s="75" t="s">
        <v>634</v>
      </c>
      <c r="B22" s="341">
        <f>SUMIF('4-Basis ruimtestaat'!B:B,'2-Kosten per locatie'!A22,'4-Basis ruimtestaat'!I:I)</f>
        <v>126</v>
      </c>
      <c r="C22" s="408">
        <v>1</v>
      </c>
      <c r="D22" s="435">
        <f>_xlfn.MAXIFS('4-Basis ruimtestaat'!K:K,'4-Basis ruimtestaat'!B:B,'2-Kosten per locatie'!A22)</f>
        <v>52</v>
      </c>
      <c r="E22" s="435">
        <f>_xlfn.MAXIFS('4-Basis ruimtestaat'!L:L,'4-Basis ruimtestaat'!B:B,'2-Kosten per locatie'!A22)</f>
        <v>0</v>
      </c>
      <c r="F22" s="527" t="e">
        <f>SUMIF('4-Basis ruimtestaat'!B:B,'2-Kosten per locatie'!A22,'4-Basis ruimtestaat'!M:M)</f>
        <v>#DIV/0!</v>
      </c>
      <c r="G22" s="527">
        <f>SUMIF('4-Basis ruimtestaat'!B:B,'2-Kosten per locatie'!A22,'4-Basis ruimtestaat'!N:N)</f>
        <v>0</v>
      </c>
      <c r="H22" s="528" t="e">
        <f t="shared" si="0"/>
        <v>#DIV/0!</v>
      </c>
      <c r="I22" s="528">
        <f t="shared" si="1"/>
        <v>0</v>
      </c>
      <c r="J22" s="527" t="e">
        <f t="shared" si="2"/>
        <v>#DIV/0!</v>
      </c>
      <c r="K22" s="527">
        <f t="shared" si="3"/>
        <v>0</v>
      </c>
      <c r="L22" s="494" t="e">
        <f>'6-Opbouw uurtarief productie'!$E$47*('2-Kosten per locatie'!F22+'2-Kosten per locatie'!H22)</f>
        <v>#DIV/0!</v>
      </c>
      <c r="M22" s="494" t="e">
        <f>'6-Opbouw uurtarief productie'!$E$47*('2-Kosten per locatie'!G22+'2-Kosten per locatie'!I22)</f>
        <v>#DIV/0!</v>
      </c>
      <c r="N22" s="495" t="e">
        <f t="shared" si="4"/>
        <v>#DIV/0!</v>
      </c>
      <c r="O22" s="495" t="e">
        <f>J22*'7-Opbouw uurtarief toezicht'!$E$47</f>
        <v>#DIV/0!</v>
      </c>
      <c r="P22" s="495" t="e">
        <f>K22*'7-Opbouw uurtarief toezicht'!$E$47</f>
        <v>#DIV/0!</v>
      </c>
      <c r="Q22" s="495" t="e">
        <f t="shared" si="5"/>
        <v>#DIV/0!</v>
      </c>
      <c r="R22" s="495">
        <f>SUMIF('11-Vloeronderhoud'!A:A,'2-Kosten per locatie'!A22,'11-Vloeronderhoud'!H:H)</f>
        <v>0</v>
      </c>
      <c r="S22" s="495">
        <f>SUMIF('8-Additionele kosten'!A:A,'2-Kosten per locatie'!A22,'8-Additionele kosten'!H:H)</f>
        <v>0</v>
      </c>
      <c r="T22" s="495">
        <f>SUMIF('12-Sanitaire voorzieningen'!A:A,'2-Kosten per locatie'!A22,'12-Sanitaire voorzieningen'!R:R)</f>
        <v>0</v>
      </c>
      <c r="U22" s="495">
        <f>SUMIF('10-Glasbewassing'!A:A,'2-Kosten per locatie'!A22,'10-Glasbewassing'!H:H)</f>
        <v>0</v>
      </c>
      <c r="V22" s="495" t="e">
        <f t="shared" si="6"/>
        <v>#DIV/0!</v>
      </c>
      <c r="W22" s="495" t="e">
        <f t="shared" si="7"/>
        <v>#DIV/0!</v>
      </c>
    </row>
    <row r="23" spans="1:31" s="27" customFormat="1" ht="15" customHeight="1">
      <c r="A23" s="75" t="s">
        <v>644</v>
      </c>
      <c r="B23" s="341">
        <f>SUMIF('4-Basis ruimtestaat'!B:B,'2-Kosten per locatie'!A23,'4-Basis ruimtestaat'!I:I)</f>
        <v>449</v>
      </c>
      <c r="C23" s="408">
        <v>1</v>
      </c>
      <c r="D23" s="435">
        <f>_xlfn.MAXIFS('4-Basis ruimtestaat'!K:K,'4-Basis ruimtestaat'!B:B,'2-Kosten per locatie'!A23)</f>
        <v>52</v>
      </c>
      <c r="E23" s="435">
        <f>_xlfn.MAXIFS('4-Basis ruimtestaat'!L:L,'4-Basis ruimtestaat'!B:B,'2-Kosten per locatie'!A23)</f>
        <v>0</v>
      </c>
      <c r="F23" s="527" t="e">
        <f>SUMIF('4-Basis ruimtestaat'!B:B,'2-Kosten per locatie'!A23,'4-Basis ruimtestaat'!M:M)</f>
        <v>#DIV/0!</v>
      </c>
      <c r="G23" s="527">
        <f>SUMIF('4-Basis ruimtestaat'!B:B,'2-Kosten per locatie'!A23,'4-Basis ruimtestaat'!N:N)</f>
        <v>0</v>
      </c>
      <c r="H23" s="528" t="e">
        <f t="shared" si="0"/>
        <v>#DIV/0!</v>
      </c>
      <c r="I23" s="528">
        <f t="shared" si="1"/>
        <v>0</v>
      </c>
      <c r="J23" s="527" t="e">
        <f t="shared" si="2"/>
        <v>#DIV/0!</v>
      </c>
      <c r="K23" s="527">
        <f t="shared" si="3"/>
        <v>0</v>
      </c>
      <c r="L23" s="494" t="e">
        <f>'6-Opbouw uurtarief productie'!$E$47*('2-Kosten per locatie'!F23+'2-Kosten per locatie'!H23)</f>
        <v>#DIV/0!</v>
      </c>
      <c r="M23" s="494" t="e">
        <f>'6-Opbouw uurtarief productie'!$E$47*('2-Kosten per locatie'!G23+'2-Kosten per locatie'!I23)</f>
        <v>#DIV/0!</v>
      </c>
      <c r="N23" s="495" t="e">
        <f t="shared" si="4"/>
        <v>#DIV/0!</v>
      </c>
      <c r="O23" s="495" t="e">
        <f>J23*'7-Opbouw uurtarief toezicht'!$E$47</f>
        <v>#DIV/0!</v>
      </c>
      <c r="P23" s="495" t="e">
        <f>K23*'7-Opbouw uurtarief toezicht'!$E$47</f>
        <v>#DIV/0!</v>
      </c>
      <c r="Q23" s="495" t="e">
        <f t="shared" si="5"/>
        <v>#DIV/0!</v>
      </c>
      <c r="R23" s="495">
        <f>SUMIF('11-Vloeronderhoud'!A:A,'2-Kosten per locatie'!A23,'11-Vloeronderhoud'!H:H)</f>
        <v>0</v>
      </c>
      <c r="S23" s="495">
        <f>SUMIF('8-Additionele kosten'!A:A,'2-Kosten per locatie'!A23,'8-Additionele kosten'!H:H)</f>
        <v>0</v>
      </c>
      <c r="T23" s="495">
        <f>SUMIF('12-Sanitaire voorzieningen'!A:A,'2-Kosten per locatie'!A23,'12-Sanitaire voorzieningen'!R:R)</f>
        <v>0</v>
      </c>
      <c r="U23" s="495">
        <f>SUMIF('10-Glasbewassing'!A:A,'2-Kosten per locatie'!A23,'10-Glasbewassing'!H:H)</f>
        <v>0</v>
      </c>
      <c r="V23" s="495" t="e">
        <f t="shared" si="6"/>
        <v>#DIV/0!</v>
      </c>
      <c r="W23" s="495" t="e">
        <f t="shared" si="7"/>
        <v>#DIV/0!</v>
      </c>
    </row>
    <row r="24" spans="1:31" s="27" customFormat="1" ht="15" customHeight="1">
      <c r="A24" s="75" t="s">
        <v>597</v>
      </c>
      <c r="B24" s="341">
        <f>SUMIF('4-Basis ruimtestaat'!B:B,'2-Kosten per locatie'!A24,'4-Basis ruimtestaat'!I:I)</f>
        <v>570</v>
      </c>
      <c r="C24" s="408">
        <v>1</v>
      </c>
      <c r="D24" s="435">
        <f>_xlfn.MAXIFS('4-Basis ruimtestaat'!K:K,'4-Basis ruimtestaat'!B:B,'2-Kosten per locatie'!A24)</f>
        <v>52</v>
      </c>
      <c r="E24" s="435">
        <f>_xlfn.MAXIFS('4-Basis ruimtestaat'!L:L,'4-Basis ruimtestaat'!B:B,'2-Kosten per locatie'!A24)</f>
        <v>0</v>
      </c>
      <c r="F24" s="527" t="e">
        <f>SUMIF('4-Basis ruimtestaat'!B:B,'2-Kosten per locatie'!A24,'4-Basis ruimtestaat'!M:M)</f>
        <v>#DIV/0!</v>
      </c>
      <c r="G24" s="527">
        <f>SUMIF('4-Basis ruimtestaat'!B:B,'2-Kosten per locatie'!A24,'4-Basis ruimtestaat'!N:N)</f>
        <v>0</v>
      </c>
      <c r="H24" s="528" t="e">
        <f t="shared" si="0"/>
        <v>#DIV/0!</v>
      </c>
      <c r="I24" s="528">
        <f t="shared" si="1"/>
        <v>0</v>
      </c>
      <c r="J24" s="527" t="e">
        <f t="shared" si="2"/>
        <v>#DIV/0!</v>
      </c>
      <c r="K24" s="527">
        <f t="shared" si="3"/>
        <v>0</v>
      </c>
      <c r="L24" s="494" t="e">
        <f>'6-Opbouw uurtarief productie'!$E$47*('2-Kosten per locatie'!F24+'2-Kosten per locatie'!H24)</f>
        <v>#DIV/0!</v>
      </c>
      <c r="M24" s="494" t="e">
        <f>'6-Opbouw uurtarief productie'!$E$47*('2-Kosten per locatie'!G24+'2-Kosten per locatie'!I24)</f>
        <v>#DIV/0!</v>
      </c>
      <c r="N24" s="495" t="e">
        <f t="shared" si="4"/>
        <v>#DIV/0!</v>
      </c>
      <c r="O24" s="495" t="e">
        <f>J24*'7-Opbouw uurtarief toezicht'!$E$47</f>
        <v>#DIV/0!</v>
      </c>
      <c r="P24" s="495" t="e">
        <f>K24*'7-Opbouw uurtarief toezicht'!$E$47</f>
        <v>#DIV/0!</v>
      </c>
      <c r="Q24" s="495" t="e">
        <f t="shared" si="5"/>
        <v>#DIV/0!</v>
      </c>
      <c r="R24" s="495">
        <f>SUMIF('11-Vloeronderhoud'!A:A,'2-Kosten per locatie'!A24,'11-Vloeronderhoud'!H:H)</f>
        <v>0</v>
      </c>
      <c r="S24" s="495">
        <f>SUMIF('8-Additionele kosten'!A:A,'2-Kosten per locatie'!A24,'8-Additionele kosten'!H:H)</f>
        <v>0</v>
      </c>
      <c r="T24" s="495">
        <f>SUMIF('12-Sanitaire voorzieningen'!A:A,'2-Kosten per locatie'!A24,'12-Sanitaire voorzieningen'!R:R)</f>
        <v>0</v>
      </c>
      <c r="U24" s="495">
        <f>SUMIF('10-Glasbewassing'!A:A,'2-Kosten per locatie'!A24,'10-Glasbewassing'!H:H)</f>
        <v>0</v>
      </c>
      <c r="V24" s="495" t="e">
        <f t="shared" si="6"/>
        <v>#DIV/0!</v>
      </c>
      <c r="W24" s="495" t="e">
        <f t="shared" si="7"/>
        <v>#DIV/0!</v>
      </c>
    </row>
    <row r="25" spans="1:31" s="27" customFormat="1" ht="15" customHeight="1">
      <c r="A25" s="75" t="s">
        <v>636</v>
      </c>
      <c r="B25" s="341">
        <f>SUMIF('4-Basis ruimtestaat'!B:B,'2-Kosten per locatie'!A25,'4-Basis ruimtestaat'!I:I)</f>
        <v>135</v>
      </c>
      <c r="C25" s="408">
        <v>1</v>
      </c>
      <c r="D25" s="435">
        <f>_xlfn.MAXIFS('4-Basis ruimtestaat'!K:K,'4-Basis ruimtestaat'!B:B,'2-Kosten per locatie'!A25)</f>
        <v>52</v>
      </c>
      <c r="E25" s="435">
        <f>_xlfn.MAXIFS('4-Basis ruimtestaat'!L:L,'4-Basis ruimtestaat'!B:B,'2-Kosten per locatie'!A25)</f>
        <v>0</v>
      </c>
      <c r="F25" s="527" t="e">
        <f>SUMIF('4-Basis ruimtestaat'!B:B,'2-Kosten per locatie'!A25,'4-Basis ruimtestaat'!M:M)</f>
        <v>#DIV/0!</v>
      </c>
      <c r="G25" s="527">
        <f>SUMIF('4-Basis ruimtestaat'!B:B,'2-Kosten per locatie'!A25,'4-Basis ruimtestaat'!N:N)</f>
        <v>0</v>
      </c>
      <c r="H25" s="528" t="e">
        <f t="shared" si="0"/>
        <v>#DIV/0!</v>
      </c>
      <c r="I25" s="528">
        <f t="shared" si="1"/>
        <v>0</v>
      </c>
      <c r="J25" s="527" t="e">
        <f>F25*$E$5</f>
        <v>#DIV/0!</v>
      </c>
      <c r="K25" s="527">
        <f t="shared" si="3"/>
        <v>0</v>
      </c>
      <c r="L25" s="494" t="e">
        <f>'6-Opbouw uurtarief productie'!$E$47*('2-Kosten per locatie'!F25+'2-Kosten per locatie'!H25)</f>
        <v>#DIV/0!</v>
      </c>
      <c r="M25" s="494" t="e">
        <f>'6-Opbouw uurtarief productie'!$E$47*('2-Kosten per locatie'!G25+'2-Kosten per locatie'!I25)</f>
        <v>#DIV/0!</v>
      </c>
      <c r="N25" s="495" t="e">
        <f t="shared" si="4"/>
        <v>#DIV/0!</v>
      </c>
      <c r="O25" s="495" t="e">
        <f>J25*'7-Opbouw uurtarief toezicht'!$E$47</f>
        <v>#DIV/0!</v>
      </c>
      <c r="P25" s="495" t="e">
        <f>K25*'7-Opbouw uurtarief toezicht'!$E$47</f>
        <v>#DIV/0!</v>
      </c>
      <c r="Q25" s="495" t="e">
        <f t="shared" si="5"/>
        <v>#DIV/0!</v>
      </c>
      <c r="R25" s="495">
        <f>SUMIF('11-Vloeronderhoud'!A:A,'2-Kosten per locatie'!A25,'11-Vloeronderhoud'!H:H)</f>
        <v>0</v>
      </c>
      <c r="S25" s="495">
        <f>SUMIF('8-Additionele kosten'!A:A,'2-Kosten per locatie'!A25,'8-Additionele kosten'!H:H)</f>
        <v>0</v>
      </c>
      <c r="T25" s="495">
        <f>SUMIF('12-Sanitaire voorzieningen'!A:A,'2-Kosten per locatie'!A25,'12-Sanitaire voorzieningen'!R:R)</f>
        <v>0</v>
      </c>
      <c r="U25" s="495">
        <f>SUMIF('10-Glasbewassing'!A:A,'2-Kosten per locatie'!A25,'10-Glasbewassing'!H:H)</f>
        <v>0</v>
      </c>
      <c r="V25" s="495" t="e">
        <f t="shared" si="6"/>
        <v>#DIV/0!</v>
      </c>
      <c r="W25" s="495" t="e">
        <f t="shared" si="7"/>
        <v>#DIV/0!</v>
      </c>
    </row>
    <row r="26" spans="1:31" s="27" customFormat="1" ht="15" customHeight="1">
      <c r="A26" s="75" t="s">
        <v>563</v>
      </c>
      <c r="B26" s="341">
        <f>SUMIF('4-Basis ruimtestaat'!B:B,'2-Kosten per locatie'!A26,'4-Basis ruimtestaat'!I:I)</f>
        <v>141.5</v>
      </c>
      <c r="C26" s="408">
        <v>1</v>
      </c>
      <c r="D26" s="435">
        <f>_xlfn.MAXIFS('4-Basis ruimtestaat'!K:K,'4-Basis ruimtestaat'!B:B,'2-Kosten per locatie'!A26)</f>
        <v>52</v>
      </c>
      <c r="E26" s="435">
        <f>_xlfn.MAXIFS('4-Basis ruimtestaat'!L:L,'4-Basis ruimtestaat'!B:B,'2-Kosten per locatie'!A26)</f>
        <v>0</v>
      </c>
      <c r="F26" s="527" t="e">
        <f>SUMIF('4-Basis ruimtestaat'!B:B,'2-Kosten per locatie'!A26,'4-Basis ruimtestaat'!M:M)</f>
        <v>#DIV/0!</v>
      </c>
      <c r="G26" s="527">
        <f>SUMIF('4-Basis ruimtestaat'!B:B,'2-Kosten per locatie'!A26,'4-Basis ruimtestaat'!N:N)</f>
        <v>0</v>
      </c>
      <c r="H26" s="528" t="e">
        <f t="shared" si="0"/>
        <v>#DIV/0!</v>
      </c>
      <c r="I26" s="528">
        <f t="shared" si="1"/>
        <v>0</v>
      </c>
      <c r="J26" s="527" t="e">
        <f t="shared" si="2"/>
        <v>#DIV/0!</v>
      </c>
      <c r="K26" s="527">
        <f t="shared" si="3"/>
        <v>0</v>
      </c>
      <c r="L26" s="494" t="e">
        <f>'6-Opbouw uurtarief productie'!$E$47*('2-Kosten per locatie'!F26+'2-Kosten per locatie'!H26)</f>
        <v>#DIV/0!</v>
      </c>
      <c r="M26" s="494" t="e">
        <f>'6-Opbouw uurtarief productie'!$E$47*('2-Kosten per locatie'!G26+'2-Kosten per locatie'!I26)</f>
        <v>#DIV/0!</v>
      </c>
      <c r="N26" s="495" t="e">
        <f t="shared" si="4"/>
        <v>#DIV/0!</v>
      </c>
      <c r="O26" s="495" t="e">
        <f>J26*'7-Opbouw uurtarief toezicht'!$E$47</f>
        <v>#DIV/0!</v>
      </c>
      <c r="P26" s="495" t="e">
        <f>K26*'7-Opbouw uurtarief toezicht'!$E$47</f>
        <v>#DIV/0!</v>
      </c>
      <c r="Q26" s="495" t="e">
        <f t="shared" si="5"/>
        <v>#DIV/0!</v>
      </c>
      <c r="R26" s="495">
        <f>SUMIF('11-Vloeronderhoud'!A:A,'2-Kosten per locatie'!A26,'11-Vloeronderhoud'!H:H)</f>
        <v>0</v>
      </c>
      <c r="S26" s="495">
        <f>SUMIF('8-Additionele kosten'!A:A,'2-Kosten per locatie'!A26,'8-Additionele kosten'!H:H)</f>
        <v>0</v>
      </c>
      <c r="T26" s="495">
        <f>SUMIF('12-Sanitaire voorzieningen'!A:A,'2-Kosten per locatie'!A26,'12-Sanitaire voorzieningen'!R:R)</f>
        <v>0</v>
      </c>
      <c r="U26" s="495">
        <f>SUMIF('10-Glasbewassing'!A:A,'2-Kosten per locatie'!A26,'10-Glasbewassing'!H:H)</f>
        <v>0</v>
      </c>
      <c r="V26" s="495" t="e">
        <f t="shared" si="6"/>
        <v>#DIV/0!</v>
      </c>
      <c r="W26" s="495" t="e">
        <f t="shared" si="7"/>
        <v>#DIV/0!</v>
      </c>
    </row>
    <row r="27" spans="1:31" s="27" customFormat="1" ht="15" customHeight="1">
      <c r="A27" s="75" t="s">
        <v>576</v>
      </c>
      <c r="B27" s="341">
        <f>SUMIF('4-Basis ruimtestaat'!B:B,'2-Kosten per locatie'!A27,'4-Basis ruimtestaat'!I:I)</f>
        <v>1886</v>
      </c>
      <c r="C27" s="408">
        <v>1</v>
      </c>
      <c r="D27" s="435">
        <f>_xlfn.MAXIFS('4-Basis ruimtestaat'!K:K,'4-Basis ruimtestaat'!B:B,'2-Kosten per locatie'!A27)</f>
        <v>255</v>
      </c>
      <c r="E27" s="435">
        <f>_xlfn.MAXIFS('4-Basis ruimtestaat'!L:L,'4-Basis ruimtestaat'!B:B,'2-Kosten per locatie'!A27)</f>
        <v>0</v>
      </c>
      <c r="F27" s="527" t="e">
        <f>SUMIF('4-Basis ruimtestaat'!B:B,'2-Kosten per locatie'!A27,'4-Basis ruimtestaat'!M:M)</f>
        <v>#DIV/0!</v>
      </c>
      <c r="G27" s="527">
        <f>SUMIF('4-Basis ruimtestaat'!B:B,'2-Kosten per locatie'!A27,'4-Basis ruimtestaat'!N:N)</f>
        <v>0</v>
      </c>
      <c r="H27" s="528" t="e">
        <f t="shared" si="0"/>
        <v>#DIV/0!</v>
      </c>
      <c r="I27" s="528">
        <f t="shared" si="1"/>
        <v>0</v>
      </c>
      <c r="J27" s="527" t="e">
        <f t="shared" si="2"/>
        <v>#DIV/0!</v>
      </c>
      <c r="K27" s="527">
        <f t="shared" si="3"/>
        <v>0</v>
      </c>
      <c r="L27" s="494" t="e">
        <f>'6-Opbouw uurtarief productie'!$E$47*('2-Kosten per locatie'!F27+'2-Kosten per locatie'!H27)</f>
        <v>#DIV/0!</v>
      </c>
      <c r="M27" s="494" t="e">
        <f>'6-Opbouw uurtarief productie'!$E$47*('2-Kosten per locatie'!G27+'2-Kosten per locatie'!I27)</f>
        <v>#DIV/0!</v>
      </c>
      <c r="N27" s="495" t="e">
        <f t="shared" si="4"/>
        <v>#DIV/0!</v>
      </c>
      <c r="O27" s="495" t="e">
        <f>J27*'7-Opbouw uurtarief toezicht'!$E$47</f>
        <v>#DIV/0!</v>
      </c>
      <c r="P27" s="495" t="e">
        <f>K27*'7-Opbouw uurtarief toezicht'!$E$47</f>
        <v>#DIV/0!</v>
      </c>
      <c r="Q27" s="495" t="e">
        <f t="shared" si="5"/>
        <v>#DIV/0!</v>
      </c>
      <c r="R27" s="495">
        <f>SUMIF('11-Vloeronderhoud'!A:A,'2-Kosten per locatie'!A27,'11-Vloeronderhoud'!H:H)</f>
        <v>0</v>
      </c>
      <c r="S27" s="495">
        <f>SUMIF('8-Additionele kosten'!A:A,'2-Kosten per locatie'!A27,'8-Additionele kosten'!H:H)</f>
        <v>0</v>
      </c>
      <c r="T27" s="495">
        <f>SUMIF('12-Sanitaire voorzieningen'!A:A,'2-Kosten per locatie'!A27,'12-Sanitaire voorzieningen'!R:R)</f>
        <v>0</v>
      </c>
      <c r="U27" s="495">
        <f>SUMIF('10-Glasbewassing'!A:A,'2-Kosten per locatie'!A27,'10-Glasbewassing'!H:H)</f>
        <v>0</v>
      </c>
      <c r="V27" s="495" t="e">
        <f t="shared" si="6"/>
        <v>#DIV/0!</v>
      </c>
      <c r="W27" s="495" t="e">
        <f t="shared" si="7"/>
        <v>#DIV/0!</v>
      </c>
    </row>
    <row r="28" spans="1:31" ht="15" customHeight="1">
      <c r="A28" s="75" t="s">
        <v>647</v>
      </c>
      <c r="B28" s="341">
        <f>SUMIF('4-Basis ruimtestaat'!B:B,'2-Kosten per locatie'!A28,'4-Basis ruimtestaat'!I:I)</f>
        <v>104</v>
      </c>
      <c r="C28" s="408">
        <v>1</v>
      </c>
      <c r="D28" s="435">
        <f>_xlfn.MAXIFS('4-Basis ruimtestaat'!K:K,'4-Basis ruimtestaat'!B:B,'2-Kosten per locatie'!A28)</f>
        <v>52</v>
      </c>
      <c r="E28" s="435">
        <f>_xlfn.MAXIFS('4-Basis ruimtestaat'!L:L,'4-Basis ruimtestaat'!B:B,'2-Kosten per locatie'!A28)</f>
        <v>0</v>
      </c>
      <c r="F28" s="527" t="e">
        <f>SUMIF('4-Basis ruimtestaat'!B:B,'2-Kosten per locatie'!A28,'4-Basis ruimtestaat'!M:M)</f>
        <v>#DIV/0!</v>
      </c>
      <c r="G28" s="527">
        <f>SUMIF('4-Basis ruimtestaat'!B:B,'2-Kosten per locatie'!A28,'4-Basis ruimtestaat'!N:N)</f>
        <v>0</v>
      </c>
      <c r="H28" s="528" t="e">
        <f t="shared" si="0"/>
        <v>#DIV/0!</v>
      </c>
      <c r="I28" s="528">
        <f t="shared" si="1"/>
        <v>0</v>
      </c>
      <c r="J28" s="527" t="e">
        <f t="shared" si="2"/>
        <v>#DIV/0!</v>
      </c>
      <c r="K28" s="527">
        <f t="shared" si="3"/>
        <v>0</v>
      </c>
      <c r="L28" s="494" t="e">
        <f>'6-Opbouw uurtarief productie'!$E$47*('2-Kosten per locatie'!F28+'2-Kosten per locatie'!H28)</f>
        <v>#DIV/0!</v>
      </c>
      <c r="M28" s="494" t="e">
        <f>'6-Opbouw uurtarief productie'!$E$47*('2-Kosten per locatie'!G28+'2-Kosten per locatie'!I28)</f>
        <v>#DIV/0!</v>
      </c>
      <c r="N28" s="495" t="e">
        <f t="shared" si="4"/>
        <v>#DIV/0!</v>
      </c>
      <c r="O28" s="495" t="e">
        <f>J28*'7-Opbouw uurtarief toezicht'!$E$47</f>
        <v>#DIV/0!</v>
      </c>
      <c r="P28" s="495" t="e">
        <f>K28*'7-Opbouw uurtarief toezicht'!$E$47</f>
        <v>#DIV/0!</v>
      </c>
      <c r="Q28" s="495" t="e">
        <f t="shared" si="5"/>
        <v>#DIV/0!</v>
      </c>
      <c r="R28" s="495">
        <f>SUMIF('11-Vloeronderhoud'!A:A,'2-Kosten per locatie'!A28,'11-Vloeronderhoud'!H:H)</f>
        <v>0</v>
      </c>
      <c r="S28" s="495">
        <f>SUMIF('8-Additionele kosten'!A:A,'2-Kosten per locatie'!A28,'8-Additionele kosten'!H:H)</f>
        <v>0</v>
      </c>
      <c r="T28" s="495">
        <f>SUMIF('12-Sanitaire voorzieningen'!A:A,'2-Kosten per locatie'!A28,'12-Sanitaire voorzieningen'!R:R)</f>
        <v>0</v>
      </c>
      <c r="U28" s="495">
        <f>SUMIF('10-Glasbewassing'!A:A,'2-Kosten per locatie'!A28,'10-Glasbewassing'!H:H)</f>
        <v>0</v>
      </c>
      <c r="V28" s="495" t="e">
        <f t="shared" si="6"/>
        <v>#DIV/0!</v>
      </c>
      <c r="W28" s="495" t="e">
        <f t="shared" si="7"/>
        <v>#DIV/0!</v>
      </c>
      <c r="X28" s="22"/>
      <c r="Y28" s="22"/>
      <c r="Z28" s="22"/>
      <c r="AA28" s="22"/>
      <c r="AB28" s="22"/>
      <c r="AC28" s="22"/>
      <c r="AD28" s="22"/>
      <c r="AE28" s="22"/>
    </row>
    <row r="29" spans="1:31" ht="15" customHeight="1">
      <c r="A29" s="75" t="s">
        <v>621</v>
      </c>
      <c r="B29" s="341">
        <f>SUMIF('4-Basis ruimtestaat'!B:B,'2-Kosten per locatie'!A29,'4-Basis ruimtestaat'!I:I)</f>
        <v>681</v>
      </c>
      <c r="C29" s="408">
        <v>1</v>
      </c>
      <c r="D29" s="435">
        <f>_xlfn.MAXIFS('4-Basis ruimtestaat'!K:K,'4-Basis ruimtestaat'!B:B,'2-Kosten per locatie'!A29)</f>
        <v>255</v>
      </c>
      <c r="E29" s="435">
        <f>_xlfn.MAXIFS('4-Basis ruimtestaat'!L:L,'4-Basis ruimtestaat'!B:B,'2-Kosten per locatie'!A29)</f>
        <v>0</v>
      </c>
      <c r="F29" s="527" t="e">
        <f>SUMIF('4-Basis ruimtestaat'!B:B,'2-Kosten per locatie'!A29,'4-Basis ruimtestaat'!M:M)</f>
        <v>#DIV/0!</v>
      </c>
      <c r="G29" s="527">
        <f>SUMIF('4-Basis ruimtestaat'!B:B,'2-Kosten per locatie'!A29,'4-Basis ruimtestaat'!N:N)</f>
        <v>0</v>
      </c>
      <c r="H29" s="528" t="e">
        <f t="shared" si="0"/>
        <v>#DIV/0!</v>
      </c>
      <c r="I29" s="528">
        <f t="shared" si="1"/>
        <v>0</v>
      </c>
      <c r="J29" s="527" t="e">
        <f t="shared" si="2"/>
        <v>#DIV/0!</v>
      </c>
      <c r="K29" s="527">
        <f t="shared" si="3"/>
        <v>0</v>
      </c>
      <c r="L29" s="494" t="e">
        <f>'6-Opbouw uurtarief productie'!$E$47*('2-Kosten per locatie'!F29+'2-Kosten per locatie'!H29)</f>
        <v>#DIV/0!</v>
      </c>
      <c r="M29" s="494" t="e">
        <f>'6-Opbouw uurtarief productie'!$E$47*('2-Kosten per locatie'!G29+'2-Kosten per locatie'!I29)</f>
        <v>#DIV/0!</v>
      </c>
      <c r="N29" s="495" t="e">
        <f t="shared" si="4"/>
        <v>#DIV/0!</v>
      </c>
      <c r="O29" s="495" t="e">
        <f>J29*'7-Opbouw uurtarief toezicht'!$E$47</f>
        <v>#DIV/0!</v>
      </c>
      <c r="P29" s="495" t="e">
        <f>K29*'7-Opbouw uurtarief toezicht'!$E$47</f>
        <v>#DIV/0!</v>
      </c>
      <c r="Q29" s="495" t="e">
        <f t="shared" si="5"/>
        <v>#DIV/0!</v>
      </c>
      <c r="R29" s="495">
        <f>SUMIF('11-Vloeronderhoud'!A:A,'2-Kosten per locatie'!A29,'11-Vloeronderhoud'!H:H)</f>
        <v>0</v>
      </c>
      <c r="S29" s="495">
        <f>SUMIF('8-Additionele kosten'!A:A,'2-Kosten per locatie'!A29,'8-Additionele kosten'!H:H)</f>
        <v>0</v>
      </c>
      <c r="T29" s="495">
        <f>SUMIF('12-Sanitaire voorzieningen'!A:A,'2-Kosten per locatie'!A29,'12-Sanitaire voorzieningen'!R:R)</f>
        <v>0</v>
      </c>
      <c r="U29" s="495">
        <f>SUMIF('10-Glasbewassing'!A:A,'2-Kosten per locatie'!A29,'10-Glasbewassing'!H:H)</f>
        <v>0</v>
      </c>
      <c r="V29" s="495" t="e">
        <f t="shared" si="6"/>
        <v>#DIV/0!</v>
      </c>
      <c r="W29" s="495" t="e">
        <f t="shared" si="7"/>
        <v>#DIV/0!</v>
      </c>
      <c r="X29" s="22"/>
      <c r="Y29" s="22"/>
      <c r="Z29" s="22"/>
      <c r="AA29" s="22"/>
      <c r="AB29" s="22"/>
      <c r="AC29" s="22"/>
      <c r="AD29" s="22"/>
      <c r="AE29" s="22"/>
    </row>
    <row r="30" spans="1:31" ht="15" customHeight="1">
      <c r="A30" s="26" t="s">
        <v>571</v>
      </c>
      <c r="B30" s="341">
        <f>SUMIF('4-Basis ruimtestaat'!B:B,'2-Kosten per locatie'!A30,'4-Basis ruimtestaat'!I:I)</f>
        <v>706.2</v>
      </c>
      <c r="C30" s="408">
        <v>1</v>
      </c>
      <c r="D30" s="435">
        <f>_xlfn.MAXIFS('4-Basis ruimtestaat'!K:K,'4-Basis ruimtestaat'!B:B,'2-Kosten per locatie'!A30)</f>
        <v>52</v>
      </c>
      <c r="E30" s="435">
        <f>_xlfn.MAXIFS('4-Basis ruimtestaat'!L:L,'4-Basis ruimtestaat'!B:B,'2-Kosten per locatie'!A30)</f>
        <v>0</v>
      </c>
      <c r="F30" s="527" t="e">
        <f>SUMIF('4-Basis ruimtestaat'!B:B,'2-Kosten per locatie'!A30,'4-Basis ruimtestaat'!M:M)</f>
        <v>#DIV/0!</v>
      </c>
      <c r="G30" s="527">
        <f>SUMIF('4-Basis ruimtestaat'!B:B,'2-Kosten per locatie'!A30,'4-Basis ruimtestaat'!N:N)</f>
        <v>0</v>
      </c>
      <c r="H30" s="528" t="e">
        <f t="shared" si="0"/>
        <v>#DIV/0!</v>
      </c>
      <c r="I30" s="528">
        <f t="shared" si="1"/>
        <v>0</v>
      </c>
      <c r="J30" s="527" t="e">
        <f t="shared" si="2"/>
        <v>#DIV/0!</v>
      </c>
      <c r="K30" s="527">
        <f t="shared" si="3"/>
        <v>0</v>
      </c>
      <c r="L30" s="494" t="e">
        <f>'6-Opbouw uurtarief productie'!$E$47*('2-Kosten per locatie'!F30+'2-Kosten per locatie'!H30)</f>
        <v>#DIV/0!</v>
      </c>
      <c r="M30" s="494" t="e">
        <f>'6-Opbouw uurtarief productie'!$E$47*('2-Kosten per locatie'!G30+'2-Kosten per locatie'!I30)</f>
        <v>#DIV/0!</v>
      </c>
      <c r="N30" s="495" t="e">
        <f t="shared" si="4"/>
        <v>#DIV/0!</v>
      </c>
      <c r="O30" s="495" t="e">
        <f>J30*'7-Opbouw uurtarief toezicht'!$E$47</f>
        <v>#DIV/0!</v>
      </c>
      <c r="P30" s="495" t="e">
        <f>K30*'7-Opbouw uurtarief toezicht'!$E$47</f>
        <v>#DIV/0!</v>
      </c>
      <c r="Q30" s="495" t="e">
        <f t="shared" si="5"/>
        <v>#DIV/0!</v>
      </c>
      <c r="R30" s="495">
        <f>SUMIF('11-Vloeronderhoud'!A:A,'2-Kosten per locatie'!A30,'11-Vloeronderhoud'!H:H)</f>
        <v>0</v>
      </c>
      <c r="S30" s="495">
        <f>SUMIF('8-Additionele kosten'!A:A,'2-Kosten per locatie'!A30,'8-Additionele kosten'!H:H)</f>
        <v>0</v>
      </c>
      <c r="T30" s="495">
        <f>SUMIF('12-Sanitaire voorzieningen'!A:A,'2-Kosten per locatie'!A30,'12-Sanitaire voorzieningen'!R:R)</f>
        <v>0</v>
      </c>
      <c r="U30" s="495">
        <f>SUMIF('10-Glasbewassing'!A:A,'2-Kosten per locatie'!A30,'10-Glasbewassing'!H:H)</f>
        <v>0</v>
      </c>
      <c r="V30" s="495" t="e">
        <f t="shared" si="6"/>
        <v>#DIV/0!</v>
      </c>
      <c r="W30" s="495" t="e">
        <f t="shared" si="7"/>
        <v>#DIV/0!</v>
      </c>
      <c r="X30" s="22"/>
      <c r="Y30" s="22"/>
      <c r="Z30" s="22"/>
      <c r="AA30" s="22"/>
      <c r="AB30" s="22"/>
      <c r="AC30" s="22"/>
      <c r="AD30" s="22"/>
      <c r="AE30" s="22"/>
    </row>
    <row r="31" spans="1:31" ht="15" customHeight="1">
      <c r="A31" s="26" t="s">
        <v>543</v>
      </c>
      <c r="B31" s="341">
        <f>SUMIF('4-Basis ruimtestaat'!B:B,'2-Kosten per locatie'!A31,'4-Basis ruimtestaat'!I:I)</f>
        <v>759.5</v>
      </c>
      <c r="C31" s="408">
        <v>1</v>
      </c>
      <c r="D31" s="435">
        <f>_xlfn.MAXIFS('4-Basis ruimtestaat'!K:K,'4-Basis ruimtestaat'!B:B,'2-Kosten per locatie'!A31)</f>
        <v>255</v>
      </c>
      <c r="E31" s="435">
        <f>_xlfn.MAXIFS('4-Basis ruimtestaat'!L:L,'4-Basis ruimtestaat'!B:B,'2-Kosten per locatie'!A31)</f>
        <v>0</v>
      </c>
      <c r="F31" s="527" t="e">
        <f>SUMIF('4-Basis ruimtestaat'!B:B,'2-Kosten per locatie'!A31,'4-Basis ruimtestaat'!M:M)</f>
        <v>#DIV/0!</v>
      </c>
      <c r="G31" s="527">
        <f>SUMIF('4-Basis ruimtestaat'!B:B,'2-Kosten per locatie'!A31,'4-Basis ruimtestaat'!N:N)</f>
        <v>0</v>
      </c>
      <c r="H31" s="528" t="e">
        <f t="shared" si="0"/>
        <v>#DIV/0!</v>
      </c>
      <c r="I31" s="528">
        <f t="shared" si="1"/>
        <v>0</v>
      </c>
      <c r="J31" s="527" t="e">
        <f t="shared" si="2"/>
        <v>#DIV/0!</v>
      </c>
      <c r="K31" s="527">
        <f t="shared" si="3"/>
        <v>0</v>
      </c>
      <c r="L31" s="494" t="e">
        <f>'6-Opbouw uurtarief productie'!$E$47*('2-Kosten per locatie'!F31+'2-Kosten per locatie'!H31)</f>
        <v>#DIV/0!</v>
      </c>
      <c r="M31" s="494" t="e">
        <f>'6-Opbouw uurtarief productie'!$E$47*('2-Kosten per locatie'!G31+'2-Kosten per locatie'!I31)</f>
        <v>#DIV/0!</v>
      </c>
      <c r="N31" s="495" t="e">
        <f t="shared" si="4"/>
        <v>#DIV/0!</v>
      </c>
      <c r="O31" s="495" t="e">
        <f>J31*'7-Opbouw uurtarief toezicht'!$E$47</f>
        <v>#DIV/0!</v>
      </c>
      <c r="P31" s="495" t="e">
        <f>K31*'7-Opbouw uurtarief toezicht'!$E$47</f>
        <v>#DIV/0!</v>
      </c>
      <c r="Q31" s="495" t="e">
        <f t="shared" si="5"/>
        <v>#DIV/0!</v>
      </c>
      <c r="R31" s="495">
        <f>SUMIF('11-Vloeronderhoud'!A:A,'2-Kosten per locatie'!A31,'11-Vloeronderhoud'!H:H)</f>
        <v>0</v>
      </c>
      <c r="S31" s="495">
        <f>SUMIF('8-Additionele kosten'!A:A,'2-Kosten per locatie'!A31,'8-Additionele kosten'!H:H)</f>
        <v>0</v>
      </c>
      <c r="T31" s="495">
        <f>SUMIF('12-Sanitaire voorzieningen'!A:A,'2-Kosten per locatie'!A31,'12-Sanitaire voorzieningen'!R:R)</f>
        <v>0</v>
      </c>
      <c r="U31" s="495">
        <f>SUMIF('10-Glasbewassing'!A:A,'2-Kosten per locatie'!A31,'10-Glasbewassing'!H:H)</f>
        <v>0</v>
      </c>
      <c r="V31" s="495" t="e">
        <f t="shared" si="6"/>
        <v>#DIV/0!</v>
      </c>
      <c r="W31" s="495" t="e">
        <f t="shared" si="7"/>
        <v>#DIV/0!</v>
      </c>
      <c r="X31" s="22"/>
      <c r="Y31" s="22"/>
      <c r="Z31" s="22"/>
      <c r="AA31" s="22"/>
      <c r="AB31" s="22"/>
      <c r="AC31" s="22"/>
      <c r="AD31" s="22"/>
      <c r="AE31" s="22"/>
    </row>
    <row r="32" spans="1:31" ht="15" customHeight="1">
      <c r="A32" s="26" t="s">
        <v>236</v>
      </c>
      <c r="B32" s="341">
        <f>SUMIF('4-Basis ruimtestaat'!B:B,'2-Kosten per locatie'!A32,'4-Basis ruimtestaat'!I:I)</f>
        <v>491.71</v>
      </c>
      <c r="C32" s="408">
        <v>1</v>
      </c>
      <c r="D32" s="435">
        <f>_xlfn.MAXIFS('4-Basis ruimtestaat'!K:K,'4-Basis ruimtestaat'!B:B,'2-Kosten per locatie'!A32)</f>
        <v>52</v>
      </c>
      <c r="E32" s="435">
        <f>_xlfn.MAXIFS('4-Basis ruimtestaat'!L:L,'4-Basis ruimtestaat'!B:B,'2-Kosten per locatie'!A32)</f>
        <v>0</v>
      </c>
      <c r="F32" s="527" t="e">
        <f>SUMIF('4-Basis ruimtestaat'!B:B,'2-Kosten per locatie'!A32,'4-Basis ruimtestaat'!M:M)</f>
        <v>#DIV/0!</v>
      </c>
      <c r="G32" s="527">
        <f>SUMIF('4-Basis ruimtestaat'!B:B,'2-Kosten per locatie'!A32,'4-Basis ruimtestaat'!N:N)</f>
        <v>0</v>
      </c>
      <c r="H32" s="528" t="e">
        <f t="shared" si="0"/>
        <v>#DIV/0!</v>
      </c>
      <c r="I32" s="528">
        <f t="shared" si="1"/>
        <v>0</v>
      </c>
      <c r="J32" s="527" t="e">
        <f t="shared" si="2"/>
        <v>#DIV/0!</v>
      </c>
      <c r="K32" s="527">
        <f t="shared" si="3"/>
        <v>0</v>
      </c>
      <c r="L32" s="494" t="e">
        <f>'6-Opbouw uurtarief productie'!$E$47*('2-Kosten per locatie'!F32+'2-Kosten per locatie'!H32)</f>
        <v>#DIV/0!</v>
      </c>
      <c r="M32" s="494" t="e">
        <f>'6-Opbouw uurtarief productie'!$E$47*('2-Kosten per locatie'!G32+'2-Kosten per locatie'!I32)</f>
        <v>#DIV/0!</v>
      </c>
      <c r="N32" s="495" t="e">
        <f t="shared" si="4"/>
        <v>#DIV/0!</v>
      </c>
      <c r="O32" s="495" t="e">
        <f>J32*'7-Opbouw uurtarief toezicht'!$E$47</f>
        <v>#DIV/0!</v>
      </c>
      <c r="P32" s="495" t="e">
        <f>K32*'7-Opbouw uurtarief toezicht'!$E$47</f>
        <v>#DIV/0!</v>
      </c>
      <c r="Q32" s="495" t="e">
        <f t="shared" si="5"/>
        <v>#DIV/0!</v>
      </c>
      <c r="R32" s="495">
        <f>SUMIF('11-Vloeronderhoud'!A:A,'2-Kosten per locatie'!A32,'11-Vloeronderhoud'!H:H)</f>
        <v>0</v>
      </c>
      <c r="S32" s="495">
        <f>SUMIF('8-Additionele kosten'!A:A,'2-Kosten per locatie'!A32,'8-Additionele kosten'!H:H)</f>
        <v>0</v>
      </c>
      <c r="T32" s="495">
        <f>SUMIF('12-Sanitaire voorzieningen'!A:A,'2-Kosten per locatie'!A32,'12-Sanitaire voorzieningen'!R:R)</f>
        <v>0</v>
      </c>
      <c r="U32" s="495">
        <f>SUMIF('10-Glasbewassing'!A:A,'2-Kosten per locatie'!A32,'10-Glasbewassing'!H:H)</f>
        <v>0</v>
      </c>
      <c r="V32" s="495" t="e">
        <f t="shared" si="6"/>
        <v>#DIV/0!</v>
      </c>
      <c r="W32" s="495" t="e">
        <f t="shared" si="7"/>
        <v>#DIV/0!</v>
      </c>
      <c r="X32" s="22"/>
      <c r="Y32" s="22"/>
      <c r="Z32" s="22"/>
      <c r="AA32" s="22"/>
      <c r="AB32" s="22"/>
      <c r="AC32" s="22"/>
      <c r="AD32" s="22"/>
      <c r="AE32" s="22"/>
    </row>
    <row r="33" spans="1:31" ht="15" customHeight="1">
      <c r="A33" s="26" t="s">
        <v>523</v>
      </c>
      <c r="B33" s="341">
        <f>SUMIF('4-Basis ruimtestaat'!B:B,'2-Kosten per locatie'!A33,'4-Basis ruimtestaat'!I:I)</f>
        <v>187.87</v>
      </c>
      <c r="C33" s="408">
        <v>1</v>
      </c>
      <c r="D33" s="435">
        <f>_xlfn.MAXIFS('4-Basis ruimtestaat'!K:K,'4-Basis ruimtestaat'!B:B,'2-Kosten per locatie'!A33)</f>
        <v>52</v>
      </c>
      <c r="E33" s="435">
        <f>_xlfn.MAXIFS('4-Basis ruimtestaat'!L:L,'4-Basis ruimtestaat'!B:B,'2-Kosten per locatie'!A33)</f>
        <v>0</v>
      </c>
      <c r="F33" s="527" t="e">
        <f>SUMIF('4-Basis ruimtestaat'!B:B,'2-Kosten per locatie'!A33,'4-Basis ruimtestaat'!M:M)</f>
        <v>#DIV/0!</v>
      </c>
      <c r="G33" s="527">
        <f>SUMIF('4-Basis ruimtestaat'!B:B,'2-Kosten per locatie'!A33,'4-Basis ruimtestaat'!N:N)</f>
        <v>0</v>
      </c>
      <c r="H33" s="528" t="e">
        <f t="shared" si="0"/>
        <v>#DIV/0!</v>
      </c>
      <c r="I33" s="528">
        <f t="shared" si="1"/>
        <v>0</v>
      </c>
      <c r="J33" s="527" t="e">
        <f t="shared" si="2"/>
        <v>#DIV/0!</v>
      </c>
      <c r="K33" s="527">
        <f t="shared" si="3"/>
        <v>0</v>
      </c>
      <c r="L33" s="494" t="e">
        <f>'6-Opbouw uurtarief productie'!$E$47*('2-Kosten per locatie'!F33+'2-Kosten per locatie'!H33)</f>
        <v>#DIV/0!</v>
      </c>
      <c r="M33" s="494" t="e">
        <f>'6-Opbouw uurtarief productie'!$E$47*('2-Kosten per locatie'!G33+'2-Kosten per locatie'!I33)</f>
        <v>#DIV/0!</v>
      </c>
      <c r="N33" s="495" t="e">
        <f t="shared" si="4"/>
        <v>#DIV/0!</v>
      </c>
      <c r="O33" s="495" t="e">
        <f>J33*'7-Opbouw uurtarief toezicht'!$E$47</f>
        <v>#DIV/0!</v>
      </c>
      <c r="P33" s="495" t="e">
        <f>K33*'7-Opbouw uurtarief toezicht'!$E$47</f>
        <v>#DIV/0!</v>
      </c>
      <c r="Q33" s="495" t="e">
        <f t="shared" si="5"/>
        <v>#DIV/0!</v>
      </c>
      <c r="R33" s="495">
        <f>SUMIF('11-Vloeronderhoud'!A:A,'2-Kosten per locatie'!A33,'11-Vloeronderhoud'!H:H)</f>
        <v>0</v>
      </c>
      <c r="S33" s="495">
        <f>SUMIF('8-Additionele kosten'!A:A,'2-Kosten per locatie'!A33,'8-Additionele kosten'!H:H)</f>
        <v>0</v>
      </c>
      <c r="T33" s="495">
        <f>SUMIF('12-Sanitaire voorzieningen'!A:A,'2-Kosten per locatie'!A33,'12-Sanitaire voorzieningen'!R:R)</f>
        <v>0</v>
      </c>
      <c r="U33" s="495">
        <f>SUMIF('10-Glasbewassing'!A:A,'2-Kosten per locatie'!A33,'10-Glasbewassing'!H:H)</f>
        <v>0</v>
      </c>
      <c r="V33" s="495" t="e">
        <f t="shared" si="6"/>
        <v>#DIV/0!</v>
      </c>
      <c r="W33" s="495" t="e">
        <f t="shared" si="7"/>
        <v>#DIV/0!</v>
      </c>
      <c r="X33" s="22"/>
      <c r="Y33" s="22"/>
      <c r="Z33" s="22"/>
      <c r="AA33" s="22"/>
      <c r="AB33" s="22"/>
      <c r="AC33" s="22"/>
      <c r="AD33" s="22"/>
      <c r="AE33" s="22"/>
    </row>
    <row r="34" spans="1:31" ht="15" customHeight="1">
      <c r="A34" s="26" t="s">
        <v>291</v>
      </c>
      <c r="B34" s="341">
        <f>SUMIF('4-Basis ruimtestaat'!B:B,'2-Kosten per locatie'!A34,'4-Basis ruimtestaat'!I:I)</f>
        <v>5115.9000000000005</v>
      </c>
      <c r="C34" s="408">
        <v>1</v>
      </c>
      <c r="D34" s="435">
        <f>_xlfn.MAXIFS('4-Basis ruimtestaat'!K:K,'4-Basis ruimtestaat'!B:B,'2-Kosten per locatie'!A34)</f>
        <v>255</v>
      </c>
      <c r="E34" s="435">
        <f>_xlfn.MAXIFS('4-Basis ruimtestaat'!L:L,'4-Basis ruimtestaat'!B:B,'2-Kosten per locatie'!A34)</f>
        <v>0</v>
      </c>
      <c r="F34" s="527" t="e">
        <f>SUMIF('4-Basis ruimtestaat'!B:B,'2-Kosten per locatie'!A34,'4-Basis ruimtestaat'!M:M)</f>
        <v>#DIV/0!</v>
      </c>
      <c r="G34" s="527">
        <f>SUMIF('4-Basis ruimtestaat'!B:B,'2-Kosten per locatie'!A34,'4-Basis ruimtestaat'!N:N)</f>
        <v>0</v>
      </c>
      <c r="H34" s="528" t="e">
        <f t="shared" si="0"/>
        <v>#DIV/0!</v>
      </c>
      <c r="I34" s="528">
        <f t="shared" si="1"/>
        <v>0</v>
      </c>
      <c r="J34" s="527" t="e">
        <f t="shared" si="2"/>
        <v>#DIV/0!</v>
      </c>
      <c r="K34" s="527">
        <f t="shared" si="3"/>
        <v>0</v>
      </c>
      <c r="L34" s="494" t="e">
        <f>'6-Opbouw uurtarief productie'!$E$47*('2-Kosten per locatie'!F34+'2-Kosten per locatie'!H34)</f>
        <v>#DIV/0!</v>
      </c>
      <c r="M34" s="494" t="e">
        <f>'6-Opbouw uurtarief productie'!$E$47*('2-Kosten per locatie'!G34+'2-Kosten per locatie'!I34)</f>
        <v>#DIV/0!</v>
      </c>
      <c r="N34" s="495" t="e">
        <f t="shared" si="4"/>
        <v>#DIV/0!</v>
      </c>
      <c r="O34" s="495" t="e">
        <f>J34*'7-Opbouw uurtarief toezicht'!$E$47</f>
        <v>#DIV/0!</v>
      </c>
      <c r="P34" s="495" t="e">
        <f>K34*'7-Opbouw uurtarief toezicht'!$E$47</f>
        <v>#DIV/0!</v>
      </c>
      <c r="Q34" s="495" t="e">
        <f t="shared" si="5"/>
        <v>#DIV/0!</v>
      </c>
      <c r="R34" s="495">
        <f>SUMIF('11-Vloeronderhoud'!A:A,'2-Kosten per locatie'!A34,'11-Vloeronderhoud'!H:H)</f>
        <v>0</v>
      </c>
      <c r="S34" s="495">
        <f>SUMIF('8-Additionele kosten'!A:A,'2-Kosten per locatie'!A34,'8-Additionele kosten'!H:H)</f>
        <v>0</v>
      </c>
      <c r="T34" s="495">
        <f>SUMIF('12-Sanitaire voorzieningen'!A:A,'2-Kosten per locatie'!A34,'12-Sanitaire voorzieningen'!R:R)</f>
        <v>0</v>
      </c>
      <c r="U34" s="495">
        <f>SUMIF('10-Glasbewassing'!A:A,'2-Kosten per locatie'!A34,'10-Glasbewassing'!H:H)</f>
        <v>0</v>
      </c>
      <c r="V34" s="495" t="e">
        <f t="shared" si="6"/>
        <v>#DIV/0!</v>
      </c>
      <c r="W34" s="495" t="e">
        <f t="shared" si="7"/>
        <v>#DIV/0!</v>
      </c>
      <c r="X34" s="22"/>
      <c r="Y34" s="22"/>
      <c r="Z34" s="22"/>
      <c r="AA34" s="22"/>
      <c r="AB34" s="22"/>
      <c r="AC34" s="22"/>
      <c r="AD34" s="22"/>
      <c r="AE34" s="22"/>
    </row>
    <row r="35" spans="1:31" ht="15" customHeight="1">
      <c r="A35" s="26" t="s">
        <v>274</v>
      </c>
      <c r="B35" s="341">
        <f>SUMIF('4-Basis ruimtestaat'!B:B,'2-Kosten per locatie'!A35,'4-Basis ruimtestaat'!I:I)</f>
        <v>188</v>
      </c>
      <c r="C35" s="408">
        <v>1</v>
      </c>
      <c r="D35" s="435">
        <f>_xlfn.MAXIFS('4-Basis ruimtestaat'!K:K,'4-Basis ruimtestaat'!B:B,'2-Kosten per locatie'!A35)</f>
        <v>52</v>
      </c>
      <c r="E35" s="435">
        <f>_xlfn.MAXIFS('4-Basis ruimtestaat'!L:L,'4-Basis ruimtestaat'!B:B,'2-Kosten per locatie'!A35)</f>
        <v>0</v>
      </c>
      <c r="F35" s="527" t="e">
        <f>SUMIF('4-Basis ruimtestaat'!B:B,'2-Kosten per locatie'!A35,'4-Basis ruimtestaat'!M:M)</f>
        <v>#DIV/0!</v>
      </c>
      <c r="G35" s="527">
        <f>SUMIF('4-Basis ruimtestaat'!B:B,'2-Kosten per locatie'!A35,'4-Basis ruimtestaat'!N:N)</f>
        <v>0</v>
      </c>
      <c r="H35" s="528" t="e">
        <f t="shared" si="0"/>
        <v>#DIV/0!</v>
      </c>
      <c r="I35" s="528">
        <f t="shared" si="1"/>
        <v>0</v>
      </c>
      <c r="J35" s="527" t="e">
        <f t="shared" si="2"/>
        <v>#DIV/0!</v>
      </c>
      <c r="K35" s="527">
        <f t="shared" si="3"/>
        <v>0</v>
      </c>
      <c r="L35" s="494" t="e">
        <f>'6-Opbouw uurtarief productie'!$E$47*('2-Kosten per locatie'!F35+'2-Kosten per locatie'!H35)</f>
        <v>#DIV/0!</v>
      </c>
      <c r="M35" s="494" t="e">
        <f>'6-Opbouw uurtarief productie'!$E$47*('2-Kosten per locatie'!G35+'2-Kosten per locatie'!I35)</f>
        <v>#DIV/0!</v>
      </c>
      <c r="N35" s="495" t="e">
        <f t="shared" si="4"/>
        <v>#DIV/0!</v>
      </c>
      <c r="O35" s="495" t="e">
        <f>J35*'7-Opbouw uurtarief toezicht'!$E$47</f>
        <v>#DIV/0!</v>
      </c>
      <c r="P35" s="495" t="e">
        <f>K35*'7-Opbouw uurtarief toezicht'!$E$47</f>
        <v>#DIV/0!</v>
      </c>
      <c r="Q35" s="495" t="e">
        <f t="shared" si="5"/>
        <v>#DIV/0!</v>
      </c>
      <c r="R35" s="495">
        <f>SUMIF('11-Vloeronderhoud'!A:A,'2-Kosten per locatie'!A35,'11-Vloeronderhoud'!H:H)</f>
        <v>0</v>
      </c>
      <c r="S35" s="495">
        <f>SUMIF('8-Additionele kosten'!A:A,'2-Kosten per locatie'!A35,'8-Additionele kosten'!H:H)</f>
        <v>0</v>
      </c>
      <c r="T35" s="495">
        <f>SUMIF('12-Sanitaire voorzieningen'!A:A,'2-Kosten per locatie'!A35,'12-Sanitaire voorzieningen'!R:R)</f>
        <v>0</v>
      </c>
      <c r="U35" s="495">
        <f>SUMIF('10-Glasbewassing'!A:A,'2-Kosten per locatie'!A35,'10-Glasbewassing'!H:H)</f>
        <v>0</v>
      </c>
      <c r="V35" s="495" t="e">
        <f t="shared" si="6"/>
        <v>#DIV/0!</v>
      </c>
      <c r="W35" s="495" t="e">
        <f t="shared" si="7"/>
        <v>#DIV/0!</v>
      </c>
      <c r="X35" s="22"/>
      <c r="Y35" s="22"/>
      <c r="Z35" s="22"/>
      <c r="AA35" s="22"/>
      <c r="AB35" s="22"/>
      <c r="AC35" s="22"/>
      <c r="AD35" s="22"/>
      <c r="AE35" s="22"/>
    </row>
    <row r="36" spans="1:31" ht="15" customHeight="1">
      <c r="A36" s="26" t="s">
        <v>536</v>
      </c>
      <c r="B36" s="341">
        <f>SUMIF('4-Basis ruimtestaat'!B:B,'2-Kosten per locatie'!A36,'4-Basis ruimtestaat'!I:I)</f>
        <v>166.36</v>
      </c>
      <c r="C36" s="408">
        <v>1</v>
      </c>
      <c r="D36" s="435">
        <f>_xlfn.MAXIFS('4-Basis ruimtestaat'!K:K,'4-Basis ruimtestaat'!B:B,'2-Kosten per locatie'!A36)</f>
        <v>52</v>
      </c>
      <c r="E36" s="435">
        <f>_xlfn.MAXIFS('4-Basis ruimtestaat'!L:L,'4-Basis ruimtestaat'!B:B,'2-Kosten per locatie'!A36)</f>
        <v>0</v>
      </c>
      <c r="F36" s="527" t="e">
        <f>SUMIF('4-Basis ruimtestaat'!B:B,'2-Kosten per locatie'!A36,'4-Basis ruimtestaat'!M:M)</f>
        <v>#DIV/0!</v>
      </c>
      <c r="G36" s="527">
        <f>SUMIF('4-Basis ruimtestaat'!B:B,'2-Kosten per locatie'!A36,'4-Basis ruimtestaat'!N:N)</f>
        <v>0</v>
      </c>
      <c r="H36" s="528" t="e">
        <f t="shared" si="0"/>
        <v>#DIV/0!</v>
      </c>
      <c r="I36" s="528">
        <f t="shared" si="1"/>
        <v>0</v>
      </c>
      <c r="J36" s="527" t="e">
        <f t="shared" si="2"/>
        <v>#DIV/0!</v>
      </c>
      <c r="K36" s="527">
        <f t="shared" si="3"/>
        <v>0</v>
      </c>
      <c r="L36" s="494" t="e">
        <f>'6-Opbouw uurtarief productie'!$E$47*('2-Kosten per locatie'!F36+'2-Kosten per locatie'!H36)</f>
        <v>#DIV/0!</v>
      </c>
      <c r="M36" s="494" t="e">
        <f>'6-Opbouw uurtarief productie'!$E$47*('2-Kosten per locatie'!G36+'2-Kosten per locatie'!I36)</f>
        <v>#DIV/0!</v>
      </c>
      <c r="N36" s="495" t="e">
        <f t="shared" si="4"/>
        <v>#DIV/0!</v>
      </c>
      <c r="O36" s="495" t="e">
        <f>J36*'7-Opbouw uurtarief toezicht'!$E$47</f>
        <v>#DIV/0!</v>
      </c>
      <c r="P36" s="495" t="e">
        <f>K36*'7-Opbouw uurtarief toezicht'!$E$47</f>
        <v>#DIV/0!</v>
      </c>
      <c r="Q36" s="495" t="e">
        <f t="shared" si="5"/>
        <v>#DIV/0!</v>
      </c>
      <c r="R36" s="495">
        <f>SUMIF('11-Vloeronderhoud'!A:A,'2-Kosten per locatie'!A36,'11-Vloeronderhoud'!H:H)</f>
        <v>0</v>
      </c>
      <c r="S36" s="495">
        <f>SUMIF('8-Additionele kosten'!A:A,'2-Kosten per locatie'!A36,'8-Additionele kosten'!H:H)</f>
        <v>0</v>
      </c>
      <c r="T36" s="495">
        <f>SUMIF('12-Sanitaire voorzieningen'!A:A,'2-Kosten per locatie'!A36,'12-Sanitaire voorzieningen'!R:R)</f>
        <v>0</v>
      </c>
      <c r="U36" s="495">
        <f>SUMIF('10-Glasbewassing'!A:A,'2-Kosten per locatie'!A36,'10-Glasbewassing'!H:H)</f>
        <v>0</v>
      </c>
      <c r="V36" s="495" t="e">
        <f t="shared" si="6"/>
        <v>#DIV/0!</v>
      </c>
      <c r="W36" s="495" t="e">
        <f t="shared" si="7"/>
        <v>#DIV/0!</v>
      </c>
      <c r="X36" s="22"/>
      <c r="Y36" s="22"/>
      <c r="Z36" s="22"/>
      <c r="AA36" s="22"/>
      <c r="AB36" s="22"/>
      <c r="AC36" s="22"/>
      <c r="AD36" s="22"/>
      <c r="AE36" s="22"/>
    </row>
    <row r="37" spans="1:31" ht="15" customHeight="1">
      <c r="A37" s="26" t="s">
        <v>639</v>
      </c>
      <c r="B37" s="341">
        <f>SUMIF('4-Basis ruimtestaat'!B:B,'2-Kosten per locatie'!A37,'4-Basis ruimtestaat'!I:I)</f>
        <v>80</v>
      </c>
      <c r="C37" s="408">
        <v>0.5</v>
      </c>
      <c r="D37" s="435">
        <f>_xlfn.MAXIFS('4-Basis ruimtestaat'!K:K,'4-Basis ruimtestaat'!B:B,'2-Kosten per locatie'!A37)</f>
        <v>52</v>
      </c>
      <c r="E37" s="435">
        <f>_xlfn.MAXIFS('4-Basis ruimtestaat'!L:L,'4-Basis ruimtestaat'!B:B,'2-Kosten per locatie'!A37)</f>
        <v>0</v>
      </c>
      <c r="F37" s="527" t="e">
        <f>SUMIF('4-Basis ruimtestaat'!B:B,'2-Kosten per locatie'!A37,'4-Basis ruimtestaat'!M:M)</f>
        <v>#DIV/0!</v>
      </c>
      <c r="G37" s="527">
        <f>SUMIF('4-Basis ruimtestaat'!B:B,'2-Kosten per locatie'!A37,'4-Basis ruimtestaat'!N:N)</f>
        <v>0</v>
      </c>
      <c r="H37" s="528" t="e">
        <f t="shared" si="0"/>
        <v>#DIV/0!</v>
      </c>
      <c r="I37" s="528">
        <f t="shared" si="1"/>
        <v>0</v>
      </c>
      <c r="J37" s="527" t="e">
        <f>F37*$E$5</f>
        <v>#DIV/0!</v>
      </c>
      <c r="K37" s="527">
        <f t="shared" si="3"/>
        <v>0</v>
      </c>
      <c r="L37" s="494" t="e">
        <f>'6-Opbouw uurtarief productie'!$E$47*('2-Kosten per locatie'!F37+'2-Kosten per locatie'!H37)</f>
        <v>#DIV/0!</v>
      </c>
      <c r="M37" s="494" t="e">
        <f>'6-Opbouw uurtarief productie'!$E$47*('2-Kosten per locatie'!G37+'2-Kosten per locatie'!I37)</f>
        <v>#DIV/0!</v>
      </c>
      <c r="N37" s="495" t="e">
        <f t="shared" si="4"/>
        <v>#DIV/0!</v>
      </c>
      <c r="O37" s="495" t="e">
        <f>J37*'7-Opbouw uurtarief toezicht'!$E$47</f>
        <v>#DIV/0!</v>
      </c>
      <c r="P37" s="495" t="e">
        <f>K37*'7-Opbouw uurtarief toezicht'!$E$47</f>
        <v>#DIV/0!</v>
      </c>
      <c r="Q37" s="495" t="e">
        <f t="shared" si="5"/>
        <v>#DIV/0!</v>
      </c>
      <c r="R37" s="495">
        <f>SUMIF('11-Vloeronderhoud'!A:A,'2-Kosten per locatie'!A37,'11-Vloeronderhoud'!H:H)</f>
        <v>0</v>
      </c>
      <c r="S37" s="495">
        <f>SUMIF('8-Additionele kosten'!A:A,'2-Kosten per locatie'!A37,'8-Additionele kosten'!H:H)</f>
        <v>0</v>
      </c>
      <c r="T37" s="495">
        <f>SUMIF('12-Sanitaire voorzieningen'!A:A,'2-Kosten per locatie'!A37,'12-Sanitaire voorzieningen'!R:R)</f>
        <v>0</v>
      </c>
      <c r="U37" s="495">
        <f>SUMIF('10-Glasbewassing'!A:A,'2-Kosten per locatie'!A37,'10-Glasbewassing'!H:H)</f>
        <v>0</v>
      </c>
      <c r="V37" s="495" t="e">
        <f t="shared" si="6"/>
        <v>#DIV/0!</v>
      </c>
      <c r="W37" s="495" t="e">
        <f t="shared" si="7"/>
        <v>#DIV/0!</v>
      </c>
      <c r="X37" s="22"/>
      <c r="Y37" s="22"/>
      <c r="Z37" s="22"/>
      <c r="AA37" s="22"/>
      <c r="AB37" s="22"/>
      <c r="AC37" s="22"/>
      <c r="AD37" s="22"/>
      <c r="AE37" s="22"/>
    </row>
    <row r="38" spans="1:31" s="29" customFormat="1" ht="15" customHeight="1">
      <c r="A38" s="28" t="s">
        <v>9</v>
      </c>
      <c r="B38" s="534">
        <f>SUM(B15:B37)</f>
        <v>13037.170000000002</v>
      </c>
      <c r="C38" s="423"/>
      <c r="D38" s="386"/>
      <c r="E38" s="386"/>
      <c r="F38" s="526" t="e">
        <f>SUM(F15:F37)</f>
        <v>#DIV/0!</v>
      </c>
      <c r="G38" s="526">
        <f>SUM(G15:G37)</f>
        <v>0</v>
      </c>
      <c r="H38" s="526" t="e">
        <f>SUM(H15:H37)</f>
        <v>#DIV/0!</v>
      </c>
      <c r="I38" s="526">
        <f>SUM(I15:I37)</f>
        <v>0</v>
      </c>
      <c r="J38" s="526" t="e">
        <f>SUM(J15:J37)</f>
        <v>#DIV/0!</v>
      </c>
      <c r="K38" s="526">
        <f t="shared" ref="K38:W38" si="8">SUM(K15:K37)</f>
        <v>0</v>
      </c>
      <c r="L38" s="493" t="e">
        <f t="shared" si="8"/>
        <v>#DIV/0!</v>
      </c>
      <c r="M38" s="493" t="e">
        <f t="shared" si="8"/>
        <v>#DIV/0!</v>
      </c>
      <c r="N38" s="493" t="e">
        <f t="shared" si="8"/>
        <v>#DIV/0!</v>
      </c>
      <c r="O38" s="493" t="e">
        <f t="shared" ref="O38:V38" si="9">SUM(O15:O37)</f>
        <v>#DIV/0!</v>
      </c>
      <c r="P38" s="493" t="e">
        <f t="shared" si="9"/>
        <v>#DIV/0!</v>
      </c>
      <c r="Q38" s="493" t="e">
        <f t="shared" si="9"/>
        <v>#DIV/0!</v>
      </c>
      <c r="R38" s="493">
        <f t="shared" si="9"/>
        <v>0</v>
      </c>
      <c r="S38" s="493">
        <f t="shared" si="9"/>
        <v>0</v>
      </c>
      <c r="T38" s="493">
        <f t="shared" si="9"/>
        <v>0</v>
      </c>
      <c r="U38" s="493">
        <f t="shared" si="9"/>
        <v>0</v>
      </c>
      <c r="V38" s="493" t="e">
        <f t="shared" si="9"/>
        <v>#DIV/0!</v>
      </c>
      <c r="W38" s="493" t="e">
        <f t="shared" si="8"/>
        <v>#DIV/0!</v>
      </c>
    </row>
    <row r="39" spans="1:31" s="30" customFormat="1" ht="14.1" customHeight="1">
      <c r="AB39" s="22"/>
    </row>
  </sheetData>
  <mergeCells count="6">
    <mergeCell ref="R13:U13"/>
    <mergeCell ref="F13:G13"/>
    <mergeCell ref="H13:I13"/>
    <mergeCell ref="J13:K13"/>
    <mergeCell ref="L13:N13"/>
    <mergeCell ref="O13:Q13"/>
  </mergeCells>
  <printOptions horizontalCentered="1" gridLinesSet="0"/>
  <pageMargins left="0.19685039370078741" right="0.19685039370078741" top="0.59055118110236227" bottom="0.78740157480314965" header="0.39370078740157483" footer="0.19685039370078741"/>
  <pageSetup paperSize="9" scale="35" fitToHeight="0" orientation="landscape" r:id="rId1"/>
  <headerFooter alignWithMargins="0">
    <oddFooter>&amp;L&amp;"Verdana,Standaard"&amp;F-&amp;A
Atir b.v. ©&amp;R&amp;"Verdana,Standaard"printversie &amp;D</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14999847407452621"/>
  </sheetPr>
  <dimension ref="A1:N32"/>
  <sheetViews>
    <sheetView showGridLines="0" zoomScaleNormal="100" workbookViewId="0">
      <pane ySplit="9" topLeftCell="A10" activePane="bottomLeft" state="frozen"/>
      <selection activeCell="B1" sqref="B1"/>
      <selection pane="bottomLeft" activeCell="H9" sqref="H9"/>
    </sheetView>
  </sheetViews>
  <sheetFormatPr defaultColWidth="9.109375" defaultRowHeight="13.2"/>
  <cols>
    <col min="1" max="1" width="29.6640625" style="4" customWidth="1"/>
    <col min="2" max="2" width="9.109375" style="4" customWidth="1"/>
    <col min="3" max="6" width="9.109375" style="4"/>
    <col min="7" max="7" width="10.6640625" style="4" customWidth="1"/>
    <col min="8" max="8" width="9.77734375" style="4" customWidth="1"/>
    <col min="9" max="9" width="2.109375" style="4" customWidth="1"/>
    <col min="10" max="11" width="10.109375" style="4" customWidth="1"/>
    <col min="12" max="12" width="3" style="4" customWidth="1"/>
    <col min="13" max="14" width="9.109375" style="35"/>
    <col min="15" max="15" width="9.109375" style="4"/>
    <col min="16" max="16" width="30.44140625" style="4" customWidth="1"/>
    <col min="17" max="16384" width="9.109375" style="4"/>
  </cols>
  <sheetData>
    <row r="1" spans="1:14">
      <c r="A1" s="317" t="s">
        <v>22</v>
      </c>
    </row>
    <row r="3" spans="1:14" ht="15">
      <c r="A3" s="33" t="str">
        <f>'2-Kosten per locatie'!A3</f>
        <v>Naam opdrachtgever</v>
      </c>
      <c r="B3" s="58" t="str">
        <f>'2-Kosten per locatie'!B3</f>
        <v>Veiligheidsregio Zaanstreek Waterland</v>
      </c>
      <c r="C3" s="316"/>
    </row>
    <row r="4" spans="1:14" ht="15">
      <c r="A4" s="33" t="str">
        <f>'2-Kosten per locatie'!A4</f>
        <v>Calculatie onderdeel</v>
      </c>
      <c r="B4" s="58" t="str">
        <f ca="1">MID(CELL("bestandsnaam",$B$7),SEARCH("]",CELL("bestandsnaam",$B$7),1)+1,256)</f>
        <v>3-Productie normen</v>
      </c>
      <c r="C4" s="59"/>
      <c r="M4" s="4"/>
      <c r="N4" s="4"/>
    </row>
    <row r="5" spans="1:14" ht="15">
      <c r="A5" s="33" t="str">
        <f>'2-Kosten per locatie'!A5</f>
        <v>Gebouw/plaats</v>
      </c>
      <c r="B5" s="58" t="str">
        <f>'2-Kosten per locatie'!B5</f>
        <v>Divers</v>
      </c>
      <c r="C5" s="59"/>
      <c r="M5" s="4"/>
      <c r="N5" s="4"/>
    </row>
    <row r="6" spans="1:14" ht="15">
      <c r="A6" s="33" t="str">
        <f>'2-Kosten per locatie'!A6</f>
        <v>Referentie nummer</v>
      </c>
      <c r="B6" s="58" t="str">
        <f>'2-Kosten per locatie'!B6</f>
        <v>VrZW-EA-RT-2022</v>
      </c>
      <c r="C6" s="59"/>
      <c r="E6" s="314" t="s">
        <v>163</v>
      </c>
      <c r="F6" s="315"/>
      <c r="G6" s="56" t="e">
        <f>SUM('4-Basis ruimtestaat'!T:T)/SUM('4-Basis ruimtestaat'!M:N)</f>
        <v>#DIV/0!</v>
      </c>
      <c r="H6" s="57" t="s">
        <v>164</v>
      </c>
    </row>
    <row r="7" spans="1:14">
      <c r="A7" s="36"/>
      <c r="B7" s="37"/>
      <c r="C7" s="37"/>
      <c r="D7" s="38"/>
      <c r="E7" s="39"/>
      <c r="F7" s="39"/>
      <c r="G7" s="41"/>
      <c r="H7" s="43"/>
      <c r="I7" s="42"/>
      <c r="K7" s="43"/>
      <c r="L7" s="43"/>
      <c r="M7" s="44"/>
      <c r="N7" s="44"/>
    </row>
    <row r="8" spans="1:14" ht="27.75" customHeight="1">
      <c r="A8" s="53" t="s">
        <v>100</v>
      </c>
      <c r="B8" s="54">
        <v>12</v>
      </c>
      <c r="C8" s="54">
        <v>52</v>
      </c>
      <c r="D8" s="54">
        <v>255</v>
      </c>
      <c r="E8" s="43"/>
      <c r="F8" s="35"/>
      <c r="H8" s="318">
        <v>0.01</v>
      </c>
      <c r="M8" s="4"/>
      <c r="N8" s="4"/>
    </row>
    <row r="9" spans="1:14" ht="58.2" customHeight="1">
      <c r="A9" s="307" t="s">
        <v>52</v>
      </c>
      <c r="B9" s="548" t="s">
        <v>118</v>
      </c>
      <c r="C9" s="549"/>
      <c r="D9" s="550"/>
      <c r="E9" s="43"/>
      <c r="F9" s="306" t="s">
        <v>165</v>
      </c>
      <c r="G9" s="306" t="s">
        <v>101</v>
      </c>
      <c r="H9" s="55" t="s">
        <v>223</v>
      </c>
      <c r="M9" s="4"/>
      <c r="N9" s="4"/>
    </row>
    <row r="10" spans="1:14">
      <c r="A10" s="77" t="s">
        <v>172</v>
      </c>
      <c r="B10" s="365"/>
      <c r="C10" s="320"/>
      <c r="D10" s="320"/>
      <c r="E10" s="43"/>
      <c r="F10" s="308">
        <f>SUMIF('4-Basis ruimtestaat'!G:G,'3-Productie normen'!A10,'4-Basis ruimtestaat'!I:I)</f>
        <v>3308.2700000000004</v>
      </c>
      <c r="G10" s="46" t="s">
        <v>685</v>
      </c>
      <c r="H10" s="43"/>
      <c r="K10" s="94"/>
      <c r="M10" s="4"/>
      <c r="N10" s="4"/>
    </row>
    <row r="11" spans="1:14">
      <c r="A11" s="77" t="s">
        <v>91</v>
      </c>
      <c r="B11" s="365"/>
      <c r="C11" s="320"/>
      <c r="D11" s="320"/>
      <c r="E11" s="43"/>
      <c r="F11" s="308">
        <f>SUMIF('4-Basis ruimtestaat'!G:G,'3-Productie normen'!A18,'4-Basis ruimtestaat'!I:I)</f>
        <v>792.39000000000021</v>
      </c>
      <c r="G11" s="46" t="s">
        <v>106</v>
      </c>
      <c r="H11" s="94"/>
      <c r="K11" s="8"/>
      <c r="M11" s="4"/>
      <c r="N11" s="4"/>
    </row>
    <row r="12" spans="1:14">
      <c r="A12" s="77" t="s">
        <v>676</v>
      </c>
      <c r="B12" s="365"/>
      <c r="C12" s="320"/>
      <c r="D12" s="320"/>
      <c r="E12" s="43"/>
      <c r="F12" s="308">
        <f>SUMIF('4-Basis ruimtestaat'!G:G,'3-Productie normen'!A13,'4-Basis ruimtestaat'!I:I)</f>
        <v>612.65</v>
      </c>
      <c r="G12" s="46" t="s">
        <v>106</v>
      </c>
      <c r="H12" s="94"/>
      <c r="K12" s="8"/>
      <c r="M12" s="4"/>
      <c r="N12" s="4"/>
    </row>
    <row r="13" spans="1:14">
      <c r="A13" s="77" t="s">
        <v>668</v>
      </c>
      <c r="B13" s="365"/>
      <c r="C13" s="320"/>
      <c r="D13" s="320"/>
      <c r="E13" s="43"/>
      <c r="F13" s="308">
        <f>SUMIF('4-Basis ruimtestaat'!G:G,'3-Productie normen'!A14,'4-Basis ruimtestaat'!I:I)</f>
        <v>1287.5</v>
      </c>
      <c r="G13" s="46" t="s">
        <v>691</v>
      </c>
      <c r="H13" s="94"/>
      <c r="K13" s="8"/>
      <c r="M13" s="4"/>
      <c r="N13" s="4"/>
    </row>
    <row r="14" spans="1:14">
      <c r="A14" s="77" t="s">
        <v>271</v>
      </c>
      <c r="B14" s="365"/>
      <c r="C14" s="320"/>
      <c r="D14" s="320"/>
      <c r="E14" s="47"/>
      <c r="F14" s="308">
        <f>SUMIF('4-Basis ruimtestaat'!G:G,'3-Productie normen'!A20,'4-Basis ruimtestaat'!I:I)</f>
        <v>134.80000000000001</v>
      </c>
      <c r="G14" s="46" t="s">
        <v>685</v>
      </c>
      <c r="H14" s="94"/>
      <c r="K14" s="8"/>
      <c r="M14" s="4"/>
      <c r="N14" s="4"/>
    </row>
    <row r="15" spans="1:14">
      <c r="A15" s="77" t="s">
        <v>175</v>
      </c>
      <c r="B15" s="365"/>
      <c r="C15" s="320"/>
      <c r="D15" s="320"/>
      <c r="E15" s="43"/>
      <c r="F15" s="308">
        <f>SUMIF('4-Basis ruimtestaat'!G:G,'3-Productie normen'!A17,'4-Basis ruimtestaat'!I:I)</f>
        <v>835</v>
      </c>
      <c r="G15" s="46" t="s">
        <v>106</v>
      </c>
      <c r="H15" s="94"/>
      <c r="K15" s="8"/>
      <c r="M15" s="4"/>
      <c r="N15" s="4"/>
    </row>
    <row r="16" spans="1:14">
      <c r="A16" s="77" t="s">
        <v>675</v>
      </c>
      <c r="B16" s="320"/>
      <c r="C16" s="365"/>
      <c r="D16" s="365"/>
      <c r="E16" s="43"/>
      <c r="F16" s="308">
        <f>SUMIF('4-Basis ruimtestaat'!G:G,'3-Productie normen'!A16,'4-Basis ruimtestaat'!I:I)</f>
        <v>434.40000000000003</v>
      </c>
      <c r="G16" s="46" t="s">
        <v>106</v>
      </c>
      <c r="H16" s="94"/>
      <c r="K16" s="8"/>
      <c r="M16" s="4"/>
      <c r="N16" s="4"/>
    </row>
    <row r="17" spans="1:14">
      <c r="A17" s="49" t="s">
        <v>694</v>
      </c>
      <c r="B17" s="365"/>
      <c r="C17" s="320"/>
      <c r="D17" s="320"/>
      <c r="E17" s="43"/>
      <c r="F17" s="308">
        <f>SUMIF('4-Basis ruimtestaat'!G:G,'3-Productie normen'!A22,'4-Basis ruimtestaat'!I:I)</f>
        <v>2335.1099999999997</v>
      </c>
      <c r="G17" s="46" t="s">
        <v>106</v>
      </c>
      <c r="H17" s="94"/>
      <c r="K17" s="8"/>
      <c r="M17" s="4"/>
      <c r="N17" s="4"/>
    </row>
    <row r="18" spans="1:14">
      <c r="A18" s="77" t="s">
        <v>17</v>
      </c>
      <c r="B18" s="365"/>
      <c r="C18" s="320"/>
      <c r="D18" s="320"/>
      <c r="E18" s="43"/>
      <c r="F18" s="308">
        <f>SUMIF('4-Basis ruimtestaat'!G:G,'3-Productie normen'!A11,'4-Basis ruimtestaat'!I:I)</f>
        <v>291.79999999999995</v>
      </c>
      <c r="G18" s="46" t="s">
        <v>691</v>
      </c>
      <c r="H18" s="94"/>
      <c r="K18" s="8"/>
      <c r="M18" s="4"/>
      <c r="N18" s="4"/>
    </row>
    <row r="19" spans="1:14">
      <c r="A19" s="131" t="s">
        <v>481</v>
      </c>
      <c r="B19" s="365"/>
      <c r="C19" s="320"/>
      <c r="D19" s="365"/>
      <c r="E19" s="47"/>
      <c r="F19" s="308">
        <f>SUMIF('4-Basis ruimtestaat'!G:G,'3-Productie normen'!A21,'4-Basis ruimtestaat'!I:I)</f>
        <v>543.37</v>
      </c>
      <c r="G19" s="46" t="s">
        <v>106</v>
      </c>
      <c r="H19" s="94"/>
      <c r="K19" s="8"/>
      <c r="M19" s="4"/>
      <c r="N19" s="4"/>
    </row>
    <row r="20" spans="1:14">
      <c r="A20" s="77" t="s">
        <v>696</v>
      </c>
      <c r="B20" s="365"/>
      <c r="C20" s="320"/>
      <c r="D20" s="320"/>
      <c r="E20" s="43"/>
      <c r="F20" s="308">
        <f>SUMIF('4-Basis ruimtestaat'!G:G,'3-Productie normen'!A19,'4-Basis ruimtestaat'!I:I)</f>
        <v>155.30000000000001</v>
      </c>
      <c r="G20" s="46" t="s">
        <v>106</v>
      </c>
      <c r="H20" s="94"/>
      <c r="K20" s="8"/>
      <c r="M20" s="4"/>
      <c r="N20" s="4"/>
    </row>
    <row r="21" spans="1:14">
      <c r="A21" s="77" t="s">
        <v>173</v>
      </c>
      <c r="B21" s="365"/>
      <c r="C21" s="320"/>
      <c r="D21" s="320"/>
      <c r="E21" s="43"/>
      <c r="F21" s="308">
        <f>SUMIF('4-Basis ruimtestaat'!G:G,'3-Productie normen'!A15,'4-Basis ruimtestaat'!I:I)</f>
        <v>385.79999999999995</v>
      </c>
      <c r="G21" s="46" t="s">
        <v>685</v>
      </c>
      <c r="H21" s="94"/>
      <c r="K21" s="8"/>
      <c r="M21" s="4"/>
      <c r="N21" s="4"/>
    </row>
    <row r="22" spans="1:14">
      <c r="A22" s="77" t="s">
        <v>695</v>
      </c>
      <c r="B22" s="365"/>
      <c r="C22" s="320"/>
      <c r="D22" s="320"/>
      <c r="E22" s="43"/>
      <c r="F22" s="308">
        <f>SUMIF('4-Basis ruimtestaat'!G:G,'3-Productie normen'!A12,'4-Basis ruimtestaat'!I:I)</f>
        <v>350.67999999999995</v>
      </c>
      <c r="G22" s="46" t="s">
        <v>106</v>
      </c>
      <c r="H22" s="94"/>
      <c r="K22" s="8"/>
      <c r="M22" s="4"/>
      <c r="N22" s="4"/>
    </row>
    <row r="23" spans="1:14">
      <c r="A23" s="45" t="s">
        <v>697</v>
      </c>
      <c r="B23" s="365"/>
      <c r="C23" s="365"/>
      <c r="D23" s="365"/>
      <c r="E23" s="47"/>
      <c r="F23" s="308">
        <f>SUMIF('4-Basis ruimtestaat'!G:G,'3-Productie normen'!A23,'4-Basis ruimtestaat'!I:I)</f>
        <v>1570.1</v>
      </c>
      <c r="G23" s="46"/>
      <c r="H23" s="47"/>
      <c r="M23" s="4"/>
      <c r="N23" s="4"/>
    </row>
    <row r="24" spans="1:14">
      <c r="A24" s="45"/>
      <c r="B24" s="48"/>
      <c r="C24" s="48"/>
      <c r="D24" s="48"/>
      <c r="E24" s="47"/>
      <c r="F24" s="308"/>
      <c r="G24" s="46"/>
      <c r="H24" s="47"/>
      <c r="M24" s="4"/>
      <c r="N24" s="4"/>
    </row>
    <row r="25" spans="1:14">
      <c r="A25" s="309" t="s">
        <v>9</v>
      </c>
      <c r="B25" s="310"/>
      <c r="C25" s="310"/>
      <c r="D25" s="310"/>
      <c r="E25" s="311"/>
      <c r="F25" s="313">
        <f>SUM(F10:F24)</f>
        <v>13037.169999999998</v>
      </c>
      <c r="G25" s="312"/>
      <c r="H25" s="47"/>
      <c r="M25" s="4"/>
      <c r="N25" s="4"/>
    </row>
    <row r="26" spans="1:14">
      <c r="F26" s="439"/>
      <c r="I26" s="47"/>
      <c r="M26" s="4"/>
      <c r="N26" s="4"/>
    </row>
    <row r="27" spans="1:14">
      <c r="A27" s="51" t="s">
        <v>162</v>
      </c>
      <c r="B27" s="52">
        <v>2</v>
      </c>
      <c r="C27" s="52">
        <v>3</v>
      </c>
      <c r="D27" s="52">
        <v>4</v>
      </c>
      <c r="E27" s="47"/>
      <c r="F27" s="35"/>
      <c r="I27" s="47"/>
      <c r="J27" s="35"/>
      <c r="M27" s="4"/>
      <c r="N27" s="4"/>
    </row>
    <row r="28" spans="1:14">
      <c r="E28" s="39"/>
      <c r="F28" s="39"/>
      <c r="G28" s="40"/>
      <c r="H28" s="41"/>
    </row>
    <row r="29" spans="1:14">
      <c r="A29" s="447" t="s">
        <v>184</v>
      </c>
      <c r="B29" s="447" t="s">
        <v>102</v>
      </c>
      <c r="C29" s="448" t="s">
        <v>160</v>
      </c>
    </row>
    <row r="30" spans="1:14">
      <c r="A30" s="452" t="s">
        <v>185</v>
      </c>
      <c r="B30" s="449">
        <v>12</v>
      </c>
      <c r="C30" s="450">
        <v>2</v>
      </c>
    </row>
    <row r="31" spans="1:14">
      <c r="A31" s="452" t="s">
        <v>186</v>
      </c>
      <c r="B31" s="449">
        <v>52</v>
      </c>
      <c r="C31" s="450">
        <v>3</v>
      </c>
    </row>
    <row r="32" spans="1:14">
      <c r="A32" s="452" t="s">
        <v>187</v>
      </c>
      <c r="B32" s="451">
        <v>255</v>
      </c>
      <c r="C32" s="450">
        <v>4</v>
      </c>
    </row>
  </sheetData>
  <sortState xmlns:xlrd2="http://schemas.microsoft.com/office/spreadsheetml/2017/richdata2" ref="A10:N22">
    <sortCondition ref="A10:A22"/>
  </sortState>
  <mergeCells count="1">
    <mergeCell ref="B9:D9"/>
  </mergeCells>
  <pageMargins left="0.7" right="0.7" top="0.75" bottom="0.75" header="0.3" footer="0.3"/>
  <pageSetup paperSize="9" scale="48" orientation="landscape" horizontalDpi="200" verticalDpi="200" r:id="rId1"/>
  <headerFooter>
    <oddFooter>&amp;L&amp;F-&amp;A
Atir b.v. ©&amp;Cprintversie &amp;D</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14999847407452621"/>
    <pageSetUpPr fitToPage="1"/>
  </sheetPr>
  <dimension ref="A1:U802"/>
  <sheetViews>
    <sheetView showGridLines="0" showZeros="0" zoomScaleNormal="100" zoomScalePageLayoutView="75" workbookViewId="0">
      <pane xSplit="2" ySplit="9" topLeftCell="C10" activePane="bottomRight" state="frozen"/>
      <selection pane="topRight" activeCell="C1" sqref="C1"/>
      <selection pane="bottomLeft" activeCell="A10" sqref="A10"/>
      <selection pane="bottomRight" activeCell="C1" sqref="A1:C1"/>
    </sheetView>
  </sheetViews>
  <sheetFormatPr defaultColWidth="8.6640625" defaultRowHeight="14.1" customHeight="1"/>
  <cols>
    <col min="1" max="1" width="5" style="4" bestFit="1" customWidth="1"/>
    <col min="2" max="2" width="40.109375" style="4" bestFit="1" customWidth="1"/>
    <col min="3" max="3" width="38.6640625" style="4" bestFit="1" customWidth="1"/>
    <col min="4" max="4" width="12" style="522" customWidth="1"/>
    <col min="5" max="5" width="10.109375" style="17" customWidth="1"/>
    <col min="6" max="6" width="23.44140625" style="17" customWidth="1"/>
    <col min="7" max="7" width="26" style="17" customWidth="1"/>
    <col min="8" max="8" width="12.109375" style="17" bestFit="1" customWidth="1"/>
    <col min="9" max="9" width="8.5546875" style="4" bestFit="1" customWidth="1"/>
    <col min="10" max="10" width="10.6640625" style="218" customWidth="1"/>
    <col min="11" max="12" width="9.109375" style="97" customWidth="1"/>
    <col min="13" max="14" width="12.5546875" style="4" bestFit="1" customWidth="1"/>
    <col min="15" max="15" width="12" style="4" bestFit="1" customWidth="1"/>
    <col min="16" max="16" width="16.6640625" style="4" customWidth="1"/>
    <col min="17" max="17" width="11.33203125" style="4" customWidth="1"/>
    <col min="18" max="18" width="35.109375" style="4" customWidth="1"/>
    <col min="19" max="19" width="3" style="4" customWidth="1"/>
    <col min="20" max="20" width="11.109375" style="4" customWidth="1"/>
    <col min="21" max="21" width="15.5546875" style="4" bestFit="1" customWidth="1"/>
    <col min="22" max="16384" width="8.6640625" style="4"/>
  </cols>
  <sheetData>
    <row r="1" spans="1:20" ht="13.2">
      <c r="E1" s="4"/>
      <c r="K1" s="4"/>
      <c r="L1" s="35"/>
    </row>
    <row r="2" spans="1:20" ht="14.1" customHeight="1">
      <c r="A2" s="61">
        <v>2</v>
      </c>
      <c r="B2" s="62"/>
      <c r="C2" s="62"/>
      <c r="D2" s="64"/>
      <c r="E2" s="64"/>
      <c r="F2" s="468"/>
      <c r="G2" s="468"/>
      <c r="H2" s="461"/>
      <c r="I2" s="67"/>
      <c r="J2" s="419"/>
      <c r="K2" s="68"/>
      <c r="L2" s="68"/>
      <c r="M2" s="69"/>
      <c r="N2" s="69"/>
      <c r="O2" s="70"/>
      <c r="P2" s="70"/>
      <c r="Q2" s="71"/>
      <c r="R2" s="71"/>
    </row>
    <row r="3" spans="1:20" ht="14.1" customHeight="1">
      <c r="A3" s="61">
        <v>3</v>
      </c>
      <c r="B3" s="33" t="str">
        <f>'2-Kosten per locatie'!A3</f>
        <v>Naam opdrachtgever</v>
      </c>
      <c r="C3" s="58" t="str">
        <f>'2-Kosten per locatie'!B3</f>
        <v>Veiligheidsregio Zaanstreek Waterland</v>
      </c>
      <c r="E3" s="72"/>
      <c r="H3" s="461"/>
      <c r="I3" s="67"/>
      <c r="J3" s="419"/>
      <c r="K3" s="68"/>
      <c r="L3" s="68"/>
      <c r="M3" s="69"/>
      <c r="N3" s="69"/>
      <c r="O3" s="70"/>
      <c r="P3" s="70"/>
      <c r="Q3" s="71"/>
      <c r="R3" s="71"/>
    </row>
    <row r="4" spans="1:20" ht="14.1" customHeight="1">
      <c r="A4" s="61">
        <v>4</v>
      </c>
      <c r="B4" s="33" t="str">
        <f>'2-Kosten per locatie'!A4</f>
        <v>Calculatie onderdeel</v>
      </c>
      <c r="C4" s="58" t="str">
        <f ca="1">MID(CELL("bestandsnaam",$D$9),SEARCH("]",CELL("bestandsnaam",$D$9),1)+1,256)</f>
        <v>4-Basis ruimtestaat</v>
      </c>
      <c r="E4" s="73"/>
      <c r="H4" s="461"/>
      <c r="I4" s="67"/>
      <c r="J4" s="419"/>
      <c r="K4" s="68"/>
      <c r="L4" s="68"/>
      <c r="M4" s="69"/>
      <c r="N4" s="69"/>
      <c r="O4" s="70"/>
      <c r="P4" s="70"/>
      <c r="Q4" s="71"/>
      <c r="R4" s="71"/>
    </row>
    <row r="5" spans="1:20" ht="14.1" customHeight="1">
      <c r="A5" s="61">
        <v>5</v>
      </c>
      <c r="B5" s="33" t="str">
        <f>'2-Kosten per locatie'!A5</f>
        <v>Gebouw/plaats</v>
      </c>
      <c r="C5" s="58" t="str">
        <f>'2-Kosten per locatie'!B5</f>
        <v>Divers</v>
      </c>
      <c r="E5" s="72"/>
      <c r="F5" s="72"/>
      <c r="G5" s="72"/>
      <c r="H5" s="72"/>
      <c r="I5" s="72"/>
      <c r="J5" s="72"/>
      <c r="K5" s="72"/>
      <c r="L5" s="68"/>
      <c r="M5" s="69"/>
      <c r="N5" s="69"/>
      <c r="O5" s="70"/>
      <c r="P5" s="70"/>
      <c r="Q5" s="71"/>
      <c r="R5" s="71"/>
    </row>
    <row r="6" spans="1:20" ht="14.1" customHeight="1">
      <c r="A6" s="61">
        <v>6</v>
      </c>
      <c r="B6" s="33" t="str">
        <f>'2-Kosten per locatie'!A6</f>
        <v>Referentie nummer</v>
      </c>
      <c r="C6" s="58" t="str">
        <f>'2-Kosten per locatie'!B6</f>
        <v>VrZW-EA-RT-2022</v>
      </c>
      <c r="E6" s="72"/>
      <c r="F6" s="72"/>
      <c r="G6" s="72"/>
      <c r="H6" s="72"/>
      <c r="I6" s="72"/>
      <c r="J6" s="72"/>
      <c r="K6" s="72"/>
      <c r="L6" s="68"/>
      <c r="M6" s="69"/>
      <c r="N6" s="69"/>
      <c r="O6" s="70"/>
      <c r="P6" s="551" t="s">
        <v>103</v>
      </c>
      <c r="Q6" s="71"/>
      <c r="R6" s="71"/>
    </row>
    <row r="7" spans="1:20" ht="12.75" customHeight="1">
      <c r="A7" s="61">
        <v>7</v>
      </c>
      <c r="B7" s="33" t="str">
        <f>'2-Kosten per locatie'!A7</f>
        <v>Naam dienstverlener</v>
      </c>
      <c r="C7" s="58">
        <f>'2-Kosten per locatie'!B7</f>
        <v>0</v>
      </c>
      <c r="E7" s="72"/>
      <c r="H7" s="461"/>
      <c r="I7" s="67"/>
      <c r="J7" s="419"/>
      <c r="K7" s="68"/>
      <c r="L7" s="68"/>
      <c r="M7" s="69"/>
      <c r="N7" s="69"/>
      <c r="O7" s="70"/>
      <c r="P7" s="552"/>
      <c r="Q7" s="71"/>
      <c r="R7" s="71"/>
    </row>
    <row r="8" spans="1:20" ht="14.1" customHeight="1">
      <c r="A8" s="61">
        <v>8</v>
      </c>
      <c r="B8" s="65"/>
      <c r="C8" s="65"/>
      <c r="D8" s="64"/>
      <c r="E8" s="64"/>
      <c r="F8" s="468"/>
      <c r="G8" s="468"/>
      <c r="H8" s="461"/>
      <c r="I8" s="67"/>
      <c r="J8" s="419"/>
      <c r="K8" s="68"/>
      <c r="L8" s="68"/>
      <c r="M8" s="68"/>
      <c r="N8" s="69"/>
      <c r="O8" s="69"/>
      <c r="P8" s="74">
        <f>'3-Productie normen'!H8</f>
        <v>0.01</v>
      </c>
      <c r="Q8" s="71"/>
      <c r="R8" s="71"/>
    </row>
    <row r="9" spans="1:20" ht="44.1" customHeight="1">
      <c r="A9" s="61">
        <v>9</v>
      </c>
      <c r="B9" s="472" t="s">
        <v>76</v>
      </c>
      <c r="C9" s="472" t="s">
        <v>99</v>
      </c>
      <c r="D9" s="472" t="s">
        <v>77</v>
      </c>
      <c r="E9" s="473" t="s">
        <v>82</v>
      </c>
      <c r="F9" s="473" t="s">
        <v>83</v>
      </c>
      <c r="G9" s="473" t="s">
        <v>84</v>
      </c>
      <c r="H9" s="474" t="s">
        <v>85</v>
      </c>
      <c r="I9" s="475" t="s">
        <v>86</v>
      </c>
      <c r="J9" s="476" t="s">
        <v>206</v>
      </c>
      <c r="K9" s="368" t="s">
        <v>159</v>
      </c>
      <c r="L9" s="368" t="s">
        <v>158</v>
      </c>
      <c r="M9" s="476" t="s">
        <v>87</v>
      </c>
      <c r="N9" s="476" t="s">
        <v>161</v>
      </c>
      <c r="O9" s="476" t="s">
        <v>104</v>
      </c>
      <c r="P9" s="476" t="s">
        <v>223</v>
      </c>
      <c r="Q9" s="477" t="s">
        <v>88</v>
      </c>
      <c r="R9" s="477" t="s">
        <v>171</v>
      </c>
      <c r="S9" s="60"/>
      <c r="T9" s="321" t="s">
        <v>89</v>
      </c>
    </row>
    <row r="10" spans="1:20" s="83" customFormat="1" ht="14.1" customHeight="1">
      <c r="A10" s="61">
        <v>10</v>
      </c>
      <c r="B10" s="75" t="s">
        <v>236</v>
      </c>
      <c r="C10" s="75" t="s">
        <v>289</v>
      </c>
      <c r="D10" s="467"/>
      <c r="E10" s="76" t="s">
        <v>237</v>
      </c>
      <c r="F10" s="463" t="s">
        <v>264</v>
      </c>
      <c r="G10" s="499" t="s">
        <v>695</v>
      </c>
      <c r="H10" s="49" t="s">
        <v>94</v>
      </c>
      <c r="I10" s="78">
        <v>5</v>
      </c>
      <c r="J10" s="420">
        <f t="shared" ref="J10:J73" si="0">SUM(K10:L10)</f>
        <v>52</v>
      </c>
      <c r="K10" s="79">
        <v>52</v>
      </c>
      <c r="L10" s="79"/>
      <c r="M10" s="80" t="e">
        <f>IF(K10="nio",0,IF(K10&gt;0,K10*I10/O10,0))*(VLOOKUP(B10,'2-Kosten per locatie'!$A$15:$C$37,3))</f>
        <v>#DIV/0!</v>
      </c>
      <c r="N10" s="80">
        <f t="shared" ref="N10:N73" si="1">IF(L10&gt;0,L10*I10/P10,0)</f>
        <v>0</v>
      </c>
      <c r="O10" s="81">
        <f>IF(K10="nio",0,IF(K10&gt;0,VLOOKUP(G10,'3-Productie normen'!A:J,VLOOKUP(K10,'3-Productie normen'!$B$30:$C$32,2,FALSE),FALSE)))</f>
        <v>0</v>
      </c>
      <c r="P10" s="81">
        <f t="shared" ref="P10:P73" si="2">IF(L10&gt;0,O10*$P$8,0)</f>
        <v>0</v>
      </c>
      <c r="Q10" s="82" t="str">
        <f>VLOOKUP(G10,'3-Productie normen'!A:N,7,FALSE)</f>
        <v>V</v>
      </c>
      <c r="R10" s="82"/>
      <c r="S10" s="4"/>
      <c r="T10" s="50">
        <f t="shared" ref="T10:T73" si="3">J10*I10</f>
        <v>260</v>
      </c>
    </row>
    <row r="11" spans="1:20" ht="14.1" customHeight="1">
      <c r="A11" s="61">
        <v>11</v>
      </c>
      <c r="B11" s="75" t="s">
        <v>236</v>
      </c>
      <c r="C11" s="75" t="s">
        <v>289</v>
      </c>
      <c r="D11" s="467"/>
      <c r="E11" s="76" t="s">
        <v>238</v>
      </c>
      <c r="F11" s="463" t="s">
        <v>669</v>
      </c>
      <c r="G11" s="499" t="s">
        <v>17</v>
      </c>
      <c r="H11" s="49" t="s">
        <v>94</v>
      </c>
      <c r="I11" s="78">
        <v>1.4</v>
      </c>
      <c r="J11" s="420">
        <f t="shared" si="0"/>
        <v>52</v>
      </c>
      <c r="K11" s="79">
        <v>52</v>
      </c>
      <c r="L11" s="79"/>
      <c r="M11" s="80" t="e">
        <f>IF(K11="nio",0,IF(K11&gt;0,K11*I11/O11,0))*(VLOOKUP(B11,'2-Kosten per locatie'!$A$15:$C$37,3))</f>
        <v>#DIV/0!</v>
      </c>
      <c r="N11" s="80">
        <f t="shared" si="1"/>
        <v>0</v>
      </c>
      <c r="O11" s="81">
        <f>IF(K11="nio",0,IF(K11&gt;0,VLOOKUP(G11,'3-Productie normen'!A:J,VLOOKUP(K11,'3-Productie normen'!$B$30:$C$32,2,FALSE),FALSE)))</f>
        <v>0</v>
      </c>
      <c r="P11" s="81">
        <f t="shared" si="2"/>
        <v>0</v>
      </c>
      <c r="Q11" s="82" t="str">
        <f>VLOOKUP(G11,'3-Productie normen'!A:N,7,FALSE)</f>
        <v>S</v>
      </c>
      <c r="R11" s="82"/>
      <c r="T11" s="50">
        <f t="shared" si="3"/>
        <v>72.8</v>
      </c>
    </row>
    <row r="12" spans="1:20" ht="14.1" customHeight="1">
      <c r="A12" s="61">
        <v>12</v>
      </c>
      <c r="B12" s="75" t="s">
        <v>236</v>
      </c>
      <c r="C12" s="75" t="s">
        <v>289</v>
      </c>
      <c r="D12" s="467"/>
      <c r="E12" s="76" t="s">
        <v>239</v>
      </c>
      <c r="F12" s="463" t="s">
        <v>93</v>
      </c>
      <c r="G12" s="499" t="s">
        <v>668</v>
      </c>
      <c r="H12" s="49" t="s">
        <v>94</v>
      </c>
      <c r="I12" s="78">
        <v>10.81</v>
      </c>
      <c r="J12" s="420">
        <f t="shared" si="0"/>
        <v>52</v>
      </c>
      <c r="K12" s="79">
        <v>52</v>
      </c>
      <c r="L12" s="79"/>
      <c r="M12" s="80" t="e">
        <f>IF(K12="nio",0,IF(K12&gt;0,K12*I12/O12,0))*(VLOOKUP(B12,'2-Kosten per locatie'!$A$15:$C$37,3))</f>
        <v>#DIV/0!</v>
      </c>
      <c r="N12" s="80">
        <f t="shared" si="1"/>
        <v>0</v>
      </c>
      <c r="O12" s="81">
        <f>IF(K12="nio",0,IF(K12&gt;0,VLOOKUP(G12,'3-Productie normen'!A:J,VLOOKUP(K12,'3-Productie normen'!$B$30:$C$32,2,FALSE),FALSE)))</f>
        <v>0</v>
      </c>
      <c r="P12" s="81">
        <f t="shared" si="2"/>
        <v>0</v>
      </c>
      <c r="Q12" s="82" t="str">
        <f>VLOOKUP(G12,'3-Productie normen'!A:N,7,FALSE)</f>
        <v>S</v>
      </c>
      <c r="R12" s="82"/>
      <c r="T12" s="50">
        <f t="shared" si="3"/>
        <v>562.12</v>
      </c>
    </row>
    <row r="13" spans="1:20" ht="14.1" customHeight="1">
      <c r="A13" s="61">
        <v>13</v>
      </c>
      <c r="B13" s="75" t="s">
        <v>236</v>
      </c>
      <c r="C13" s="75" t="s">
        <v>289</v>
      </c>
      <c r="D13" s="467"/>
      <c r="E13" s="76" t="s">
        <v>240</v>
      </c>
      <c r="F13" s="464" t="s">
        <v>670</v>
      </c>
      <c r="G13" s="452" t="s">
        <v>17</v>
      </c>
      <c r="H13" s="49" t="s">
        <v>94</v>
      </c>
      <c r="I13" s="78">
        <v>5</v>
      </c>
      <c r="J13" s="420">
        <f t="shared" si="0"/>
        <v>52</v>
      </c>
      <c r="K13" s="79">
        <v>52</v>
      </c>
      <c r="L13" s="79"/>
      <c r="M13" s="80" t="e">
        <f>IF(K13="nio",0,IF(K13&gt;0,K13*I13/O13,0))*(VLOOKUP(B13,'2-Kosten per locatie'!$A$15:$C$37,3))</f>
        <v>#DIV/0!</v>
      </c>
      <c r="N13" s="80">
        <f t="shared" si="1"/>
        <v>0</v>
      </c>
      <c r="O13" s="81">
        <f>IF(K13="nio",0,IF(K13&gt;0,VLOOKUP(G13,'3-Productie normen'!A:J,VLOOKUP(K13,'3-Productie normen'!$B$30:$C$32,2,FALSE),FALSE)))</f>
        <v>0</v>
      </c>
      <c r="P13" s="81">
        <f t="shared" si="2"/>
        <v>0</v>
      </c>
      <c r="Q13" s="82" t="str">
        <f>VLOOKUP(G13,'3-Productie normen'!A:N,7,FALSE)</f>
        <v>S</v>
      </c>
      <c r="R13" s="82"/>
      <c r="T13" s="50">
        <f t="shared" si="3"/>
        <v>260</v>
      </c>
    </row>
    <row r="14" spans="1:20" ht="14.1" customHeight="1">
      <c r="A14" s="61">
        <v>14</v>
      </c>
      <c r="B14" s="75" t="s">
        <v>236</v>
      </c>
      <c r="C14" s="75" t="s">
        <v>289</v>
      </c>
      <c r="D14" s="467"/>
      <c r="E14" s="76" t="s">
        <v>241</v>
      </c>
      <c r="F14" s="464" t="s">
        <v>669</v>
      </c>
      <c r="G14" s="500" t="s">
        <v>17</v>
      </c>
      <c r="H14" s="49" t="s">
        <v>94</v>
      </c>
      <c r="I14" s="78">
        <v>1.5</v>
      </c>
      <c r="J14" s="420">
        <f t="shared" si="0"/>
        <v>52</v>
      </c>
      <c r="K14" s="79">
        <v>52</v>
      </c>
      <c r="L14" s="79"/>
      <c r="M14" s="80" t="e">
        <f>IF(K14="nio",0,IF(K14&gt;0,K14*I14/O14,0))*(VLOOKUP(B14,'2-Kosten per locatie'!$A$15:$C$37,3))</f>
        <v>#DIV/0!</v>
      </c>
      <c r="N14" s="80">
        <f t="shared" si="1"/>
        <v>0</v>
      </c>
      <c r="O14" s="81">
        <f>IF(K14="nio",0,IF(K14&gt;0,VLOOKUP(G14,'3-Productie normen'!A:J,VLOOKUP(K14,'3-Productie normen'!$B$30:$C$32,2,FALSE),FALSE)))</f>
        <v>0</v>
      </c>
      <c r="P14" s="81">
        <f t="shared" si="2"/>
        <v>0</v>
      </c>
      <c r="Q14" s="82" t="str">
        <f>VLOOKUP(G14,'3-Productie normen'!A:N,7,FALSE)</f>
        <v>S</v>
      </c>
      <c r="R14" s="82"/>
      <c r="T14" s="50">
        <f t="shared" si="3"/>
        <v>78</v>
      </c>
    </row>
    <row r="15" spans="1:20" ht="14.1" customHeight="1">
      <c r="A15" s="61">
        <v>15</v>
      </c>
      <c r="B15" s="75" t="s">
        <v>236</v>
      </c>
      <c r="C15" s="75" t="s">
        <v>289</v>
      </c>
      <c r="D15" s="467"/>
      <c r="E15" s="76" t="s">
        <v>242</v>
      </c>
      <c r="F15" s="463" t="s">
        <v>265</v>
      </c>
      <c r="G15" s="499" t="s">
        <v>695</v>
      </c>
      <c r="H15" s="49" t="s">
        <v>94</v>
      </c>
      <c r="I15" s="78">
        <v>3</v>
      </c>
      <c r="J15" s="420">
        <f t="shared" si="0"/>
        <v>52</v>
      </c>
      <c r="K15" s="79">
        <v>52</v>
      </c>
      <c r="L15" s="79"/>
      <c r="M15" s="80" t="e">
        <f>IF(K15="nio",0,IF(K15&gt;0,K15*I15/O15,0))*(VLOOKUP(B15,'2-Kosten per locatie'!$A$15:$C$37,3))</f>
        <v>#DIV/0!</v>
      </c>
      <c r="N15" s="80">
        <f t="shared" si="1"/>
        <v>0</v>
      </c>
      <c r="O15" s="81">
        <f>IF(K15="nio",0,IF(K15&gt;0,VLOOKUP(G15,'3-Productie normen'!A:J,VLOOKUP(K15,'3-Productie normen'!$B$30:$C$32,2,FALSE),FALSE)))</f>
        <v>0</v>
      </c>
      <c r="P15" s="81">
        <f t="shared" si="2"/>
        <v>0</v>
      </c>
      <c r="Q15" s="82" t="str">
        <f>VLOOKUP(G15,'3-Productie normen'!A:N,7,FALSE)</f>
        <v>V</v>
      </c>
      <c r="R15" s="82"/>
      <c r="T15" s="50">
        <f t="shared" si="3"/>
        <v>156</v>
      </c>
    </row>
    <row r="16" spans="1:20" ht="14.1" customHeight="1">
      <c r="A16" s="61">
        <v>16</v>
      </c>
      <c r="B16" s="75" t="s">
        <v>236</v>
      </c>
      <c r="C16" s="75" t="s">
        <v>289</v>
      </c>
      <c r="D16" s="467"/>
      <c r="E16" s="76" t="s">
        <v>243</v>
      </c>
      <c r="F16" s="463" t="s">
        <v>93</v>
      </c>
      <c r="G16" s="499" t="s">
        <v>668</v>
      </c>
      <c r="H16" s="49" t="s">
        <v>94</v>
      </c>
      <c r="I16" s="78">
        <v>5.4</v>
      </c>
      <c r="J16" s="420">
        <f t="shared" si="0"/>
        <v>52</v>
      </c>
      <c r="K16" s="79">
        <v>52</v>
      </c>
      <c r="L16" s="79"/>
      <c r="M16" s="80" t="e">
        <f>IF(K16="nio",0,IF(K16&gt;0,K16*I16/O16,0))*(VLOOKUP(B16,'2-Kosten per locatie'!$A$15:$C$37,3))</f>
        <v>#DIV/0!</v>
      </c>
      <c r="N16" s="80">
        <f t="shared" si="1"/>
        <v>0</v>
      </c>
      <c r="O16" s="81">
        <f>IF(K16="nio",0,IF(K16&gt;0,VLOOKUP(G16,'3-Productie normen'!A:J,VLOOKUP(K16,'3-Productie normen'!$B$30:$C$32,2,FALSE),FALSE)))</f>
        <v>0</v>
      </c>
      <c r="P16" s="81">
        <f t="shared" si="2"/>
        <v>0</v>
      </c>
      <c r="Q16" s="82" t="str">
        <f>VLOOKUP(G16,'3-Productie normen'!A:N,7,FALSE)</f>
        <v>S</v>
      </c>
      <c r="R16" s="82"/>
      <c r="T16" s="50">
        <f t="shared" si="3"/>
        <v>280.8</v>
      </c>
    </row>
    <row r="17" spans="1:20" ht="14.1" customHeight="1">
      <c r="A17" s="61">
        <v>17</v>
      </c>
      <c r="B17" s="75" t="s">
        <v>236</v>
      </c>
      <c r="C17" s="75" t="s">
        <v>289</v>
      </c>
      <c r="D17" s="467"/>
      <c r="E17" s="76" t="s">
        <v>244</v>
      </c>
      <c r="F17" s="463" t="s">
        <v>93</v>
      </c>
      <c r="G17" s="499" t="s">
        <v>668</v>
      </c>
      <c r="H17" s="49" t="s">
        <v>94</v>
      </c>
      <c r="I17" s="78">
        <v>3.34</v>
      </c>
      <c r="J17" s="420">
        <f t="shared" si="0"/>
        <v>52</v>
      </c>
      <c r="K17" s="79">
        <v>52</v>
      </c>
      <c r="L17" s="79"/>
      <c r="M17" s="80" t="e">
        <f>IF(K17="nio",0,IF(K17&gt;0,K17*I17/O17,0))*(VLOOKUP(B17,'2-Kosten per locatie'!$A$15:$C$37,3))</f>
        <v>#DIV/0!</v>
      </c>
      <c r="N17" s="80">
        <f t="shared" si="1"/>
        <v>0</v>
      </c>
      <c r="O17" s="81">
        <f>IF(K17="nio",0,IF(K17&gt;0,VLOOKUP(G17,'3-Productie normen'!A:J,VLOOKUP(K17,'3-Productie normen'!$B$30:$C$32,2,FALSE),FALSE)))</f>
        <v>0</v>
      </c>
      <c r="P17" s="81">
        <f t="shared" si="2"/>
        <v>0</v>
      </c>
      <c r="Q17" s="82" t="str">
        <f>VLOOKUP(G17,'3-Productie normen'!A:N,7,FALSE)</f>
        <v>S</v>
      </c>
      <c r="R17" s="82"/>
      <c r="T17" s="50">
        <f t="shared" si="3"/>
        <v>173.68</v>
      </c>
    </row>
    <row r="18" spans="1:20" ht="14.1" customHeight="1">
      <c r="A18" s="61">
        <v>18</v>
      </c>
      <c r="B18" s="75" t="s">
        <v>236</v>
      </c>
      <c r="C18" s="75" t="s">
        <v>289</v>
      </c>
      <c r="D18" s="467"/>
      <c r="E18" s="76" t="s">
        <v>245</v>
      </c>
      <c r="F18" s="464" t="s">
        <v>671</v>
      </c>
      <c r="G18" s="452" t="s">
        <v>17</v>
      </c>
      <c r="H18" s="49" t="s">
        <v>94</v>
      </c>
      <c r="I18" s="78">
        <v>5.23</v>
      </c>
      <c r="J18" s="420">
        <f t="shared" si="0"/>
        <v>52</v>
      </c>
      <c r="K18" s="79">
        <v>52</v>
      </c>
      <c r="L18" s="79"/>
      <c r="M18" s="80" t="e">
        <f>IF(K18="nio",0,IF(K18&gt;0,K18*I18/O18,0))*(VLOOKUP(B18,'2-Kosten per locatie'!$A$15:$C$37,3))</f>
        <v>#DIV/0!</v>
      </c>
      <c r="N18" s="80">
        <f t="shared" si="1"/>
        <v>0</v>
      </c>
      <c r="O18" s="81">
        <f>IF(K18="nio",0,IF(K18&gt;0,VLOOKUP(G18,'3-Productie normen'!A:J,VLOOKUP(K18,'3-Productie normen'!$B$30:$C$32,2,FALSE),FALSE)))</f>
        <v>0</v>
      </c>
      <c r="P18" s="81">
        <f t="shared" si="2"/>
        <v>0</v>
      </c>
      <c r="Q18" s="82" t="str">
        <f>VLOOKUP(G18,'3-Productie normen'!A:N,7,FALSE)</f>
        <v>S</v>
      </c>
      <c r="R18" s="82"/>
      <c r="T18" s="50">
        <f t="shared" si="3"/>
        <v>271.96000000000004</v>
      </c>
    </row>
    <row r="19" spans="1:20" ht="14.1" customHeight="1">
      <c r="A19" s="61">
        <v>19</v>
      </c>
      <c r="B19" s="75" t="s">
        <v>236</v>
      </c>
      <c r="C19" s="75" t="s">
        <v>289</v>
      </c>
      <c r="D19" s="467"/>
      <c r="E19" s="76" t="s">
        <v>246</v>
      </c>
      <c r="F19" s="464" t="s">
        <v>266</v>
      </c>
      <c r="G19" s="500" t="s">
        <v>668</v>
      </c>
      <c r="H19" s="49" t="s">
        <v>95</v>
      </c>
      <c r="I19" s="78">
        <v>3</v>
      </c>
      <c r="J19" s="420">
        <f t="shared" si="0"/>
        <v>52</v>
      </c>
      <c r="K19" s="79">
        <v>52</v>
      </c>
      <c r="L19" s="79"/>
      <c r="M19" s="80" t="e">
        <f>IF(K19="nio",0,IF(K19&gt;0,K19*I19/O19,0))*(VLOOKUP(B19,'2-Kosten per locatie'!$A$15:$C$37,3))</f>
        <v>#DIV/0!</v>
      </c>
      <c r="N19" s="80">
        <f t="shared" si="1"/>
        <v>0</v>
      </c>
      <c r="O19" s="81">
        <f>IF(K19="nio",0,IF(K19&gt;0,VLOOKUP(G19,'3-Productie normen'!A:J,VLOOKUP(K19,'3-Productie normen'!$B$30:$C$32,2,FALSE),FALSE)))</f>
        <v>0</v>
      </c>
      <c r="P19" s="81">
        <f t="shared" si="2"/>
        <v>0</v>
      </c>
      <c r="Q19" s="82" t="str">
        <f>VLOOKUP(G19,'3-Productie normen'!A:N,7,FALSE)</f>
        <v>S</v>
      </c>
      <c r="R19" s="82"/>
      <c r="T19" s="50">
        <f t="shared" si="3"/>
        <v>156</v>
      </c>
    </row>
    <row r="20" spans="1:20" ht="14.1" customHeight="1">
      <c r="A20" s="61">
        <v>20</v>
      </c>
      <c r="B20" s="75" t="s">
        <v>236</v>
      </c>
      <c r="C20" s="75" t="s">
        <v>289</v>
      </c>
      <c r="D20" s="467"/>
      <c r="E20" s="76" t="s">
        <v>247</v>
      </c>
      <c r="F20" s="463" t="s">
        <v>91</v>
      </c>
      <c r="G20" s="499" t="s">
        <v>91</v>
      </c>
      <c r="H20" s="49" t="s">
        <v>272</v>
      </c>
      <c r="I20" s="78">
        <v>10.199999999999999</v>
      </c>
      <c r="J20" s="420">
        <f t="shared" si="0"/>
        <v>52</v>
      </c>
      <c r="K20" s="79">
        <v>52</v>
      </c>
      <c r="L20" s="79"/>
      <c r="M20" s="80" t="e">
        <f>IF(K20="nio",0,IF(K20&gt;0,K20*I20/O20,0))*(VLOOKUP(B20,'2-Kosten per locatie'!$A$15:$C$37,3))</f>
        <v>#DIV/0!</v>
      </c>
      <c r="N20" s="80">
        <f t="shared" si="1"/>
        <v>0</v>
      </c>
      <c r="O20" s="81">
        <f>IF(K20="nio",0,IF(K20&gt;0,VLOOKUP(G20,'3-Productie normen'!A:J,VLOOKUP(K20,'3-Productie normen'!$B$30:$C$32,2,FALSE),FALSE)))</f>
        <v>0</v>
      </c>
      <c r="P20" s="81">
        <f t="shared" si="2"/>
        <v>0</v>
      </c>
      <c r="Q20" s="82" t="str">
        <f>VLOOKUP(G20,'3-Productie normen'!A:N,7,FALSE)</f>
        <v>V</v>
      </c>
      <c r="R20" s="82"/>
      <c r="T20" s="50">
        <f t="shared" si="3"/>
        <v>530.4</v>
      </c>
    </row>
    <row r="21" spans="1:20" ht="14.1" customHeight="1">
      <c r="A21" s="61">
        <v>21</v>
      </c>
      <c r="B21" s="75" t="s">
        <v>236</v>
      </c>
      <c r="C21" s="75" t="s">
        <v>289</v>
      </c>
      <c r="D21" s="467"/>
      <c r="E21" s="76" t="s">
        <v>248</v>
      </c>
      <c r="F21" s="463" t="s">
        <v>267</v>
      </c>
      <c r="G21" s="499" t="s">
        <v>695</v>
      </c>
      <c r="H21" s="49" t="s">
        <v>92</v>
      </c>
      <c r="I21" s="78">
        <v>21.14</v>
      </c>
      <c r="J21" s="420">
        <f t="shared" si="0"/>
        <v>52</v>
      </c>
      <c r="K21" s="79">
        <v>52</v>
      </c>
      <c r="L21" s="79"/>
      <c r="M21" s="80" t="e">
        <f>IF(K21="nio",0,IF(K21&gt;0,K21*I21/O21,0))*(VLOOKUP(B21,'2-Kosten per locatie'!$A$15:$C$37,3))</f>
        <v>#DIV/0!</v>
      </c>
      <c r="N21" s="80">
        <f t="shared" si="1"/>
        <v>0</v>
      </c>
      <c r="O21" s="81">
        <f>IF(K21="nio",0,IF(K21&gt;0,VLOOKUP(G21,'3-Productie normen'!A:J,VLOOKUP(K21,'3-Productie normen'!$B$30:$C$32,2,FALSE),FALSE)))</f>
        <v>0</v>
      </c>
      <c r="P21" s="81">
        <f t="shared" si="2"/>
        <v>0</v>
      </c>
      <c r="Q21" s="82" t="str">
        <f>VLOOKUP(G21,'3-Productie normen'!A:N,7,FALSE)</f>
        <v>V</v>
      </c>
      <c r="R21" s="82"/>
      <c r="T21" s="50">
        <f t="shared" si="3"/>
        <v>1099.28</v>
      </c>
    </row>
    <row r="22" spans="1:20" ht="14.1" customHeight="1">
      <c r="A22" s="61">
        <v>22</v>
      </c>
      <c r="B22" s="75" t="s">
        <v>236</v>
      </c>
      <c r="C22" s="75" t="s">
        <v>289</v>
      </c>
      <c r="D22" s="467"/>
      <c r="E22" s="76" t="s">
        <v>249</v>
      </c>
      <c r="F22" s="463" t="s">
        <v>232</v>
      </c>
      <c r="G22" s="499" t="s">
        <v>696</v>
      </c>
      <c r="H22" s="49" t="s">
        <v>92</v>
      </c>
      <c r="I22" s="78">
        <v>2</v>
      </c>
      <c r="J22" s="420">
        <f t="shared" si="0"/>
        <v>52</v>
      </c>
      <c r="K22" s="79">
        <v>52</v>
      </c>
      <c r="L22" s="79"/>
      <c r="M22" s="80" t="e">
        <f>IF(K22="nio",0,IF(K22&gt;0,K22*I22/O22,0))*(VLOOKUP(B22,'2-Kosten per locatie'!$A$15:$C$37,3))</f>
        <v>#DIV/0!</v>
      </c>
      <c r="N22" s="80">
        <f t="shared" si="1"/>
        <v>0</v>
      </c>
      <c r="O22" s="81">
        <f>IF(K22="nio",0,IF(K22&gt;0,VLOOKUP(G22,'3-Productie normen'!A:J,VLOOKUP(K22,'3-Productie normen'!$B$30:$C$32,2,FALSE),FALSE)))</f>
        <v>0</v>
      </c>
      <c r="P22" s="81">
        <f t="shared" si="2"/>
        <v>0</v>
      </c>
      <c r="Q22" s="82" t="str">
        <f>VLOOKUP(G22,'3-Productie normen'!A:N,7,FALSE)</f>
        <v>V</v>
      </c>
      <c r="R22" s="82"/>
      <c r="T22" s="50">
        <f t="shared" si="3"/>
        <v>104</v>
      </c>
    </row>
    <row r="23" spans="1:20" ht="14.1" customHeight="1">
      <c r="A23" s="61">
        <v>23</v>
      </c>
      <c r="B23" s="75" t="s">
        <v>236</v>
      </c>
      <c r="C23" s="75" t="s">
        <v>289</v>
      </c>
      <c r="D23" s="467"/>
      <c r="E23" s="76" t="s">
        <v>250</v>
      </c>
      <c r="F23" s="464" t="s">
        <v>267</v>
      </c>
      <c r="G23" s="499" t="s">
        <v>695</v>
      </c>
      <c r="H23" s="49" t="s">
        <v>92</v>
      </c>
      <c r="I23" s="78">
        <v>10.199999999999999</v>
      </c>
      <c r="J23" s="420">
        <f t="shared" si="0"/>
        <v>52</v>
      </c>
      <c r="K23" s="79">
        <v>52</v>
      </c>
      <c r="L23" s="79"/>
      <c r="M23" s="80" t="e">
        <f>IF(K23="nio",0,IF(K23&gt;0,K23*I23/O23,0))*(VLOOKUP(B23,'2-Kosten per locatie'!$A$15:$C$37,3))</f>
        <v>#DIV/0!</v>
      </c>
      <c r="N23" s="80">
        <f t="shared" si="1"/>
        <v>0</v>
      </c>
      <c r="O23" s="81">
        <f>IF(K23="nio",0,IF(K23&gt;0,VLOOKUP(G23,'3-Productie normen'!A:J,VLOOKUP(K23,'3-Productie normen'!$B$30:$C$32,2,FALSE),FALSE)))</f>
        <v>0</v>
      </c>
      <c r="P23" s="81">
        <f t="shared" si="2"/>
        <v>0</v>
      </c>
      <c r="Q23" s="82" t="str">
        <f>VLOOKUP(G23,'3-Productie normen'!A:N,7,FALSE)</f>
        <v>V</v>
      </c>
      <c r="R23" s="82"/>
      <c r="T23" s="50">
        <f t="shared" si="3"/>
        <v>530.4</v>
      </c>
    </row>
    <row r="24" spans="1:20" ht="14.1" customHeight="1">
      <c r="A24" s="61">
        <v>24</v>
      </c>
      <c r="B24" s="75" t="s">
        <v>236</v>
      </c>
      <c r="C24" s="75" t="s">
        <v>289</v>
      </c>
      <c r="D24" s="467"/>
      <c r="E24" s="76" t="s">
        <v>251</v>
      </c>
      <c r="F24" s="464" t="s">
        <v>264</v>
      </c>
      <c r="G24" s="499" t="s">
        <v>695</v>
      </c>
      <c r="H24" s="49" t="s">
        <v>92</v>
      </c>
      <c r="I24" s="78">
        <v>17.8</v>
      </c>
      <c r="J24" s="420">
        <f t="shared" si="0"/>
        <v>52</v>
      </c>
      <c r="K24" s="79">
        <v>52</v>
      </c>
      <c r="L24" s="79"/>
      <c r="M24" s="80" t="e">
        <f>IF(K24="nio",0,IF(K24&gt;0,K24*I24/O24,0))*(VLOOKUP(B24,'2-Kosten per locatie'!$A$15:$C$37,3))</f>
        <v>#DIV/0!</v>
      </c>
      <c r="N24" s="80">
        <f t="shared" si="1"/>
        <v>0</v>
      </c>
      <c r="O24" s="81">
        <f>IF(K24="nio",0,IF(K24&gt;0,VLOOKUP(G24,'3-Productie normen'!A:J,VLOOKUP(K24,'3-Productie normen'!$B$30:$C$32,2,FALSE),FALSE)))</f>
        <v>0</v>
      </c>
      <c r="P24" s="81">
        <f t="shared" si="2"/>
        <v>0</v>
      </c>
      <c r="Q24" s="82" t="str">
        <f>VLOOKUP(G24,'3-Productie normen'!A:N,7,FALSE)</f>
        <v>V</v>
      </c>
      <c r="R24" s="82"/>
      <c r="T24" s="50">
        <f t="shared" si="3"/>
        <v>925.6</v>
      </c>
    </row>
    <row r="25" spans="1:20" ht="14.1" customHeight="1">
      <c r="A25" s="61">
        <v>25</v>
      </c>
      <c r="B25" s="75" t="s">
        <v>236</v>
      </c>
      <c r="C25" s="75" t="s">
        <v>289</v>
      </c>
      <c r="D25" s="467"/>
      <c r="E25" s="76" t="s">
        <v>252</v>
      </c>
      <c r="F25" s="463" t="s">
        <v>268</v>
      </c>
      <c r="G25" s="499" t="s">
        <v>695</v>
      </c>
      <c r="H25" s="49" t="s">
        <v>92</v>
      </c>
      <c r="I25" s="78">
        <v>41.6</v>
      </c>
      <c r="J25" s="420">
        <f t="shared" si="0"/>
        <v>52</v>
      </c>
      <c r="K25" s="79">
        <v>52</v>
      </c>
      <c r="L25" s="79"/>
      <c r="M25" s="80" t="e">
        <f>IF(K25="nio",0,IF(K25&gt;0,K25*I25/O25,0))*(VLOOKUP(B25,'2-Kosten per locatie'!$A$15:$C$37,3))</f>
        <v>#DIV/0!</v>
      </c>
      <c r="N25" s="80">
        <f t="shared" si="1"/>
        <v>0</v>
      </c>
      <c r="O25" s="81">
        <f>IF(K25="nio",0,IF(K25&gt;0,VLOOKUP(G25,'3-Productie normen'!A:J,VLOOKUP(K25,'3-Productie normen'!$B$30:$C$32,2,FALSE),FALSE)))</f>
        <v>0</v>
      </c>
      <c r="P25" s="81">
        <f t="shared" si="2"/>
        <v>0</v>
      </c>
      <c r="Q25" s="82" t="str">
        <f>VLOOKUP(G25,'3-Productie normen'!A:N,7,FALSE)</f>
        <v>V</v>
      </c>
      <c r="R25" s="82"/>
      <c r="T25" s="50">
        <f t="shared" si="3"/>
        <v>2163.2000000000003</v>
      </c>
    </row>
    <row r="26" spans="1:20" ht="14.1" customHeight="1">
      <c r="A26" s="61">
        <v>26</v>
      </c>
      <c r="B26" s="75" t="s">
        <v>236</v>
      </c>
      <c r="C26" s="75" t="s">
        <v>289</v>
      </c>
      <c r="D26" s="467"/>
      <c r="E26" s="76" t="s">
        <v>253</v>
      </c>
      <c r="F26" s="463" t="s">
        <v>269</v>
      </c>
      <c r="G26" s="452" t="s">
        <v>676</v>
      </c>
      <c r="H26" s="49" t="s">
        <v>94</v>
      </c>
      <c r="I26" s="78">
        <v>5.83</v>
      </c>
      <c r="J26" s="420">
        <f t="shared" si="0"/>
        <v>52</v>
      </c>
      <c r="K26" s="79">
        <v>52</v>
      </c>
      <c r="L26" s="79"/>
      <c r="M26" s="80" t="e">
        <f>IF(K26="nio",0,IF(K26&gt;0,K26*I26/O26,0))*(VLOOKUP(B26,'2-Kosten per locatie'!$A$15:$C$37,3))</f>
        <v>#DIV/0!</v>
      </c>
      <c r="N26" s="80">
        <f t="shared" si="1"/>
        <v>0</v>
      </c>
      <c r="O26" s="81">
        <f>IF(K26="nio",0,IF(K26&gt;0,VLOOKUP(G26,'3-Productie normen'!A:J,VLOOKUP(K26,'3-Productie normen'!$B$30:$C$32,2,FALSE),FALSE)))</f>
        <v>0</v>
      </c>
      <c r="P26" s="81">
        <f t="shared" si="2"/>
        <v>0</v>
      </c>
      <c r="Q26" s="82" t="str">
        <f>VLOOKUP(G26,'3-Productie normen'!A:N,7,FALSE)</f>
        <v>V</v>
      </c>
      <c r="R26" s="82"/>
      <c r="T26" s="50">
        <f t="shared" si="3"/>
        <v>303.16000000000003</v>
      </c>
    </row>
    <row r="27" spans="1:20" ht="14.1" customHeight="1">
      <c r="A27" s="61">
        <v>27</v>
      </c>
      <c r="B27" s="75" t="s">
        <v>236</v>
      </c>
      <c r="C27" s="75" t="s">
        <v>289</v>
      </c>
      <c r="D27" s="467"/>
      <c r="E27" s="76" t="s">
        <v>254</v>
      </c>
      <c r="F27" s="463" t="s">
        <v>670</v>
      </c>
      <c r="G27" s="499" t="s">
        <v>17</v>
      </c>
      <c r="H27" s="49" t="s">
        <v>94</v>
      </c>
      <c r="I27" s="78">
        <v>2.56</v>
      </c>
      <c r="J27" s="420">
        <f t="shared" si="0"/>
        <v>52</v>
      </c>
      <c r="K27" s="79">
        <v>52</v>
      </c>
      <c r="L27" s="79"/>
      <c r="M27" s="80" t="e">
        <f>IF(K27="nio",0,IF(K27&gt;0,K27*I27/O27,0))*(VLOOKUP(B27,'2-Kosten per locatie'!$A$15:$C$37,3))</f>
        <v>#DIV/0!</v>
      </c>
      <c r="N27" s="80">
        <f t="shared" si="1"/>
        <v>0</v>
      </c>
      <c r="O27" s="81">
        <f>IF(K27="nio",0,IF(K27&gt;0,VLOOKUP(G27,'3-Productie normen'!A:J,VLOOKUP(K27,'3-Productie normen'!$B$30:$C$32,2,FALSE),FALSE)))</f>
        <v>0</v>
      </c>
      <c r="P27" s="81">
        <f t="shared" si="2"/>
        <v>0</v>
      </c>
      <c r="Q27" s="82" t="str">
        <f>VLOOKUP(G27,'3-Productie normen'!A:N,7,FALSE)</f>
        <v>S</v>
      </c>
      <c r="R27" s="82"/>
      <c r="T27" s="50">
        <f t="shared" si="3"/>
        <v>133.12</v>
      </c>
    </row>
    <row r="28" spans="1:20" ht="14.1" customHeight="1">
      <c r="A28" s="61">
        <v>28</v>
      </c>
      <c r="B28" s="75" t="s">
        <v>236</v>
      </c>
      <c r="C28" s="75" t="s">
        <v>289</v>
      </c>
      <c r="D28" s="467"/>
      <c r="E28" s="76" t="s">
        <v>255</v>
      </c>
      <c r="F28" s="464" t="s">
        <v>270</v>
      </c>
      <c r="G28" s="452" t="s">
        <v>172</v>
      </c>
      <c r="H28" s="49" t="s">
        <v>92</v>
      </c>
      <c r="I28" s="78">
        <v>15.37</v>
      </c>
      <c r="J28" s="420">
        <f t="shared" si="0"/>
        <v>52</v>
      </c>
      <c r="K28" s="79">
        <v>52</v>
      </c>
      <c r="L28" s="79"/>
      <c r="M28" s="80" t="e">
        <f>IF(K28="nio",0,IF(K28&gt;0,K28*I28/O28,0))*(VLOOKUP(B28,'2-Kosten per locatie'!$A$15:$C$37,3))</f>
        <v>#DIV/0!</v>
      </c>
      <c r="N28" s="80">
        <f t="shared" si="1"/>
        <v>0</v>
      </c>
      <c r="O28" s="81">
        <f>IF(K28="nio",0,IF(K28&gt;0,VLOOKUP(G28,'3-Productie normen'!A:J,VLOOKUP(K28,'3-Productie normen'!$B$30:$C$32,2,FALSE),FALSE)))</f>
        <v>0</v>
      </c>
      <c r="P28" s="81">
        <f t="shared" si="2"/>
        <v>0</v>
      </c>
      <c r="Q28" s="82" t="str">
        <f>VLOOKUP(G28,'3-Productie normen'!A:N,7,FALSE)</f>
        <v>B</v>
      </c>
      <c r="R28" s="82"/>
      <c r="T28" s="50">
        <f t="shared" si="3"/>
        <v>799.24</v>
      </c>
    </row>
    <row r="29" spans="1:20" ht="14.1" customHeight="1">
      <c r="A29" s="61">
        <v>29</v>
      </c>
      <c r="B29" s="75" t="s">
        <v>236</v>
      </c>
      <c r="C29" s="75" t="s">
        <v>289</v>
      </c>
      <c r="D29" s="467"/>
      <c r="E29" s="76" t="s">
        <v>256</v>
      </c>
      <c r="F29" s="464" t="s">
        <v>271</v>
      </c>
      <c r="G29" s="452" t="s">
        <v>271</v>
      </c>
      <c r="H29" s="49" t="s">
        <v>92</v>
      </c>
      <c r="I29" s="78">
        <v>66.7</v>
      </c>
      <c r="J29" s="420">
        <f t="shared" si="0"/>
        <v>52</v>
      </c>
      <c r="K29" s="79">
        <v>52</v>
      </c>
      <c r="L29" s="79"/>
      <c r="M29" s="80" t="e">
        <f>IF(K29="nio",0,IF(K29&gt;0,K29*I29/O29,0))*(VLOOKUP(B29,'2-Kosten per locatie'!$A$15:$C$37,3))</f>
        <v>#DIV/0!</v>
      </c>
      <c r="N29" s="80">
        <f t="shared" si="1"/>
        <v>0</v>
      </c>
      <c r="O29" s="81">
        <f>IF(K29="nio",0,IF(K29&gt;0,VLOOKUP(G29,'3-Productie normen'!A:J,VLOOKUP(K29,'3-Productie normen'!$B$30:$C$32,2,FALSE),FALSE)))</f>
        <v>0</v>
      </c>
      <c r="P29" s="81">
        <f t="shared" si="2"/>
        <v>0</v>
      </c>
      <c r="Q29" s="82" t="str">
        <f>VLOOKUP(G29,'3-Productie normen'!A:N,7,FALSE)</f>
        <v>B</v>
      </c>
      <c r="R29" s="82"/>
      <c r="T29" s="50">
        <f t="shared" si="3"/>
        <v>3468.4</v>
      </c>
    </row>
    <row r="30" spans="1:20" ht="14.1" customHeight="1">
      <c r="A30" s="61">
        <v>30</v>
      </c>
      <c r="B30" s="75" t="s">
        <v>236</v>
      </c>
      <c r="C30" s="75" t="s">
        <v>289</v>
      </c>
      <c r="D30" s="467"/>
      <c r="E30" s="76" t="s">
        <v>257</v>
      </c>
      <c r="F30" s="465" t="s">
        <v>270</v>
      </c>
      <c r="G30" s="452" t="s">
        <v>172</v>
      </c>
      <c r="H30" s="49" t="s">
        <v>92</v>
      </c>
      <c r="I30" s="85">
        <v>37.200000000000003</v>
      </c>
      <c r="J30" s="420">
        <f t="shared" si="0"/>
        <v>52</v>
      </c>
      <c r="K30" s="79">
        <v>52</v>
      </c>
      <c r="L30" s="79"/>
      <c r="M30" s="80" t="e">
        <f>IF(K30="nio",0,IF(K30&gt;0,K30*I30/O30,0))*(VLOOKUP(B30,'2-Kosten per locatie'!$A$15:$C$37,3))</f>
        <v>#DIV/0!</v>
      </c>
      <c r="N30" s="80">
        <f t="shared" si="1"/>
        <v>0</v>
      </c>
      <c r="O30" s="81">
        <f>IF(K30="nio",0,IF(K30&gt;0,VLOOKUP(G30,'3-Productie normen'!A:J,VLOOKUP(K30,'3-Productie normen'!$B$30:$C$32,2,FALSE),FALSE)))</f>
        <v>0</v>
      </c>
      <c r="P30" s="81">
        <f t="shared" si="2"/>
        <v>0</v>
      </c>
      <c r="Q30" s="82" t="str">
        <f>VLOOKUP(G30,'3-Productie normen'!A:N,7,FALSE)</f>
        <v>B</v>
      </c>
      <c r="R30" s="82"/>
      <c r="T30" s="50">
        <f t="shared" si="3"/>
        <v>1934.4</v>
      </c>
    </row>
    <row r="31" spans="1:20" ht="14.1" customHeight="1">
      <c r="A31" s="61">
        <v>31</v>
      </c>
      <c r="B31" s="75" t="s">
        <v>236</v>
      </c>
      <c r="C31" s="75" t="s">
        <v>289</v>
      </c>
      <c r="D31" s="467"/>
      <c r="E31" s="76" t="s">
        <v>258</v>
      </c>
      <c r="F31" s="464" t="s">
        <v>267</v>
      </c>
      <c r="G31" s="499" t="s">
        <v>695</v>
      </c>
      <c r="H31" s="49" t="s">
        <v>92</v>
      </c>
      <c r="I31" s="85">
        <v>10.199999999999999</v>
      </c>
      <c r="J31" s="420">
        <f t="shared" si="0"/>
        <v>52</v>
      </c>
      <c r="K31" s="79">
        <v>52</v>
      </c>
      <c r="L31" s="79"/>
      <c r="M31" s="80" t="e">
        <f>IF(K31="nio",0,IF(K31&gt;0,K31*I31/O31,0))*(VLOOKUP(B31,'2-Kosten per locatie'!$A$15:$C$37,3))</f>
        <v>#DIV/0!</v>
      </c>
      <c r="N31" s="80">
        <f t="shared" si="1"/>
        <v>0</v>
      </c>
      <c r="O31" s="81">
        <f>IF(K31="nio",0,IF(K31&gt;0,VLOOKUP(G31,'3-Productie normen'!A:J,VLOOKUP(K31,'3-Productie normen'!$B$30:$C$32,2,FALSE),FALSE)))</f>
        <v>0</v>
      </c>
      <c r="P31" s="81">
        <f t="shared" si="2"/>
        <v>0</v>
      </c>
      <c r="Q31" s="82" t="str">
        <f>VLOOKUP(G31,'3-Productie normen'!A:N,7,FALSE)</f>
        <v>V</v>
      </c>
      <c r="R31" s="82"/>
      <c r="T31" s="50">
        <f t="shared" si="3"/>
        <v>530.4</v>
      </c>
    </row>
    <row r="32" spans="1:20" ht="14.1" customHeight="1">
      <c r="A32" s="61">
        <v>32</v>
      </c>
      <c r="B32" s="75" t="s">
        <v>236</v>
      </c>
      <c r="C32" s="75" t="s">
        <v>289</v>
      </c>
      <c r="D32" s="467"/>
      <c r="E32" s="76" t="s">
        <v>259</v>
      </c>
      <c r="F32" s="464" t="s">
        <v>669</v>
      </c>
      <c r="G32" s="452" t="s">
        <v>17</v>
      </c>
      <c r="H32" s="49" t="s">
        <v>94</v>
      </c>
      <c r="I32" s="85">
        <v>2.38</v>
      </c>
      <c r="J32" s="420">
        <f t="shared" si="0"/>
        <v>52</v>
      </c>
      <c r="K32" s="79">
        <v>52</v>
      </c>
      <c r="L32" s="79"/>
      <c r="M32" s="80" t="e">
        <f>IF(K32="nio",0,IF(K32&gt;0,K32*I32/O32,0))*(VLOOKUP(B32,'2-Kosten per locatie'!$A$15:$C$37,3))</f>
        <v>#DIV/0!</v>
      </c>
      <c r="N32" s="80">
        <f t="shared" si="1"/>
        <v>0</v>
      </c>
      <c r="O32" s="81">
        <f>IF(K32="nio",0,IF(K32&gt;0,VLOOKUP(G32,'3-Productie normen'!A:J,VLOOKUP(K32,'3-Productie normen'!$B$30:$C$32,2,FALSE),FALSE)))</f>
        <v>0</v>
      </c>
      <c r="P32" s="81">
        <f t="shared" si="2"/>
        <v>0</v>
      </c>
      <c r="Q32" s="82" t="str">
        <f>VLOOKUP(G32,'3-Productie normen'!A:N,7,FALSE)</f>
        <v>S</v>
      </c>
      <c r="R32" s="82"/>
      <c r="T32" s="50">
        <f t="shared" si="3"/>
        <v>123.75999999999999</v>
      </c>
    </row>
    <row r="33" spans="1:20" ht="14.1" customHeight="1">
      <c r="A33" s="61">
        <v>33</v>
      </c>
      <c r="B33" s="75" t="s">
        <v>236</v>
      </c>
      <c r="C33" s="75" t="s">
        <v>289</v>
      </c>
      <c r="D33" s="467"/>
      <c r="E33" s="76" t="s">
        <v>260</v>
      </c>
      <c r="F33" s="464" t="s">
        <v>669</v>
      </c>
      <c r="G33" s="452" t="s">
        <v>17</v>
      </c>
      <c r="H33" s="49" t="s">
        <v>94</v>
      </c>
      <c r="I33" s="85">
        <v>7.65</v>
      </c>
      <c r="J33" s="420">
        <f t="shared" si="0"/>
        <v>52</v>
      </c>
      <c r="K33" s="79">
        <v>52</v>
      </c>
      <c r="L33" s="79"/>
      <c r="M33" s="80" t="e">
        <f>IF(K33="nio",0,IF(K33&gt;0,K33*I33/O33,0))*(VLOOKUP(B33,'2-Kosten per locatie'!$A$15:$C$37,3))</f>
        <v>#DIV/0!</v>
      </c>
      <c r="N33" s="80">
        <f t="shared" si="1"/>
        <v>0</v>
      </c>
      <c r="O33" s="81">
        <f>IF(K33="nio",0,IF(K33&gt;0,VLOOKUP(G33,'3-Productie normen'!A:J,VLOOKUP(K33,'3-Productie normen'!$B$30:$C$32,2,FALSE),FALSE)))</f>
        <v>0</v>
      </c>
      <c r="P33" s="81">
        <f t="shared" si="2"/>
        <v>0</v>
      </c>
      <c r="Q33" s="82" t="str">
        <f>VLOOKUP(G33,'3-Productie normen'!A:N,7,FALSE)</f>
        <v>S</v>
      </c>
      <c r="R33" s="82"/>
      <c r="T33" s="50">
        <f t="shared" si="3"/>
        <v>397.8</v>
      </c>
    </row>
    <row r="34" spans="1:20" ht="14.1" customHeight="1">
      <c r="A34" s="61">
        <v>34</v>
      </c>
      <c r="B34" s="75" t="s">
        <v>236</v>
      </c>
      <c r="C34" s="75" t="s">
        <v>289</v>
      </c>
      <c r="D34" s="467"/>
      <c r="E34" s="76" t="s">
        <v>261</v>
      </c>
      <c r="F34" s="464" t="s">
        <v>267</v>
      </c>
      <c r="G34" s="499" t="s">
        <v>695</v>
      </c>
      <c r="H34" s="49" t="s">
        <v>92</v>
      </c>
      <c r="I34" s="85">
        <v>10.199999999999999</v>
      </c>
      <c r="J34" s="420">
        <f t="shared" si="0"/>
        <v>52</v>
      </c>
      <c r="K34" s="79">
        <v>52</v>
      </c>
      <c r="L34" s="79"/>
      <c r="M34" s="80" t="e">
        <f>IF(K34="nio",0,IF(K34&gt;0,K34*I34/O34,0))*(VLOOKUP(B34,'2-Kosten per locatie'!$A$15:$C$37,3))</f>
        <v>#DIV/0!</v>
      </c>
      <c r="N34" s="80">
        <f t="shared" si="1"/>
        <v>0</v>
      </c>
      <c r="O34" s="81">
        <f>IF(K34="nio",0,IF(K34&gt;0,VLOOKUP(G34,'3-Productie normen'!A:J,VLOOKUP(K34,'3-Productie normen'!$B$30:$C$32,2,FALSE),FALSE)))</f>
        <v>0</v>
      </c>
      <c r="P34" s="81">
        <f t="shared" si="2"/>
        <v>0</v>
      </c>
      <c r="Q34" s="82" t="str">
        <f>VLOOKUP(G34,'3-Productie normen'!A:N,7,FALSE)</f>
        <v>V</v>
      </c>
      <c r="R34" s="82"/>
      <c r="T34" s="50">
        <f t="shared" si="3"/>
        <v>530.4</v>
      </c>
    </row>
    <row r="35" spans="1:20" ht="14.1" customHeight="1">
      <c r="A35" s="61">
        <v>35</v>
      </c>
      <c r="B35" s="75" t="s">
        <v>236</v>
      </c>
      <c r="C35" s="75" t="s">
        <v>289</v>
      </c>
      <c r="D35" s="467"/>
      <c r="E35" s="76" t="s">
        <v>262</v>
      </c>
      <c r="F35" s="464" t="s">
        <v>268</v>
      </c>
      <c r="G35" s="499" t="s">
        <v>695</v>
      </c>
      <c r="H35" s="49" t="s">
        <v>92</v>
      </c>
      <c r="I35" s="85">
        <v>176</v>
      </c>
      <c r="J35" s="420">
        <f t="shared" si="0"/>
        <v>52</v>
      </c>
      <c r="K35" s="79">
        <v>52</v>
      </c>
      <c r="L35" s="79"/>
      <c r="M35" s="80" t="e">
        <f>IF(K35="nio",0,IF(K35&gt;0,K35*I35/O35,0))*(VLOOKUP(B35,'2-Kosten per locatie'!$A$15:$C$37,3))</f>
        <v>#DIV/0!</v>
      </c>
      <c r="N35" s="80">
        <f t="shared" si="1"/>
        <v>0</v>
      </c>
      <c r="O35" s="81">
        <f>IF(K35="nio",0,IF(K35&gt;0,VLOOKUP(G35,'3-Productie normen'!A:J,VLOOKUP(K35,'3-Productie normen'!$B$30:$C$32,2,FALSE),FALSE)))</f>
        <v>0</v>
      </c>
      <c r="P35" s="81">
        <f t="shared" si="2"/>
        <v>0</v>
      </c>
      <c r="Q35" s="82" t="str">
        <f>VLOOKUP(G35,'3-Productie normen'!A:N,7,FALSE)</f>
        <v>V</v>
      </c>
      <c r="R35" s="82"/>
      <c r="T35" s="50">
        <f t="shared" si="3"/>
        <v>9152</v>
      </c>
    </row>
    <row r="36" spans="1:20" ht="14.1" customHeight="1">
      <c r="A36" s="61">
        <f>A35+1</f>
        <v>36</v>
      </c>
      <c r="B36" s="75" t="s">
        <v>236</v>
      </c>
      <c r="C36" s="75" t="s">
        <v>289</v>
      </c>
      <c r="D36" s="467"/>
      <c r="E36" s="76" t="s">
        <v>263</v>
      </c>
      <c r="F36" s="464" t="s">
        <v>269</v>
      </c>
      <c r="G36" s="452" t="s">
        <v>676</v>
      </c>
      <c r="H36" s="49" t="s">
        <v>273</v>
      </c>
      <c r="I36" s="85">
        <v>11</v>
      </c>
      <c r="J36" s="420">
        <f t="shared" si="0"/>
        <v>52</v>
      </c>
      <c r="K36" s="79">
        <v>52</v>
      </c>
      <c r="L36" s="79"/>
      <c r="M36" s="80" t="e">
        <f>IF(K36="nio",0,IF(K36&gt;0,K36*I36/O36,0))*(VLOOKUP(B36,'2-Kosten per locatie'!$A$15:$C$37,3))</f>
        <v>#DIV/0!</v>
      </c>
      <c r="N36" s="80">
        <f t="shared" si="1"/>
        <v>0</v>
      </c>
      <c r="O36" s="81">
        <f>IF(K36="nio",0,IF(K36&gt;0,VLOOKUP(G36,'3-Productie normen'!A:J,VLOOKUP(K36,'3-Productie normen'!$B$30:$C$32,2,FALSE),FALSE)))</f>
        <v>0</v>
      </c>
      <c r="P36" s="81">
        <f t="shared" si="2"/>
        <v>0</v>
      </c>
      <c r="Q36" s="82" t="str">
        <f>VLOOKUP(G36,'3-Productie normen'!A:N,7,FALSE)</f>
        <v>V</v>
      </c>
      <c r="R36" s="82"/>
      <c r="T36" s="50">
        <f t="shared" si="3"/>
        <v>572</v>
      </c>
    </row>
    <row r="37" spans="1:20" ht="14.1" customHeight="1">
      <c r="A37" s="61">
        <f t="shared" ref="A37:A100" si="4">A36+1</f>
        <v>37</v>
      </c>
      <c r="B37" s="75" t="s">
        <v>274</v>
      </c>
      <c r="C37" s="75" t="s">
        <v>290</v>
      </c>
      <c r="D37" s="467" t="s">
        <v>90</v>
      </c>
      <c r="E37" s="76" t="s">
        <v>275</v>
      </c>
      <c r="F37" s="464" t="s">
        <v>280</v>
      </c>
      <c r="G37" s="452" t="s">
        <v>91</v>
      </c>
      <c r="H37" s="49" t="s">
        <v>286</v>
      </c>
      <c r="I37" s="85">
        <v>16</v>
      </c>
      <c r="J37" s="420">
        <f t="shared" si="0"/>
        <v>52</v>
      </c>
      <c r="K37" s="79">
        <v>52</v>
      </c>
      <c r="L37" s="79"/>
      <c r="M37" s="80" t="e">
        <f>IF(K37="nio",0,IF(K37&gt;0,K37*I37/O37,0))*(VLOOKUP(B37,'2-Kosten per locatie'!$A$15:$C$37,3))</f>
        <v>#DIV/0!</v>
      </c>
      <c r="N37" s="80">
        <f t="shared" si="1"/>
        <v>0</v>
      </c>
      <c r="O37" s="81">
        <f>IF(K37="nio",0,IF(K37&gt;0,VLOOKUP(G37,'3-Productie normen'!A:J,VLOOKUP(K37,'3-Productie normen'!$B$30:$C$32,2,FALSE),FALSE)))</f>
        <v>0</v>
      </c>
      <c r="P37" s="81">
        <f t="shared" si="2"/>
        <v>0</v>
      </c>
      <c r="Q37" s="82" t="str">
        <f>VLOOKUP(G37,'3-Productie normen'!A:N,7,FALSE)</f>
        <v>V</v>
      </c>
      <c r="R37" s="82"/>
      <c r="T37" s="50">
        <f t="shared" si="3"/>
        <v>832</v>
      </c>
    </row>
    <row r="38" spans="1:20" ht="14.1" customHeight="1">
      <c r="A38" s="61">
        <f t="shared" si="4"/>
        <v>38</v>
      </c>
      <c r="B38" s="75" t="s">
        <v>274</v>
      </c>
      <c r="C38" s="75" t="s">
        <v>290</v>
      </c>
      <c r="D38" s="467" t="s">
        <v>90</v>
      </c>
      <c r="E38" s="76" t="s">
        <v>275</v>
      </c>
      <c r="F38" s="464" t="s">
        <v>280</v>
      </c>
      <c r="G38" s="452" t="s">
        <v>91</v>
      </c>
      <c r="H38" s="49" t="s">
        <v>92</v>
      </c>
      <c r="I38" s="85">
        <v>16</v>
      </c>
      <c r="J38" s="420">
        <f t="shared" si="0"/>
        <v>52</v>
      </c>
      <c r="K38" s="79">
        <v>52</v>
      </c>
      <c r="L38" s="79"/>
      <c r="M38" s="80" t="e">
        <f>IF(K38="nio",0,IF(K38&gt;0,K38*I38/O38,0))*(VLOOKUP(B38,'2-Kosten per locatie'!$A$15:$C$37,3))</f>
        <v>#DIV/0!</v>
      </c>
      <c r="N38" s="80">
        <f t="shared" si="1"/>
        <v>0</v>
      </c>
      <c r="O38" s="81">
        <f>IF(K38="nio",0,IF(K38&gt;0,VLOOKUP(G38,'3-Productie normen'!A:J,VLOOKUP(K38,'3-Productie normen'!$B$30:$C$32,2,FALSE),FALSE)))</f>
        <v>0</v>
      </c>
      <c r="P38" s="81">
        <f t="shared" si="2"/>
        <v>0</v>
      </c>
      <c r="Q38" s="82" t="str">
        <f>VLOOKUP(G38,'3-Productie normen'!A:N,7,FALSE)</f>
        <v>V</v>
      </c>
      <c r="R38" s="82"/>
      <c r="T38" s="50">
        <f t="shared" si="3"/>
        <v>832</v>
      </c>
    </row>
    <row r="39" spans="1:20" ht="14.1" customHeight="1">
      <c r="A39" s="61">
        <f t="shared" si="4"/>
        <v>39</v>
      </c>
      <c r="B39" s="75" t="s">
        <v>274</v>
      </c>
      <c r="C39" s="75" t="s">
        <v>290</v>
      </c>
      <c r="D39" s="467" t="s">
        <v>90</v>
      </c>
      <c r="E39" s="76" t="s">
        <v>276</v>
      </c>
      <c r="F39" s="464" t="s">
        <v>671</v>
      </c>
      <c r="G39" s="452" t="s">
        <v>17</v>
      </c>
      <c r="H39" s="49" t="s">
        <v>286</v>
      </c>
      <c r="I39" s="85">
        <v>12</v>
      </c>
      <c r="J39" s="420">
        <f t="shared" si="0"/>
        <v>52</v>
      </c>
      <c r="K39" s="79">
        <v>52</v>
      </c>
      <c r="L39" s="79"/>
      <c r="M39" s="80" t="e">
        <f>IF(K39="nio",0,IF(K39&gt;0,K39*I39/O39,0))*(VLOOKUP(B39,'2-Kosten per locatie'!$A$15:$C$37,3))</f>
        <v>#DIV/0!</v>
      </c>
      <c r="N39" s="80">
        <f t="shared" si="1"/>
        <v>0</v>
      </c>
      <c r="O39" s="81">
        <f>IF(K39="nio",0,IF(K39&gt;0,VLOOKUP(G39,'3-Productie normen'!A:J,VLOOKUP(K39,'3-Productie normen'!$B$30:$C$32,2,FALSE),FALSE)))</f>
        <v>0</v>
      </c>
      <c r="P39" s="81">
        <f t="shared" si="2"/>
        <v>0</v>
      </c>
      <c r="Q39" s="82" t="str">
        <f>VLOOKUP(G39,'3-Productie normen'!A:N,7,FALSE)</f>
        <v>S</v>
      </c>
      <c r="R39" s="82"/>
      <c r="T39" s="50">
        <f t="shared" si="3"/>
        <v>624</v>
      </c>
    </row>
    <row r="40" spans="1:20" ht="14.1" customHeight="1">
      <c r="A40" s="61">
        <f t="shared" si="4"/>
        <v>40</v>
      </c>
      <c r="B40" s="75" t="s">
        <v>274</v>
      </c>
      <c r="C40" s="75" t="s">
        <v>290</v>
      </c>
      <c r="D40" s="467" t="s">
        <v>90</v>
      </c>
      <c r="E40" s="76" t="s">
        <v>277</v>
      </c>
      <c r="F40" s="464" t="s">
        <v>671</v>
      </c>
      <c r="G40" s="452" t="s">
        <v>17</v>
      </c>
      <c r="H40" s="49" t="s">
        <v>286</v>
      </c>
      <c r="I40" s="85">
        <v>12</v>
      </c>
      <c r="J40" s="420">
        <f t="shared" si="0"/>
        <v>52</v>
      </c>
      <c r="K40" s="79">
        <v>52</v>
      </c>
      <c r="L40" s="79"/>
      <c r="M40" s="80" t="e">
        <f>IF(K40="nio",0,IF(K40&gt;0,K40*I40/O40,0))*(VLOOKUP(B40,'2-Kosten per locatie'!$A$15:$C$37,3))</f>
        <v>#DIV/0!</v>
      </c>
      <c r="N40" s="80">
        <f t="shared" si="1"/>
        <v>0</v>
      </c>
      <c r="O40" s="81">
        <f>IF(K40="nio",0,IF(K40&gt;0,VLOOKUP(G40,'3-Productie normen'!A:J,VLOOKUP(K40,'3-Productie normen'!$B$30:$C$32,2,FALSE),FALSE)))</f>
        <v>0</v>
      </c>
      <c r="P40" s="81">
        <f t="shared" si="2"/>
        <v>0</v>
      </c>
      <c r="Q40" s="82" t="str">
        <f>VLOOKUP(G40,'3-Productie normen'!A:N,7,FALSE)</f>
        <v>S</v>
      </c>
      <c r="R40" s="82"/>
      <c r="T40" s="50">
        <f t="shared" si="3"/>
        <v>624</v>
      </c>
    </row>
    <row r="41" spans="1:20" ht="14.1" customHeight="1">
      <c r="A41" s="61">
        <f t="shared" si="4"/>
        <v>41</v>
      </c>
      <c r="B41" s="75" t="s">
        <v>274</v>
      </c>
      <c r="C41" s="75" t="s">
        <v>290</v>
      </c>
      <c r="D41" s="467" t="s">
        <v>90</v>
      </c>
      <c r="E41" s="76" t="s">
        <v>275</v>
      </c>
      <c r="F41" s="464" t="s">
        <v>281</v>
      </c>
      <c r="G41" s="452" t="s">
        <v>175</v>
      </c>
      <c r="H41" s="49" t="s">
        <v>287</v>
      </c>
      <c r="I41" s="85">
        <v>8</v>
      </c>
      <c r="J41" s="420">
        <f t="shared" si="0"/>
        <v>52</v>
      </c>
      <c r="K41" s="79">
        <v>52</v>
      </c>
      <c r="L41" s="79"/>
      <c r="M41" s="80" t="e">
        <f>IF(K41="nio",0,IF(K41&gt;0,K41*I41/O41,0))*(VLOOKUP(B41,'2-Kosten per locatie'!$A$15:$C$37,3))</f>
        <v>#DIV/0!</v>
      </c>
      <c r="N41" s="80">
        <f t="shared" si="1"/>
        <v>0</v>
      </c>
      <c r="O41" s="81">
        <f>IF(K41="nio",0,IF(K41&gt;0,VLOOKUP(G41,'3-Productie normen'!A:J,VLOOKUP(K41,'3-Productie normen'!$B$30:$C$32,2,FALSE),FALSE)))</f>
        <v>0</v>
      </c>
      <c r="P41" s="81">
        <f t="shared" si="2"/>
        <v>0</v>
      </c>
      <c r="Q41" s="82" t="str">
        <f>VLOOKUP(G41,'3-Productie normen'!A:N,7,FALSE)</f>
        <v>V</v>
      </c>
      <c r="R41" s="82"/>
      <c r="T41" s="50">
        <f t="shared" si="3"/>
        <v>416</v>
      </c>
    </row>
    <row r="42" spans="1:20" ht="14.1" customHeight="1">
      <c r="A42" s="61">
        <f t="shared" si="4"/>
        <v>42</v>
      </c>
      <c r="B42" s="75" t="s">
        <v>274</v>
      </c>
      <c r="C42" s="75" t="s">
        <v>290</v>
      </c>
      <c r="D42" s="467">
        <v>1</v>
      </c>
      <c r="E42" s="76" t="s">
        <v>278</v>
      </c>
      <c r="F42" s="464" t="s">
        <v>282</v>
      </c>
      <c r="G42" s="49" t="s">
        <v>271</v>
      </c>
      <c r="H42" s="49" t="s">
        <v>285</v>
      </c>
      <c r="I42" s="85">
        <v>99</v>
      </c>
      <c r="J42" s="420">
        <f t="shared" si="0"/>
        <v>52</v>
      </c>
      <c r="K42" s="79">
        <v>52</v>
      </c>
      <c r="L42" s="79"/>
      <c r="M42" s="80" t="e">
        <f>IF(K42="nio",0,IF(K42&gt;0,K42*I42/O42,0))*(VLOOKUP(B42,'2-Kosten per locatie'!$A$15:$C$37,3))</f>
        <v>#DIV/0!</v>
      </c>
      <c r="N42" s="80">
        <f t="shared" si="1"/>
        <v>0</v>
      </c>
      <c r="O42" s="81">
        <f>IF(K42="nio",0,IF(K42&gt;0,VLOOKUP(G42,'3-Productie normen'!A:J,VLOOKUP(K42,'3-Productie normen'!$B$30:$C$32,2,FALSE),FALSE)))</f>
        <v>0</v>
      </c>
      <c r="P42" s="81">
        <f t="shared" si="2"/>
        <v>0</v>
      </c>
      <c r="Q42" s="82" t="str">
        <f>VLOOKUP(G42,'3-Productie normen'!A:N,7,FALSE)</f>
        <v>B</v>
      </c>
      <c r="R42" s="82"/>
      <c r="T42" s="50">
        <f t="shared" si="3"/>
        <v>5148</v>
      </c>
    </row>
    <row r="43" spans="1:20" ht="14.1" customHeight="1">
      <c r="A43" s="61">
        <f t="shared" si="4"/>
        <v>43</v>
      </c>
      <c r="B43" s="75" t="s">
        <v>274</v>
      </c>
      <c r="C43" s="75" t="s">
        <v>290</v>
      </c>
      <c r="D43" s="467">
        <v>1</v>
      </c>
      <c r="E43" s="76" t="s">
        <v>279</v>
      </c>
      <c r="F43" s="464" t="s">
        <v>283</v>
      </c>
      <c r="G43" s="452" t="s">
        <v>676</v>
      </c>
      <c r="H43" s="49" t="s">
        <v>285</v>
      </c>
      <c r="I43" s="85">
        <v>20</v>
      </c>
      <c r="J43" s="420">
        <f t="shared" si="0"/>
        <v>52</v>
      </c>
      <c r="K43" s="79">
        <v>52</v>
      </c>
      <c r="L43" s="79"/>
      <c r="M43" s="80" t="e">
        <f>IF(K43="nio",0,IF(K43&gt;0,K43*I43/O43,0))*(VLOOKUP(B43,'2-Kosten per locatie'!$A$15:$C$37,3))</f>
        <v>#DIV/0!</v>
      </c>
      <c r="N43" s="80">
        <f t="shared" si="1"/>
        <v>0</v>
      </c>
      <c r="O43" s="81">
        <f>IF(K43="nio",0,IF(K43&gt;0,VLOOKUP(G43,'3-Productie normen'!A:J,VLOOKUP(K43,'3-Productie normen'!$B$30:$C$32,2,FALSE),FALSE)))</f>
        <v>0</v>
      </c>
      <c r="P43" s="81">
        <f t="shared" si="2"/>
        <v>0</v>
      </c>
      <c r="Q43" s="82" t="str">
        <f>VLOOKUP(G43,'3-Productie normen'!A:N,7,FALSE)</f>
        <v>V</v>
      </c>
      <c r="R43" s="82"/>
      <c r="T43" s="50">
        <f t="shared" si="3"/>
        <v>1040</v>
      </c>
    </row>
    <row r="44" spans="1:20" ht="14.1" customHeight="1">
      <c r="A44" s="61">
        <f t="shared" si="4"/>
        <v>44</v>
      </c>
      <c r="B44" s="75" t="s">
        <v>274</v>
      </c>
      <c r="C44" s="75" t="s">
        <v>290</v>
      </c>
      <c r="D44" s="467"/>
      <c r="E44" s="76"/>
      <c r="F44" s="463" t="s">
        <v>284</v>
      </c>
      <c r="G44" s="499" t="s">
        <v>696</v>
      </c>
      <c r="H44" s="49" t="s">
        <v>288</v>
      </c>
      <c r="I44" s="78">
        <v>5</v>
      </c>
      <c r="J44" s="420">
        <f t="shared" si="0"/>
        <v>52</v>
      </c>
      <c r="K44" s="79">
        <v>52</v>
      </c>
      <c r="L44" s="79"/>
      <c r="M44" s="80" t="e">
        <f>IF(K44="nio",0,IF(K44&gt;0,K44*I44/O44,0))*(VLOOKUP(B44,'2-Kosten per locatie'!$A$15:$C$37,3))</f>
        <v>#DIV/0!</v>
      </c>
      <c r="N44" s="80">
        <f t="shared" si="1"/>
        <v>0</v>
      </c>
      <c r="O44" s="81">
        <f>IF(K44="nio",0,IF(K44&gt;0,VLOOKUP(G44,'3-Productie normen'!A:J,VLOOKUP(K44,'3-Productie normen'!$B$30:$C$32,2,FALSE),FALSE)))</f>
        <v>0</v>
      </c>
      <c r="P44" s="81">
        <f t="shared" si="2"/>
        <v>0</v>
      </c>
      <c r="Q44" s="82" t="str">
        <f>VLOOKUP(G44,'3-Productie normen'!A:N,7,FALSE)</f>
        <v>V</v>
      </c>
      <c r="R44" s="82"/>
      <c r="T44" s="50">
        <f t="shared" si="3"/>
        <v>260</v>
      </c>
    </row>
    <row r="45" spans="1:20" ht="14.1" customHeight="1">
      <c r="A45" s="61">
        <f t="shared" si="4"/>
        <v>45</v>
      </c>
      <c r="B45" s="75" t="s">
        <v>291</v>
      </c>
      <c r="C45" s="75" t="s">
        <v>292</v>
      </c>
      <c r="D45" s="467">
        <v>-1</v>
      </c>
      <c r="E45" s="76" t="s">
        <v>293</v>
      </c>
      <c r="F45" s="463" t="s">
        <v>473</v>
      </c>
      <c r="G45" s="499" t="s">
        <v>695</v>
      </c>
      <c r="H45" s="49" t="s">
        <v>92</v>
      </c>
      <c r="I45" s="78">
        <v>39.5</v>
      </c>
      <c r="J45" s="420">
        <f t="shared" si="0"/>
        <v>255</v>
      </c>
      <c r="K45" s="79">
        <v>255</v>
      </c>
      <c r="L45" s="79"/>
      <c r="M45" s="80" t="e">
        <f>IF(K45="nio",0,IF(K45&gt;0,K45*I45/O45,0))*(VLOOKUP(B45,'2-Kosten per locatie'!$A$15:$C$37,3))</f>
        <v>#DIV/0!</v>
      </c>
      <c r="N45" s="80">
        <f t="shared" si="1"/>
        <v>0</v>
      </c>
      <c r="O45" s="81">
        <f>IF(K45="nio",0,IF(K45&gt;0,VLOOKUP(G45,'3-Productie normen'!A:J,VLOOKUP(K45,'3-Productie normen'!$B$30:$C$32,2,FALSE),FALSE)))</f>
        <v>0</v>
      </c>
      <c r="P45" s="81">
        <f t="shared" si="2"/>
        <v>0</v>
      </c>
      <c r="Q45" s="82" t="str">
        <f>VLOOKUP(G45,'3-Productie normen'!A:N,7,FALSE)</f>
        <v>V</v>
      </c>
      <c r="R45" s="82"/>
      <c r="T45" s="50">
        <f t="shared" si="3"/>
        <v>10072.5</v>
      </c>
    </row>
    <row r="46" spans="1:20" ht="14.1" customHeight="1">
      <c r="A46" s="61">
        <f t="shared" si="4"/>
        <v>46</v>
      </c>
      <c r="B46" s="75" t="s">
        <v>291</v>
      </c>
      <c r="C46" s="75" t="s">
        <v>292</v>
      </c>
      <c r="D46" s="467">
        <v>-1</v>
      </c>
      <c r="E46" s="76" t="s">
        <v>294</v>
      </c>
      <c r="F46" s="464" t="s">
        <v>670</v>
      </c>
      <c r="G46" s="452" t="s">
        <v>17</v>
      </c>
      <c r="H46" s="49" t="s">
        <v>94</v>
      </c>
      <c r="I46" s="78">
        <v>16</v>
      </c>
      <c r="J46" s="420">
        <f t="shared" si="0"/>
        <v>255</v>
      </c>
      <c r="K46" s="79">
        <v>255</v>
      </c>
      <c r="L46" s="79"/>
      <c r="M46" s="80" t="e">
        <f>IF(K46="nio",0,IF(K46&gt;0,K46*I46/O46,0))*(VLOOKUP(B46,'2-Kosten per locatie'!$A$15:$C$37,3))</f>
        <v>#DIV/0!</v>
      </c>
      <c r="N46" s="80">
        <f t="shared" si="1"/>
        <v>0</v>
      </c>
      <c r="O46" s="81">
        <f>IF(K46="nio",0,IF(K46&gt;0,VLOOKUP(G46,'3-Productie normen'!A:J,VLOOKUP(K46,'3-Productie normen'!$B$30:$C$32,2,FALSE),FALSE)))</f>
        <v>0</v>
      </c>
      <c r="P46" s="81">
        <f t="shared" si="2"/>
        <v>0</v>
      </c>
      <c r="Q46" s="82" t="str">
        <f>VLOOKUP(G46,'3-Productie normen'!A:N,7,FALSE)</f>
        <v>S</v>
      </c>
      <c r="R46" s="82"/>
      <c r="T46" s="50">
        <f t="shared" si="3"/>
        <v>4080</v>
      </c>
    </row>
    <row r="47" spans="1:20" ht="14.1" customHeight="1">
      <c r="A47" s="61">
        <f t="shared" si="4"/>
        <v>47</v>
      </c>
      <c r="B47" s="75" t="s">
        <v>291</v>
      </c>
      <c r="C47" s="75" t="s">
        <v>292</v>
      </c>
      <c r="D47" s="467">
        <v>-1</v>
      </c>
      <c r="E47" s="76" t="s">
        <v>295</v>
      </c>
      <c r="F47" s="464" t="s">
        <v>474</v>
      </c>
      <c r="G47" s="499" t="s">
        <v>695</v>
      </c>
      <c r="H47" s="49" t="s">
        <v>92</v>
      </c>
      <c r="I47" s="78">
        <v>32.5</v>
      </c>
      <c r="J47" s="420">
        <f t="shared" si="0"/>
        <v>255</v>
      </c>
      <c r="K47" s="79">
        <v>255</v>
      </c>
      <c r="L47" s="79"/>
      <c r="M47" s="80" t="e">
        <f>IF(K47="nio",0,IF(K47&gt;0,K47*I47/O47,0))*(VLOOKUP(B47,'2-Kosten per locatie'!$A$15:$C$37,3))</f>
        <v>#DIV/0!</v>
      </c>
      <c r="N47" s="80">
        <f t="shared" si="1"/>
        <v>0</v>
      </c>
      <c r="O47" s="81">
        <f>IF(K47="nio",0,IF(K47&gt;0,VLOOKUP(G47,'3-Productie normen'!A:J,VLOOKUP(K47,'3-Productie normen'!$B$30:$C$32,2,FALSE),FALSE)))</f>
        <v>0</v>
      </c>
      <c r="P47" s="81">
        <f t="shared" si="2"/>
        <v>0</v>
      </c>
      <c r="Q47" s="82" t="str">
        <f>VLOOKUP(G47,'3-Productie normen'!A:N,7,FALSE)</f>
        <v>V</v>
      </c>
      <c r="R47" s="82"/>
      <c r="T47" s="50">
        <f t="shared" si="3"/>
        <v>8287.5</v>
      </c>
    </row>
    <row r="48" spans="1:20" ht="14.1" customHeight="1">
      <c r="A48" s="61">
        <f t="shared" si="4"/>
        <v>48</v>
      </c>
      <c r="B48" s="75" t="s">
        <v>291</v>
      </c>
      <c r="C48" s="75" t="s">
        <v>292</v>
      </c>
      <c r="D48" s="467">
        <v>-1</v>
      </c>
      <c r="E48" s="76" t="s">
        <v>296</v>
      </c>
      <c r="F48" s="464" t="s">
        <v>670</v>
      </c>
      <c r="G48" s="452" t="s">
        <v>17</v>
      </c>
      <c r="H48" s="49" t="s">
        <v>94</v>
      </c>
      <c r="I48" s="78">
        <v>16</v>
      </c>
      <c r="J48" s="420">
        <f t="shared" si="0"/>
        <v>255</v>
      </c>
      <c r="K48" s="79">
        <v>255</v>
      </c>
      <c r="L48" s="79"/>
      <c r="M48" s="80" t="e">
        <f>IF(K48="nio",0,IF(K48&gt;0,K48*I48/O48,0))*(VLOOKUP(B48,'2-Kosten per locatie'!$A$15:$C$37,3))</f>
        <v>#DIV/0!</v>
      </c>
      <c r="N48" s="80">
        <f t="shared" si="1"/>
        <v>0</v>
      </c>
      <c r="O48" s="81">
        <f>IF(K48="nio",0,IF(K48&gt;0,VLOOKUP(G48,'3-Productie normen'!A:J,VLOOKUP(K48,'3-Productie normen'!$B$30:$C$32,2,FALSE),FALSE)))</f>
        <v>0</v>
      </c>
      <c r="P48" s="81">
        <f t="shared" si="2"/>
        <v>0</v>
      </c>
      <c r="Q48" s="82" t="str">
        <f>VLOOKUP(G48,'3-Productie normen'!A:N,7,FALSE)</f>
        <v>S</v>
      </c>
      <c r="R48" s="82"/>
      <c r="T48" s="50">
        <f t="shared" si="3"/>
        <v>4080</v>
      </c>
    </row>
    <row r="49" spans="1:20" ht="14.1" customHeight="1">
      <c r="A49" s="61">
        <f t="shared" si="4"/>
        <v>49</v>
      </c>
      <c r="B49" s="75" t="s">
        <v>291</v>
      </c>
      <c r="C49" s="75" t="s">
        <v>292</v>
      </c>
      <c r="D49" s="467">
        <v>-1</v>
      </c>
      <c r="E49" s="76" t="s">
        <v>297</v>
      </c>
      <c r="F49" s="464" t="s">
        <v>475</v>
      </c>
      <c r="G49" s="452" t="s">
        <v>668</v>
      </c>
      <c r="H49" s="49" t="s">
        <v>94</v>
      </c>
      <c r="I49" s="78">
        <v>31.7</v>
      </c>
      <c r="J49" s="420">
        <f t="shared" si="0"/>
        <v>255</v>
      </c>
      <c r="K49" s="79">
        <v>255</v>
      </c>
      <c r="L49" s="79"/>
      <c r="M49" s="80" t="e">
        <f>IF(K49="nio",0,IF(K49&gt;0,K49*I49/O49,0))*(VLOOKUP(B49,'2-Kosten per locatie'!$A$15:$C$37,3))</f>
        <v>#DIV/0!</v>
      </c>
      <c r="N49" s="80">
        <f t="shared" si="1"/>
        <v>0</v>
      </c>
      <c r="O49" s="81">
        <f>IF(K49="nio",0,IF(K49&gt;0,VLOOKUP(G49,'3-Productie normen'!A:J,VLOOKUP(K49,'3-Productie normen'!$B$30:$C$32,2,FALSE),FALSE)))</f>
        <v>0</v>
      </c>
      <c r="P49" s="81">
        <f t="shared" si="2"/>
        <v>0</v>
      </c>
      <c r="Q49" s="82" t="str">
        <f>VLOOKUP(G49,'3-Productie normen'!A:N,7,FALSE)</f>
        <v>S</v>
      </c>
      <c r="R49" s="82"/>
      <c r="T49" s="50">
        <f t="shared" si="3"/>
        <v>8083.5</v>
      </c>
    </row>
    <row r="50" spans="1:20" ht="14.1" customHeight="1">
      <c r="A50" s="61">
        <f t="shared" si="4"/>
        <v>50</v>
      </c>
      <c r="B50" s="75" t="s">
        <v>291</v>
      </c>
      <c r="C50" s="75" t="s">
        <v>292</v>
      </c>
      <c r="D50" s="467">
        <v>-1</v>
      </c>
      <c r="E50" s="76" t="s">
        <v>298</v>
      </c>
      <c r="F50" s="464" t="s">
        <v>476</v>
      </c>
      <c r="G50" s="452" t="s">
        <v>668</v>
      </c>
      <c r="H50" s="49" t="s">
        <v>94</v>
      </c>
      <c r="I50" s="78">
        <v>17.8</v>
      </c>
      <c r="J50" s="420">
        <f t="shared" si="0"/>
        <v>255</v>
      </c>
      <c r="K50" s="79">
        <v>255</v>
      </c>
      <c r="L50" s="79"/>
      <c r="M50" s="80" t="e">
        <f>IF(K50="nio",0,IF(K50&gt;0,K50*I50/O50,0))*(VLOOKUP(B50,'2-Kosten per locatie'!$A$15:$C$37,3))</f>
        <v>#DIV/0!</v>
      </c>
      <c r="N50" s="80">
        <f t="shared" si="1"/>
        <v>0</v>
      </c>
      <c r="O50" s="81">
        <f>IF(K50="nio",0,IF(K50&gt;0,VLOOKUP(G50,'3-Productie normen'!A:J,VLOOKUP(K50,'3-Productie normen'!$B$30:$C$32,2,FALSE),FALSE)))</f>
        <v>0</v>
      </c>
      <c r="P50" s="81">
        <f t="shared" si="2"/>
        <v>0</v>
      </c>
      <c r="Q50" s="82" t="str">
        <f>VLOOKUP(G50,'3-Productie normen'!A:N,7,FALSE)</f>
        <v>S</v>
      </c>
      <c r="R50" s="82"/>
      <c r="T50" s="50">
        <f t="shared" si="3"/>
        <v>4539</v>
      </c>
    </row>
    <row r="51" spans="1:20" ht="14.1" customHeight="1">
      <c r="A51" s="61">
        <f t="shared" si="4"/>
        <v>51</v>
      </c>
      <c r="B51" s="75" t="s">
        <v>291</v>
      </c>
      <c r="C51" s="75" t="s">
        <v>292</v>
      </c>
      <c r="D51" s="467">
        <v>-1</v>
      </c>
      <c r="E51" s="76" t="s">
        <v>299</v>
      </c>
      <c r="F51" s="465" t="s">
        <v>475</v>
      </c>
      <c r="G51" s="452" t="s">
        <v>668</v>
      </c>
      <c r="H51" s="49" t="s">
        <v>94</v>
      </c>
      <c r="I51" s="78">
        <v>34.200000000000003</v>
      </c>
      <c r="J51" s="420">
        <f t="shared" si="0"/>
        <v>255</v>
      </c>
      <c r="K51" s="79">
        <v>255</v>
      </c>
      <c r="L51" s="79"/>
      <c r="M51" s="80" t="e">
        <f>IF(K51="nio",0,IF(K51&gt;0,K51*I51/O51,0))*(VLOOKUP(B51,'2-Kosten per locatie'!$A$15:$C$37,3))</f>
        <v>#DIV/0!</v>
      </c>
      <c r="N51" s="80">
        <f t="shared" si="1"/>
        <v>0</v>
      </c>
      <c r="O51" s="81">
        <f>IF(K51="nio",0,IF(K51&gt;0,VLOOKUP(G51,'3-Productie normen'!A:J,VLOOKUP(K51,'3-Productie normen'!$B$30:$C$32,2,FALSE),FALSE)))</f>
        <v>0</v>
      </c>
      <c r="P51" s="81">
        <f t="shared" si="2"/>
        <v>0</v>
      </c>
      <c r="Q51" s="82" t="str">
        <f>VLOOKUP(G51,'3-Productie normen'!A:N,7,FALSE)</f>
        <v>S</v>
      </c>
      <c r="R51" s="82"/>
      <c r="T51" s="50">
        <f t="shared" si="3"/>
        <v>8721</v>
      </c>
    </row>
    <row r="52" spans="1:20" ht="14.1" customHeight="1">
      <c r="A52" s="61">
        <f t="shared" si="4"/>
        <v>52</v>
      </c>
      <c r="B52" s="75" t="s">
        <v>291</v>
      </c>
      <c r="C52" s="75" t="s">
        <v>292</v>
      </c>
      <c r="D52" s="467">
        <v>-1</v>
      </c>
      <c r="E52" s="76" t="s">
        <v>300</v>
      </c>
      <c r="F52" s="464" t="s">
        <v>669</v>
      </c>
      <c r="G52" s="452" t="s">
        <v>17</v>
      </c>
      <c r="H52" s="49" t="s">
        <v>94</v>
      </c>
      <c r="I52" s="78">
        <v>10.9</v>
      </c>
      <c r="J52" s="420">
        <f t="shared" si="0"/>
        <v>255</v>
      </c>
      <c r="K52" s="79">
        <v>255</v>
      </c>
      <c r="L52" s="79"/>
      <c r="M52" s="80" t="e">
        <f>IF(K52="nio",0,IF(K52&gt;0,K52*I52/O52,0))*(VLOOKUP(B52,'2-Kosten per locatie'!$A$15:$C$37,3))</f>
        <v>#DIV/0!</v>
      </c>
      <c r="N52" s="80">
        <f t="shared" si="1"/>
        <v>0</v>
      </c>
      <c r="O52" s="81">
        <f>IF(K52="nio",0,IF(K52&gt;0,VLOOKUP(G52,'3-Productie normen'!A:J,VLOOKUP(K52,'3-Productie normen'!$B$30:$C$32,2,FALSE),FALSE)))</f>
        <v>0</v>
      </c>
      <c r="P52" s="81">
        <f t="shared" si="2"/>
        <v>0</v>
      </c>
      <c r="Q52" s="82" t="str">
        <f>VLOOKUP(G52,'3-Productie normen'!A:N,7,FALSE)</f>
        <v>S</v>
      </c>
      <c r="R52" s="82"/>
      <c r="T52" s="50">
        <f t="shared" si="3"/>
        <v>2779.5</v>
      </c>
    </row>
    <row r="53" spans="1:20" ht="14.1" customHeight="1">
      <c r="A53" s="61">
        <f t="shared" si="4"/>
        <v>53</v>
      </c>
      <c r="B53" s="75" t="s">
        <v>291</v>
      </c>
      <c r="C53" s="75" t="s">
        <v>292</v>
      </c>
      <c r="D53" s="467">
        <v>-1</v>
      </c>
      <c r="E53" s="76" t="s">
        <v>301</v>
      </c>
      <c r="F53" s="464" t="s">
        <v>669</v>
      </c>
      <c r="G53" s="452" t="s">
        <v>17</v>
      </c>
      <c r="H53" s="49" t="s">
        <v>94</v>
      </c>
      <c r="I53" s="78">
        <v>11.1</v>
      </c>
      <c r="J53" s="420">
        <f t="shared" si="0"/>
        <v>255</v>
      </c>
      <c r="K53" s="79">
        <v>255</v>
      </c>
      <c r="L53" s="79"/>
      <c r="M53" s="80" t="e">
        <f>IF(K53="nio",0,IF(K53&gt;0,K53*I53/O53,0))*(VLOOKUP(B53,'2-Kosten per locatie'!$A$15:$C$37,3))</f>
        <v>#DIV/0!</v>
      </c>
      <c r="N53" s="80">
        <f t="shared" si="1"/>
        <v>0</v>
      </c>
      <c r="O53" s="81">
        <f>IF(K53="nio",0,IF(K53&gt;0,VLOOKUP(G53,'3-Productie normen'!A:J,VLOOKUP(K53,'3-Productie normen'!$B$30:$C$32,2,FALSE),FALSE)))</f>
        <v>0</v>
      </c>
      <c r="P53" s="81">
        <f t="shared" si="2"/>
        <v>0</v>
      </c>
      <c r="Q53" s="82" t="str">
        <f>VLOOKUP(G53,'3-Productie normen'!A:N,7,FALSE)</f>
        <v>S</v>
      </c>
      <c r="R53" s="82"/>
      <c r="T53" s="50">
        <f t="shared" si="3"/>
        <v>2830.5</v>
      </c>
    </row>
    <row r="54" spans="1:20" ht="14.1" customHeight="1">
      <c r="A54" s="61">
        <f t="shared" si="4"/>
        <v>54</v>
      </c>
      <c r="B54" s="75" t="s">
        <v>291</v>
      </c>
      <c r="C54" s="75" t="s">
        <v>292</v>
      </c>
      <c r="D54" s="467">
        <v>-1</v>
      </c>
      <c r="E54" s="76" t="s">
        <v>302</v>
      </c>
      <c r="F54" s="464" t="s">
        <v>477</v>
      </c>
      <c r="G54" s="499" t="s">
        <v>695</v>
      </c>
      <c r="H54" s="49" t="s">
        <v>94</v>
      </c>
      <c r="I54" s="78">
        <v>17</v>
      </c>
      <c r="J54" s="420">
        <f t="shared" si="0"/>
        <v>255</v>
      </c>
      <c r="K54" s="79">
        <v>255</v>
      </c>
      <c r="L54" s="79"/>
      <c r="M54" s="80" t="e">
        <f>IF(K54="nio",0,IF(K54&gt;0,K54*I54/O54,0))*(VLOOKUP(B54,'2-Kosten per locatie'!$A$15:$C$37,3))</f>
        <v>#DIV/0!</v>
      </c>
      <c r="N54" s="80">
        <f t="shared" si="1"/>
        <v>0</v>
      </c>
      <c r="O54" s="81">
        <f>IF(K54="nio",0,IF(K54&gt;0,VLOOKUP(G54,'3-Productie normen'!A:J,VLOOKUP(K54,'3-Productie normen'!$B$30:$C$32,2,FALSE),FALSE)))</f>
        <v>0</v>
      </c>
      <c r="P54" s="81">
        <f t="shared" si="2"/>
        <v>0</v>
      </c>
      <c r="Q54" s="82" t="str">
        <f>VLOOKUP(G54,'3-Productie normen'!A:N,7,FALSE)</f>
        <v>V</v>
      </c>
      <c r="R54" s="82"/>
      <c r="T54" s="50">
        <f t="shared" si="3"/>
        <v>4335</v>
      </c>
    </row>
    <row r="55" spans="1:20" ht="14.1" customHeight="1">
      <c r="A55" s="61">
        <f t="shared" si="4"/>
        <v>55</v>
      </c>
      <c r="B55" s="75" t="s">
        <v>291</v>
      </c>
      <c r="C55" s="75" t="s">
        <v>292</v>
      </c>
      <c r="D55" s="467">
        <v>-1</v>
      </c>
      <c r="E55" s="76" t="s">
        <v>303</v>
      </c>
      <c r="F55" s="464" t="s">
        <v>222</v>
      </c>
      <c r="G55" s="452" t="s">
        <v>676</v>
      </c>
      <c r="H55" s="49" t="s">
        <v>94</v>
      </c>
      <c r="I55" s="78">
        <v>6.1</v>
      </c>
      <c r="J55" s="420">
        <f t="shared" si="0"/>
        <v>255</v>
      </c>
      <c r="K55" s="79">
        <v>255</v>
      </c>
      <c r="L55" s="79"/>
      <c r="M55" s="80" t="e">
        <f>IF(K55="nio",0,IF(K55&gt;0,K55*I55/O55,0))*(VLOOKUP(B55,'2-Kosten per locatie'!$A$15:$C$37,3))</f>
        <v>#DIV/0!</v>
      </c>
      <c r="N55" s="80">
        <f t="shared" si="1"/>
        <v>0</v>
      </c>
      <c r="O55" s="81">
        <f>IF(K55="nio",0,IF(K55&gt;0,VLOOKUP(G55,'3-Productie normen'!A:J,VLOOKUP(K55,'3-Productie normen'!$B$30:$C$32,2,FALSE),FALSE)))</f>
        <v>0</v>
      </c>
      <c r="P55" s="81">
        <f t="shared" si="2"/>
        <v>0</v>
      </c>
      <c r="Q55" s="82" t="str">
        <f>VLOOKUP(G55,'3-Productie normen'!A:N,7,FALSE)</f>
        <v>V</v>
      </c>
      <c r="R55" s="82"/>
      <c r="T55" s="50">
        <f t="shared" si="3"/>
        <v>1555.5</v>
      </c>
    </row>
    <row r="56" spans="1:20" ht="14.1" customHeight="1">
      <c r="A56" s="61">
        <f t="shared" si="4"/>
        <v>56</v>
      </c>
      <c r="B56" s="75" t="s">
        <v>291</v>
      </c>
      <c r="C56" s="75" t="s">
        <v>292</v>
      </c>
      <c r="D56" s="467">
        <v>-1</v>
      </c>
      <c r="E56" s="76" t="s">
        <v>304</v>
      </c>
      <c r="F56" s="464" t="s">
        <v>174</v>
      </c>
      <c r="G56" s="452" t="s">
        <v>675</v>
      </c>
      <c r="H56" s="49" t="s">
        <v>94</v>
      </c>
      <c r="I56" s="78">
        <v>6.9</v>
      </c>
      <c r="J56" s="420">
        <f t="shared" si="0"/>
        <v>12</v>
      </c>
      <c r="K56" s="79">
        <v>12</v>
      </c>
      <c r="L56" s="79"/>
      <c r="M56" s="80" t="e">
        <f>IF(K56="nio",0,IF(K56&gt;0,K56*I56/O56,0))*(VLOOKUP(B56,'2-Kosten per locatie'!$A$15:$C$37,3))</f>
        <v>#DIV/0!</v>
      </c>
      <c r="N56" s="80">
        <f t="shared" si="1"/>
        <v>0</v>
      </c>
      <c r="O56" s="81">
        <f>IF(K56="nio",0,IF(K56&gt;0,VLOOKUP(G56,'3-Productie normen'!A:J,VLOOKUP(K56,'3-Productie normen'!$B$30:$C$32,2,FALSE),FALSE)))</f>
        <v>0</v>
      </c>
      <c r="P56" s="81">
        <f t="shared" si="2"/>
        <v>0</v>
      </c>
      <c r="Q56" s="82" t="str">
        <f>VLOOKUP(G56,'3-Productie normen'!A:N,7,FALSE)</f>
        <v>V</v>
      </c>
      <c r="R56" s="82"/>
      <c r="T56" s="50">
        <f t="shared" si="3"/>
        <v>82.800000000000011</v>
      </c>
    </row>
    <row r="57" spans="1:20" ht="14.1" customHeight="1">
      <c r="A57" s="61">
        <f t="shared" si="4"/>
        <v>57</v>
      </c>
      <c r="B57" s="75" t="s">
        <v>291</v>
      </c>
      <c r="C57" s="75" t="s">
        <v>292</v>
      </c>
      <c r="D57" s="467">
        <v>-1</v>
      </c>
      <c r="E57" s="76" t="s">
        <v>305</v>
      </c>
      <c r="F57" s="464" t="s">
        <v>478</v>
      </c>
      <c r="G57" s="499" t="s">
        <v>695</v>
      </c>
      <c r="H57" s="49" t="s">
        <v>92</v>
      </c>
      <c r="I57" s="78">
        <v>57.5</v>
      </c>
      <c r="J57" s="420">
        <f t="shared" si="0"/>
        <v>255</v>
      </c>
      <c r="K57" s="79">
        <v>255</v>
      </c>
      <c r="L57" s="79"/>
      <c r="M57" s="80" t="e">
        <f>IF(K57="nio",0,IF(K57&gt;0,K57*I57/O57,0))*(VLOOKUP(B57,'2-Kosten per locatie'!$A$15:$C$37,3))</f>
        <v>#DIV/0!</v>
      </c>
      <c r="N57" s="80">
        <f t="shared" si="1"/>
        <v>0</v>
      </c>
      <c r="O57" s="81">
        <f>IF(K57="nio",0,IF(K57&gt;0,VLOOKUP(G57,'3-Productie normen'!A:J,VLOOKUP(K57,'3-Productie normen'!$B$30:$C$32,2,FALSE),FALSE)))</f>
        <v>0</v>
      </c>
      <c r="P57" s="81">
        <f t="shared" si="2"/>
        <v>0</v>
      </c>
      <c r="Q57" s="82" t="str">
        <f>VLOOKUP(G57,'3-Productie normen'!A:N,7,FALSE)</f>
        <v>V</v>
      </c>
      <c r="R57" s="82"/>
      <c r="T57" s="50">
        <f t="shared" si="3"/>
        <v>14662.5</v>
      </c>
    </row>
    <row r="58" spans="1:20" ht="14.1" customHeight="1">
      <c r="A58" s="61">
        <f t="shared" si="4"/>
        <v>58</v>
      </c>
      <c r="B58" s="75" t="s">
        <v>291</v>
      </c>
      <c r="C58" s="75" t="s">
        <v>292</v>
      </c>
      <c r="D58" s="467">
        <v>-1</v>
      </c>
      <c r="E58" s="76" t="s">
        <v>306</v>
      </c>
      <c r="F58" s="464" t="s">
        <v>479</v>
      </c>
      <c r="G58" s="49" t="s">
        <v>694</v>
      </c>
      <c r="H58" s="49" t="s">
        <v>92</v>
      </c>
      <c r="I58" s="78">
        <v>157.19999999999999</v>
      </c>
      <c r="J58" s="420">
        <f t="shared" si="0"/>
        <v>255</v>
      </c>
      <c r="K58" s="79">
        <v>255</v>
      </c>
      <c r="L58" s="79"/>
      <c r="M58" s="80" t="e">
        <f>IF(K58="nio",0,IF(K58&gt;0,K58*I58/O58,0))*(VLOOKUP(B58,'2-Kosten per locatie'!$A$15:$C$37,3))</f>
        <v>#DIV/0!</v>
      </c>
      <c r="N58" s="80">
        <f t="shared" si="1"/>
        <v>0</v>
      </c>
      <c r="O58" s="81">
        <f>IF(K58="nio",0,IF(K58&gt;0,VLOOKUP(G58,'3-Productie normen'!A:J,VLOOKUP(K58,'3-Productie normen'!$B$30:$C$32,2,FALSE),FALSE)))</f>
        <v>0</v>
      </c>
      <c r="P58" s="81">
        <f t="shared" si="2"/>
        <v>0</v>
      </c>
      <c r="Q58" s="82" t="str">
        <f>VLOOKUP(G58,'3-Productie normen'!A:N,7,FALSE)</f>
        <v>V</v>
      </c>
      <c r="R58" s="82"/>
      <c r="T58" s="50">
        <f t="shared" si="3"/>
        <v>40086</v>
      </c>
    </row>
    <row r="59" spans="1:20" ht="14.1" customHeight="1">
      <c r="A59" s="61">
        <f t="shared" si="4"/>
        <v>59</v>
      </c>
      <c r="B59" s="75" t="s">
        <v>291</v>
      </c>
      <c r="C59" s="75" t="s">
        <v>292</v>
      </c>
      <c r="D59" s="467">
        <v>-1</v>
      </c>
      <c r="E59" s="76" t="s">
        <v>307</v>
      </c>
      <c r="F59" s="464" t="s">
        <v>480</v>
      </c>
      <c r="G59" s="452" t="s">
        <v>173</v>
      </c>
      <c r="H59" s="49" t="s">
        <v>92</v>
      </c>
      <c r="I59" s="78">
        <v>38.6</v>
      </c>
      <c r="J59" s="420">
        <f t="shared" si="0"/>
        <v>255</v>
      </c>
      <c r="K59" s="79">
        <v>255</v>
      </c>
      <c r="L59" s="79"/>
      <c r="M59" s="80" t="e">
        <f>IF(K59="nio",0,IF(K59&gt;0,K59*I59/O59,0))*(VLOOKUP(B59,'2-Kosten per locatie'!$A$15:$C$37,3))</f>
        <v>#DIV/0!</v>
      </c>
      <c r="N59" s="80">
        <f t="shared" si="1"/>
        <v>0</v>
      </c>
      <c r="O59" s="81">
        <f>IF(K59="nio",0,IF(K59&gt;0,VLOOKUP(G59,'3-Productie normen'!A:J,VLOOKUP(K59,'3-Productie normen'!$B$30:$C$32,2,FALSE),FALSE)))</f>
        <v>0</v>
      </c>
      <c r="P59" s="81">
        <f t="shared" si="2"/>
        <v>0</v>
      </c>
      <c r="Q59" s="82" t="str">
        <f>VLOOKUP(G59,'3-Productie normen'!A:N,7,FALSE)</f>
        <v>B</v>
      </c>
      <c r="R59" s="82"/>
      <c r="T59" s="50">
        <f t="shared" si="3"/>
        <v>9843</v>
      </c>
    </row>
    <row r="60" spans="1:20" ht="14.1" customHeight="1">
      <c r="A60" s="61">
        <f t="shared" si="4"/>
        <v>60</v>
      </c>
      <c r="B60" s="75" t="s">
        <v>291</v>
      </c>
      <c r="C60" s="75" t="s">
        <v>292</v>
      </c>
      <c r="D60" s="467">
        <v>-1</v>
      </c>
      <c r="E60" s="76" t="s">
        <v>308</v>
      </c>
      <c r="F60" s="464" t="s">
        <v>478</v>
      </c>
      <c r="G60" s="499" t="s">
        <v>695</v>
      </c>
      <c r="H60" s="49" t="s">
        <v>92</v>
      </c>
      <c r="I60" s="78">
        <v>16.5</v>
      </c>
      <c r="J60" s="420">
        <f t="shared" si="0"/>
        <v>255</v>
      </c>
      <c r="K60" s="79">
        <v>255</v>
      </c>
      <c r="L60" s="79"/>
      <c r="M60" s="80" t="e">
        <f>IF(K60="nio",0,IF(K60&gt;0,K60*I60/O60,0))*(VLOOKUP(B60,'2-Kosten per locatie'!$A$15:$C$37,3))</f>
        <v>#DIV/0!</v>
      </c>
      <c r="N60" s="80">
        <f t="shared" si="1"/>
        <v>0</v>
      </c>
      <c r="O60" s="81">
        <f>IF(K60="nio",0,IF(K60&gt;0,VLOOKUP(G60,'3-Productie normen'!A:J,VLOOKUP(K60,'3-Productie normen'!$B$30:$C$32,2,FALSE),FALSE)))</f>
        <v>0</v>
      </c>
      <c r="P60" s="81">
        <f t="shared" si="2"/>
        <v>0</v>
      </c>
      <c r="Q60" s="82" t="str">
        <f>VLOOKUP(G60,'3-Productie normen'!A:N,7,FALSE)</f>
        <v>V</v>
      </c>
      <c r="R60" s="82"/>
      <c r="T60" s="50">
        <f t="shared" si="3"/>
        <v>4207.5</v>
      </c>
    </row>
    <row r="61" spans="1:20" ht="14.1" customHeight="1">
      <c r="A61" s="61">
        <f t="shared" si="4"/>
        <v>61</v>
      </c>
      <c r="B61" s="75" t="s">
        <v>291</v>
      </c>
      <c r="C61" s="75" t="s">
        <v>292</v>
      </c>
      <c r="D61" s="467">
        <v>-1</v>
      </c>
      <c r="E61" s="76" t="s">
        <v>309</v>
      </c>
      <c r="F61" s="464" t="s">
        <v>270</v>
      </c>
      <c r="G61" s="452" t="s">
        <v>172</v>
      </c>
      <c r="H61" s="49" t="s">
        <v>92</v>
      </c>
      <c r="I61" s="78">
        <v>10.3</v>
      </c>
      <c r="J61" s="420">
        <f t="shared" si="0"/>
        <v>255</v>
      </c>
      <c r="K61" s="79">
        <v>255</v>
      </c>
      <c r="L61" s="79"/>
      <c r="M61" s="80" t="e">
        <f>IF(K61="nio",0,IF(K61&gt;0,K61*I61/O61,0))*(VLOOKUP(B61,'2-Kosten per locatie'!$A$15:$C$37,3))</f>
        <v>#DIV/0!</v>
      </c>
      <c r="N61" s="80">
        <f t="shared" si="1"/>
        <v>0</v>
      </c>
      <c r="O61" s="81">
        <f>IF(K61="nio",0,IF(K61&gt;0,VLOOKUP(G61,'3-Productie normen'!A:J,VLOOKUP(K61,'3-Productie normen'!$B$30:$C$32,2,FALSE),FALSE)))</f>
        <v>0</v>
      </c>
      <c r="P61" s="81">
        <f t="shared" si="2"/>
        <v>0</v>
      </c>
      <c r="Q61" s="82" t="str">
        <f>VLOOKUP(G61,'3-Productie normen'!A:N,7,FALSE)</f>
        <v>B</v>
      </c>
      <c r="R61" s="82"/>
      <c r="T61" s="50">
        <f t="shared" si="3"/>
        <v>2626.5</v>
      </c>
    </row>
    <row r="62" spans="1:20" ht="14.1" customHeight="1">
      <c r="A62" s="61">
        <f t="shared" si="4"/>
        <v>62</v>
      </c>
      <c r="B62" s="75" t="s">
        <v>291</v>
      </c>
      <c r="C62" s="75" t="s">
        <v>292</v>
      </c>
      <c r="D62" s="467">
        <v>-1</v>
      </c>
      <c r="E62" s="76" t="s">
        <v>310</v>
      </c>
      <c r="F62" s="464" t="s">
        <v>481</v>
      </c>
      <c r="G62" s="452" t="s">
        <v>481</v>
      </c>
      <c r="H62" s="49" t="s">
        <v>92</v>
      </c>
      <c r="I62" s="78">
        <v>6</v>
      </c>
      <c r="J62" s="420">
        <f t="shared" si="0"/>
        <v>52</v>
      </c>
      <c r="K62" s="79">
        <v>52</v>
      </c>
      <c r="L62" s="79"/>
      <c r="M62" s="80" t="e">
        <f>IF(K62="nio",0,IF(K62&gt;0,K62*I62/O62,0))*(VLOOKUP(B62,'2-Kosten per locatie'!$A$15:$C$37,3))</f>
        <v>#DIV/0!</v>
      </c>
      <c r="N62" s="80">
        <f t="shared" si="1"/>
        <v>0</v>
      </c>
      <c r="O62" s="81">
        <f>IF(K62="nio",0,IF(K62&gt;0,VLOOKUP(G62,'3-Productie normen'!A:J,VLOOKUP(K62,'3-Productie normen'!$B$30:$C$32,2,FALSE),FALSE)))</f>
        <v>0</v>
      </c>
      <c r="P62" s="81">
        <f t="shared" si="2"/>
        <v>0</v>
      </c>
      <c r="Q62" s="82" t="str">
        <f>VLOOKUP(G62,'3-Productie normen'!A:N,7,FALSE)</f>
        <v>V</v>
      </c>
      <c r="R62" s="82" t="s">
        <v>706</v>
      </c>
      <c r="T62" s="50">
        <f t="shared" si="3"/>
        <v>312</v>
      </c>
    </row>
    <row r="63" spans="1:20" ht="14.1" customHeight="1">
      <c r="A63" s="61">
        <f t="shared" si="4"/>
        <v>63</v>
      </c>
      <c r="B63" s="75" t="s">
        <v>291</v>
      </c>
      <c r="C63" s="75" t="s">
        <v>292</v>
      </c>
      <c r="D63" s="467">
        <v>-1</v>
      </c>
      <c r="E63" s="76" t="s">
        <v>311</v>
      </c>
      <c r="F63" s="464" t="s">
        <v>481</v>
      </c>
      <c r="G63" s="452" t="s">
        <v>481</v>
      </c>
      <c r="H63" s="49" t="s">
        <v>92</v>
      </c>
      <c r="I63" s="78">
        <v>6</v>
      </c>
      <c r="J63" s="420">
        <f t="shared" si="0"/>
        <v>52</v>
      </c>
      <c r="K63" s="79">
        <v>52</v>
      </c>
      <c r="L63" s="79"/>
      <c r="M63" s="80" t="e">
        <f>IF(K63="nio",0,IF(K63&gt;0,K63*I63/O63,0))*(VLOOKUP(B63,'2-Kosten per locatie'!$A$15:$C$37,3))</f>
        <v>#DIV/0!</v>
      </c>
      <c r="N63" s="80">
        <f t="shared" si="1"/>
        <v>0</v>
      </c>
      <c r="O63" s="81">
        <f>IF(K63="nio",0,IF(K63&gt;0,VLOOKUP(G63,'3-Productie normen'!A:J,VLOOKUP(K63,'3-Productie normen'!$B$30:$C$32,2,FALSE),FALSE)))</f>
        <v>0</v>
      </c>
      <c r="P63" s="81">
        <f t="shared" si="2"/>
        <v>0</v>
      </c>
      <c r="Q63" s="82" t="str">
        <f>VLOOKUP(G63,'3-Productie normen'!A:N,7,FALSE)</f>
        <v>V</v>
      </c>
      <c r="R63" s="82" t="s">
        <v>706</v>
      </c>
      <c r="T63" s="50">
        <f t="shared" si="3"/>
        <v>312</v>
      </c>
    </row>
    <row r="64" spans="1:20" ht="14.1" customHeight="1">
      <c r="A64" s="61">
        <f t="shared" si="4"/>
        <v>64</v>
      </c>
      <c r="B64" s="75" t="s">
        <v>291</v>
      </c>
      <c r="C64" s="75" t="s">
        <v>292</v>
      </c>
      <c r="D64" s="467">
        <v>-1</v>
      </c>
      <c r="E64" s="76" t="s">
        <v>312</v>
      </c>
      <c r="F64" s="464" t="s">
        <v>481</v>
      </c>
      <c r="G64" s="452" t="s">
        <v>481</v>
      </c>
      <c r="H64" s="49" t="s">
        <v>92</v>
      </c>
      <c r="I64" s="78">
        <v>6</v>
      </c>
      <c r="J64" s="420">
        <f t="shared" si="0"/>
        <v>52</v>
      </c>
      <c r="K64" s="79">
        <v>52</v>
      </c>
      <c r="L64" s="79"/>
      <c r="M64" s="80" t="e">
        <f>IF(K64="nio",0,IF(K64&gt;0,K64*I64/O64,0))*(VLOOKUP(B64,'2-Kosten per locatie'!$A$15:$C$37,3))</f>
        <v>#DIV/0!</v>
      </c>
      <c r="N64" s="80">
        <f t="shared" si="1"/>
        <v>0</v>
      </c>
      <c r="O64" s="81">
        <f>IF(K64="nio",0,IF(K64&gt;0,VLOOKUP(G64,'3-Productie normen'!A:J,VLOOKUP(K64,'3-Productie normen'!$B$30:$C$32,2,FALSE),FALSE)))</f>
        <v>0</v>
      </c>
      <c r="P64" s="81">
        <f t="shared" si="2"/>
        <v>0</v>
      </c>
      <c r="Q64" s="82" t="str">
        <f>VLOOKUP(G64,'3-Productie normen'!A:N,7,FALSE)</f>
        <v>V</v>
      </c>
      <c r="R64" s="82" t="s">
        <v>706</v>
      </c>
      <c r="T64" s="50">
        <f t="shared" si="3"/>
        <v>312</v>
      </c>
    </row>
    <row r="65" spans="1:20" ht="14.1" customHeight="1">
      <c r="A65" s="61">
        <f t="shared" si="4"/>
        <v>65</v>
      </c>
      <c r="B65" s="75" t="s">
        <v>291</v>
      </c>
      <c r="C65" s="75" t="s">
        <v>292</v>
      </c>
      <c r="D65" s="467">
        <v>-1</v>
      </c>
      <c r="E65" s="76" t="s">
        <v>313</v>
      </c>
      <c r="F65" s="464" t="s">
        <v>481</v>
      </c>
      <c r="G65" s="452" t="s">
        <v>481</v>
      </c>
      <c r="H65" s="49" t="s">
        <v>92</v>
      </c>
      <c r="I65" s="78">
        <v>6</v>
      </c>
      <c r="J65" s="420">
        <f t="shared" si="0"/>
        <v>52</v>
      </c>
      <c r="K65" s="79">
        <v>52</v>
      </c>
      <c r="L65" s="79"/>
      <c r="M65" s="80" t="e">
        <f>IF(K65="nio",0,IF(K65&gt;0,K65*I65/O65,0))*(VLOOKUP(B65,'2-Kosten per locatie'!$A$15:$C$37,3))</f>
        <v>#DIV/0!</v>
      </c>
      <c r="N65" s="80">
        <f t="shared" si="1"/>
        <v>0</v>
      </c>
      <c r="O65" s="81">
        <f>IF(K65="nio",0,IF(K65&gt;0,VLOOKUP(G65,'3-Productie normen'!A:J,VLOOKUP(K65,'3-Productie normen'!$B$30:$C$32,2,FALSE),FALSE)))</f>
        <v>0</v>
      </c>
      <c r="P65" s="81">
        <f t="shared" si="2"/>
        <v>0</v>
      </c>
      <c r="Q65" s="82" t="str">
        <f>VLOOKUP(G65,'3-Productie normen'!A:N,7,FALSE)</f>
        <v>V</v>
      </c>
      <c r="R65" s="82" t="s">
        <v>706</v>
      </c>
      <c r="T65" s="50">
        <f t="shared" si="3"/>
        <v>312</v>
      </c>
    </row>
    <row r="66" spans="1:20" ht="14.1" customHeight="1">
      <c r="A66" s="61">
        <f t="shared" si="4"/>
        <v>66</v>
      </c>
      <c r="B66" s="75" t="s">
        <v>291</v>
      </c>
      <c r="C66" s="75" t="s">
        <v>292</v>
      </c>
      <c r="D66" s="467">
        <v>-1</v>
      </c>
      <c r="E66" s="76"/>
      <c r="F66" s="464" t="s">
        <v>669</v>
      </c>
      <c r="G66" s="452" t="s">
        <v>17</v>
      </c>
      <c r="H66" s="49" t="s">
        <v>94</v>
      </c>
      <c r="I66" s="78">
        <v>1.5</v>
      </c>
      <c r="J66" s="420">
        <f t="shared" si="0"/>
        <v>255</v>
      </c>
      <c r="K66" s="79">
        <v>255</v>
      </c>
      <c r="L66" s="79"/>
      <c r="M66" s="80" t="e">
        <f>IF(K66="nio",0,IF(K66&gt;0,K66*I66/O66,0))*(VLOOKUP(B66,'2-Kosten per locatie'!$A$15:$C$37,3))</f>
        <v>#DIV/0!</v>
      </c>
      <c r="N66" s="80">
        <f t="shared" si="1"/>
        <v>0</v>
      </c>
      <c r="O66" s="81">
        <f>IF(K66="nio",0,IF(K66&gt;0,VLOOKUP(G66,'3-Productie normen'!A:J,VLOOKUP(K66,'3-Productie normen'!$B$30:$C$32,2,FALSE),FALSE)))</f>
        <v>0</v>
      </c>
      <c r="P66" s="81">
        <f t="shared" si="2"/>
        <v>0</v>
      </c>
      <c r="Q66" s="82" t="str">
        <f>VLOOKUP(G66,'3-Productie normen'!A:N,7,FALSE)</f>
        <v>S</v>
      </c>
      <c r="R66" s="82"/>
      <c r="T66" s="50">
        <f t="shared" si="3"/>
        <v>382.5</v>
      </c>
    </row>
    <row r="67" spans="1:20" ht="14.1" customHeight="1">
      <c r="A67" s="61">
        <f t="shared" si="4"/>
        <v>67</v>
      </c>
      <c r="B67" s="75" t="s">
        <v>291</v>
      </c>
      <c r="C67" s="75" t="s">
        <v>292</v>
      </c>
      <c r="D67" s="467">
        <v>-1</v>
      </c>
      <c r="E67" s="76"/>
      <c r="F67" s="464" t="s">
        <v>669</v>
      </c>
      <c r="G67" s="452" t="s">
        <v>17</v>
      </c>
      <c r="H67" s="49" t="s">
        <v>94</v>
      </c>
      <c r="I67" s="78">
        <v>1.5</v>
      </c>
      <c r="J67" s="420">
        <f t="shared" si="0"/>
        <v>255</v>
      </c>
      <c r="K67" s="79">
        <v>255</v>
      </c>
      <c r="L67" s="79"/>
      <c r="M67" s="80" t="e">
        <f>IF(K67="nio",0,IF(K67&gt;0,K67*I67/O67,0))*(VLOOKUP(B67,'2-Kosten per locatie'!$A$15:$C$37,3))</f>
        <v>#DIV/0!</v>
      </c>
      <c r="N67" s="80">
        <f t="shared" si="1"/>
        <v>0</v>
      </c>
      <c r="O67" s="81">
        <f>IF(K67="nio",0,IF(K67&gt;0,VLOOKUP(G67,'3-Productie normen'!A:J,VLOOKUP(K67,'3-Productie normen'!$B$30:$C$32,2,FALSE),FALSE)))</f>
        <v>0</v>
      </c>
      <c r="P67" s="81">
        <f t="shared" si="2"/>
        <v>0</v>
      </c>
      <c r="Q67" s="82" t="str">
        <f>VLOOKUP(G67,'3-Productie normen'!A:N,7,FALSE)</f>
        <v>S</v>
      </c>
      <c r="R67" s="82"/>
      <c r="T67" s="50">
        <f t="shared" si="3"/>
        <v>382.5</v>
      </c>
    </row>
    <row r="68" spans="1:20" ht="14.1" customHeight="1">
      <c r="A68" s="61">
        <f t="shared" si="4"/>
        <v>68</v>
      </c>
      <c r="B68" s="75" t="s">
        <v>291</v>
      </c>
      <c r="C68" s="75" t="s">
        <v>292</v>
      </c>
      <c r="D68" s="467">
        <v>-1</v>
      </c>
      <c r="E68" s="76" t="s">
        <v>314</v>
      </c>
      <c r="F68" s="464" t="s">
        <v>481</v>
      </c>
      <c r="G68" s="452" t="s">
        <v>481</v>
      </c>
      <c r="H68" s="49" t="s">
        <v>92</v>
      </c>
      <c r="I68" s="78">
        <v>6</v>
      </c>
      <c r="J68" s="420">
        <f t="shared" si="0"/>
        <v>52</v>
      </c>
      <c r="K68" s="79">
        <v>52</v>
      </c>
      <c r="L68" s="79"/>
      <c r="M68" s="80" t="e">
        <f>IF(K68="nio",0,IF(K68&gt;0,K68*I68/O68,0))*(VLOOKUP(B68,'2-Kosten per locatie'!$A$15:$C$37,3))</f>
        <v>#DIV/0!</v>
      </c>
      <c r="N68" s="80">
        <f t="shared" si="1"/>
        <v>0</v>
      </c>
      <c r="O68" s="81">
        <f>IF(K68="nio",0,IF(K68&gt;0,VLOOKUP(G68,'3-Productie normen'!A:J,VLOOKUP(K68,'3-Productie normen'!$B$30:$C$32,2,FALSE),FALSE)))</f>
        <v>0</v>
      </c>
      <c r="P68" s="81">
        <f t="shared" si="2"/>
        <v>0</v>
      </c>
      <c r="Q68" s="82" t="str">
        <f>VLOOKUP(G68,'3-Productie normen'!A:N,7,FALSE)</f>
        <v>V</v>
      </c>
      <c r="R68" s="82" t="s">
        <v>706</v>
      </c>
      <c r="T68" s="50">
        <f t="shared" si="3"/>
        <v>312</v>
      </c>
    </row>
    <row r="69" spans="1:20" ht="14.1" customHeight="1">
      <c r="A69" s="61">
        <f t="shared" si="4"/>
        <v>69</v>
      </c>
      <c r="B69" s="75" t="s">
        <v>291</v>
      </c>
      <c r="C69" s="75" t="s">
        <v>292</v>
      </c>
      <c r="D69" s="467">
        <v>-1</v>
      </c>
      <c r="E69" s="76" t="s">
        <v>315</v>
      </c>
      <c r="F69" s="464" t="s">
        <v>481</v>
      </c>
      <c r="G69" s="452" t="s">
        <v>481</v>
      </c>
      <c r="H69" s="49" t="s">
        <v>92</v>
      </c>
      <c r="I69" s="78">
        <v>6</v>
      </c>
      <c r="J69" s="420">
        <f t="shared" si="0"/>
        <v>52</v>
      </c>
      <c r="K69" s="79">
        <v>52</v>
      </c>
      <c r="L69" s="79"/>
      <c r="M69" s="80" t="e">
        <f>IF(K69="nio",0,IF(K69&gt;0,K69*I69/O69,0))*(VLOOKUP(B69,'2-Kosten per locatie'!$A$15:$C$37,3))</f>
        <v>#DIV/0!</v>
      </c>
      <c r="N69" s="80">
        <f t="shared" si="1"/>
        <v>0</v>
      </c>
      <c r="O69" s="81">
        <f>IF(K69="nio",0,IF(K69&gt;0,VLOOKUP(G69,'3-Productie normen'!A:J,VLOOKUP(K69,'3-Productie normen'!$B$30:$C$32,2,FALSE),FALSE)))</f>
        <v>0</v>
      </c>
      <c r="P69" s="81">
        <f t="shared" si="2"/>
        <v>0</v>
      </c>
      <c r="Q69" s="82" t="str">
        <f>VLOOKUP(G69,'3-Productie normen'!A:N,7,FALSE)</f>
        <v>V</v>
      </c>
      <c r="R69" s="82" t="s">
        <v>706</v>
      </c>
      <c r="T69" s="50">
        <f t="shared" si="3"/>
        <v>312</v>
      </c>
    </row>
    <row r="70" spans="1:20" ht="14.1" customHeight="1">
      <c r="A70" s="61">
        <f t="shared" si="4"/>
        <v>70</v>
      </c>
      <c r="B70" s="75" t="s">
        <v>291</v>
      </c>
      <c r="C70" s="75" t="s">
        <v>292</v>
      </c>
      <c r="D70" s="467">
        <v>-1</v>
      </c>
      <c r="E70" s="76" t="s">
        <v>316</v>
      </c>
      <c r="F70" s="464" t="s">
        <v>481</v>
      </c>
      <c r="G70" s="452" t="s">
        <v>481</v>
      </c>
      <c r="H70" s="49" t="s">
        <v>92</v>
      </c>
      <c r="I70" s="78">
        <v>6</v>
      </c>
      <c r="J70" s="420">
        <f t="shared" si="0"/>
        <v>52</v>
      </c>
      <c r="K70" s="79">
        <v>52</v>
      </c>
      <c r="L70" s="79"/>
      <c r="M70" s="80" t="e">
        <f>IF(K70="nio",0,IF(K70&gt;0,K70*I70/O70,0))*(VLOOKUP(B70,'2-Kosten per locatie'!$A$15:$C$37,3))</f>
        <v>#DIV/0!</v>
      </c>
      <c r="N70" s="80">
        <f t="shared" si="1"/>
        <v>0</v>
      </c>
      <c r="O70" s="81">
        <f>IF(K70="nio",0,IF(K70&gt;0,VLOOKUP(G70,'3-Productie normen'!A:J,VLOOKUP(K70,'3-Productie normen'!$B$30:$C$32,2,FALSE),FALSE)))</f>
        <v>0</v>
      </c>
      <c r="P70" s="81">
        <f t="shared" si="2"/>
        <v>0</v>
      </c>
      <c r="Q70" s="82" t="str">
        <f>VLOOKUP(G70,'3-Productie normen'!A:N,7,FALSE)</f>
        <v>V</v>
      </c>
      <c r="R70" s="82" t="s">
        <v>706</v>
      </c>
      <c r="T70" s="50">
        <f t="shared" si="3"/>
        <v>312</v>
      </c>
    </row>
    <row r="71" spans="1:20" ht="14.1" customHeight="1">
      <c r="A71" s="61">
        <f t="shared" si="4"/>
        <v>71</v>
      </c>
      <c r="B71" s="75" t="s">
        <v>291</v>
      </c>
      <c r="C71" s="75" t="s">
        <v>292</v>
      </c>
      <c r="D71" s="467">
        <v>-1</v>
      </c>
      <c r="E71" s="76" t="s">
        <v>317</v>
      </c>
      <c r="F71" s="464" t="s">
        <v>481</v>
      </c>
      <c r="G71" s="452" t="s">
        <v>481</v>
      </c>
      <c r="H71" s="49" t="s">
        <v>92</v>
      </c>
      <c r="I71" s="78">
        <v>6</v>
      </c>
      <c r="J71" s="420">
        <f t="shared" si="0"/>
        <v>52</v>
      </c>
      <c r="K71" s="79">
        <v>52</v>
      </c>
      <c r="L71" s="79"/>
      <c r="M71" s="80" t="e">
        <f>IF(K71="nio",0,IF(K71&gt;0,K71*I71/O71,0))*(VLOOKUP(B71,'2-Kosten per locatie'!$A$15:$C$37,3))</f>
        <v>#DIV/0!</v>
      </c>
      <c r="N71" s="80">
        <f t="shared" si="1"/>
        <v>0</v>
      </c>
      <c r="O71" s="81">
        <f>IF(K71="nio",0,IF(K71&gt;0,VLOOKUP(G71,'3-Productie normen'!A:J,VLOOKUP(K71,'3-Productie normen'!$B$30:$C$32,2,FALSE),FALSE)))</f>
        <v>0</v>
      </c>
      <c r="P71" s="81">
        <f t="shared" si="2"/>
        <v>0</v>
      </c>
      <c r="Q71" s="82" t="str">
        <f>VLOOKUP(G71,'3-Productie normen'!A:N,7,FALSE)</f>
        <v>V</v>
      </c>
      <c r="R71" s="82" t="s">
        <v>706</v>
      </c>
      <c r="T71" s="50">
        <f t="shared" si="3"/>
        <v>312</v>
      </c>
    </row>
    <row r="72" spans="1:20" ht="14.1" customHeight="1">
      <c r="A72" s="61">
        <f t="shared" si="4"/>
        <v>72</v>
      </c>
      <c r="B72" s="75" t="s">
        <v>291</v>
      </c>
      <c r="C72" s="75" t="s">
        <v>292</v>
      </c>
      <c r="D72" s="467">
        <v>-1</v>
      </c>
      <c r="E72" s="76" t="s">
        <v>318</v>
      </c>
      <c r="F72" s="464" t="s">
        <v>478</v>
      </c>
      <c r="G72" s="499" t="s">
        <v>695</v>
      </c>
      <c r="H72" s="49" t="s">
        <v>92</v>
      </c>
      <c r="I72" s="78">
        <v>36.4</v>
      </c>
      <c r="J72" s="420">
        <f t="shared" si="0"/>
        <v>255</v>
      </c>
      <c r="K72" s="79">
        <v>255</v>
      </c>
      <c r="L72" s="79"/>
      <c r="M72" s="80" t="e">
        <f>IF(K72="nio",0,IF(K72&gt;0,K72*I72/O72,0))*(VLOOKUP(B72,'2-Kosten per locatie'!$A$15:$C$37,3))</f>
        <v>#DIV/0!</v>
      </c>
      <c r="N72" s="80">
        <f t="shared" si="1"/>
        <v>0</v>
      </c>
      <c r="O72" s="81">
        <f>IF(K72="nio",0,IF(K72&gt;0,VLOOKUP(G72,'3-Productie normen'!A:J,VLOOKUP(K72,'3-Productie normen'!$B$30:$C$32,2,FALSE),FALSE)))</f>
        <v>0</v>
      </c>
      <c r="P72" s="81">
        <f t="shared" si="2"/>
        <v>0</v>
      </c>
      <c r="Q72" s="82" t="str">
        <f>VLOOKUP(G72,'3-Productie normen'!A:N,7,FALSE)</f>
        <v>V</v>
      </c>
      <c r="R72" s="82"/>
      <c r="T72" s="50">
        <f t="shared" si="3"/>
        <v>9282</v>
      </c>
    </row>
    <row r="73" spans="1:20" ht="14.1" customHeight="1">
      <c r="A73" s="61">
        <f t="shared" si="4"/>
        <v>73</v>
      </c>
      <c r="B73" s="75" t="s">
        <v>291</v>
      </c>
      <c r="C73" s="75" t="s">
        <v>292</v>
      </c>
      <c r="D73" s="467">
        <v>-1</v>
      </c>
      <c r="E73" s="76" t="s">
        <v>319</v>
      </c>
      <c r="F73" s="464" t="s">
        <v>478</v>
      </c>
      <c r="G73" s="499" t="s">
        <v>695</v>
      </c>
      <c r="H73" s="49" t="s">
        <v>92</v>
      </c>
      <c r="I73" s="78">
        <v>32.799999999999997</v>
      </c>
      <c r="J73" s="420">
        <f t="shared" si="0"/>
        <v>255</v>
      </c>
      <c r="K73" s="79">
        <v>255</v>
      </c>
      <c r="L73" s="79"/>
      <c r="M73" s="80" t="e">
        <f>IF(K73="nio",0,IF(K73&gt;0,K73*I73/O73,0))*(VLOOKUP(B73,'2-Kosten per locatie'!$A$15:$C$37,3))</f>
        <v>#DIV/0!</v>
      </c>
      <c r="N73" s="80">
        <f t="shared" si="1"/>
        <v>0</v>
      </c>
      <c r="O73" s="81">
        <f>IF(K73="nio",0,IF(K73&gt;0,VLOOKUP(G73,'3-Productie normen'!A:J,VLOOKUP(K73,'3-Productie normen'!$B$30:$C$32,2,FALSE),FALSE)))</f>
        <v>0</v>
      </c>
      <c r="P73" s="81">
        <f t="shared" si="2"/>
        <v>0</v>
      </c>
      <c r="Q73" s="82" t="str">
        <f>VLOOKUP(G73,'3-Productie normen'!A:N,7,FALSE)</f>
        <v>V</v>
      </c>
      <c r="R73" s="82"/>
      <c r="T73" s="50">
        <f t="shared" si="3"/>
        <v>8364</v>
      </c>
    </row>
    <row r="74" spans="1:20" ht="14.1" customHeight="1">
      <c r="A74" s="61">
        <f t="shared" si="4"/>
        <v>74</v>
      </c>
      <c r="B74" s="75" t="s">
        <v>291</v>
      </c>
      <c r="C74" s="75" t="s">
        <v>292</v>
      </c>
      <c r="D74" s="467">
        <v>-1</v>
      </c>
      <c r="E74" s="76" t="s">
        <v>320</v>
      </c>
      <c r="F74" s="464" t="s">
        <v>481</v>
      </c>
      <c r="G74" s="452" t="s">
        <v>481</v>
      </c>
      <c r="H74" s="49" t="s">
        <v>92</v>
      </c>
      <c r="I74" s="78">
        <v>6</v>
      </c>
      <c r="J74" s="420">
        <f t="shared" ref="J74:J137" si="5">SUM(K74:L74)</f>
        <v>52</v>
      </c>
      <c r="K74" s="79">
        <v>52</v>
      </c>
      <c r="L74" s="79"/>
      <c r="M74" s="80" t="e">
        <f>IF(K74="nio",0,IF(K74&gt;0,K74*I74/O74,0))*(VLOOKUP(B74,'2-Kosten per locatie'!$A$15:$C$37,3))</f>
        <v>#DIV/0!</v>
      </c>
      <c r="N74" s="80">
        <f t="shared" ref="N74:N137" si="6">IF(L74&gt;0,L74*I74/P74,0)</f>
        <v>0</v>
      </c>
      <c r="O74" s="81">
        <f>IF(K74="nio",0,IF(K74&gt;0,VLOOKUP(G74,'3-Productie normen'!A:J,VLOOKUP(K74,'3-Productie normen'!$B$30:$C$32,2,FALSE),FALSE)))</f>
        <v>0</v>
      </c>
      <c r="P74" s="81">
        <f t="shared" ref="P74:P137" si="7">IF(L74&gt;0,O74*$P$8,0)</f>
        <v>0</v>
      </c>
      <c r="Q74" s="82" t="str">
        <f>VLOOKUP(G74,'3-Productie normen'!A:N,7,FALSE)</f>
        <v>V</v>
      </c>
      <c r="R74" s="82" t="s">
        <v>706</v>
      </c>
      <c r="T74" s="50">
        <f t="shared" ref="T74:T137" si="8">J74*I74</f>
        <v>312</v>
      </c>
    </row>
    <row r="75" spans="1:20" ht="14.1" customHeight="1">
      <c r="A75" s="61">
        <f t="shared" si="4"/>
        <v>75</v>
      </c>
      <c r="B75" s="75" t="s">
        <v>291</v>
      </c>
      <c r="C75" s="75" t="s">
        <v>292</v>
      </c>
      <c r="D75" s="467">
        <v>-1</v>
      </c>
      <c r="E75" s="76" t="s">
        <v>321</v>
      </c>
      <c r="F75" s="464" t="s">
        <v>481</v>
      </c>
      <c r="G75" s="452" t="s">
        <v>481</v>
      </c>
      <c r="H75" s="49" t="s">
        <v>92</v>
      </c>
      <c r="I75" s="78">
        <v>6</v>
      </c>
      <c r="J75" s="420">
        <f t="shared" si="5"/>
        <v>52</v>
      </c>
      <c r="K75" s="79">
        <v>52</v>
      </c>
      <c r="L75" s="79"/>
      <c r="M75" s="80" t="e">
        <f>IF(K75="nio",0,IF(K75&gt;0,K75*I75/O75,0))*(VLOOKUP(B75,'2-Kosten per locatie'!$A$15:$C$37,3))</f>
        <v>#DIV/0!</v>
      </c>
      <c r="N75" s="80">
        <f t="shared" si="6"/>
        <v>0</v>
      </c>
      <c r="O75" s="81">
        <f>IF(K75="nio",0,IF(K75&gt;0,VLOOKUP(G75,'3-Productie normen'!A:J,VLOOKUP(K75,'3-Productie normen'!$B$30:$C$32,2,FALSE),FALSE)))</f>
        <v>0</v>
      </c>
      <c r="P75" s="81">
        <f t="shared" si="7"/>
        <v>0</v>
      </c>
      <c r="Q75" s="82" t="str">
        <f>VLOOKUP(G75,'3-Productie normen'!A:N,7,FALSE)</f>
        <v>V</v>
      </c>
      <c r="R75" s="82" t="s">
        <v>706</v>
      </c>
      <c r="T75" s="50">
        <f t="shared" si="8"/>
        <v>312</v>
      </c>
    </row>
    <row r="76" spans="1:20" ht="14.1" customHeight="1">
      <c r="A76" s="61">
        <f t="shared" si="4"/>
        <v>76</v>
      </c>
      <c r="B76" s="75" t="s">
        <v>291</v>
      </c>
      <c r="C76" s="75" t="s">
        <v>292</v>
      </c>
      <c r="D76" s="467">
        <v>-1</v>
      </c>
      <c r="E76" s="76" t="s">
        <v>322</v>
      </c>
      <c r="F76" s="464" t="s">
        <v>481</v>
      </c>
      <c r="G76" s="452" t="s">
        <v>481</v>
      </c>
      <c r="H76" s="49" t="s">
        <v>92</v>
      </c>
      <c r="I76" s="78">
        <v>6</v>
      </c>
      <c r="J76" s="420">
        <f t="shared" si="5"/>
        <v>52</v>
      </c>
      <c r="K76" s="79">
        <v>52</v>
      </c>
      <c r="L76" s="79"/>
      <c r="M76" s="80" t="e">
        <f>IF(K76="nio",0,IF(K76&gt;0,K76*I76/O76,0))*(VLOOKUP(B76,'2-Kosten per locatie'!$A$15:$C$37,3))</f>
        <v>#DIV/0!</v>
      </c>
      <c r="N76" s="80">
        <f t="shared" si="6"/>
        <v>0</v>
      </c>
      <c r="O76" s="81">
        <f>IF(K76="nio",0,IF(K76&gt;0,VLOOKUP(G76,'3-Productie normen'!A:J,VLOOKUP(K76,'3-Productie normen'!$B$30:$C$32,2,FALSE),FALSE)))</f>
        <v>0</v>
      </c>
      <c r="P76" s="81">
        <f t="shared" si="7"/>
        <v>0</v>
      </c>
      <c r="Q76" s="82" t="str">
        <f>VLOOKUP(G76,'3-Productie normen'!A:N,7,FALSE)</f>
        <v>V</v>
      </c>
      <c r="R76" s="82" t="s">
        <v>706</v>
      </c>
      <c r="T76" s="50">
        <f t="shared" si="8"/>
        <v>312</v>
      </c>
    </row>
    <row r="77" spans="1:20" ht="14.1" customHeight="1">
      <c r="A77" s="61">
        <f t="shared" si="4"/>
        <v>77</v>
      </c>
      <c r="B77" s="75" t="s">
        <v>291</v>
      </c>
      <c r="C77" s="75" t="s">
        <v>292</v>
      </c>
      <c r="D77" s="467">
        <v>-1</v>
      </c>
      <c r="E77" s="76" t="s">
        <v>323</v>
      </c>
      <c r="F77" s="464" t="s">
        <v>481</v>
      </c>
      <c r="G77" s="452" t="s">
        <v>481</v>
      </c>
      <c r="H77" s="49" t="s">
        <v>92</v>
      </c>
      <c r="I77" s="78">
        <v>6</v>
      </c>
      <c r="J77" s="420">
        <f t="shared" si="5"/>
        <v>52</v>
      </c>
      <c r="K77" s="79">
        <v>52</v>
      </c>
      <c r="L77" s="79"/>
      <c r="M77" s="80" t="e">
        <f>IF(K77="nio",0,IF(K77&gt;0,K77*I77/O77,0))*(VLOOKUP(B77,'2-Kosten per locatie'!$A$15:$C$37,3))</f>
        <v>#DIV/0!</v>
      </c>
      <c r="N77" s="80">
        <f t="shared" si="6"/>
        <v>0</v>
      </c>
      <c r="O77" s="81">
        <f>IF(K77="nio",0,IF(K77&gt;0,VLOOKUP(G77,'3-Productie normen'!A:J,VLOOKUP(K77,'3-Productie normen'!$B$30:$C$32,2,FALSE),FALSE)))</f>
        <v>0</v>
      </c>
      <c r="P77" s="81">
        <f t="shared" si="7"/>
        <v>0</v>
      </c>
      <c r="Q77" s="82" t="str">
        <f>VLOOKUP(G77,'3-Productie normen'!A:N,7,FALSE)</f>
        <v>V</v>
      </c>
      <c r="R77" s="82" t="s">
        <v>706</v>
      </c>
      <c r="T77" s="50">
        <f t="shared" si="8"/>
        <v>312</v>
      </c>
    </row>
    <row r="78" spans="1:20" ht="14.1" customHeight="1">
      <c r="A78" s="61">
        <f t="shared" si="4"/>
        <v>78</v>
      </c>
      <c r="B78" s="75" t="s">
        <v>291</v>
      </c>
      <c r="C78" s="75" t="s">
        <v>292</v>
      </c>
      <c r="D78" s="467">
        <v>-1</v>
      </c>
      <c r="E78" s="76" t="s">
        <v>324</v>
      </c>
      <c r="F78" s="464" t="s">
        <v>475</v>
      </c>
      <c r="G78" s="452" t="s">
        <v>668</v>
      </c>
      <c r="H78" s="49" t="s">
        <v>94</v>
      </c>
      <c r="I78" s="78">
        <v>32.1</v>
      </c>
      <c r="J78" s="420">
        <f t="shared" si="5"/>
        <v>255</v>
      </c>
      <c r="K78" s="79">
        <v>255</v>
      </c>
      <c r="L78" s="79"/>
      <c r="M78" s="80" t="e">
        <f>IF(K78="nio",0,IF(K78&gt;0,K78*I78/O78,0))*(VLOOKUP(B78,'2-Kosten per locatie'!$A$15:$C$37,3))</f>
        <v>#DIV/0!</v>
      </c>
      <c r="N78" s="80">
        <f t="shared" si="6"/>
        <v>0</v>
      </c>
      <c r="O78" s="81">
        <f>IF(K78="nio",0,IF(K78&gt;0,VLOOKUP(G78,'3-Productie normen'!A:J,VLOOKUP(K78,'3-Productie normen'!$B$30:$C$32,2,FALSE),FALSE)))</f>
        <v>0</v>
      </c>
      <c r="P78" s="81">
        <f t="shared" si="7"/>
        <v>0</v>
      </c>
      <c r="Q78" s="82" t="str">
        <f>VLOOKUP(G78,'3-Productie normen'!A:N,7,FALSE)</f>
        <v>S</v>
      </c>
      <c r="R78" s="82"/>
      <c r="T78" s="50">
        <f t="shared" si="8"/>
        <v>8185.5</v>
      </c>
    </row>
    <row r="79" spans="1:20" ht="14.1" customHeight="1">
      <c r="A79" s="61">
        <f t="shared" si="4"/>
        <v>79</v>
      </c>
      <c r="B79" s="75" t="s">
        <v>291</v>
      </c>
      <c r="C79" s="75" t="s">
        <v>292</v>
      </c>
      <c r="D79" s="467">
        <v>-1</v>
      </c>
      <c r="E79" s="76" t="s">
        <v>325</v>
      </c>
      <c r="F79" s="464" t="s">
        <v>478</v>
      </c>
      <c r="G79" s="499" t="s">
        <v>695</v>
      </c>
      <c r="H79" s="49" t="s">
        <v>92</v>
      </c>
      <c r="I79" s="78">
        <v>45.1</v>
      </c>
      <c r="J79" s="420">
        <f t="shared" si="5"/>
        <v>255</v>
      </c>
      <c r="K79" s="79">
        <v>255</v>
      </c>
      <c r="L79" s="79"/>
      <c r="M79" s="80" t="e">
        <f>IF(K79="nio",0,IF(K79&gt;0,K79*I79/O79,0))*(VLOOKUP(B79,'2-Kosten per locatie'!$A$15:$C$37,3))</f>
        <v>#DIV/0!</v>
      </c>
      <c r="N79" s="80">
        <f t="shared" si="6"/>
        <v>0</v>
      </c>
      <c r="O79" s="81">
        <f>IF(K79="nio",0,IF(K79&gt;0,VLOOKUP(G79,'3-Productie normen'!A:J,VLOOKUP(K79,'3-Productie normen'!$B$30:$C$32,2,FALSE),FALSE)))</f>
        <v>0</v>
      </c>
      <c r="P79" s="81">
        <f t="shared" si="7"/>
        <v>0</v>
      </c>
      <c r="Q79" s="82" t="str">
        <f>VLOOKUP(G79,'3-Productie normen'!A:N,7,FALSE)</f>
        <v>V</v>
      </c>
      <c r="R79" s="82"/>
      <c r="T79" s="50">
        <f t="shared" si="8"/>
        <v>11500.5</v>
      </c>
    </row>
    <row r="80" spans="1:20" ht="14.1" customHeight="1">
      <c r="A80" s="61">
        <f t="shared" si="4"/>
        <v>80</v>
      </c>
      <c r="B80" s="75" t="s">
        <v>291</v>
      </c>
      <c r="C80" s="75" t="s">
        <v>292</v>
      </c>
      <c r="D80" s="467">
        <v>-1</v>
      </c>
      <c r="E80" s="76" t="s">
        <v>326</v>
      </c>
      <c r="F80" s="464" t="s">
        <v>672</v>
      </c>
      <c r="G80" s="452" t="s">
        <v>668</v>
      </c>
      <c r="H80" s="49" t="s">
        <v>94</v>
      </c>
      <c r="I80" s="78">
        <v>46.8</v>
      </c>
      <c r="J80" s="420">
        <f t="shared" si="5"/>
        <v>255</v>
      </c>
      <c r="K80" s="79">
        <v>255</v>
      </c>
      <c r="L80" s="79"/>
      <c r="M80" s="80" t="e">
        <f>IF(K80="nio",0,IF(K80&gt;0,K80*I80/O80,0))*(VLOOKUP(B80,'2-Kosten per locatie'!$A$15:$C$37,3))</f>
        <v>#DIV/0!</v>
      </c>
      <c r="N80" s="80">
        <f t="shared" si="6"/>
        <v>0</v>
      </c>
      <c r="O80" s="81">
        <f>IF(K80="nio",0,IF(K80&gt;0,VLOOKUP(G80,'3-Productie normen'!A:J,VLOOKUP(K80,'3-Productie normen'!$B$30:$C$32,2,FALSE),FALSE)))</f>
        <v>0</v>
      </c>
      <c r="P80" s="81">
        <f t="shared" si="7"/>
        <v>0</v>
      </c>
      <c r="Q80" s="82" t="str">
        <f>VLOOKUP(G80,'3-Productie normen'!A:N,7,FALSE)</f>
        <v>S</v>
      </c>
      <c r="R80" s="82"/>
      <c r="T80" s="50">
        <f t="shared" si="8"/>
        <v>11934</v>
      </c>
    </row>
    <row r="81" spans="1:20" ht="14.1" customHeight="1">
      <c r="A81" s="61">
        <f t="shared" si="4"/>
        <v>81</v>
      </c>
      <c r="B81" s="75" t="s">
        <v>291</v>
      </c>
      <c r="C81" s="75" t="s">
        <v>292</v>
      </c>
      <c r="D81" s="467">
        <v>-1</v>
      </c>
      <c r="E81" s="76" t="s">
        <v>327</v>
      </c>
      <c r="F81" s="464" t="s">
        <v>93</v>
      </c>
      <c r="G81" s="452" t="s">
        <v>668</v>
      </c>
      <c r="H81" s="49" t="s">
        <v>94</v>
      </c>
      <c r="I81" s="78">
        <v>11.5</v>
      </c>
      <c r="J81" s="420">
        <f t="shared" si="5"/>
        <v>255</v>
      </c>
      <c r="K81" s="79">
        <v>255</v>
      </c>
      <c r="L81" s="79"/>
      <c r="M81" s="80" t="e">
        <f>IF(K81="nio",0,IF(K81&gt;0,K81*I81/O81,0))*(VLOOKUP(B81,'2-Kosten per locatie'!$A$15:$C$37,3))</f>
        <v>#DIV/0!</v>
      </c>
      <c r="N81" s="80">
        <f t="shared" si="6"/>
        <v>0</v>
      </c>
      <c r="O81" s="81">
        <f>IF(K81="nio",0,IF(K81&gt;0,VLOOKUP(G81,'3-Productie normen'!A:J,VLOOKUP(K81,'3-Productie normen'!$B$30:$C$32,2,FALSE),FALSE)))</f>
        <v>0</v>
      </c>
      <c r="P81" s="81">
        <f t="shared" si="7"/>
        <v>0</v>
      </c>
      <c r="Q81" s="82" t="str">
        <f>VLOOKUP(G81,'3-Productie normen'!A:N,7,FALSE)</f>
        <v>S</v>
      </c>
      <c r="R81" s="82"/>
      <c r="T81" s="50">
        <f t="shared" si="8"/>
        <v>2932.5</v>
      </c>
    </row>
    <row r="82" spans="1:20" ht="14.1" customHeight="1">
      <c r="A82" s="61">
        <f t="shared" si="4"/>
        <v>82</v>
      </c>
      <c r="B82" s="75" t="s">
        <v>291</v>
      </c>
      <c r="C82" s="75" t="s">
        <v>292</v>
      </c>
      <c r="D82" s="467">
        <v>-1</v>
      </c>
      <c r="E82" s="76" t="s">
        <v>328</v>
      </c>
      <c r="F82" s="464" t="s">
        <v>482</v>
      </c>
      <c r="G82" s="452" t="s">
        <v>697</v>
      </c>
      <c r="H82" s="49" t="s">
        <v>94</v>
      </c>
      <c r="I82" s="78">
        <v>28.9</v>
      </c>
      <c r="J82" s="420">
        <f t="shared" si="5"/>
        <v>0</v>
      </c>
      <c r="K82" s="469" t="s">
        <v>677</v>
      </c>
      <c r="L82" s="79"/>
      <c r="M82" s="80">
        <f>IF(K82="nio",0,IF(K82&gt;0,K82*I82/O82,0))*(VLOOKUP(B82,'2-Kosten per locatie'!$A$15:$C$37,3))</f>
        <v>0</v>
      </c>
      <c r="N82" s="80">
        <f t="shared" si="6"/>
        <v>0</v>
      </c>
      <c r="O82" s="81">
        <f>IF(K82="nio",0,IF(K82&gt;0,VLOOKUP(G82,'3-Productie normen'!A:J,VLOOKUP(K82,'3-Productie normen'!$B$30:$C$32,2,FALSE),FALSE)))</f>
        <v>0</v>
      </c>
      <c r="P82" s="81">
        <f t="shared" si="7"/>
        <v>0</v>
      </c>
      <c r="Q82" s="82">
        <f>VLOOKUP(G82,'3-Productie normen'!A:N,7,FALSE)</f>
        <v>0</v>
      </c>
      <c r="R82" s="82"/>
      <c r="T82" s="50">
        <f t="shared" si="8"/>
        <v>0</v>
      </c>
    </row>
    <row r="83" spans="1:20" ht="14.1" customHeight="1">
      <c r="A83" s="61">
        <f t="shared" si="4"/>
        <v>83</v>
      </c>
      <c r="B83" s="75" t="s">
        <v>291</v>
      </c>
      <c r="C83" s="75" t="s">
        <v>292</v>
      </c>
      <c r="D83" s="467">
        <v>-1</v>
      </c>
      <c r="E83" s="76" t="s">
        <v>329</v>
      </c>
      <c r="F83" s="464" t="s">
        <v>483</v>
      </c>
      <c r="G83" s="452" t="s">
        <v>175</v>
      </c>
      <c r="H83" s="49" t="s">
        <v>92</v>
      </c>
      <c r="I83" s="78">
        <v>50.9</v>
      </c>
      <c r="J83" s="420">
        <f t="shared" si="5"/>
        <v>255</v>
      </c>
      <c r="K83" s="79">
        <v>255</v>
      </c>
      <c r="L83" s="79"/>
      <c r="M83" s="80" t="e">
        <f>IF(K83="nio",0,IF(K83&gt;0,K83*I83/O83,0))*(VLOOKUP(B83,'2-Kosten per locatie'!$A$15:$C$37,3))</f>
        <v>#DIV/0!</v>
      </c>
      <c r="N83" s="80">
        <f t="shared" si="6"/>
        <v>0</v>
      </c>
      <c r="O83" s="81">
        <f>IF(K83="nio",0,IF(K83&gt;0,VLOOKUP(G83,'3-Productie normen'!A:J,VLOOKUP(K83,'3-Productie normen'!$B$30:$C$32,2,FALSE),FALSE)))</f>
        <v>0</v>
      </c>
      <c r="P83" s="81">
        <f t="shared" si="7"/>
        <v>0</v>
      </c>
      <c r="Q83" s="82" t="str">
        <f>VLOOKUP(G83,'3-Productie normen'!A:N,7,FALSE)</f>
        <v>V</v>
      </c>
      <c r="R83" s="82"/>
      <c r="T83" s="50">
        <f t="shared" si="8"/>
        <v>12979.5</v>
      </c>
    </row>
    <row r="84" spans="1:20" ht="14.1" customHeight="1">
      <c r="A84" s="61">
        <f t="shared" si="4"/>
        <v>84</v>
      </c>
      <c r="B84" s="75" t="s">
        <v>291</v>
      </c>
      <c r="C84" s="75" t="s">
        <v>292</v>
      </c>
      <c r="D84" s="467">
        <v>-1</v>
      </c>
      <c r="E84" s="76" t="s">
        <v>330</v>
      </c>
      <c r="F84" s="464" t="s">
        <v>479</v>
      </c>
      <c r="G84" s="49" t="s">
        <v>694</v>
      </c>
      <c r="H84" s="49" t="s">
        <v>92</v>
      </c>
      <c r="I84" s="78">
        <v>175.8</v>
      </c>
      <c r="J84" s="420">
        <f t="shared" si="5"/>
        <v>255</v>
      </c>
      <c r="K84" s="79">
        <v>255</v>
      </c>
      <c r="L84" s="79"/>
      <c r="M84" s="80" t="e">
        <f>IF(K84="nio",0,IF(K84&gt;0,K84*I84/O84,0))*(VLOOKUP(B84,'2-Kosten per locatie'!$A$15:$C$37,3))</f>
        <v>#DIV/0!</v>
      </c>
      <c r="N84" s="80">
        <f t="shared" si="6"/>
        <v>0</v>
      </c>
      <c r="O84" s="81">
        <f>IF(K84="nio",0,IF(K84&gt;0,VLOOKUP(G84,'3-Productie normen'!A:J,VLOOKUP(K84,'3-Productie normen'!$B$30:$C$32,2,FALSE),FALSE)))</f>
        <v>0</v>
      </c>
      <c r="P84" s="81">
        <f t="shared" si="7"/>
        <v>0</v>
      </c>
      <c r="Q84" s="82" t="str">
        <f>VLOOKUP(G84,'3-Productie normen'!A:N,7,FALSE)</f>
        <v>V</v>
      </c>
      <c r="R84" s="82"/>
      <c r="T84" s="50">
        <f t="shared" si="8"/>
        <v>44829</v>
      </c>
    </row>
    <row r="85" spans="1:20" ht="14.1" customHeight="1">
      <c r="A85" s="61">
        <f t="shared" si="4"/>
        <v>85</v>
      </c>
      <c r="B85" s="75" t="s">
        <v>291</v>
      </c>
      <c r="C85" s="75" t="s">
        <v>292</v>
      </c>
      <c r="D85" s="467">
        <v>-1</v>
      </c>
      <c r="E85" s="76" t="s">
        <v>331</v>
      </c>
      <c r="F85" s="464" t="s">
        <v>480</v>
      </c>
      <c r="G85" s="452" t="s">
        <v>173</v>
      </c>
      <c r="H85" s="49" t="s">
        <v>92</v>
      </c>
      <c r="I85" s="78">
        <v>27.2</v>
      </c>
      <c r="J85" s="420">
        <f t="shared" si="5"/>
        <v>255</v>
      </c>
      <c r="K85" s="79">
        <v>255</v>
      </c>
      <c r="L85" s="79"/>
      <c r="M85" s="80" t="e">
        <f>IF(K85="nio",0,IF(K85&gt;0,K85*I85/O85,0))*(VLOOKUP(B85,'2-Kosten per locatie'!$A$15:$C$37,3))</f>
        <v>#DIV/0!</v>
      </c>
      <c r="N85" s="80">
        <f t="shared" si="6"/>
        <v>0</v>
      </c>
      <c r="O85" s="81">
        <f>IF(K85="nio",0,IF(K85&gt;0,VLOOKUP(G85,'3-Productie normen'!A:J,VLOOKUP(K85,'3-Productie normen'!$B$30:$C$32,2,FALSE),FALSE)))</f>
        <v>0</v>
      </c>
      <c r="P85" s="81">
        <f t="shared" si="7"/>
        <v>0</v>
      </c>
      <c r="Q85" s="82" t="str">
        <f>VLOOKUP(G85,'3-Productie normen'!A:N,7,FALSE)</f>
        <v>B</v>
      </c>
      <c r="R85" s="82"/>
      <c r="T85" s="50">
        <f t="shared" si="8"/>
        <v>6936</v>
      </c>
    </row>
    <row r="86" spans="1:20" ht="14.1" customHeight="1">
      <c r="A86" s="61">
        <f t="shared" si="4"/>
        <v>86</v>
      </c>
      <c r="B86" s="75" t="s">
        <v>291</v>
      </c>
      <c r="C86" s="75" t="s">
        <v>292</v>
      </c>
      <c r="D86" s="467">
        <v>-1</v>
      </c>
      <c r="E86" s="76" t="s">
        <v>332</v>
      </c>
      <c r="F86" s="464" t="s">
        <v>484</v>
      </c>
      <c r="G86" s="452" t="s">
        <v>676</v>
      </c>
      <c r="H86" s="49" t="s">
        <v>94</v>
      </c>
      <c r="I86" s="78">
        <v>19</v>
      </c>
      <c r="J86" s="420">
        <f t="shared" si="5"/>
        <v>255</v>
      </c>
      <c r="K86" s="79">
        <v>255</v>
      </c>
      <c r="L86" s="79"/>
      <c r="M86" s="80" t="e">
        <f>IF(K86="nio",0,IF(K86&gt;0,K86*I86/O86,0))*(VLOOKUP(B86,'2-Kosten per locatie'!$A$15:$C$37,3))</f>
        <v>#DIV/0!</v>
      </c>
      <c r="N86" s="80">
        <f t="shared" si="6"/>
        <v>0</v>
      </c>
      <c r="O86" s="81">
        <f>IF(K86="nio",0,IF(K86&gt;0,VLOOKUP(G86,'3-Productie normen'!A:J,VLOOKUP(K86,'3-Productie normen'!$B$30:$C$32,2,FALSE),FALSE)))</f>
        <v>0</v>
      </c>
      <c r="P86" s="81">
        <f t="shared" si="7"/>
        <v>0</v>
      </c>
      <c r="Q86" s="82" t="str">
        <f>VLOOKUP(G86,'3-Productie normen'!A:N,7,FALSE)</f>
        <v>V</v>
      </c>
      <c r="R86" s="82"/>
      <c r="T86" s="50">
        <f t="shared" si="8"/>
        <v>4845</v>
      </c>
    </row>
    <row r="87" spans="1:20" ht="14.1" customHeight="1">
      <c r="A87" s="61">
        <f t="shared" si="4"/>
        <v>87</v>
      </c>
      <c r="B87" s="75" t="s">
        <v>291</v>
      </c>
      <c r="C87" s="75" t="s">
        <v>292</v>
      </c>
      <c r="D87" s="467">
        <v>-1</v>
      </c>
      <c r="E87" s="76" t="s">
        <v>333</v>
      </c>
      <c r="F87" s="464" t="s">
        <v>174</v>
      </c>
      <c r="G87" s="452" t="s">
        <v>675</v>
      </c>
      <c r="H87" s="49" t="s">
        <v>94</v>
      </c>
      <c r="I87" s="78">
        <v>13.7</v>
      </c>
      <c r="J87" s="420">
        <f t="shared" si="5"/>
        <v>12</v>
      </c>
      <c r="K87" s="79">
        <v>12</v>
      </c>
      <c r="L87" s="79"/>
      <c r="M87" s="80" t="e">
        <f>IF(K87="nio",0,IF(K87&gt;0,K87*I87/O87,0))*(VLOOKUP(B87,'2-Kosten per locatie'!$A$15:$C$37,3))</f>
        <v>#DIV/0!</v>
      </c>
      <c r="N87" s="80">
        <f t="shared" si="6"/>
        <v>0</v>
      </c>
      <c r="O87" s="81">
        <f>IF(K87="nio",0,IF(K87&gt;0,VLOOKUP(G87,'3-Productie normen'!A:J,VLOOKUP(K87,'3-Productie normen'!$B$30:$C$32,2,FALSE),FALSE)))</f>
        <v>0</v>
      </c>
      <c r="P87" s="81">
        <f t="shared" si="7"/>
        <v>0</v>
      </c>
      <c r="Q87" s="82" t="str">
        <f>VLOOKUP(G87,'3-Productie normen'!A:N,7,FALSE)</f>
        <v>V</v>
      </c>
      <c r="R87" s="82"/>
      <c r="T87" s="50">
        <f t="shared" si="8"/>
        <v>164.39999999999998</v>
      </c>
    </row>
    <row r="88" spans="1:20" ht="14.1" customHeight="1">
      <c r="A88" s="61">
        <f t="shared" si="4"/>
        <v>88</v>
      </c>
      <c r="B88" s="75" t="s">
        <v>291</v>
      </c>
      <c r="C88" s="75" t="s">
        <v>292</v>
      </c>
      <c r="D88" s="467">
        <v>-1</v>
      </c>
      <c r="E88" s="76" t="s">
        <v>334</v>
      </c>
      <c r="F88" s="464" t="s">
        <v>485</v>
      </c>
      <c r="G88" s="452" t="s">
        <v>675</v>
      </c>
      <c r="H88" s="49" t="s">
        <v>94</v>
      </c>
      <c r="I88" s="78">
        <v>4.8</v>
      </c>
      <c r="J88" s="420">
        <f t="shared" si="5"/>
        <v>0</v>
      </c>
      <c r="K88" s="469" t="s">
        <v>677</v>
      </c>
      <c r="L88" s="79"/>
      <c r="M88" s="80">
        <f>IF(K88="nio",0,IF(K88&gt;0,K88*I88/O88,0))*(VLOOKUP(B88,'2-Kosten per locatie'!$A$15:$C$37,3))</f>
        <v>0</v>
      </c>
      <c r="N88" s="80">
        <f t="shared" si="6"/>
        <v>0</v>
      </c>
      <c r="O88" s="81">
        <f>IF(K88="nio",0,IF(K88&gt;0,VLOOKUP(G88,'3-Productie normen'!A:J,VLOOKUP(K88,'3-Productie normen'!$B$30:$C$32,2,FALSE),FALSE)))</f>
        <v>0</v>
      </c>
      <c r="P88" s="81">
        <f t="shared" si="7"/>
        <v>0</v>
      </c>
      <c r="Q88" s="82" t="str">
        <f>VLOOKUP(G88,'3-Productie normen'!A:N,7,FALSE)</f>
        <v>V</v>
      </c>
      <c r="R88" s="82"/>
      <c r="T88" s="50">
        <f t="shared" si="8"/>
        <v>0</v>
      </c>
    </row>
    <row r="89" spans="1:20" ht="14.1" customHeight="1">
      <c r="A89" s="61">
        <f t="shared" si="4"/>
        <v>89</v>
      </c>
      <c r="B89" s="75" t="s">
        <v>291</v>
      </c>
      <c r="C89" s="75" t="s">
        <v>292</v>
      </c>
      <c r="D89" s="467">
        <v>0</v>
      </c>
      <c r="E89" s="76" t="s">
        <v>335</v>
      </c>
      <c r="F89" s="464" t="s">
        <v>91</v>
      </c>
      <c r="G89" s="452" t="s">
        <v>91</v>
      </c>
      <c r="H89" s="49" t="s">
        <v>92</v>
      </c>
      <c r="I89" s="78">
        <v>11</v>
      </c>
      <c r="J89" s="420">
        <f t="shared" si="5"/>
        <v>255</v>
      </c>
      <c r="K89" s="79">
        <v>255</v>
      </c>
      <c r="L89" s="79"/>
      <c r="M89" s="80" t="e">
        <f>IF(K89="nio",0,IF(K89&gt;0,K89*I89/O89,0))*(VLOOKUP(B89,'2-Kosten per locatie'!$A$15:$C$37,3))</f>
        <v>#DIV/0!</v>
      </c>
      <c r="N89" s="80">
        <f t="shared" si="6"/>
        <v>0</v>
      </c>
      <c r="O89" s="81">
        <f>IF(K89="nio",0,IF(K89&gt;0,VLOOKUP(G89,'3-Productie normen'!A:J,VLOOKUP(K89,'3-Productie normen'!$B$30:$C$32,2,FALSE),FALSE)))</f>
        <v>0</v>
      </c>
      <c r="P89" s="81">
        <f t="shared" si="7"/>
        <v>0</v>
      </c>
      <c r="Q89" s="82" t="str">
        <f>VLOOKUP(G89,'3-Productie normen'!A:N,7,FALSE)</f>
        <v>V</v>
      </c>
      <c r="R89" s="82"/>
      <c r="T89" s="50">
        <f t="shared" si="8"/>
        <v>2805</v>
      </c>
    </row>
    <row r="90" spans="1:20" ht="14.1" customHeight="1">
      <c r="A90" s="61">
        <f t="shared" si="4"/>
        <v>90</v>
      </c>
      <c r="B90" s="75" t="s">
        <v>291</v>
      </c>
      <c r="C90" s="75" t="s">
        <v>292</v>
      </c>
      <c r="D90" s="467">
        <v>0</v>
      </c>
      <c r="E90" s="76" t="s">
        <v>336</v>
      </c>
      <c r="F90" s="464" t="s">
        <v>486</v>
      </c>
      <c r="G90" s="452" t="s">
        <v>91</v>
      </c>
      <c r="H90" s="49" t="s">
        <v>92</v>
      </c>
      <c r="I90" s="78">
        <v>132.69999999999999</v>
      </c>
      <c r="J90" s="420">
        <f t="shared" si="5"/>
        <v>255</v>
      </c>
      <c r="K90" s="79">
        <v>255</v>
      </c>
      <c r="L90" s="79"/>
      <c r="M90" s="80" t="e">
        <f>IF(K90="nio",0,IF(K90&gt;0,K90*I90/O90,0))*(VLOOKUP(B90,'2-Kosten per locatie'!$A$15:$C$37,3))</f>
        <v>#DIV/0!</v>
      </c>
      <c r="N90" s="80">
        <f t="shared" si="6"/>
        <v>0</v>
      </c>
      <c r="O90" s="81">
        <f>IF(K90="nio",0,IF(K90&gt;0,VLOOKUP(G90,'3-Productie normen'!A:J,VLOOKUP(K90,'3-Productie normen'!$B$30:$C$32,2,FALSE),FALSE)))</f>
        <v>0</v>
      </c>
      <c r="P90" s="81">
        <f t="shared" si="7"/>
        <v>0</v>
      </c>
      <c r="Q90" s="82" t="str">
        <f>VLOOKUP(G90,'3-Productie normen'!A:N,7,FALSE)</f>
        <v>V</v>
      </c>
      <c r="R90" s="82"/>
      <c r="T90" s="50">
        <f t="shared" si="8"/>
        <v>33838.5</v>
      </c>
    </row>
    <row r="91" spans="1:20" ht="14.1" customHeight="1">
      <c r="A91" s="61">
        <f t="shared" si="4"/>
        <v>91</v>
      </c>
      <c r="B91" s="75" t="s">
        <v>291</v>
      </c>
      <c r="C91" s="75" t="s">
        <v>292</v>
      </c>
      <c r="D91" s="467">
        <v>0</v>
      </c>
      <c r="E91" s="76" t="s">
        <v>337</v>
      </c>
      <c r="F91" s="464" t="s">
        <v>487</v>
      </c>
      <c r="G91" s="452" t="s">
        <v>172</v>
      </c>
      <c r="H91" s="49" t="s">
        <v>92</v>
      </c>
      <c r="I91" s="78">
        <v>55.6</v>
      </c>
      <c r="J91" s="420">
        <f t="shared" si="5"/>
        <v>255</v>
      </c>
      <c r="K91" s="79">
        <v>255</v>
      </c>
      <c r="L91" s="79"/>
      <c r="M91" s="80" t="e">
        <f>IF(K91="nio",0,IF(K91&gt;0,K91*I91/O91,0))*(VLOOKUP(B91,'2-Kosten per locatie'!$A$15:$C$37,3))</f>
        <v>#DIV/0!</v>
      </c>
      <c r="N91" s="80">
        <f t="shared" si="6"/>
        <v>0</v>
      </c>
      <c r="O91" s="81">
        <f>IF(K91="nio",0,IF(K91&gt;0,VLOOKUP(G91,'3-Productie normen'!A:J,VLOOKUP(K91,'3-Productie normen'!$B$30:$C$32,2,FALSE),FALSE)))</f>
        <v>0</v>
      </c>
      <c r="P91" s="81">
        <f t="shared" si="7"/>
        <v>0</v>
      </c>
      <c r="Q91" s="82" t="str">
        <f>VLOOKUP(G91,'3-Productie normen'!A:N,7,FALSE)</f>
        <v>B</v>
      </c>
      <c r="R91" s="82"/>
      <c r="T91" s="50">
        <f t="shared" si="8"/>
        <v>14178</v>
      </c>
    </row>
    <row r="92" spans="1:20" ht="14.1" customHeight="1">
      <c r="A92" s="61">
        <f t="shared" si="4"/>
        <v>92</v>
      </c>
      <c r="B92" s="75" t="s">
        <v>291</v>
      </c>
      <c r="C92" s="75" t="s">
        <v>292</v>
      </c>
      <c r="D92" s="467">
        <v>0</v>
      </c>
      <c r="E92" s="76" t="s">
        <v>338</v>
      </c>
      <c r="F92" s="464" t="s">
        <v>270</v>
      </c>
      <c r="G92" s="452" t="s">
        <v>172</v>
      </c>
      <c r="H92" s="49" t="s">
        <v>92</v>
      </c>
      <c r="I92" s="78">
        <v>22</v>
      </c>
      <c r="J92" s="420">
        <f t="shared" si="5"/>
        <v>255</v>
      </c>
      <c r="K92" s="79">
        <v>255</v>
      </c>
      <c r="L92" s="79"/>
      <c r="M92" s="80" t="e">
        <f>IF(K92="nio",0,IF(K92&gt;0,K92*I92/O92,0))*(VLOOKUP(B92,'2-Kosten per locatie'!$A$15:$C$37,3))</f>
        <v>#DIV/0!</v>
      </c>
      <c r="N92" s="80">
        <f t="shared" si="6"/>
        <v>0</v>
      </c>
      <c r="O92" s="81">
        <f>IF(K92="nio",0,IF(K92&gt;0,VLOOKUP(G92,'3-Productie normen'!A:J,VLOOKUP(K92,'3-Productie normen'!$B$30:$C$32,2,FALSE),FALSE)))</f>
        <v>0</v>
      </c>
      <c r="P92" s="81">
        <f t="shared" si="7"/>
        <v>0</v>
      </c>
      <c r="Q92" s="82" t="str">
        <f>VLOOKUP(G92,'3-Productie normen'!A:N,7,FALSE)</f>
        <v>B</v>
      </c>
      <c r="R92" s="82"/>
      <c r="T92" s="50">
        <f t="shared" si="8"/>
        <v>5610</v>
      </c>
    </row>
    <row r="93" spans="1:20" ht="14.1" customHeight="1">
      <c r="A93" s="61">
        <f t="shared" si="4"/>
        <v>93</v>
      </c>
      <c r="B93" s="75" t="s">
        <v>291</v>
      </c>
      <c r="C93" s="75" t="s">
        <v>292</v>
      </c>
      <c r="D93" s="467">
        <v>0</v>
      </c>
      <c r="E93" s="76" t="s">
        <v>339</v>
      </c>
      <c r="F93" s="464" t="s">
        <v>270</v>
      </c>
      <c r="G93" s="452" t="s">
        <v>172</v>
      </c>
      <c r="H93" s="49" t="s">
        <v>92</v>
      </c>
      <c r="I93" s="78">
        <v>22</v>
      </c>
      <c r="J93" s="420">
        <f t="shared" si="5"/>
        <v>255</v>
      </c>
      <c r="K93" s="79">
        <v>255</v>
      </c>
      <c r="L93" s="79"/>
      <c r="M93" s="80" t="e">
        <f>IF(K93="nio",0,IF(K93&gt;0,K93*I93/O93,0))*(VLOOKUP(B93,'2-Kosten per locatie'!$A$15:$C$37,3))</f>
        <v>#DIV/0!</v>
      </c>
      <c r="N93" s="80">
        <f t="shared" si="6"/>
        <v>0</v>
      </c>
      <c r="O93" s="81">
        <f>IF(K93="nio",0,IF(K93&gt;0,VLOOKUP(G93,'3-Productie normen'!A:J,VLOOKUP(K93,'3-Productie normen'!$B$30:$C$32,2,FALSE),FALSE)))</f>
        <v>0</v>
      </c>
      <c r="P93" s="81">
        <f t="shared" si="7"/>
        <v>0</v>
      </c>
      <c r="Q93" s="82" t="str">
        <f>VLOOKUP(G93,'3-Productie normen'!A:N,7,FALSE)</f>
        <v>B</v>
      </c>
      <c r="R93" s="82"/>
      <c r="T93" s="50">
        <f t="shared" si="8"/>
        <v>5610</v>
      </c>
    </row>
    <row r="94" spans="1:20" ht="14.1" customHeight="1">
      <c r="A94" s="61">
        <f t="shared" si="4"/>
        <v>94</v>
      </c>
      <c r="B94" s="75" t="s">
        <v>291</v>
      </c>
      <c r="C94" s="75" t="s">
        <v>292</v>
      </c>
      <c r="D94" s="467">
        <v>0</v>
      </c>
      <c r="E94" s="76" t="s">
        <v>340</v>
      </c>
      <c r="F94" s="464" t="s">
        <v>270</v>
      </c>
      <c r="G94" s="452" t="s">
        <v>172</v>
      </c>
      <c r="H94" s="49" t="s">
        <v>215</v>
      </c>
      <c r="I94" s="78">
        <v>22</v>
      </c>
      <c r="J94" s="420">
        <f t="shared" si="5"/>
        <v>255</v>
      </c>
      <c r="K94" s="79">
        <v>255</v>
      </c>
      <c r="L94" s="79"/>
      <c r="M94" s="80" t="e">
        <f>IF(K94="nio",0,IF(K94&gt;0,K94*I94/O94,0))*(VLOOKUP(B94,'2-Kosten per locatie'!$A$15:$C$37,3))</f>
        <v>#DIV/0!</v>
      </c>
      <c r="N94" s="80">
        <f t="shared" si="6"/>
        <v>0</v>
      </c>
      <c r="O94" s="81">
        <f>IF(K94="nio",0,IF(K94&gt;0,VLOOKUP(G94,'3-Productie normen'!A:J,VLOOKUP(K94,'3-Productie normen'!$B$30:$C$32,2,FALSE),FALSE)))</f>
        <v>0</v>
      </c>
      <c r="P94" s="81">
        <f t="shared" si="7"/>
        <v>0</v>
      </c>
      <c r="Q94" s="82" t="str">
        <f>VLOOKUP(G94,'3-Productie normen'!A:N,7,FALSE)</f>
        <v>B</v>
      </c>
      <c r="R94" s="82"/>
      <c r="T94" s="50">
        <f t="shared" si="8"/>
        <v>5610</v>
      </c>
    </row>
    <row r="95" spans="1:20" ht="14.1" customHeight="1">
      <c r="A95" s="61">
        <f t="shared" si="4"/>
        <v>95</v>
      </c>
      <c r="B95" s="75" t="s">
        <v>291</v>
      </c>
      <c r="C95" s="75" t="s">
        <v>292</v>
      </c>
      <c r="D95" s="467">
        <v>0</v>
      </c>
      <c r="E95" s="76" t="s">
        <v>341</v>
      </c>
      <c r="F95" s="464" t="s">
        <v>270</v>
      </c>
      <c r="G95" s="452" t="s">
        <v>172</v>
      </c>
      <c r="H95" s="49" t="s">
        <v>215</v>
      </c>
      <c r="I95" s="78">
        <v>22</v>
      </c>
      <c r="J95" s="420">
        <f t="shared" si="5"/>
        <v>255</v>
      </c>
      <c r="K95" s="79">
        <v>255</v>
      </c>
      <c r="L95" s="79"/>
      <c r="M95" s="80" t="e">
        <f>IF(K95="nio",0,IF(K95&gt;0,K95*I95/O95,0))*(VLOOKUP(B95,'2-Kosten per locatie'!$A$15:$C$37,3))</f>
        <v>#DIV/0!</v>
      </c>
      <c r="N95" s="80">
        <f t="shared" si="6"/>
        <v>0</v>
      </c>
      <c r="O95" s="81">
        <f>IF(K95="nio",0,IF(K95&gt;0,VLOOKUP(G95,'3-Productie normen'!A:J,VLOOKUP(K95,'3-Productie normen'!$B$30:$C$32,2,FALSE),FALSE)))</f>
        <v>0</v>
      </c>
      <c r="P95" s="81">
        <f t="shared" si="7"/>
        <v>0</v>
      </c>
      <c r="Q95" s="82" t="str">
        <f>VLOOKUP(G95,'3-Productie normen'!A:N,7,FALSE)</f>
        <v>B</v>
      </c>
      <c r="R95" s="82"/>
      <c r="T95" s="50">
        <f t="shared" si="8"/>
        <v>5610</v>
      </c>
    </row>
    <row r="96" spans="1:20" ht="14.1" customHeight="1">
      <c r="A96" s="61">
        <f t="shared" si="4"/>
        <v>96</v>
      </c>
      <c r="B96" s="75" t="s">
        <v>291</v>
      </c>
      <c r="C96" s="75" t="s">
        <v>292</v>
      </c>
      <c r="D96" s="467">
        <v>0</v>
      </c>
      <c r="E96" s="76" t="s">
        <v>342</v>
      </c>
      <c r="F96" s="464" t="s">
        <v>488</v>
      </c>
      <c r="G96" s="452" t="s">
        <v>172</v>
      </c>
      <c r="H96" s="49" t="s">
        <v>215</v>
      </c>
      <c r="I96" s="78">
        <v>27.4</v>
      </c>
      <c r="J96" s="420">
        <f t="shared" si="5"/>
        <v>255</v>
      </c>
      <c r="K96" s="79">
        <v>255</v>
      </c>
      <c r="L96" s="79"/>
      <c r="M96" s="80" t="e">
        <f>IF(K96="nio",0,IF(K96&gt;0,K96*I96/O96,0))*(VLOOKUP(B96,'2-Kosten per locatie'!$A$15:$C$37,3))</f>
        <v>#DIV/0!</v>
      </c>
      <c r="N96" s="80">
        <f t="shared" si="6"/>
        <v>0</v>
      </c>
      <c r="O96" s="81">
        <f>IF(K96="nio",0,IF(K96&gt;0,VLOOKUP(G96,'3-Productie normen'!A:J,VLOOKUP(K96,'3-Productie normen'!$B$30:$C$32,2,FALSE),FALSE)))</f>
        <v>0</v>
      </c>
      <c r="P96" s="81">
        <f t="shared" si="7"/>
        <v>0</v>
      </c>
      <c r="Q96" s="82" t="str">
        <f>VLOOKUP(G96,'3-Productie normen'!A:N,7,FALSE)</f>
        <v>B</v>
      </c>
      <c r="R96" s="82"/>
      <c r="T96" s="50">
        <f t="shared" si="8"/>
        <v>6987</v>
      </c>
    </row>
    <row r="97" spans="1:20" ht="14.1" customHeight="1">
      <c r="A97" s="61">
        <f t="shared" si="4"/>
        <v>97</v>
      </c>
      <c r="B97" s="75" t="s">
        <v>291</v>
      </c>
      <c r="C97" s="75" t="s">
        <v>292</v>
      </c>
      <c r="D97" s="467">
        <v>0</v>
      </c>
      <c r="E97" s="76" t="s">
        <v>343</v>
      </c>
      <c r="F97" s="464" t="s">
        <v>489</v>
      </c>
      <c r="G97" s="499" t="s">
        <v>695</v>
      </c>
      <c r="H97" s="49" t="s">
        <v>215</v>
      </c>
      <c r="I97" s="78">
        <v>34</v>
      </c>
      <c r="J97" s="420">
        <f t="shared" si="5"/>
        <v>255</v>
      </c>
      <c r="K97" s="79">
        <v>255</v>
      </c>
      <c r="L97" s="79"/>
      <c r="M97" s="80" t="e">
        <f>IF(K97="nio",0,IF(K97&gt;0,K97*I97/O97,0))*(VLOOKUP(B97,'2-Kosten per locatie'!$A$15:$C$37,3))</f>
        <v>#DIV/0!</v>
      </c>
      <c r="N97" s="80">
        <f t="shared" si="6"/>
        <v>0</v>
      </c>
      <c r="O97" s="81">
        <f>IF(K97="nio",0,IF(K97&gt;0,VLOOKUP(G97,'3-Productie normen'!A:J,VLOOKUP(K97,'3-Productie normen'!$B$30:$C$32,2,FALSE),FALSE)))</f>
        <v>0</v>
      </c>
      <c r="P97" s="81">
        <f t="shared" si="7"/>
        <v>0</v>
      </c>
      <c r="Q97" s="82" t="str">
        <f>VLOOKUP(G97,'3-Productie normen'!A:N,7,FALSE)</f>
        <v>V</v>
      </c>
      <c r="R97" s="82"/>
      <c r="T97" s="50">
        <f t="shared" si="8"/>
        <v>8670</v>
      </c>
    </row>
    <row r="98" spans="1:20" ht="14.1" customHeight="1">
      <c r="A98" s="61">
        <f t="shared" si="4"/>
        <v>98</v>
      </c>
      <c r="B98" s="75" t="s">
        <v>291</v>
      </c>
      <c r="C98" s="75" t="s">
        <v>292</v>
      </c>
      <c r="D98" s="467">
        <v>0</v>
      </c>
      <c r="E98" s="76" t="s">
        <v>344</v>
      </c>
      <c r="F98" s="464" t="s">
        <v>490</v>
      </c>
      <c r="G98" s="452" t="s">
        <v>676</v>
      </c>
      <c r="H98" s="49" t="s">
        <v>92</v>
      </c>
      <c r="I98" s="78">
        <v>22</v>
      </c>
      <c r="J98" s="420">
        <f t="shared" si="5"/>
        <v>255</v>
      </c>
      <c r="K98" s="79">
        <v>255</v>
      </c>
      <c r="L98" s="79"/>
      <c r="M98" s="80" t="e">
        <f>IF(K98="nio",0,IF(K98&gt;0,K98*I98/O98,0))*(VLOOKUP(B98,'2-Kosten per locatie'!$A$15:$C$37,3))</f>
        <v>#DIV/0!</v>
      </c>
      <c r="N98" s="80">
        <f t="shared" si="6"/>
        <v>0</v>
      </c>
      <c r="O98" s="81">
        <f>IF(K98="nio",0,IF(K98&gt;0,VLOOKUP(G98,'3-Productie normen'!A:J,VLOOKUP(K98,'3-Productie normen'!$B$30:$C$32,2,FALSE),FALSE)))</f>
        <v>0</v>
      </c>
      <c r="P98" s="81">
        <f t="shared" si="7"/>
        <v>0</v>
      </c>
      <c r="Q98" s="82" t="str">
        <f>VLOOKUP(G98,'3-Productie normen'!A:N,7,FALSE)</f>
        <v>V</v>
      </c>
      <c r="R98" s="82"/>
      <c r="T98" s="50">
        <f t="shared" si="8"/>
        <v>5610</v>
      </c>
    </row>
    <row r="99" spans="1:20" ht="14.1" customHeight="1">
      <c r="A99" s="61">
        <f t="shared" si="4"/>
        <v>99</v>
      </c>
      <c r="B99" s="75" t="s">
        <v>291</v>
      </c>
      <c r="C99" s="75" t="s">
        <v>292</v>
      </c>
      <c r="D99" s="467">
        <v>0</v>
      </c>
      <c r="E99" s="76" t="s">
        <v>345</v>
      </c>
      <c r="F99" s="464" t="s">
        <v>669</v>
      </c>
      <c r="G99" s="452" t="s">
        <v>17</v>
      </c>
      <c r="H99" s="49" t="s">
        <v>94</v>
      </c>
      <c r="I99" s="78">
        <v>4.5999999999999996</v>
      </c>
      <c r="J99" s="420">
        <f t="shared" si="5"/>
        <v>255</v>
      </c>
      <c r="K99" s="79">
        <v>255</v>
      </c>
      <c r="L99" s="79"/>
      <c r="M99" s="80" t="e">
        <f>IF(K99="nio",0,IF(K99&gt;0,K99*I99/O99,0))*(VLOOKUP(B99,'2-Kosten per locatie'!$A$15:$C$37,3))</f>
        <v>#DIV/0!</v>
      </c>
      <c r="N99" s="80">
        <f t="shared" si="6"/>
        <v>0</v>
      </c>
      <c r="O99" s="81">
        <f>IF(K99="nio",0,IF(K99&gt;0,VLOOKUP(G99,'3-Productie normen'!A:J,VLOOKUP(K99,'3-Productie normen'!$B$30:$C$32,2,FALSE),FALSE)))</f>
        <v>0</v>
      </c>
      <c r="P99" s="81">
        <f t="shared" si="7"/>
        <v>0</v>
      </c>
      <c r="Q99" s="82" t="str">
        <f>VLOOKUP(G99,'3-Productie normen'!A:N,7,FALSE)</f>
        <v>S</v>
      </c>
      <c r="R99" s="82"/>
      <c r="T99" s="50">
        <f t="shared" si="8"/>
        <v>1173</v>
      </c>
    </row>
    <row r="100" spans="1:20" ht="14.1" customHeight="1">
      <c r="A100" s="61">
        <f t="shared" si="4"/>
        <v>100</v>
      </c>
      <c r="B100" s="75" t="s">
        <v>291</v>
      </c>
      <c r="C100" s="75" t="s">
        <v>292</v>
      </c>
      <c r="D100" s="467">
        <v>0</v>
      </c>
      <c r="E100" s="76" t="s">
        <v>346</v>
      </c>
      <c r="F100" s="464" t="s">
        <v>669</v>
      </c>
      <c r="G100" s="452" t="s">
        <v>17</v>
      </c>
      <c r="H100" s="49" t="s">
        <v>94</v>
      </c>
      <c r="I100" s="78">
        <v>5.3</v>
      </c>
      <c r="J100" s="420">
        <f t="shared" si="5"/>
        <v>255</v>
      </c>
      <c r="K100" s="79">
        <v>255</v>
      </c>
      <c r="L100" s="79"/>
      <c r="M100" s="80" t="e">
        <f>IF(K100="nio",0,IF(K100&gt;0,K100*I100/O100,0))*(VLOOKUP(B100,'2-Kosten per locatie'!$A$15:$C$37,3))</f>
        <v>#DIV/0!</v>
      </c>
      <c r="N100" s="80">
        <f t="shared" si="6"/>
        <v>0</v>
      </c>
      <c r="O100" s="81">
        <f>IF(K100="nio",0,IF(K100&gt;0,VLOOKUP(G100,'3-Productie normen'!A:J,VLOOKUP(K100,'3-Productie normen'!$B$30:$C$32,2,FALSE),FALSE)))</f>
        <v>0</v>
      </c>
      <c r="P100" s="81">
        <f t="shared" si="7"/>
        <v>0</v>
      </c>
      <c r="Q100" s="82" t="str">
        <f>VLOOKUP(G100,'3-Productie normen'!A:N,7,FALSE)</f>
        <v>S</v>
      </c>
      <c r="R100" s="82"/>
      <c r="T100" s="50">
        <f t="shared" si="8"/>
        <v>1351.5</v>
      </c>
    </row>
    <row r="101" spans="1:20" ht="14.1" customHeight="1">
      <c r="A101" s="61">
        <f t="shared" ref="A101:A164" si="9">A100+1</f>
        <v>101</v>
      </c>
      <c r="B101" s="75" t="s">
        <v>291</v>
      </c>
      <c r="C101" s="75" t="s">
        <v>292</v>
      </c>
      <c r="D101" s="467">
        <v>1</v>
      </c>
      <c r="E101" s="76" t="s">
        <v>347</v>
      </c>
      <c r="F101" s="464" t="s">
        <v>270</v>
      </c>
      <c r="G101" s="452" t="s">
        <v>172</v>
      </c>
      <c r="H101" s="49" t="s">
        <v>215</v>
      </c>
      <c r="I101" s="78">
        <v>29.9</v>
      </c>
      <c r="J101" s="420">
        <f t="shared" si="5"/>
        <v>255</v>
      </c>
      <c r="K101" s="79">
        <v>255</v>
      </c>
      <c r="L101" s="79"/>
      <c r="M101" s="80" t="e">
        <f>IF(K101="nio",0,IF(K101&gt;0,K101*I101/O101,0))*(VLOOKUP(B101,'2-Kosten per locatie'!$A$15:$C$37,3))</f>
        <v>#DIV/0!</v>
      </c>
      <c r="N101" s="80">
        <f t="shared" si="6"/>
        <v>0</v>
      </c>
      <c r="O101" s="81">
        <f>IF(K101="nio",0,IF(K101&gt;0,VLOOKUP(G101,'3-Productie normen'!A:J,VLOOKUP(K101,'3-Productie normen'!$B$30:$C$32,2,FALSE),FALSE)))</f>
        <v>0</v>
      </c>
      <c r="P101" s="81">
        <f t="shared" si="7"/>
        <v>0</v>
      </c>
      <c r="Q101" s="82" t="str">
        <f>VLOOKUP(G101,'3-Productie normen'!A:N,7,FALSE)</f>
        <v>B</v>
      </c>
      <c r="R101" s="82"/>
      <c r="T101" s="50">
        <f t="shared" si="8"/>
        <v>7624.5</v>
      </c>
    </row>
    <row r="102" spans="1:20" ht="14.1" customHeight="1">
      <c r="A102" s="61">
        <f t="shared" si="9"/>
        <v>102</v>
      </c>
      <c r="B102" s="75" t="s">
        <v>291</v>
      </c>
      <c r="C102" s="75" t="s">
        <v>292</v>
      </c>
      <c r="D102" s="467">
        <v>1</v>
      </c>
      <c r="E102" s="76" t="s">
        <v>348</v>
      </c>
      <c r="F102" s="464" t="s">
        <v>270</v>
      </c>
      <c r="G102" s="452" t="s">
        <v>172</v>
      </c>
      <c r="H102" s="49" t="s">
        <v>215</v>
      </c>
      <c r="I102" s="78">
        <v>22</v>
      </c>
      <c r="J102" s="420">
        <f t="shared" si="5"/>
        <v>255</v>
      </c>
      <c r="K102" s="79">
        <v>255</v>
      </c>
      <c r="L102" s="79"/>
      <c r="M102" s="80" t="e">
        <f>IF(K102="nio",0,IF(K102&gt;0,K102*I102/O102,0))*(VLOOKUP(B102,'2-Kosten per locatie'!$A$15:$C$37,3))</f>
        <v>#DIV/0!</v>
      </c>
      <c r="N102" s="80">
        <f t="shared" si="6"/>
        <v>0</v>
      </c>
      <c r="O102" s="81">
        <f>IF(K102="nio",0,IF(K102&gt;0,VLOOKUP(G102,'3-Productie normen'!A:J,VLOOKUP(K102,'3-Productie normen'!$B$30:$C$32,2,FALSE),FALSE)))</f>
        <v>0</v>
      </c>
      <c r="P102" s="81">
        <f t="shared" si="7"/>
        <v>0</v>
      </c>
      <c r="Q102" s="82" t="str">
        <f>VLOOKUP(G102,'3-Productie normen'!A:N,7,FALSE)</f>
        <v>B</v>
      </c>
      <c r="R102" s="82"/>
      <c r="T102" s="50">
        <f t="shared" si="8"/>
        <v>5610</v>
      </c>
    </row>
    <row r="103" spans="1:20" ht="14.1" customHeight="1">
      <c r="A103" s="61">
        <f t="shared" si="9"/>
        <v>103</v>
      </c>
      <c r="B103" s="75" t="s">
        <v>291</v>
      </c>
      <c r="C103" s="75" t="s">
        <v>292</v>
      </c>
      <c r="D103" s="467">
        <v>1</v>
      </c>
      <c r="E103" s="76" t="s">
        <v>349</v>
      </c>
      <c r="F103" s="464" t="s">
        <v>270</v>
      </c>
      <c r="G103" s="452" t="s">
        <v>172</v>
      </c>
      <c r="H103" s="49" t="s">
        <v>215</v>
      </c>
      <c r="I103" s="78">
        <v>22</v>
      </c>
      <c r="J103" s="420">
        <f t="shared" si="5"/>
        <v>255</v>
      </c>
      <c r="K103" s="79">
        <v>255</v>
      </c>
      <c r="L103" s="79"/>
      <c r="M103" s="80" t="e">
        <f>IF(K103="nio",0,IF(K103&gt;0,K103*I103/O103,0))*(VLOOKUP(B103,'2-Kosten per locatie'!$A$15:$C$37,3))</f>
        <v>#DIV/0!</v>
      </c>
      <c r="N103" s="80">
        <f t="shared" si="6"/>
        <v>0</v>
      </c>
      <c r="O103" s="81">
        <f>IF(K103="nio",0,IF(K103&gt;0,VLOOKUP(G103,'3-Productie normen'!A:J,VLOOKUP(K103,'3-Productie normen'!$B$30:$C$32,2,FALSE),FALSE)))</f>
        <v>0</v>
      </c>
      <c r="P103" s="81">
        <f t="shared" si="7"/>
        <v>0</v>
      </c>
      <c r="Q103" s="82" t="str">
        <f>VLOOKUP(G103,'3-Productie normen'!A:N,7,FALSE)</f>
        <v>B</v>
      </c>
      <c r="R103" s="82"/>
      <c r="T103" s="50">
        <f t="shared" si="8"/>
        <v>5610</v>
      </c>
    </row>
    <row r="104" spans="1:20" ht="14.1" customHeight="1">
      <c r="A104" s="61">
        <f t="shared" si="9"/>
        <v>104</v>
      </c>
      <c r="B104" s="75" t="s">
        <v>291</v>
      </c>
      <c r="C104" s="75" t="s">
        <v>292</v>
      </c>
      <c r="D104" s="467">
        <v>1</v>
      </c>
      <c r="E104" s="76" t="s">
        <v>350</v>
      </c>
      <c r="F104" s="464" t="s">
        <v>270</v>
      </c>
      <c r="G104" s="452" t="s">
        <v>172</v>
      </c>
      <c r="H104" s="49" t="s">
        <v>215</v>
      </c>
      <c r="I104" s="78">
        <v>22</v>
      </c>
      <c r="J104" s="420">
        <f t="shared" si="5"/>
        <v>255</v>
      </c>
      <c r="K104" s="79">
        <v>255</v>
      </c>
      <c r="L104" s="79"/>
      <c r="M104" s="80" t="e">
        <f>IF(K104="nio",0,IF(K104&gt;0,K104*I104/O104,0))*(VLOOKUP(B104,'2-Kosten per locatie'!$A$15:$C$37,3))</f>
        <v>#DIV/0!</v>
      </c>
      <c r="N104" s="80">
        <f t="shared" si="6"/>
        <v>0</v>
      </c>
      <c r="O104" s="81">
        <f>IF(K104="nio",0,IF(K104&gt;0,VLOOKUP(G104,'3-Productie normen'!A:J,VLOOKUP(K104,'3-Productie normen'!$B$30:$C$32,2,FALSE),FALSE)))</f>
        <v>0</v>
      </c>
      <c r="P104" s="81">
        <f t="shared" si="7"/>
        <v>0</v>
      </c>
      <c r="Q104" s="82" t="str">
        <f>VLOOKUP(G104,'3-Productie normen'!A:N,7,FALSE)</f>
        <v>B</v>
      </c>
      <c r="R104" s="82"/>
      <c r="T104" s="50">
        <f t="shared" si="8"/>
        <v>5610</v>
      </c>
    </row>
    <row r="105" spans="1:20" ht="14.1" customHeight="1">
      <c r="A105" s="61">
        <f t="shared" si="9"/>
        <v>105</v>
      </c>
      <c r="B105" s="75" t="s">
        <v>291</v>
      </c>
      <c r="C105" s="75" t="s">
        <v>292</v>
      </c>
      <c r="D105" s="467">
        <v>1</v>
      </c>
      <c r="E105" s="76" t="s">
        <v>351</v>
      </c>
      <c r="F105" s="464" t="s">
        <v>270</v>
      </c>
      <c r="G105" s="452" t="s">
        <v>172</v>
      </c>
      <c r="H105" s="49" t="s">
        <v>215</v>
      </c>
      <c r="I105" s="78">
        <v>22</v>
      </c>
      <c r="J105" s="420">
        <f t="shared" si="5"/>
        <v>255</v>
      </c>
      <c r="K105" s="79">
        <v>255</v>
      </c>
      <c r="L105" s="79"/>
      <c r="M105" s="80" t="e">
        <f>IF(K105="nio",0,IF(K105&gt;0,K105*I105/O105,0))*(VLOOKUP(B105,'2-Kosten per locatie'!$A$15:$C$37,3))</f>
        <v>#DIV/0!</v>
      </c>
      <c r="N105" s="80">
        <f t="shared" si="6"/>
        <v>0</v>
      </c>
      <c r="O105" s="81">
        <f>IF(K105="nio",0,IF(K105&gt;0,VLOOKUP(G105,'3-Productie normen'!A:J,VLOOKUP(K105,'3-Productie normen'!$B$30:$C$32,2,FALSE),FALSE)))</f>
        <v>0</v>
      </c>
      <c r="P105" s="81">
        <f t="shared" si="7"/>
        <v>0</v>
      </c>
      <c r="Q105" s="82" t="str">
        <f>VLOOKUP(G105,'3-Productie normen'!A:N,7,FALSE)</f>
        <v>B</v>
      </c>
      <c r="R105" s="82"/>
      <c r="T105" s="50">
        <f t="shared" si="8"/>
        <v>5610</v>
      </c>
    </row>
    <row r="106" spans="1:20" ht="14.1" customHeight="1">
      <c r="A106" s="61">
        <f t="shared" si="9"/>
        <v>106</v>
      </c>
      <c r="B106" s="75" t="s">
        <v>291</v>
      </c>
      <c r="C106" s="75" t="s">
        <v>292</v>
      </c>
      <c r="D106" s="467">
        <v>1</v>
      </c>
      <c r="E106" s="76" t="s">
        <v>352</v>
      </c>
      <c r="F106" s="464" t="s">
        <v>270</v>
      </c>
      <c r="G106" s="452" t="s">
        <v>172</v>
      </c>
      <c r="H106" s="49" t="s">
        <v>215</v>
      </c>
      <c r="I106" s="78">
        <v>22</v>
      </c>
      <c r="J106" s="420">
        <f t="shared" si="5"/>
        <v>255</v>
      </c>
      <c r="K106" s="79">
        <v>255</v>
      </c>
      <c r="L106" s="79"/>
      <c r="M106" s="80" t="e">
        <f>IF(K106="nio",0,IF(K106&gt;0,K106*I106/O106,0))*(VLOOKUP(B106,'2-Kosten per locatie'!$A$15:$C$37,3))</f>
        <v>#DIV/0!</v>
      </c>
      <c r="N106" s="80">
        <f t="shared" si="6"/>
        <v>0</v>
      </c>
      <c r="O106" s="81">
        <f>IF(K106="nio",0,IF(K106&gt;0,VLOOKUP(G106,'3-Productie normen'!A:J,VLOOKUP(K106,'3-Productie normen'!$B$30:$C$32,2,FALSE),FALSE)))</f>
        <v>0</v>
      </c>
      <c r="P106" s="81">
        <f t="shared" si="7"/>
        <v>0</v>
      </c>
      <c r="Q106" s="82" t="str">
        <f>VLOOKUP(G106,'3-Productie normen'!A:N,7,FALSE)</f>
        <v>B</v>
      </c>
      <c r="R106" s="82"/>
      <c r="T106" s="50">
        <f t="shared" si="8"/>
        <v>5610</v>
      </c>
    </row>
    <row r="107" spans="1:20" ht="14.1" customHeight="1">
      <c r="A107" s="61">
        <f t="shared" si="9"/>
        <v>107</v>
      </c>
      <c r="B107" s="75" t="s">
        <v>291</v>
      </c>
      <c r="C107" s="75" t="s">
        <v>292</v>
      </c>
      <c r="D107" s="467">
        <v>1</v>
      </c>
      <c r="E107" s="76" t="s">
        <v>353</v>
      </c>
      <c r="F107" s="464" t="s">
        <v>491</v>
      </c>
      <c r="G107" s="452" t="s">
        <v>173</v>
      </c>
      <c r="H107" s="49" t="s">
        <v>215</v>
      </c>
      <c r="I107" s="78">
        <v>22</v>
      </c>
      <c r="J107" s="420">
        <f t="shared" si="5"/>
        <v>255</v>
      </c>
      <c r="K107" s="79">
        <v>255</v>
      </c>
      <c r="L107" s="79"/>
      <c r="M107" s="80" t="e">
        <f>IF(K107="nio",0,IF(K107&gt;0,K107*I107/O107,0))*(VLOOKUP(B107,'2-Kosten per locatie'!$A$15:$C$37,3))</f>
        <v>#DIV/0!</v>
      </c>
      <c r="N107" s="80">
        <f t="shared" si="6"/>
        <v>0</v>
      </c>
      <c r="O107" s="81">
        <f>IF(K107="nio",0,IF(K107&gt;0,VLOOKUP(G107,'3-Productie normen'!A:J,VLOOKUP(K107,'3-Productie normen'!$B$30:$C$32,2,FALSE),FALSE)))</f>
        <v>0</v>
      </c>
      <c r="P107" s="81">
        <f t="shared" si="7"/>
        <v>0</v>
      </c>
      <c r="Q107" s="82" t="str">
        <f>VLOOKUP(G107,'3-Productie normen'!A:N,7,FALSE)</f>
        <v>B</v>
      </c>
      <c r="R107" s="82"/>
      <c r="T107" s="50">
        <f t="shared" si="8"/>
        <v>5610</v>
      </c>
    </row>
    <row r="108" spans="1:20" ht="14.1" customHeight="1">
      <c r="A108" s="61">
        <f t="shared" si="9"/>
        <v>108</v>
      </c>
      <c r="B108" s="75" t="s">
        <v>291</v>
      </c>
      <c r="C108" s="75" t="s">
        <v>292</v>
      </c>
      <c r="D108" s="467">
        <v>1</v>
      </c>
      <c r="E108" s="76" t="s">
        <v>354</v>
      </c>
      <c r="F108" s="464" t="s">
        <v>492</v>
      </c>
      <c r="G108" s="452" t="s">
        <v>676</v>
      </c>
      <c r="H108" s="49" t="s">
        <v>92</v>
      </c>
      <c r="I108" s="78">
        <v>22</v>
      </c>
      <c r="J108" s="420">
        <f t="shared" si="5"/>
        <v>255</v>
      </c>
      <c r="K108" s="79">
        <v>255</v>
      </c>
      <c r="L108" s="79"/>
      <c r="M108" s="80" t="e">
        <f>IF(K108="nio",0,IF(K108&gt;0,K108*I108/O108,0))*(VLOOKUP(B108,'2-Kosten per locatie'!$A$15:$C$37,3))</f>
        <v>#DIV/0!</v>
      </c>
      <c r="N108" s="80">
        <f t="shared" si="6"/>
        <v>0</v>
      </c>
      <c r="O108" s="81">
        <f>IF(K108="nio",0,IF(K108&gt;0,VLOOKUP(G108,'3-Productie normen'!A:J,VLOOKUP(K108,'3-Productie normen'!$B$30:$C$32,2,FALSE),FALSE)))</f>
        <v>0</v>
      </c>
      <c r="P108" s="81">
        <f t="shared" si="7"/>
        <v>0</v>
      </c>
      <c r="Q108" s="82" t="str">
        <f>VLOOKUP(G108,'3-Productie normen'!A:N,7,FALSE)</f>
        <v>V</v>
      </c>
      <c r="R108" s="82"/>
      <c r="T108" s="50">
        <f t="shared" si="8"/>
        <v>5610</v>
      </c>
    </row>
    <row r="109" spans="1:20" ht="14.1" customHeight="1">
      <c r="A109" s="61">
        <f t="shared" si="9"/>
        <v>109</v>
      </c>
      <c r="B109" s="75" t="s">
        <v>291</v>
      </c>
      <c r="C109" s="75" t="s">
        <v>292</v>
      </c>
      <c r="D109" s="467">
        <v>1</v>
      </c>
      <c r="E109" s="76" t="s">
        <v>355</v>
      </c>
      <c r="F109" s="464" t="s">
        <v>270</v>
      </c>
      <c r="G109" s="452" t="s">
        <v>172</v>
      </c>
      <c r="H109" s="49" t="s">
        <v>215</v>
      </c>
      <c r="I109" s="78">
        <v>22</v>
      </c>
      <c r="J109" s="420">
        <f t="shared" si="5"/>
        <v>255</v>
      </c>
      <c r="K109" s="79">
        <v>255</v>
      </c>
      <c r="L109" s="79"/>
      <c r="M109" s="80" t="e">
        <f>IF(K109="nio",0,IF(K109&gt;0,K109*I109/O109,0))*(VLOOKUP(B109,'2-Kosten per locatie'!$A$15:$C$37,3))</f>
        <v>#DIV/0!</v>
      </c>
      <c r="N109" s="80">
        <f t="shared" si="6"/>
        <v>0</v>
      </c>
      <c r="O109" s="81">
        <f>IF(K109="nio",0,IF(K109&gt;0,VLOOKUP(G109,'3-Productie normen'!A:J,VLOOKUP(K109,'3-Productie normen'!$B$30:$C$32,2,FALSE),FALSE)))</f>
        <v>0</v>
      </c>
      <c r="P109" s="81">
        <f t="shared" si="7"/>
        <v>0</v>
      </c>
      <c r="Q109" s="82" t="str">
        <f>VLOOKUP(G109,'3-Productie normen'!A:N,7,FALSE)</f>
        <v>B</v>
      </c>
      <c r="R109" s="82"/>
      <c r="T109" s="50">
        <f t="shared" si="8"/>
        <v>5610</v>
      </c>
    </row>
    <row r="110" spans="1:20" ht="14.1" customHeight="1">
      <c r="A110" s="61">
        <f t="shared" si="9"/>
        <v>110</v>
      </c>
      <c r="B110" s="75" t="s">
        <v>291</v>
      </c>
      <c r="C110" s="75" t="s">
        <v>292</v>
      </c>
      <c r="D110" s="467">
        <v>1</v>
      </c>
      <c r="E110" s="76" t="s">
        <v>356</v>
      </c>
      <c r="F110" s="464" t="s">
        <v>270</v>
      </c>
      <c r="G110" s="452" t="s">
        <v>172</v>
      </c>
      <c r="H110" s="49" t="s">
        <v>215</v>
      </c>
      <c r="I110" s="78">
        <v>22</v>
      </c>
      <c r="J110" s="420">
        <f t="shared" si="5"/>
        <v>255</v>
      </c>
      <c r="K110" s="79">
        <v>255</v>
      </c>
      <c r="L110" s="79"/>
      <c r="M110" s="80" t="e">
        <f>IF(K110="nio",0,IF(K110&gt;0,K110*I110/O110,0))*(VLOOKUP(B110,'2-Kosten per locatie'!$A$15:$C$37,3))</f>
        <v>#DIV/0!</v>
      </c>
      <c r="N110" s="80">
        <f t="shared" si="6"/>
        <v>0</v>
      </c>
      <c r="O110" s="81">
        <f>IF(K110="nio",0,IF(K110&gt;0,VLOOKUP(G110,'3-Productie normen'!A:J,VLOOKUP(K110,'3-Productie normen'!$B$30:$C$32,2,FALSE),FALSE)))</f>
        <v>0</v>
      </c>
      <c r="P110" s="81">
        <f t="shared" si="7"/>
        <v>0</v>
      </c>
      <c r="Q110" s="82" t="str">
        <f>VLOOKUP(G110,'3-Productie normen'!A:N,7,FALSE)</f>
        <v>B</v>
      </c>
      <c r="R110" s="82"/>
      <c r="T110" s="50">
        <f t="shared" si="8"/>
        <v>5610</v>
      </c>
    </row>
    <row r="111" spans="1:20" ht="14.1" customHeight="1">
      <c r="A111" s="61">
        <f t="shared" si="9"/>
        <v>111</v>
      </c>
      <c r="B111" s="75" t="s">
        <v>291</v>
      </c>
      <c r="C111" s="75" t="s">
        <v>292</v>
      </c>
      <c r="D111" s="467">
        <v>1</v>
      </c>
      <c r="E111" s="76" t="s">
        <v>357</v>
      </c>
      <c r="F111" s="464" t="s">
        <v>270</v>
      </c>
      <c r="G111" s="452" t="s">
        <v>172</v>
      </c>
      <c r="H111" s="49" t="s">
        <v>215</v>
      </c>
      <c r="I111" s="78">
        <v>22</v>
      </c>
      <c r="J111" s="420">
        <f t="shared" si="5"/>
        <v>255</v>
      </c>
      <c r="K111" s="79">
        <v>255</v>
      </c>
      <c r="L111" s="79"/>
      <c r="M111" s="80" t="e">
        <f>IF(K111="nio",0,IF(K111&gt;0,K111*I111/O111,0))*(VLOOKUP(B111,'2-Kosten per locatie'!$A$15:$C$37,3))</f>
        <v>#DIV/0!</v>
      </c>
      <c r="N111" s="80">
        <f t="shared" si="6"/>
        <v>0</v>
      </c>
      <c r="O111" s="81">
        <f>IF(K111="nio",0,IF(K111&gt;0,VLOOKUP(G111,'3-Productie normen'!A:J,VLOOKUP(K111,'3-Productie normen'!$B$30:$C$32,2,FALSE),FALSE)))</f>
        <v>0</v>
      </c>
      <c r="P111" s="81">
        <f t="shared" si="7"/>
        <v>0</v>
      </c>
      <c r="Q111" s="82" t="str">
        <f>VLOOKUP(G111,'3-Productie normen'!A:N,7,FALSE)</f>
        <v>B</v>
      </c>
      <c r="R111" s="82"/>
      <c r="T111" s="50">
        <f t="shared" si="8"/>
        <v>5610</v>
      </c>
    </row>
    <row r="112" spans="1:20" ht="14.1" customHeight="1">
      <c r="A112" s="61">
        <f t="shared" si="9"/>
        <v>112</v>
      </c>
      <c r="B112" s="75" t="s">
        <v>291</v>
      </c>
      <c r="C112" s="75" t="s">
        <v>292</v>
      </c>
      <c r="D112" s="467">
        <v>1</v>
      </c>
      <c r="E112" s="76" t="s">
        <v>358</v>
      </c>
      <c r="F112" s="464" t="s">
        <v>488</v>
      </c>
      <c r="G112" s="452" t="s">
        <v>172</v>
      </c>
      <c r="H112" s="49" t="s">
        <v>215</v>
      </c>
      <c r="I112" s="78">
        <v>27.4</v>
      </c>
      <c r="J112" s="420">
        <f t="shared" si="5"/>
        <v>255</v>
      </c>
      <c r="K112" s="79">
        <v>255</v>
      </c>
      <c r="L112" s="79"/>
      <c r="M112" s="80" t="e">
        <f>IF(K112="nio",0,IF(K112&gt;0,K112*I112/O112,0))*(VLOOKUP(B112,'2-Kosten per locatie'!$A$15:$C$37,3))</f>
        <v>#DIV/0!</v>
      </c>
      <c r="N112" s="80">
        <f t="shared" si="6"/>
        <v>0</v>
      </c>
      <c r="O112" s="81">
        <f>IF(K112="nio",0,IF(K112&gt;0,VLOOKUP(G112,'3-Productie normen'!A:J,VLOOKUP(K112,'3-Productie normen'!$B$30:$C$32,2,FALSE),FALSE)))</f>
        <v>0</v>
      </c>
      <c r="P112" s="81">
        <f t="shared" si="7"/>
        <v>0</v>
      </c>
      <c r="Q112" s="82" t="str">
        <f>VLOOKUP(G112,'3-Productie normen'!A:N,7,FALSE)</f>
        <v>B</v>
      </c>
      <c r="R112" s="82"/>
      <c r="T112" s="50">
        <f t="shared" si="8"/>
        <v>6987</v>
      </c>
    </row>
    <row r="113" spans="1:20" ht="14.1" customHeight="1">
      <c r="A113" s="61">
        <f t="shared" si="9"/>
        <v>113</v>
      </c>
      <c r="B113" s="75" t="s">
        <v>291</v>
      </c>
      <c r="C113" s="75" t="s">
        <v>292</v>
      </c>
      <c r="D113" s="467">
        <v>1</v>
      </c>
      <c r="E113" s="76" t="s">
        <v>359</v>
      </c>
      <c r="F113" s="464" t="s">
        <v>493</v>
      </c>
      <c r="G113" s="499" t="s">
        <v>695</v>
      </c>
      <c r="H113" s="49" t="s">
        <v>215</v>
      </c>
      <c r="I113" s="78">
        <v>24.2</v>
      </c>
      <c r="J113" s="420">
        <f t="shared" si="5"/>
        <v>255</v>
      </c>
      <c r="K113" s="79">
        <v>255</v>
      </c>
      <c r="L113" s="79"/>
      <c r="M113" s="80" t="e">
        <f>IF(K113="nio",0,IF(K113&gt;0,K113*I113/O113,0))*(VLOOKUP(B113,'2-Kosten per locatie'!$A$15:$C$37,3))</f>
        <v>#DIV/0!</v>
      </c>
      <c r="N113" s="80">
        <f t="shared" si="6"/>
        <v>0</v>
      </c>
      <c r="O113" s="81">
        <f>IF(K113="nio",0,IF(K113&gt;0,VLOOKUP(G113,'3-Productie normen'!A:J,VLOOKUP(K113,'3-Productie normen'!$B$30:$C$32,2,FALSE),FALSE)))</f>
        <v>0</v>
      </c>
      <c r="P113" s="81">
        <f t="shared" si="7"/>
        <v>0</v>
      </c>
      <c r="Q113" s="82" t="str">
        <f>VLOOKUP(G113,'3-Productie normen'!A:N,7,FALSE)</f>
        <v>V</v>
      </c>
      <c r="R113" s="82"/>
      <c r="T113" s="50">
        <f t="shared" si="8"/>
        <v>6171</v>
      </c>
    </row>
    <row r="114" spans="1:20" ht="14.1" customHeight="1">
      <c r="A114" s="61">
        <f t="shared" si="9"/>
        <v>114</v>
      </c>
      <c r="B114" s="75" t="s">
        <v>291</v>
      </c>
      <c r="C114" s="75" t="s">
        <v>292</v>
      </c>
      <c r="D114" s="467">
        <v>1</v>
      </c>
      <c r="E114" s="76" t="s">
        <v>360</v>
      </c>
      <c r="F114" s="464" t="s">
        <v>493</v>
      </c>
      <c r="G114" s="499" t="s">
        <v>695</v>
      </c>
      <c r="H114" s="49" t="s">
        <v>215</v>
      </c>
      <c r="I114" s="78">
        <v>56.6</v>
      </c>
      <c r="J114" s="420">
        <f t="shared" si="5"/>
        <v>255</v>
      </c>
      <c r="K114" s="79">
        <v>255</v>
      </c>
      <c r="L114" s="79"/>
      <c r="M114" s="80" t="e">
        <f>IF(K114="nio",0,IF(K114&gt;0,K114*I114/O114,0))*(VLOOKUP(B114,'2-Kosten per locatie'!$A$15:$C$37,3))</f>
        <v>#DIV/0!</v>
      </c>
      <c r="N114" s="80">
        <f t="shared" si="6"/>
        <v>0</v>
      </c>
      <c r="O114" s="81">
        <f>IF(K114="nio",0,IF(K114&gt;0,VLOOKUP(G114,'3-Productie normen'!A:J,VLOOKUP(K114,'3-Productie normen'!$B$30:$C$32,2,FALSE),FALSE)))</f>
        <v>0</v>
      </c>
      <c r="P114" s="81">
        <f t="shared" si="7"/>
        <v>0</v>
      </c>
      <c r="Q114" s="82" t="str">
        <f>VLOOKUP(G114,'3-Productie normen'!A:N,7,FALSE)</f>
        <v>V</v>
      </c>
      <c r="R114" s="82"/>
      <c r="T114" s="50">
        <f t="shared" si="8"/>
        <v>14433</v>
      </c>
    </row>
    <row r="115" spans="1:20" ht="14.1" customHeight="1">
      <c r="A115" s="61">
        <f t="shared" si="9"/>
        <v>115</v>
      </c>
      <c r="B115" s="75" t="s">
        <v>291</v>
      </c>
      <c r="C115" s="75" t="s">
        <v>292</v>
      </c>
      <c r="D115" s="467">
        <v>1</v>
      </c>
      <c r="E115" s="76" t="s">
        <v>361</v>
      </c>
      <c r="F115" s="464" t="s">
        <v>669</v>
      </c>
      <c r="G115" s="452" t="s">
        <v>17</v>
      </c>
      <c r="H115" s="49" t="s">
        <v>94</v>
      </c>
      <c r="I115" s="78">
        <v>4</v>
      </c>
      <c r="J115" s="420">
        <f t="shared" si="5"/>
        <v>255</v>
      </c>
      <c r="K115" s="79">
        <v>255</v>
      </c>
      <c r="L115" s="79"/>
      <c r="M115" s="80" t="e">
        <f>IF(K115="nio",0,IF(K115&gt;0,K115*I115/O115,0))*(VLOOKUP(B115,'2-Kosten per locatie'!$A$15:$C$37,3))</f>
        <v>#DIV/0!</v>
      </c>
      <c r="N115" s="80">
        <f t="shared" si="6"/>
        <v>0</v>
      </c>
      <c r="O115" s="81">
        <f>IF(K115="nio",0,IF(K115&gt;0,VLOOKUP(G115,'3-Productie normen'!A:J,VLOOKUP(K115,'3-Productie normen'!$B$30:$C$32,2,FALSE),FALSE)))</f>
        <v>0</v>
      </c>
      <c r="P115" s="81">
        <f t="shared" si="7"/>
        <v>0</v>
      </c>
      <c r="Q115" s="82" t="str">
        <f>VLOOKUP(G115,'3-Productie normen'!A:N,7,FALSE)</f>
        <v>S</v>
      </c>
      <c r="R115" s="82"/>
      <c r="T115" s="50">
        <f t="shared" si="8"/>
        <v>1020</v>
      </c>
    </row>
    <row r="116" spans="1:20" ht="14.1" customHeight="1">
      <c r="A116" s="61">
        <f t="shared" si="9"/>
        <v>116</v>
      </c>
      <c r="B116" s="75" t="s">
        <v>291</v>
      </c>
      <c r="C116" s="75" t="s">
        <v>292</v>
      </c>
      <c r="D116" s="467">
        <v>1</v>
      </c>
      <c r="E116" s="76" t="s">
        <v>362</v>
      </c>
      <c r="F116" s="464" t="s">
        <v>669</v>
      </c>
      <c r="G116" s="452" t="s">
        <v>17</v>
      </c>
      <c r="H116" s="49" t="s">
        <v>94</v>
      </c>
      <c r="I116" s="78">
        <v>5.6</v>
      </c>
      <c r="J116" s="420">
        <f t="shared" si="5"/>
        <v>255</v>
      </c>
      <c r="K116" s="79">
        <v>255</v>
      </c>
      <c r="L116" s="79"/>
      <c r="M116" s="80" t="e">
        <f>IF(K116="nio",0,IF(K116&gt;0,K116*I116/O116,0))*(VLOOKUP(B116,'2-Kosten per locatie'!$A$15:$C$37,3))</f>
        <v>#DIV/0!</v>
      </c>
      <c r="N116" s="80">
        <f t="shared" si="6"/>
        <v>0</v>
      </c>
      <c r="O116" s="81">
        <f>IF(K116="nio",0,IF(K116&gt;0,VLOOKUP(G116,'3-Productie normen'!A:J,VLOOKUP(K116,'3-Productie normen'!$B$30:$C$32,2,FALSE),FALSE)))</f>
        <v>0</v>
      </c>
      <c r="P116" s="81">
        <f t="shared" si="7"/>
        <v>0</v>
      </c>
      <c r="Q116" s="82" t="str">
        <f>VLOOKUP(G116,'3-Productie normen'!A:N,7,FALSE)</f>
        <v>S</v>
      </c>
      <c r="R116" s="82"/>
      <c r="T116" s="50">
        <f t="shared" si="8"/>
        <v>1428</v>
      </c>
    </row>
    <row r="117" spans="1:20" ht="14.1" customHeight="1">
      <c r="A117" s="61">
        <f t="shared" si="9"/>
        <v>117</v>
      </c>
      <c r="B117" s="75" t="s">
        <v>291</v>
      </c>
      <c r="C117" s="75" t="s">
        <v>292</v>
      </c>
      <c r="D117" s="467">
        <v>1</v>
      </c>
      <c r="E117" s="76" t="s">
        <v>363</v>
      </c>
      <c r="F117" s="464" t="s">
        <v>270</v>
      </c>
      <c r="G117" s="452" t="s">
        <v>172</v>
      </c>
      <c r="H117" s="49" t="s">
        <v>92</v>
      </c>
      <c r="I117" s="78">
        <v>24.4</v>
      </c>
      <c r="J117" s="420">
        <f t="shared" si="5"/>
        <v>255</v>
      </c>
      <c r="K117" s="79">
        <v>255</v>
      </c>
      <c r="L117" s="79"/>
      <c r="M117" s="80" t="e">
        <f>IF(K117="nio",0,IF(K117&gt;0,K117*I117/O117,0))*(VLOOKUP(B117,'2-Kosten per locatie'!$A$15:$C$37,3))</f>
        <v>#DIV/0!</v>
      </c>
      <c r="N117" s="80">
        <f t="shared" si="6"/>
        <v>0</v>
      </c>
      <c r="O117" s="81">
        <f>IF(K117="nio",0,IF(K117&gt;0,VLOOKUP(G117,'3-Productie normen'!A:J,VLOOKUP(K117,'3-Productie normen'!$B$30:$C$32,2,FALSE),FALSE)))</f>
        <v>0</v>
      </c>
      <c r="P117" s="81">
        <f t="shared" si="7"/>
        <v>0</v>
      </c>
      <c r="Q117" s="82" t="str">
        <f>VLOOKUP(G117,'3-Productie normen'!A:N,7,FALSE)</f>
        <v>B</v>
      </c>
      <c r="R117" s="82"/>
      <c r="T117" s="50">
        <f t="shared" si="8"/>
        <v>6222</v>
      </c>
    </row>
    <row r="118" spans="1:20" ht="14.1" customHeight="1">
      <c r="A118" s="61">
        <f t="shared" si="9"/>
        <v>118</v>
      </c>
      <c r="B118" s="75" t="s">
        <v>291</v>
      </c>
      <c r="C118" s="75" t="s">
        <v>292</v>
      </c>
      <c r="D118" s="467">
        <v>1</v>
      </c>
      <c r="E118" s="76" t="s">
        <v>364</v>
      </c>
      <c r="F118" s="464" t="s">
        <v>491</v>
      </c>
      <c r="G118" s="452" t="s">
        <v>173</v>
      </c>
      <c r="H118" s="49" t="s">
        <v>92</v>
      </c>
      <c r="I118" s="78">
        <v>23.9</v>
      </c>
      <c r="J118" s="420">
        <f t="shared" si="5"/>
        <v>255</v>
      </c>
      <c r="K118" s="79">
        <v>255</v>
      </c>
      <c r="L118" s="79"/>
      <c r="M118" s="80" t="e">
        <f>IF(K118="nio",0,IF(K118&gt;0,K118*I118/O118,0))*(VLOOKUP(B118,'2-Kosten per locatie'!$A$15:$C$37,3))</f>
        <v>#DIV/0!</v>
      </c>
      <c r="N118" s="80">
        <f t="shared" si="6"/>
        <v>0</v>
      </c>
      <c r="O118" s="81">
        <f>IF(K118="nio",0,IF(K118&gt;0,VLOOKUP(G118,'3-Productie normen'!A:J,VLOOKUP(K118,'3-Productie normen'!$B$30:$C$32,2,FALSE),FALSE)))</f>
        <v>0</v>
      </c>
      <c r="P118" s="81">
        <f t="shared" si="7"/>
        <v>0</v>
      </c>
      <c r="Q118" s="82" t="str">
        <f>VLOOKUP(G118,'3-Productie normen'!A:N,7,FALSE)</f>
        <v>B</v>
      </c>
      <c r="R118" s="82"/>
      <c r="T118" s="50">
        <f t="shared" si="8"/>
        <v>6094.5</v>
      </c>
    </row>
    <row r="119" spans="1:20" ht="14.1" customHeight="1">
      <c r="A119" s="61">
        <f t="shared" si="9"/>
        <v>119</v>
      </c>
      <c r="B119" s="75" t="s">
        <v>291</v>
      </c>
      <c r="C119" s="75" t="s">
        <v>292</v>
      </c>
      <c r="D119" s="467">
        <v>1</v>
      </c>
      <c r="E119" s="76" t="s">
        <v>365</v>
      </c>
      <c r="F119" s="464" t="s">
        <v>270</v>
      </c>
      <c r="G119" s="452" t="s">
        <v>172</v>
      </c>
      <c r="H119" s="49" t="s">
        <v>92</v>
      </c>
      <c r="I119" s="78">
        <v>23.9</v>
      </c>
      <c r="J119" s="420">
        <f t="shared" si="5"/>
        <v>255</v>
      </c>
      <c r="K119" s="79">
        <v>255</v>
      </c>
      <c r="L119" s="79"/>
      <c r="M119" s="80" t="e">
        <f>IF(K119="nio",0,IF(K119&gt;0,K119*I119/O119,0))*(VLOOKUP(B119,'2-Kosten per locatie'!$A$15:$C$37,3))</f>
        <v>#DIV/0!</v>
      </c>
      <c r="N119" s="80">
        <f t="shared" si="6"/>
        <v>0</v>
      </c>
      <c r="O119" s="81">
        <f>IF(K119="nio",0,IF(K119&gt;0,VLOOKUP(G119,'3-Productie normen'!A:J,VLOOKUP(K119,'3-Productie normen'!$B$30:$C$32,2,FALSE),FALSE)))</f>
        <v>0</v>
      </c>
      <c r="P119" s="81">
        <f t="shared" si="7"/>
        <v>0</v>
      </c>
      <c r="Q119" s="82" t="str">
        <f>VLOOKUP(G119,'3-Productie normen'!A:N,7,FALSE)</f>
        <v>B</v>
      </c>
      <c r="R119" s="82"/>
      <c r="T119" s="50">
        <f t="shared" si="8"/>
        <v>6094.5</v>
      </c>
    </row>
    <row r="120" spans="1:20" ht="14.1" customHeight="1">
      <c r="A120" s="61">
        <f t="shared" si="9"/>
        <v>120</v>
      </c>
      <c r="B120" s="75" t="s">
        <v>291</v>
      </c>
      <c r="C120" s="75" t="s">
        <v>292</v>
      </c>
      <c r="D120" s="467">
        <v>1</v>
      </c>
      <c r="E120" s="76" t="s">
        <v>366</v>
      </c>
      <c r="F120" s="464" t="s">
        <v>270</v>
      </c>
      <c r="G120" s="452" t="s">
        <v>172</v>
      </c>
      <c r="H120" s="49" t="s">
        <v>92</v>
      </c>
      <c r="I120" s="78">
        <v>24.9</v>
      </c>
      <c r="J120" s="420">
        <f t="shared" si="5"/>
        <v>255</v>
      </c>
      <c r="K120" s="79">
        <v>255</v>
      </c>
      <c r="L120" s="79"/>
      <c r="M120" s="80" t="e">
        <f>IF(K120="nio",0,IF(K120&gt;0,K120*I120/O120,0))*(VLOOKUP(B120,'2-Kosten per locatie'!$A$15:$C$37,3))</f>
        <v>#DIV/0!</v>
      </c>
      <c r="N120" s="80">
        <f t="shared" si="6"/>
        <v>0</v>
      </c>
      <c r="O120" s="81">
        <f>IF(K120="nio",0,IF(K120&gt;0,VLOOKUP(G120,'3-Productie normen'!A:J,VLOOKUP(K120,'3-Productie normen'!$B$30:$C$32,2,FALSE),FALSE)))</f>
        <v>0</v>
      </c>
      <c r="P120" s="81">
        <f t="shared" si="7"/>
        <v>0</v>
      </c>
      <c r="Q120" s="82" t="str">
        <f>VLOOKUP(G120,'3-Productie normen'!A:N,7,FALSE)</f>
        <v>B</v>
      </c>
      <c r="R120" s="82"/>
      <c r="T120" s="50">
        <f t="shared" si="8"/>
        <v>6349.5</v>
      </c>
    </row>
    <row r="121" spans="1:20" ht="14.1" customHeight="1">
      <c r="A121" s="61">
        <f t="shared" si="9"/>
        <v>121</v>
      </c>
      <c r="B121" s="75" t="s">
        <v>291</v>
      </c>
      <c r="C121" s="75" t="s">
        <v>292</v>
      </c>
      <c r="D121" s="467">
        <v>1</v>
      </c>
      <c r="E121" s="76" t="s">
        <v>367</v>
      </c>
      <c r="F121" s="464" t="s">
        <v>270</v>
      </c>
      <c r="G121" s="452" t="s">
        <v>172</v>
      </c>
      <c r="H121" s="49" t="s">
        <v>92</v>
      </c>
      <c r="I121" s="78">
        <v>31.3</v>
      </c>
      <c r="J121" s="420">
        <f t="shared" si="5"/>
        <v>255</v>
      </c>
      <c r="K121" s="79">
        <v>255</v>
      </c>
      <c r="L121" s="79"/>
      <c r="M121" s="80" t="e">
        <f>IF(K121="nio",0,IF(K121&gt;0,K121*I121/O121,0))*(VLOOKUP(B121,'2-Kosten per locatie'!$A$15:$C$37,3))</f>
        <v>#DIV/0!</v>
      </c>
      <c r="N121" s="80">
        <f t="shared" si="6"/>
        <v>0</v>
      </c>
      <c r="O121" s="81">
        <f>IF(K121="nio",0,IF(K121&gt;0,VLOOKUP(G121,'3-Productie normen'!A:J,VLOOKUP(K121,'3-Productie normen'!$B$30:$C$32,2,FALSE),FALSE)))</f>
        <v>0</v>
      </c>
      <c r="P121" s="81">
        <f t="shared" si="7"/>
        <v>0</v>
      </c>
      <c r="Q121" s="82" t="str">
        <f>VLOOKUP(G121,'3-Productie normen'!A:N,7,FALSE)</f>
        <v>B</v>
      </c>
      <c r="R121" s="82"/>
      <c r="T121" s="50">
        <f t="shared" si="8"/>
        <v>7981.5</v>
      </c>
    </row>
    <row r="122" spans="1:20" ht="14.1" customHeight="1">
      <c r="A122" s="61">
        <f t="shared" si="9"/>
        <v>122</v>
      </c>
      <c r="B122" s="75" t="s">
        <v>291</v>
      </c>
      <c r="C122" s="75" t="s">
        <v>292</v>
      </c>
      <c r="D122" s="467">
        <v>1</v>
      </c>
      <c r="E122" s="76" t="s">
        <v>368</v>
      </c>
      <c r="F122" s="464" t="s">
        <v>669</v>
      </c>
      <c r="G122" s="452" t="s">
        <v>17</v>
      </c>
      <c r="H122" s="49" t="s">
        <v>94</v>
      </c>
      <c r="I122" s="78">
        <v>4</v>
      </c>
      <c r="J122" s="420">
        <f t="shared" si="5"/>
        <v>255</v>
      </c>
      <c r="K122" s="79">
        <v>255</v>
      </c>
      <c r="L122" s="79"/>
      <c r="M122" s="80" t="e">
        <f>IF(K122="nio",0,IF(K122&gt;0,K122*I122/O122,0))*(VLOOKUP(B122,'2-Kosten per locatie'!$A$15:$C$37,3))</f>
        <v>#DIV/0!</v>
      </c>
      <c r="N122" s="80">
        <f t="shared" si="6"/>
        <v>0</v>
      </c>
      <c r="O122" s="81">
        <f>IF(K122="nio",0,IF(K122&gt;0,VLOOKUP(G122,'3-Productie normen'!A:J,VLOOKUP(K122,'3-Productie normen'!$B$30:$C$32,2,FALSE),FALSE)))</f>
        <v>0</v>
      </c>
      <c r="P122" s="81">
        <f t="shared" si="7"/>
        <v>0</v>
      </c>
      <c r="Q122" s="82" t="str">
        <f>VLOOKUP(G122,'3-Productie normen'!A:N,7,FALSE)</f>
        <v>S</v>
      </c>
      <c r="R122" s="82"/>
      <c r="T122" s="50">
        <f t="shared" si="8"/>
        <v>1020</v>
      </c>
    </row>
    <row r="123" spans="1:20" ht="14.1" customHeight="1">
      <c r="A123" s="61">
        <f t="shared" si="9"/>
        <v>123</v>
      </c>
      <c r="B123" s="75" t="s">
        <v>291</v>
      </c>
      <c r="C123" s="75" t="s">
        <v>292</v>
      </c>
      <c r="D123" s="467">
        <v>1</v>
      </c>
      <c r="E123" s="76" t="s">
        <v>369</v>
      </c>
      <c r="F123" s="464" t="s">
        <v>669</v>
      </c>
      <c r="G123" s="452" t="s">
        <v>17</v>
      </c>
      <c r="H123" s="49" t="s">
        <v>94</v>
      </c>
      <c r="I123" s="78">
        <v>5.6</v>
      </c>
      <c r="J123" s="420">
        <f t="shared" si="5"/>
        <v>255</v>
      </c>
      <c r="K123" s="79">
        <v>255</v>
      </c>
      <c r="L123" s="79"/>
      <c r="M123" s="80" t="e">
        <f>IF(K123="nio",0,IF(K123&gt;0,K123*I123/O123,0))*(VLOOKUP(B123,'2-Kosten per locatie'!$A$15:$C$37,3))</f>
        <v>#DIV/0!</v>
      </c>
      <c r="N123" s="80">
        <f t="shared" si="6"/>
        <v>0</v>
      </c>
      <c r="O123" s="81">
        <f>IF(K123="nio",0,IF(K123&gt;0,VLOOKUP(G123,'3-Productie normen'!A:J,VLOOKUP(K123,'3-Productie normen'!$B$30:$C$32,2,FALSE),FALSE)))</f>
        <v>0</v>
      </c>
      <c r="P123" s="81">
        <f t="shared" si="7"/>
        <v>0</v>
      </c>
      <c r="Q123" s="82" t="str">
        <f>VLOOKUP(G123,'3-Productie normen'!A:N,7,FALSE)</f>
        <v>S</v>
      </c>
      <c r="R123" s="82"/>
      <c r="T123" s="50">
        <f t="shared" si="8"/>
        <v>1428</v>
      </c>
    </row>
    <row r="124" spans="1:20" ht="14.1" customHeight="1">
      <c r="A124" s="61">
        <f t="shared" si="9"/>
        <v>124</v>
      </c>
      <c r="B124" s="75" t="s">
        <v>291</v>
      </c>
      <c r="C124" s="75" t="s">
        <v>292</v>
      </c>
      <c r="D124" s="467">
        <v>1</v>
      </c>
      <c r="E124" s="76" t="s">
        <v>370</v>
      </c>
      <c r="F124" s="464" t="s">
        <v>494</v>
      </c>
      <c r="G124" s="452" t="s">
        <v>675</v>
      </c>
      <c r="H124" s="49" t="s">
        <v>92</v>
      </c>
      <c r="I124" s="78">
        <v>53.2</v>
      </c>
      <c r="J124" s="420">
        <f t="shared" si="5"/>
        <v>12</v>
      </c>
      <c r="K124" s="79">
        <v>12</v>
      </c>
      <c r="L124" s="79"/>
      <c r="M124" s="80" t="e">
        <f>IF(K124="nio",0,IF(K124&gt;0,K124*I124/O124,0))*(VLOOKUP(B124,'2-Kosten per locatie'!$A$15:$C$37,3))</f>
        <v>#DIV/0!</v>
      </c>
      <c r="N124" s="80">
        <f t="shared" si="6"/>
        <v>0</v>
      </c>
      <c r="O124" s="81">
        <f>IF(K124="nio",0,IF(K124&gt;0,VLOOKUP(G124,'3-Productie normen'!A:J,VLOOKUP(K124,'3-Productie normen'!$B$30:$C$32,2,FALSE),FALSE)))</f>
        <v>0</v>
      </c>
      <c r="P124" s="81">
        <f t="shared" si="7"/>
        <v>0</v>
      </c>
      <c r="Q124" s="82" t="str">
        <f>VLOOKUP(G124,'3-Productie normen'!A:N,7,FALSE)</f>
        <v>V</v>
      </c>
      <c r="R124" s="82"/>
      <c r="T124" s="50">
        <f t="shared" si="8"/>
        <v>638.40000000000009</v>
      </c>
    </row>
    <row r="125" spans="1:20" ht="14.1" customHeight="1">
      <c r="A125" s="61">
        <f t="shared" si="9"/>
        <v>125</v>
      </c>
      <c r="B125" s="75" t="s">
        <v>291</v>
      </c>
      <c r="C125" s="75" t="s">
        <v>292</v>
      </c>
      <c r="D125" s="467">
        <v>1</v>
      </c>
      <c r="E125" s="76" t="s">
        <v>371</v>
      </c>
      <c r="F125" s="464" t="s">
        <v>493</v>
      </c>
      <c r="G125" s="499" t="s">
        <v>695</v>
      </c>
      <c r="H125" s="49" t="s">
        <v>92</v>
      </c>
      <c r="I125" s="78">
        <v>27.4</v>
      </c>
      <c r="J125" s="420">
        <f t="shared" si="5"/>
        <v>255</v>
      </c>
      <c r="K125" s="79">
        <v>255</v>
      </c>
      <c r="L125" s="79"/>
      <c r="M125" s="80" t="e">
        <f>IF(K125="nio",0,IF(K125&gt;0,K125*I125/O125,0))*(VLOOKUP(B125,'2-Kosten per locatie'!$A$15:$C$37,3))</f>
        <v>#DIV/0!</v>
      </c>
      <c r="N125" s="80">
        <f t="shared" si="6"/>
        <v>0</v>
      </c>
      <c r="O125" s="81">
        <f>IF(K125="nio",0,IF(K125&gt;0,VLOOKUP(G125,'3-Productie normen'!A:J,VLOOKUP(K125,'3-Productie normen'!$B$30:$C$32,2,FALSE),FALSE)))</f>
        <v>0</v>
      </c>
      <c r="P125" s="81">
        <f t="shared" si="7"/>
        <v>0</v>
      </c>
      <c r="Q125" s="82" t="str">
        <f>VLOOKUP(G125,'3-Productie normen'!A:N,7,FALSE)</f>
        <v>V</v>
      </c>
      <c r="R125" s="82"/>
      <c r="T125" s="50">
        <f t="shared" si="8"/>
        <v>6987</v>
      </c>
    </row>
    <row r="126" spans="1:20" ht="14.1" customHeight="1">
      <c r="A126" s="61">
        <f t="shared" si="9"/>
        <v>126</v>
      </c>
      <c r="B126" s="75" t="s">
        <v>291</v>
      </c>
      <c r="C126" s="75" t="s">
        <v>292</v>
      </c>
      <c r="D126" s="467">
        <v>1</v>
      </c>
      <c r="E126" s="76" t="s">
        <v>372</v>
      </c>
      <c r="F126" s="464" t="s">
        <v>669</v>
      </c>
      <c r="G126" s="452" t="s">
        <v>17</v>
      </c>
      <c r="H126" s="49" t="s">
        <v>94</v>
      </c>
      <c r="I126" s="78">
        <v>9</v>
      </c>
      <c r="J126" s="420">
        <f t="shared" si="5"/>
        <v>255</v>
      </c>
      <c r="K126" s="79">
        <v>255</v>
      </c>
      <c r="L126" s="79"/>
      <c r="M126" s="80" t="e">
        <f>IF(K126="nio",0,IF(K126&gt;0,K126*I126/O126,0))*(VLOOKUP(B126,'2-Kosten per locatie'!$A$15:$C$37,3))</f>
        <v>#DIV/0!</v>
      </c>
      <c r="N126" s="80">
        <f t="shared" si="6"/>
        <v>0</v>
      </c>
      <c r="O126" s="81">
        <f>IF(K126="nio",0,IF(K126&gt;0,VLOOKUP(G126,'3-Productie normen'!A:J,VLOOKUP(K126,'3-Productie normen'!$B$30:$C$32,2,FALSE),FALSE)))</f>
        <v>0</v>
      </c>
      <c r="P126" s="81">
        <f t="shared" si="7"/>
        <v>0</v>
      </c>
      <c r="Q126" s="82" t="str">
        <f>VLOOKUP(G126,'3-Productie normen'!A:N,7,FALSE)</f>
        <v>S</v>
      </c>
      <c r="R126" s="82"/>
      <c r="T126" s="50">
        <f t="shared" si="8"/>
        <v>2295</v>
      </c>
    </row>
    <row r="127" spans="1:20" ht="14.1" customHeight="1">
      <c r="A127" s="61">
        <f t="shared" si="9"/>
        <v>127</v>
      </c>
      <c r="B127" s="75" t="s">
        <v>291</v>
      </c>
      <c r="C127" s="75" t="s">
        <v>292</v>
      </c>
      <c r="D127" s="467">
        <v>1</v>
      </c>
      <c r="E127" s="76" t="s">
        <v>373</v>
      </c>
      <c r="F127" s="464" t="s">
        <v>669</v>
      </c>
      <c r="G127" s="452" t="s">
        <v>17</v>
      </c>
      <c r="H127" s="49" t="s">
        <v>94</v>
      </c>
      <c r="I127" s="78">
        <v>7</v>
      </c>
      <c r="J127" s="420">
        <f t="shared" si="5"/>
        <v>255</v>
      </c>
      <c r="K127" s="79">
        <v>255</v>
      </c>
      <c r="L127" s="79"/>
      <c r="M127" s="80" t="e">
        <f>IF(K127="nio",0,IF(K127&gt;0,K127*I127/O127,0))*(VLOOKUP(B127,'2-Kosten per locatie'!$A$15:$C$37,3))</f>
        <v>#DIV/0!</v>
      </c>
      <c r="N127" s="80">
        <f t="shared" si="6"/>
        <v>0</v>
      </c>
      <c r="O127" s="81">
        <f>IF(K127="nio",0,IF(K127&gt;0,VLOOKUP(G127,'3-Productie normen'!A:J,VLOOKUP(K127,'3-Productie normen'!$B$30:$C$32,2,FALSE),FALSE)))</f>
        <v>0</v>
      </c>
      <c r="P127" s="81">
        <f t="shared" si="7"/>
        <v>0</v>
      </c>
      <c r="Q127" s="82" t="str">
        <f>VLOOKUP(G127,'3-Productie normen'!A:N,7,FALSE)</f>
        <v>S</v>
      </c>
      <c r="R127" s="82"/>
      <c r="T127" s="50">
        <f t="shared" si="8"/>
        <v>1785</v>
      </c>
    </row>
    <row r="128" spans="1:20" ht="14.1" customHeight="1">
      <c r="A128" s="61">
        <f t="shared" si="9"/>
        <v>128</v>
      </c>
      <c r="B128" s="75" t="s">
        <v>291</v>
      </c>
      <c r="C128" s="75" t="s">
        <v>292</v>
      </c>
      <c r="D128" s="467">
        <v>1</v>
      </c>
      <c r="E128" s="76" t="s">
        <v>374</v>
      </c>
      <c r="F128" s="464" t="s">
        <v>493</v>
      </c>
      <c r="G128" s="499" t="s">
        <v>695</v>
      </c>
      <c r="H128" s="49" t="s">
        <v>92</v>
      </c>
      <c r="I128" s="78">
        <v>27</v>
      </c>
      <c r="J128" s="420">
        <f t="shared" si="5"/>
        <v>255</v>
      </c>
      <c r="K128" s="79">
        <v>255</v>
      </c>
      <c r="L128" s="79"/>
      <c r="M128" s="80" t="e">
        <f>IF(K128="nio",0,IF(K128&gt;0,K128*I128/O128,0))*(VLOOKUP(B128,'2-Kosten per locatie'!$A$15:$C$37,3))</f>
        <v>#DIV/0!</v>
      </c>
      <c r="N128" s="80">
        <f t="shared" si="6"/>
        <v>0</v>
      </c>
      <c r="O128" s="81">
        <f>IF(K128="nio",0,IF(K128&gt;0,VLOOKUP(G128,'3-Productie normen'!A:J,VLOOKUP(K128,'3-Productie normen'!$B$30:$C$32,2,FALSE),FALSE)))</f>
        <v>0</v>
      </c>
      <c r="P128" s="81">
        <f t="shared" si="7"/>
        <v>0</v>
      </c>
      <c r="Q128" s="82" t="str">
        <f>VLOOKUP(G128,'3-Productie normen'!A:N,7,FALSE)</f>
        <v>V</v>
      </c>
      <c r="R128" s="82"/>
      <c r="T128" s="50">
        <f t="shared" si="8"/>
        <v>6885</v>
      </c>
    </row>
    <row r="129" spans="1:20" ht="14.1" customHeight="1">
      <c r="A129" s="61">
        <f t="shared" si="9"/>
        <v>129</v>
      </c>
      <c r="B129" s="75" t="s">
        <v>291</v>
      </c>
      <c r="C129" s="75" t="s">
        <v>292</v>
      </c>
      <c r="D129" s="467">
        <v>2</v>
      </c>
      <c r="E129" s="76" t="s">
        <v>375</v>
      </c>
      <c r="F129" s="464" t="s">
        <v>270</v>
      </c>
      <c r="G129" s="452" t="s">
        <v>172</v>
      </c>
      <c r="H129" s="49" t="s">
        <v>215</v>
      </c>
      <c r="I129" s="78">
        <v>28.4</v>
      </c>
      <c r="J129" s="420">
        <f t="shared" si="5"/>
        <v>255</v>
      </c>
      <c r="K129" s="79">
        <v>255</v>
      </c>
      <c r="L129" s="79"/>
      <c r="M129" s="80" t="e">
        <f>IF(K129="nio",0,IF(K129&gt;0,K129*I129/O129,0))*(VLOOKUP(B129,'2-Kosten per locatie'!$A$15:$C$37,3))</f>
        <v>#DIV/0!</v>
      </c>
      <c r="N129" s="80">
        <f t="shared" si="6"/>
        <v>0</v>
      </c>
      <c r="O129" s="81">
        <f>IF(K129="nio",0,IF(K129&gt;0,VLOOKUP(G129,'3-Productie normen'!A:J,VLOOKUP(K129,'3-Productie normen'!$B$30:$C$32,2,FALSE),FALSE)))</f>
        <v>0</v>
      </c>
      <c r="P129" s="81">
        <f t="shared" si="7"/>
        <v>0</v>
      </c>
      <c r="Q129" s="82" t="str">
        <f>VLOOKUP(G129,'3-Productie normen'!A:N,7,FALSE)</f>
        <v>B</v>
      </c>
      <c r="R129" s="82"/>
      <c r="T129" s="50">
        <f t="shared" si="8"/>
        <v>7242</v>
      </c>
    </row>
    <row r="130" spans="1:20" ht="14.1" customHeight="1">
      <c r="A130" s="61">
        <f t="shared" si="9"/>
        <v>130</v>
      </c>
      <c r="B130" s="75" t="s">
        <v>291</v>
      </c>
      <c r="C130" s="75" t="s">
        <v>292</v>
      </c>
      <c r="D130" s="467">
        <v>2</v>
      </c>
      <c r="E130" s="76" t="s">
        <v>376</v>
      </c>
      <c r="F130" s="464" t="s">
        <v>270</v>
      </c>
      <c r="G130" s="452" t="s">
        <v>172</v>
      </c>
      <c r="H130" s="49" t="s">
        <v>215</v>
      </c>
      <c r="I130" s="78">
        <v>22</v>
      </c>
      <c r="J130" s="420">
        <f t="shared" si="5"/>
        <v>255</v>
      </c>
      <c r="K130" s="79">
        <v>255</v>
      </c>
      <c r="L130" s="79"/>
      <c r="M130" s="80" t="e">
        <f>IF(K130="nio",0,IF(K130&gt;0,K130*I130/O130,0))*(VLOOKUP(B130,'2-Kosten per locatie'!$A$15:$C$37,3))</f>
        <v>#DIV/0!</v>
      </c>
      <c r="N130" s="80">
        <f t="shared" si="6"/>
        <v>0</v>
      </c>
      <c r="O130" s="81">
        <f>IF(K130="nio",0,IF(K130&gt;0,VLOOKUP(G130,'3-Productie normen'!A:J,VLOOKUP(K130,'3-Productie normen'!$B$30:$C$32,2,FALSE),FALSE)))</f>
        <v>0</v>
      </c>
      <c r="P130" s="81">
        <f t="shared" si="7"/>
        <v>0</v>
      </c>
      <c r="Q130" s="82" t="str">
        <f>VLOOKUP(G130,'3-Productie normen'!A:N,7,FALSE)</f>
        <v>B</v>
      </c>
      <c r="R130" s="82"/>
      <c r="T130" s="50">
        <f t="shared" si="8"/>
        <v>5610</v>
      </c>
    </row>
    <row r="131" spans="1:20" ht="14.1" customHeight="1">
      <c r="A131" s="61">
        <f t="shared" si="9"/>
        <v>131</v>
      </c>
      <c r="B131" s="75" t="s">
        <v>291</v>
      </c>
      <c r="C131" s="75" t="s">
        <v>292</v>
      </c>
      <c r="D131" s="467">
        <v>2</v>
      </c>
      <c r="E131" s="76" t="s">
        <v>377</v>
      </c>
      <c r="F131" s="464" t="s">
        <v>270</v>
      </c>
      <c r="G131" s="452" t="s">
        <v>172</v>
      </c>
      <c r="H131" s="49" t="s">
        <v>215</v>
      </c>
      <c r="I131" s="78">
        <v>22</v>
      </c>
      <c r="J131" s="420">
        <f t="shared" si="5"/>
        <v>255</v>
      </c>
      <c r="K131" s="79">
        <v>255</v>
      </c>
      <c r="L131" s="79"/>
      <c r="M131" s="80" t="e">
        <f>IF(K131="nio",0,IF(K131&gt;0,K131*I131/O131,0))*(VLOOKUP(B131,'2-Kosten per locatie'!$A$15:$C$37,3))</f>
        <v>#DIV/0!</v>
      </c>
      <c r="N131" s="80">
        <f t="shared" si="6"/>
        <v>0</v>
      </c>
      <c r="O131" s="81">
        <f>IF(K131="nio",0,IF(K131&gt;0,VLOOKUP(G131,'3-Productie normen'!A:J,VLOOKUP(K131,'3-Productie normen'!$B$30:$C$32,2,FALSE),FALSE)))</f>
        <v>0</v>
      </c>
      <c r="P131" s="81">
        <f t="shared" si="7"/>
        <v>0</v>
      </c>
      <c r="Q131" s="82" t="str">
        <f>VLOOKUP(G131,'3-Productie normen'!A:N,7,FALSE)</f>
        <v>B</v>
      </c>
      <c r="R131" s="82"/>
      <c r="T131" s="50">
        <f t="shared" si="8"/>
        <v>5610</v>
      </c>
    </row>
    <row r="132" spans="1:20" ht="14.1" customHeight="1">
      <c r="A132" s="61">
        <f t="shared" si="9"/>
        <v>132</v>
      </c>
      <c r="B132" s="75" t="s">
        <v>291</v>
      </c>
      <c r="C132" s="75" t="s">
        <v>292</v>
      </c>
      <c r="D132" s="467">
        <v>2</v>
      </c>
      <c r="E132" s="76" t="s">
        <v>378</v>
      </c>
      <c r="F132" s="464" t="s">
        <v>270</v>
      </c>
      <c r="G132" s="452" t="s">
        <v>172</v>
      </c>
      <c r="H132" s="49" t="s">
        <v>215</v>
      </c>
      <c r="I132" s="78">
        <v>22</v>
      </c>
      <c r="J132" s="420">
        <f t="shared" si="5"/>
        <v>255</v>
      </c>
      <c r="K132" s="79">
        <v>255</v>
      </c>
      <c r="L132" s="79"/>
      <c r="M132" s="80" t="e">
        <f>IF(K132="nio",0,IF(K132&gt;0,K132*I132/O132,0))*(VLOOKUP(B132,'2-Kosten per locatie'!$A$15:$C$37,3))</f>
        <v>#DIV/0!</v>
      </c>
      <c r="N132" s="80">
        <f t="shared" si="6"/>
        <v>0</v>
      </c>
      <c r="O132" s="81">
        <f>IF(K132="nio",0,IF(K132&gt;0,VLOOKUP(G132,'3-Productie normen'!A:J,VLOOKUP(K132,'3-Productie normen'!$B$30:$C$32,2,FALSE),FALSE)))</f>
        <v>0</v>
      </c>
      <c r="P132" s="81">
        <f t="shared" si="7"/>
        <v>0</v>
      </c>
      <c r="Q132" s="82" t="str">
        <f>VLOOKUP(G132,'3-Productie normen'!A:N,7,FALSE)</f>
        <v>B</v>
      </c>
      <c r="R132" s="82"/>
      <c r="T132" s="50">
        <f t="shared" si="8"/>
        <v>5610</v>
      </c>
    </row>
    <row r="133" spans="1:20" ht="14.1" customHeight="1">
      <c r="A133" s="61">
        <f t="shared" si="9"/>
        <v>133</v>
      </c>
      <c r="B133" s="75" t="s">
        <v>291</v>
      </c>
      <c r="C133" s="75" t="s">
        <v>292</v>
      </c>
      <c r="D133" s="467">
        <v>2</v>
      </c>
      <c r="E133" s="76" t="s">
        <v>379</v>
      </c>
      <c r="F133" s="464" t="s">
        <v>270</v>
      </c>
      <c r="G133" s="452" t="s">
        <v>172</v>
      </c>
      <c r="H133" s="49" t="s">
        <v>215</v>
      </c>
      <c r="I133" s="78">
        <v>22</v>
      </c>
      <c r="J133" s="420">
        <f t="shared" si="5"/>
        <v>255</v>
      </c>
      <c r="K133" s="79">
        <v>255</v>
      </c>
      <c r="L133" s="79"/>
      <c r="M133" s="80" t="e">
        <f>IF(K133="nio",0,IF(K133&gt;0,K133*I133/O133,0))*(VLOOKUP(B133,'2-Kosten per locatie'!$A$15:$C$37,3))</f>
        <v>#DIV/0!</v>
      </c>
      <c r="N133" s="80">
        <f t="shared" si="6"/>
        <v>0</v>
      </c>
      <c r="O133" s="81">
        <f>IF(K133="nio",0,IF(K133&gt;0,VLOOKUP(G133,'3-Productie normen'!A:J,VLOOKUP(K133,'3-Productie normen'!$B$30:$C$32,2,FALSE),FALSE)))</f>
        <v>0</v>
      </c>
      <c r="P133" s="81">
        <f t="shared" si="7"/>
        <v>0</v>
      </c>
      <c r="Q133" s="82" t="str">
        <f>VLOOKUP(G133,'3-Productie normen'!A:N,7,FALSE)</f>
        <v>B</v>
      </c>
      <c r="R133" s="82"/>
      <c r="T133" s="50">
        <f t="shared" si="8"/>
        <v>5610</v>
      </c>
    </row>
    <row r="134" spans="1:20" ht="14.1" customHeight="1">
      <c r="A134" s="61">
        <f t="shared" si="9"/>
        <v>134</v>
      </c>
      <c r="B134" s="75" t="s">
        <v>291</v>
      </c>
      <c r="C134" s="75" t="s">
        <v>292</v>
      </c>
      <c r="D134" s="467">
        <v>2</v>
      </c>
      <c r="E134" s="76" t="s">
        <v>380</v>
      </c>
      <c r="F134" s="464" t="s">
        <v>270</v>
      </c>
      <c r="G134" s="452" t="s">
        <v>172</v>
      </c>
      <c r="H134" s="49" t="s">
        <v>215</v>
      </c>
      <c r="I134" s="78">
        <v>22</v>
      </c>
      <c r="J134" s="420">
        <f t="shared" si="5"/>
        <v>255</v>
      </c>
      <c r="K134" s="79">
        <v>255</v>
      </c>
      <c r="L134" s="79"/>
      <c r="M134" s="80" t="e">
        <f>IF(K134="nio",0,IF(K134&gt;0,K134*I134/O134,0))*(VLOOKUP(B134,'2-Kosten per locatie'!$A$15:$C$37,3))</f>
        <v>#DIV/0!</v>
      </c>
      <c r="N134" s="80">
        <f t="shared" si="6"/>
        <v>0</v>
      </c>
      <c r="O134" s="81">
        <f>IF(K134="nio",0,IF(K134&gt;0,VLOOKUP(G134,'3-Productie normen'!A:J,VLOOKUP(K134,'3-Productie normen'!$B$30:$C$32,2,FALSE),FALSE)))</f>
        <v>0</v>
      </c>
      <c r="P134" s="81">
        <f t="shared" si="7"/>
        <v>0</v>
      </c>
      <c r="Q134" s="82" t="str">
        <f>VLOOKUP(G134,'3-Productie normen'!A:N,7,FALSE)</f>
        <v>B</v>
      </c>
      <c r="R134" s="82"/>
      <c r="T134" s="50">
        <f t="shared" si="8"/>
        <v>5610</v>
      </c>
    </row>
    <row r="135" spans="1:20" ht="14.1" customHeight="1">
      <c r="A135" s="61">
        <f t="shared" si="9"/>
        <v>135</v>
      </c>
      <c r="B135" s="75" t="s">
        <v>291</v>
      </c>
      <c r="C135" s="75" t="s">
        <v>292</v>
      </c>
      <c r="D135" s="467">
        <v>2</v>
      </c>
      <c r="E135" s="76" t="s">
        <v>381</v>
      </c>
      <c r="F135" s="464" t="s">
        <v>270</v>
      </c>
      <c r="G135" s="452" t="s">
        <v>172</v>
      </c>
      <c r="H135" s="49" t="s">
        <v>215</v>
      </c>
      <c r="I135" s="78">
        <v>22</v>
      </c>
      <c r="J135" s="420">
        <f t="shared" si="5"/>
        <v>255</v>
      </c>
      <c r="K135" s="79">
        <v>255</v>
      </c>
      <c r="L135" s="79"/>
      <c r="M135" s="80" t="e">
        <f>IF(K135="nio",0,IF(K135&gt;0,K135*I135/O135,0))*(VLOOKUP(B135,'2-Kosten per locatie'!$A$15:$C$37,3))</f>
        <v>#DIV/0!</v>
      </c>
      <c r="N135" s="80">
        <f t="shared" si="6"/>
        <v>0</v>
      </c>
      <c r="O135" s="81">
        <f>IF(K135="nio",0,IF(K135&gt;0,VLOOKUP(G135,'3-Productie normen'!A:J,VLOOKUP(K135,'3-Productie normen'!$B$30:$C$32,2,FALSE),FALSE)))</f>
        <v>0</v>
      </c>
      <c r="P135" s="81">
        <f t="shared" si="7"/>
        <v>0</v>
      </c>
      <c r="Q135" s="82" t="str">
        <f>VLOOKUP(G135,'3-Productie normen'!A:N,7,FALSE)</f>
        <v>B</v>
      </c>
      <c r="R135" s="82"/>
      <c r="T135" s="50">
        <f t="shared" si="8"/>
        <v>5610</v>
      </c>
    </row>
    <row r="136" spans="1:20" ht="14.1" customHeight="1">
      <c r="A136" s="61">
        <f t="shared" si="9"/>
        <v>136</v>
      </c>
      <c r="B136" s="75" t="s">
        <v>291</v>
      </c>
      <c r="C136" s="75" t="s">
        <v>292</v>
      </c>
      <c r="D136" s="467">
        <v>2</v>
      </c>
      <c r="E136" s="76" t="s">
        <v>382</v>
      </c>
      <c r="F136" s="464" t="s">
        <v>491</v>
      </c>
      <c r="G136" s="452" t="s">
        <v>173</v>
      </c>
      <c r="H136" s="49" t="s">
        <v>215</v>
      </c>
      <c r="I136" s="78">
        <v>22</v>
      </c>
      <c r="J136" s="420">
        <f t="shared" si="5"/>
        <v>255</v>
      </c>
      <c r="K136" s="79">
        <v>255</v>
      </c>
      <c r="L136" s="79"/>
      <c r="M136" s="80" t="e">
        <f>IF(K136="nio",0,IF(K136&gt;0,K136*I136/O136,0))*(VLOOKUP(B136,'2-Kosten per locatie'!$A$15:$C$37,3))</f>
        <v>#DIV/0!</v>
      </c>
      <c r="N136" s="80">
        <f t="shared" si="6"/>
        <v>0</v>
      </c>
      <c r="O136" s="81">
        <f>IF(K136="nio",0,IF(K136&gt;0,VLOOKUP(G136,'3-Productie normen'!A:J,VLOOKUP(K136,'3-Productie normen'!$B$30:$C$32,2,FALSE),FALSE)))</f>
        <v>0</v>
      </c>
      <c r="P136" s="81">
        <f t="shared" si="7"/>
        <v>0</v>
      </c>
      <c r="Q136" s="82" t="str">
        <f>VLOOKUP(G136,'3-Productie normen'!A:N,7,FALSE)</f>
        <v>B</v>
      </c>
      <c r="R136" s="82"/>
      <c r="T136" s="50">
        <f t="shared" si="8"/>
        <v>5610</v>
      </c>
    </row>
    <row r="137" spans="1:20" ht="14.1" customHeight="1">
      <c r="A137" s="61">
        <f t="shared" si="9"/>
        <v>137</v>
      </c>
      <c r="B137" s="75" t="s">
        <v>291</v>
      </c>
      <c r="C137" s="75" t="s">
        <v>292</v>
      </c>
      <c r="D137" s="467">
        <v>2</v>
      </c>
      <c r="E137" s="76" t="s">
        <v>383</v>
      </c>
      <c r="F137" s="464" t="s">
        <v>492</v>
      </c>
      <c r="G137" s="452" t="s">
        <v>676</v>
      </c>
      <c r="H137" s="49" t="s">
        <v>92</v>
      </c>
      <c r="I137" s="78">
        <v>13.2</v>
      </c>
      <c r="J137" s="420">
        <f t="shared" si="5"/>
        <v>255</v>
      </c>
      <c r="K137" s="79">
        <v>255</v>
      </c>
      <c r="L137" s="79"/>
      <c r="M137" s="80" t="e">
        <f>IF(K137="nio",0,IF(K137&gt;0,K137*I137/O137,0))*(VLOOKUP(B137,'2-Kosten per locatie'!$A$15:$C$37,3))</f>
        <v>#DIV/0!</v>
      </c>
      <c r="N137" s="80">
        <f t="shared" si="6"/>
        <v>0</v>
      </c>
      <c r="O137" s="81">
        <f>IF(K137="nio",0,IF(K137&gt;0,VLOOKUP(G137,'3-Productie normen'!A:J,VLOOKUP(K137,'3-Productie normen'!$B$30:$C$32,2,FALSE),FALSE)))</f>
        <v>0</v>
      </c>
      <c r="P137" s="81">
        <f t="shared" si="7"/>
        <v>0</v>
      </c>
      <c r="Q137" s="82" t="str">
        <f>VLOOKUP(G137,'3-Productie normen'!A:N,7,FALSE)</f>
        <v>V</v>
      </c>
      <c r="R137" s="82"/>
      <c r="T137" s="50">
        <f t="shared" si="8"/>
        <v>3366</v>
      </c>
    </row>
    <row r="138" spans="1:20" ht="14.1" customHeight="1">
      <c r="A138" s="61">
        <f t="shared" si="9"/>
        <v>138</v>
      </c>
      <c r="B138" s="75" t="s">
        <v>291</v>
      </c>
      <c r="C138" s="75" t="s">
        <v>292</v>
      </c>
      <c r="D138" s="467">
        <v>2</v>
      </c>
      <c r="E138" s="76" t="s">
        <v>384</v>
      </c>
      <c r="F138" s="464" t="s">
        <v>495</v>
      </c>
      <c r="G138" s="452" t="s">
        <v>172</v>
      </c>
      <c r="H138" s="49" t="s">
        <v>92</v>
      </c>
      <c r="I138" s="78">
        <v>9</v>
      </c>
      <c r="J138" s="420">
        <f t="shared" ref="J138:J201" si="10">SUM(K138:L138)</f>
        <v>255</v>
      </c>
      <c r="K138" s="79">
        <v>255</v>
      </c>
      <c r="L138" s="79"/>
      <c r="M138" s="80" t="e">
        <f>IF(K138="nio",0,IF(K138&gt;0,K138*I138/O138,0))*(VLOOKUP(B138,'2-Kosten per locatie'!$A$15:$C$37,3))</f>
        <v>#DIV/0!</v>
      </c>
      <c r="N138" s="80">
        <f t="shared" ref="N138:N201" si="11">IF(L138&gt;0,L138*I138/P138,0)</f>
        <v>0</v>
      </c>
      <c r="O138" s="81">
        <f>IF(K138="nio",0,IF(K138&gt;0,VLOOKUP(G138,'3-Productie normen'!A:J,VLOOKUP(K138,'3-Productie normen'!$B$30:$C$32,2,FALSE),FALSE)))</f>
        <v>0</v>
      </c>
      <c r="P138" s="81">
        <f t="shared" ref="P138:P201" si="12">IF(L138&gt;0,O138*$P$8,0)</f>
        <v>0</v>
      </c>
      <c r="Q138" s="82" t="str">
        <f>VLOOKUP(G138,'3-Productie normen'!A:N,7,FALSE)</f>
        <v>B</v>
      </c>
      <c r="R138" s="82"/>
      <c r="T138" s="50">
        <f t="shared" ref="T138:T201" si="13">J138*I138</f>
        <v>2295</v>
      </c>
    </row>
    <row r="139" spans="1:20" ht="14.1" customHeight="1">
      <c r="A139" s="61">
        <f t="shared" si="9"/>
        <v>139</v>
      </c>
      <c r="B139" s="75" t="s">
        <v>291</v>
      </c>
      <c r="C139" s="75" t="s">
        <v>292</v>
      </c>
      <c r="D139" s="467">
        <v>2</v>
      </c>
      <c r="E139" s="76" t="s">
        <v>385</v>
      </c>
      <c r="F139" s="464" t="s">
        <v>270</v>
      </c>
      <c r="G139" s="452" t="s">
        <v>172</v>
      </c>
      <c r="H139" s="49" t="s">
        <v>215</v>
      </c>
      <c r="I139" s="78">
        <v>22</v>
      </c>
      <c r="J139" s="420">
        <f t="shared" si="10"/>
        <v>255</v>
      </c>
      <c r="K139" s="79">
        <v>255</v>
      </c>
      <c r="L139" s="79"/>
      <c r="M139" s="80" t="e">
        <f>IF(K139="nio",0,IF(K139&gt;0,K139*I139/O139,0))*(VLOOKUP(B139,'2-Kosten per locatie'!$A$15:$C$37,3))</f>
        <v>#DIV/0!</v>
      </c>
      <c r="N139" s="80">
        <f t="shared" si="11"/>
        <v>0</v>
      </c>
      <c r="O139" s="81">
        <f>IF(K139="nio",0,IF(K139&gt;0,VLOOKUP(G139,'3-Productie normen'!A:J,VLOOKUP(K139,'3-Productie normen'!$B$30:$C$32,2,FALSE),FALSE)))</f>
        <v>0</v>
      </c>
      <c r="P139" s="81">
        <f t="shared" si="12"/>
        <v>0</v>
      </c>
      <c r="Q139" s="82" t="str">
        <f>VLOOKUP(G139,'3-Productie normen'!A:N,7,FALSE)</f>
        <v>B</v>
      </c>
      <c r="R139" s="82"/>
      <c r="T139" s="50">
        <f t="shared" si="13"/>
        <v>5610</v>
      </c>
    </row>
    <row r="140" spans="1:20" ht="14.1" customHeight="1">
      <c r="A140" s="61">
        <f t="shared" si="9"/>
        <v>140</v>
      </c>
      <c r="B140" s="75" t="s">
        <v>291</v>
      </c>
      <c r="C140" s="75" t="s">
        <v>292</v>
      </c>
      <c r="D140" s="467">
        <v>2</v>
      </c>
      <c r="E140" s="76" t="s">
        <v>386</v>
      </c>
      <c r="F140" s="464" t="s">
        <v>270</v>
      </c>
      <c r="G140" s="452" t="s">
        <v>172</v>
      </c>
      <c r="H140" s="49" t="s">
        <v>215</v>
      </c>
      <c r="I140" s="78">
        <v>22</v>
      </c>
      <c r="J140" s="420">
        <f t="shared" si="10"/>
        <v>255</v>
      </c>
      <c r="K140" s="79">
        <v>255</v>
      </c>
      <c r="L140" s="79"/>
      <c r="M140" s="80" t="e">
        <f>IF(K140="nio",0,IF(K140&gt;0,K140*I140/O140,0))*(VLOOKUP(B140,'2-Kosten per locatie'!$A$15:$C$37,3))</f>
        <v>#DIV/0!</v>
      </c>
      <c r="N140" s="80">
        <f t="shared" si="11"/>
        <v>0</v>
      </c>
      <c r="O140" s="81">
        <f>IF(K140="nio",0,IF(K140&gt;0,VLOOKUP(G140,'3-Productie normen'!A:J,VLOOKUP(K140,'3-Productie normen'!$B$30:$C$32,2,FALSE),FALSE)))</f>
        <v>0</v>
      </c>
      <c r="P140" s="81">
        <f t="shared" si="12"/>
        <v>0</v>
      </c>
      <c r="Q140" s="82" t="str">
        <f>VLOOKUP(G140,'3-Productie normen'!A:N,7,FALSE)</f>
        <v>B</v>
      </c>
      <c r="R140" s="82"/>
      <c r="T140" s="50">
        <f t="shared" si="13"/>
        <v>5610</v>
      </c>
    </row>
    <row r="141" spans="1:20" ht="14.1" customHeight="1">
      <c r="A141" s="61">
        <f t="shared" si="9"/>
        <v>141</v>
      </c>
      <c r="B141" s="75" t="s">
        <v>291</v>
      </c>
      <c r="C141" s="75" t="s">
        <v>292</v>
      </c>
      <c r="D141" s="467">
        <v>2</v>
      </c>
      <c r="E141" s="76" t="s">
        <v>387</v>
      </c>
      <c r="F141" s="463" t="s">
        <v>270</v>
      </c>
      <c r="G141" s="499" t="s">
        <v>172</v>
      </c>
      <c r="H141" s="49" t="s">
        <v>215</v>
      </c>
      <c r="I141" s="78">
        <v>27.4</v>
      </c>
      <c r="J141" s="420">
        <f t="shared" si="10"/>
        <v>255</v>
      </c>
      <c r="K141" s="79">
        <v>255</v>
      </c>
      <c r="L141" s="79"/>
      <c r="M141" s="80" t="e">
        <f>IF(K141="nio",0,IF(K141&gt;0,K141*I141/O141,0))*(VLOOKUP(B141,'2-Kosten per locatie'!$A$15:$C$37,3))</f>
        <v>#DIV/0!</v>
      </c>
      <c r="N141" s="80">
        <f t="shared" si="11"/>
        <v>0</v>
      </c>
      <c r="O141" s="81">
        <f>IF(K141="nio",0,IF(K141&gt;0,VLOOKUP(G141,'3-Productie normen'!A:J,VLOOKUP(K141,'3-Productie normen'!$B$30:$C$32,2,FALSE),FALSE)))</f>
        <v>0</v>
      </c>
      <c r="P141" s="81">
        <f t="shared" si="12"/>
        <v>0</v>
      </c>
      <c r="Q141" s="82" t="str">
        <f>VLOOKUP(G141,'3-Productie normen'!A:N,7,FALSE)</f>
        <v>B</v>
      </c>
      <c r="R141" s="82"/>
      <c r="T141" s="50">
        <f t="shared" si="13"/>
        <v>6987</v>
      </c>
    </row>
    <row r="142" spans="1:20" ht="14.1" customHeight="1">
      <c r="A142" s="61">
        <f t="shared" si="9"/>
        <v>142</v>
      </c>
      <c r="B142" s="75" t="s">
        <v>291</v>
      </c>
      <c r="C142" s="75" t="s">
        <v>292</v>
      </c>
      <c r="D142" s="467">
        <v>2</v>
      </c>
      <c r="E142" s="76" t="s">
        <v>388</v>
      </c>
      <c r="F142" s="463" t="s">
        <v>478</v>
      </c>
      <c r="G142" s="499" t="s">
        <v>695</v>
      </c>
      <c r="H142" s="49" t="s">
        <v>215</v>
      </c>
      <c r="I142" s="78">
        <v>24.2</v>
      </c>
      <c r="J142" s="420">
        <f t="shared" si="10"/>
        <v>255</v>
      </c>
      <c r="K142" s="79">
        <v>255</v>
      </c>
      <c r="L142" s="79"/>
      <c r="M142" s="80" t="e">
        <f>IF(K142="nio",0,IF(K142&gt;0,K142*I142/O142,0))*(VLOOKUP(B142,'2-Kosten per locatie'!$A$15:$C$37,3))</f>
        <v>#DIV/0!</v>
      </c>
      <c r="N142" s="80">
        <f t="shared" si="11"/>
        <v>0</v>
      </c>
      <c r="O142" s="81">
        <f>IF(K142="nio",0,IF(K142&gt;0,VLOOKUP(G142,'3-Productie normen'!A:J,VLOOKUP(K142,'3-Productie normen'!$B$30:$C$32,2,FALSE),FALSE)))</f>
        <v>0</v>
      </c>
      <c r="P142" s="81">
        <f t="shared" si="12"/>
        <v>0</v>
      </c>
      <c r="Q142" s="82" t="str">
        <f>VLOOKUP(G142,'3-Productie normen'!A:N,7,FALSE)</f>
        <v>V</v>
      </c>
      <c r="R142" s="82"/>
      <c r="T142" s="50">
        <f t="shared" si="13"/>
        <v>6171</v>
      </c>
    </row>
    <row r="143" spans="1:20" ht="14.1" customHeight="1">
      <c r="A143" s="61">
        <f t="shared" si="9"/>
        <v>143</v>
      </c>
      <c r="B143" s="75" t="s">
        <v>291</v>
      </c>
      <c r="C143" s="75" t="s">
        <v>292</v>
      </c>
      <c r="D143" s="467">
        <v>2</v>
      </c>
      <c r="E143" s="76" t="s">
        <v>389</v>
      </c>
      <c r="F143" s="463" t="s">
        <v>489</v>
      </c>
      <c r="G143" s="499" t="s">
        <v>695</v>
      </c>
      <c r="H143" s="49" t="s">
        <v>215</v>
      </c>
      <c r="I143" s="78">
        <v>56.6</v>
      </c>
      <c r="J143" s="420">
        <f t="shared" si="10"/>
        <v>255</v>
      </c>
      <c r="K143" s="79">
        <v>255</v>
      </c>
      <c r="L143" s="79"/>
      <c r="M143" s="80" t="e">
        <f>IF(K143="nio",0,IF(K143&gt;0,K143*I143/O143,0))*(VLOOKUP(B143,'2-Kosten per locatie'!$A$15:$C$37,3))</f>
        <v>#DIV/0!</v>
      </c>
      <c r="N143" s="80">
        <f t="shared" si="11"/>
        <v>0</v>
      </c>
      <c r="O143" s="81">
        <f>IF(K143="nio",0,IF(K143&gt;0,VLOOKUP(G143,'3-Productie normen'!A:J,VLOOKUP(K143,'3-Productie normen'!$B$30:$C$32,2,FALSE),FALSE)))</f>
        <v>0</v>
      </c>
      <c r="P143" s="81">
        <f t="shared" si="12"/>
        <v>0</v>
      </c>
      <c r="Q143" s="82" t="str">
        <f>VLOOKUP(G143,'3-Productie normen'!A:N,7,FALSE)</f>
        <v>V</v>
      </c>
      <c r="R143" s="82"/>
      <c r="T143" s="50">
        <f t="shared" si="13"/>
        <v>14433</v>
      </c>
    </row>
    <row r="144" spans="1:20" ht="14.1" customHeight="1">
      <c r="A144" s="61">
        <f t="shared" si="9"/>
        <v>144</v>
      </c>
      <c r="B144" s="75" t="s">
        <v>291</v>
      </c>
      <c r="C144" s="75" t="s">
        <v>292</v>
      </c>
      <c r="D144" s="467">
        <v>2</v>
      </c>
      <c r="E144" s="76" t="s">
        <v>390</v>
      </c>
      <c r="F144" s="464" t="s">
        <v>669</v>
      </c>
      <c r="G144" s="452" t="s">
        <v>17</v>
      </c>
      <c r="H144" s="49" t="s">
        <v>94</v>
      </c>
      <c r="I144" s="78">
        <v>4</v>
      </c>
      <c r="J144" s="420">
        <f t="shared" si="10"/>
        <v>255</v>
      </c>
      <c r="K144" s="79">
        <v>255</v>
      </c>
      <c r="L144" s="79"/>
      <c r="M144" s="80" t="e">
        <f>IF(K144="nio",0,IF(K144&gt;0,K144*I144/O144,0))*(VLOOKUP(B144,'2-Kosten per locatie'!$A$15:$C$37,3))</f>
        <v>#DIV/0!</v>
      </c>
      <c r="N144" s="80">
        <f t="shared" si="11"/>
        <v>0</v>
      </c>
      <c r="O144" s="81">
        <f>IF(K144="nio",0,IF(K144&gt;0,VLOOKUP(G144,'3-Productie normen'!A:J,VLOOKUP(K144,'3-Productie normen'!$B$30:$C$32,2,FALSE),FALSE)))</f>
        <v>0</v>
      </c>
      <c r="P144" s="81">
        <f t="shared" si="12"/>
        <v>0</v>
      </c>
      <c r="Q144" s="82" t="str">
        <f>VLOOKUP(G144,'3-Productie normen'!A:N,7,FALSE)</f>
        <v>S</v>
      </c>
      <c r="R144" s="82"/>
      <c r="T144" s="50">
        <f t="shared" si="13"/>
        <v>1020</v>
      </c>
    </row>
    <row r="145" spans="1:20" ht="14.1" customHeight="1">
      <c r="A145" s="61">
        <f t="shared" si="9"/>
        <v>145</v>
      </c>
      <c r="B145" s="75" t="s">
        <v>291</v>
      </c>
      <c r="C145" s="75" t="s">
        <v>292</v>
      </c>
      <c r="D145" s="467">
        <v>2</v>
      </c>
      <c r="E145" s="76" t="s">
        <v>391</v>
      </c>
      <c r="F145" s="464" t="s">
        <v>669</v>
      </c>
      <c r="G145" s="452" t="s">
        <v>17</v>
      </c>
      <c r="H145" s="49" t="s">
        <v>94</v>
      </c>
      <c r="I145" s="78">
        <v>5.6</v>
      </c>
      <c r="J145" s="420">
        <f t="shared" si="10"/>
        <v>255</v>
      </c>
      <c r="K145" s="79">
        <v>255</v>
      </c>
      <c r="L145" s="79"/>
      <c r="M145" s="80" t="e">
        <f>IF(K145="nio",0,IF(K145&gt;0,K145*I145/O145,0))*(VLOOKUP(B145,'2-Kosten per locatie'!$A$15:$C$37,3))</f>
        <v>#DIV/0!</v>
      </c>
      <c r="N145" s="80">
        <f t="shared" si="11"/>
        <v>0</v>
      </c>
      <c r="O145" s="81">
        <f>IF(K145="nio",0,IF(K145&gt;0,VLOOKUP(G145,'3-Productie normen'!A:J,VLOOKUP(K145,'3-Productie normen'!$B$30:$C$32,2,FALSE),FALSE)))</f>
        <v>0</v>
      </c>
      <c r="P145" s="81">
        <f t="shared" si="12"/>
        <v>0</v>
      </c>
      <c r="Q145" s="82" t="str">
        <f>VLOOKUP(G145,'3-Productie normen'!A:N,7,FALSE)</f>
        <v>S</v>
      </c>
      <c r="R145" s="82"/>
      <c r="T145" s="50">
        <f t="shared" si="13"/>
        <v>1428</v>
      </c>
    </row>
    <row r="146" spans="1:20" ht="14.1" customHeight="1">
      <c r="A146" s="61">
        <f t="shared" si="9"/>
        <v>146</v>
      </c>
      <c r="B146" s="75" t="s">
        <v>291</v>
      </c>
      <c r="C146" s="75" t="s">
        <v>292</v>
      </c>
      <c r="D146" s="467">
        <v>2</v>
      </c>
      <c r="E146" s="76" t="s">
        <v>392</v>
      </c>
      <c r="F146" s="464" t="s">
        <v>496</v>
      </c>
      <c r="G146" s="452" t="s">
        <v>675</v>
      </c>
      <c r="H146" s="49" t="s">
        <v>92</v>
      </c>
      <c r="I146" s="78">
        <v>30</v>
      </c>
      <c r="J146" s="420">
        <f t="shared" si="10"/>
        <v>12</v>
      </c>
      <c r="K146" s="79">
        <v>12</v>
      </c>
      <c r="L146" s="79"/>
      <c r="M146" s="80" t="e">
        <f>IF(K146="nio",0,IF(K146&gt;0,K146*I146/O146,0))*(VLOOKUP(B146,'2-Kosten per locatie'!$A$15:$C$37,3))</f>
        <v>#DIV/0!</v>
      </c>
      <c r="N146" s="80">
        <f t="shared" si="11"/>
        <v>0</v>
      </c>
      <c r="O146" s="81">
        <f>IF(K146="nio",0,IF(K146&gt;0,VLOOKUP(G146,'3-Productie normen'!A:J,VLOOKUP(K146,'3-Productie normen'!$B$30:$C$32,2,FALSE),FALSE)))</f>
        <v>0</v>
      </c>
      <c r="P146" s="81">
        <f t="shared" si="12"/>
        <v>0</v>
      </c>
      <c r="Q146" s="82" t="str">
        <f>VLOOKUP(G146,'3-Productie normen'!A:N,7,FALSE)</f>
        <v>V</v>
      </c>
      <c r="R146" s="82"/>
      <c r="T146" s="50">
        <f t="shared" si="13"/>
        <v>360</v>
      </c>
    </row>
    <row r="147" spans="1:20" ht="14.1" customHeight="1">
      <c r="A147" s="61">
        <f t="shared" si="9"/>
        <v>147</v>
      </c>
      <c r="B147" s="75" t="s">
        <v>291</v>
      </c>
      <c r="C147" s="75" t="s">
        <v>292</v>
      </c>
      <c r="D147" s="467">
        <v>2</v>
      </c>
      <c r="E147" s="76" t="s">
        <v>393</v>
      </c>
      <c r="F147" s="464" t="s">
        <v>497</v>
      </c>
      <c r="G147" s="452" t="s">
        <v>173</v>
      </c>
      <c r="H147" s="49" t="s">
        <v>92</v>
      </c>
      <c r="I147" s="78">
        <v>32.4</v>
      </c>
      <c r="J147" s="420">
        <f t="shared" si="10"/>
        <v>255</v>
      </c>
      <c r="K147" s="79">
        <v>255</v>
      </c>
      <c r="L147" s="79"/>
      <c r="M147" s="80" t="e">
        <f>IF(K147="nio",0,IF(K147&gt;0,K147*I147/O147,0))*(VLOOKUP(B147,'2-Kosten per locatie'!$A$15:$C$37,3))</f>
        <v>#DIV/0!</v>
      </c>
      <c r="N147" s="80">
        <f t="shared" si="11"/>
        <v>0</v>
      </c>
      <c r="O147" s="81">
        <f>IF(K147="nio",0,IF(K147&gt;0,VLOOKUP(G147,'3-Productie normen'!A:J,VLOOKUP(K147,'3-Productie normen'!$B$30:$C$32,2,FALSE),FALSE)))</f>
        <v>0</v>
      </c>
      <c r="P147" s="81">
        <f t="shared" si="12"/>
        <v>0</v>
      </c>
      <c r="Q147" s="82" t="str">
        <f>VLOOKUP(G147,'3-Productie normen'!A:N,7,FALSE)</f>
        <v>B</v>
      </c>
      <c r="R147" s="82"/>
      <c r="T147" s="50">
        <f t="shared" si="13"/>
        <v>8262</v>
      </c>
    </row>
    <row r="148" spans="1:20" ht="14.1" customHeight="1">
      <c r="A148" s="61">
        <f t="shared" si="9"/>
        <v>148</v>
      </c>
      <c r="B148" s="75" t="s">
        <v>291</v>
      </c>
      <c r="C148" s="75" t="s">
        <v>292</v>
      </c>
      <c r="D148" s="467">
        <v>2</v>
      </c>
      <c r="E148" s="76" t="s">
        <v>394</v>
      </c>
      <c r="F148" s="464" t="s">
        <v>497</v>
      </c>
      <c r="G148" s="452" t="s">
        <v>173</v>
      </c>
      <c r="H148" s="49" t="s">
        <v>92</v>
      </c>
      <c r="I148" s="78">
        <v>33.4</v>
      </c>
      <c r="J148" s="420">
        <f t="shared" si="10"/>
        <v>255</v>
      </c>
      <c r="K148" s="79">
        <v>255</v>
      </c>
      <c r="L148" s="79"/>
      <c r="M148" s="80" t="e">
        <f>IF(K148="nio",0,IF(K148&gt;0,K148*I148/O148,0))*(VLOOKUP(B148,'2-Kosten per locatie'!$A$15:$C$37,3))</f>
        <v>#DIV/0!</v>
      </c>
      <c r="N148" s="80">
        <f t="shared" si="11"/>
        <v>0</v>
      </c>
      <c r="O148" s="81">
        <f>IF(K148="nio",0,IF(K148&gt;0,VLOOKUP(G148,'3-Productie normen'!A:J,VLOOKUP(K148,'3-Productie normen'!$B$30:$C$32,2,FALSE),FALSE)))</f>
        <v>0</v>
      </c>
      <c r="P148" s="81">
        <f t="shared" si="12"/>
        <v>0</v>
      </c>
      <c r="Q148" s="82" t="str">
        <f>VLOOKUP(G148,'3-Productie normen'!A:N,7,FALSE)</f>
        <v>B</v>
      </c>
      <c r="R148" s="82"/>
      <c r="T148" s="50">
        <f t="shared" si="13"/>
        <v>8517</v>
      </c>
    </row>
    <row r="149" spans="1:20" ht="14.1" customHeight="1">
      <c r="A149" s="61">
        <f t="shared" si="9"/>
        <v>149</v>
      </c>
      <c r="B149" s="75" t="s">
        <v>291</v>
      </c>
      <c r="C149" s="75" t="s">
        <v>292</v>
      </c>
      <c r="D149" s="467">
        <v>2</v>
      </c>
      <c r="E149" s="76" t="s">
        <v>395</v>
      </c>
      <c r="F149" s="465" t="s">
        <v>270</v>
      </c>
      <c r="G149" s="452" t="s">
        <v>172</v>
      </c>
      <c r="H149" s="49" t="s">
        <v>215</v>
      </c>
      <c r="I149" s="78">
        <v>55.7</v>
      </c>
      <c r="J149" s="420">
        <f t="shared" si="10"/>
        <v>255</v>
      </c>
      <c r="K149" s="79">
        <v>255</v>
      </c>
      <c r="L149" s="79"/>
      <c r="M149" s="80" t="e">
        <f>IF(K149="nio",0,IF(K149&gt;0,K149*I149/O149,0))*(VLOOKUP(B149,'2-Kosten per locatie'!$A$15:$C$37,3))</f>
        <v>#DIV/0!</v>
      </c>
      <c r="N149" s="80">
        <f t="shared" si="11"/>
        <v>0</v>
      </c>
      <c r="O149" s="81">
        <f>IF(K149="nio",0,IF(K149&gt;0,VLOOKUP(G149,'3-Productie normen'!A:J,VLOOKUP(K149,'3-Productie normen'!$B$30:$C$32,2,FALSE),FALSE)))</f>
        <v>0</v>
      </c>
      <c r="P149" s="81">
        <f t="shared" si="12"/>
        <v>0</v>
      </c>
      <c r="Q149" s="82" t="str">
        <f>VLOOKUP(G149,'3-Productie normen'!A:N,7,FALSE)</f>
        <v>B</v>
      </c>
      <c r="R149" s="82"/>
      <c r="T149" s="50">
        <f t="shared" si="13"/>
        <v>14203.5</v>
      </c>
    </row>
    <row r="150" spans="1:20" ht="14.1" customHeight="1">
      <c r="A150" s="61">
        <f t="shared" si="9"/>
        <v>150</v>
      </c>
      <c r="B150" s="75" t="s">
        <v>291</v>
      </c>
      <c r="C150" s="75" t="s">
        <v>292</v>
      </c>
      <c r="D150" s="467">
        <v>2</v>
      </c>
      <c r="E150" s="76" t="s">
        <v>396</v>
      </c>
      <c r="F150" s="464" t="s">
        <v>498</v>
      </c>
      <c r="G150" s="452" t="s">
        <v>271</v>
      </c>
      <c r="H150" s="49" t="s">
        <v>92</v>
      </c>
      <c r="I150" s="78">
        <v>83.9</v>
      </c>
      <c r="J150" s="420">
        <f t="shared" si="10"/>
        <v>255</v>
      </c>
      <c r="K150" s="79">
        <v>255</v>
      </c>
      <c r="L150" s="79"/>
      <c r="M150" s="80" t="e">
        <f>IF(K150="nio",0,IF(K150&gt;0,K150*I150/O150,0))*(VLOOKUP(B150,'2-Kosten per locatie'!$A$15:$C$37,3))</f>
        <v>#DIV/0!</v>
      </c>
      <c r="N150" s="80">
        <f t="shared" si="11"/>
        <v>0</v>
      </c>
      <c r="O150" s="81">
        <f>IF(K150="nio",0,IF(K150&gt;0,VLOOKUP(G150,'3-Productie normen'!A:J,VLOOKUP(K150,'3-Productie normen'!$B$30:$C$32,2,FALSE),FALSE)))</f>
        <v>0</v>
      </c>
      <c r="P150" s="81">
        <f t="shared" si="12"/>
        <v>0</v>
      </c>
      <c r="Q150" s="82" t="str">
        <f>VLOOKUP(G150,'3-Productie normen'!A:N,7,FALSE)</f>
        <v>B</v>
      </c>
      <c r="R150" s="82"/>
      <c r="T150" s="50">
        <f t="shared" si="13"/>
        <v>21394.5</v>
      </c>
    </row>
    <row r="151" spans="1:20" ht="14.1" customHeight="1">
      <c r="A151" s="61">
        <f t="shared" si="9"/>
        <v>151</v>
      </c>
      <c r="B151" s="75" t="s">
        <v>291</v>
      </c>
      <c r="C151" s="75" t="s">
        <v>292</v>
      </c>
      <c r="D151" s="467">
        <v>2</v>
      </c>
      <c r="E151" s="76" t="s">
        <v>397</v>
      </c>
      <c r="F151" s="464" t="s">
        <v>498</v>
      </c>
      <c r="G151" s="452" t="s">
        <v>271</v>
      </c>
      <c r="H151" s="49" t="s">
        <v>92</v>
      </c>
      <c r="I151" s="78">
        <v>83.7</v>
      </c>
      <c r="J151" s="420">
        <f t="shared" si="10"/>
        <v>255</v>
      </c>
      <c r="K151" s="79">
        <v>255</v>
      </c>
      <c r="L151" s="79"/>
      <c r="M151" s="80" t="e">
        <f>IF(K151="nio",0,IF(K151&gt;0,K151*I151/O151,0))*(VLOOKUP(B151,'2-Kosten per locatie'!$A$15:$C$37,3))</f>
        <v>#DIV/0!</v>
      </c>
      <c r="N151" s="80">
        <f t="shared" si="11"/>
        <v>0</v>
      </c>
      <c r="O151" s="81">
        <f>IF(K151="nio",0,IF(K151&gt;0,VLOOKUP(G151,'3-Productie normen'!A:J,VLOOKUP(K151,'3-Productie normen'!$B$30:$C$32,2,FALSE),FALSE)))</f>
        <v>0</v>
      </c>
      <c r="P151" s="81">
        <f t="shared" si="12"/>
        <v>0</v>
      </c>
      <c r="Q151" s="82" t="str">
        <f>VLOOKUP(G151,'3-Productie normen'!A:N,7,FALSE)</f>
        <v>B</v>
      </c>
      <c r="R151" s="82"/>
      <c r="T151" s="50">
        <f t="shared" si="13"/>
        <v>21343.5</v>
      </c>
    </row>
    <row r="152" spans="1:20" ht="14.1" customHeight="1">
      <c r="A152" s="61">
        <f t="shared" si="9"/>
        <v>152</v>
      </c>
      <c r="B152" s="75" t="s">
        <v>291</v>
      </c>
      <c r="C152" s="75" t="s">
        <v>292</v>
      </c>
      <c r="D152" s="467">
        <v>2</v>
      </c>
      <c r="E152" s="76" t="s">
        <v>398</v>
      </c>
      <c r="F152" s="464" t="s">
        <v>498</v>
      </c>
      <c r="G152" s="452" t="s">
        <v>271</v>
      </c>
      <c r="H152" s="49" t="s">
        <v>92</v>
      </c>
      <c r="I152" s="78">
        <v>139.5</v>
      </c>
      <c r="J152" s="420">
        <f t="shared" si="10"/>
        <v>255</v>
      </c>
      <c r="K152" s="79">
        <v>255</v>
      </c>
      <c r="L152" s="79"/>
      <c r="M152" s="80" t="e">
        <f>IF(K152="nio",0,IF(K152&gt;0,K152*I152/O152,0))*(VLOOKUP(B152,'2-Kosten per locatie'!$A$15:$C$37,3))</f>
        <v>#DIV/0!</v>
      </c>
      <c r="N152" s="80">
        <f t="shared" si="11"/>
        <v>0</v>
      </c>
      <c r="O152" s="81">
        <f>IF(K152="nio",0,IF(K152&gt;0,VLOOKUP(G152,'3-Productie normen'!A:J,VLOOKUP(K152,'3-Productie normen'!$B$30:$C$32,2,FALSE),FALSE)))</f>
        <v>0</v>
      </c>
      <c r="P152" s="81">
        <f t="shared" si="12"/>
        <v>0</v>
      </c>
      <c r="Q152" s="82" t="str">
        <f>VLOOKUP(G152,'3-Productie normen'!A:N,7,FALSE)</f>
        <v>B</v>
      </c>
      <c r="R152" s="82"/>
      <c r="T152" s="50">
        <f t="shared" si="13"/>
        <v>35572.5</v>
      </c>
    </row>
    <row r="153" spans="1:20" ht="14.1" customHeight="1">
      <c r="A153" s="61">
        <f t="shared" si="9"/>
        <v>153</v>
      </c>
      <c r="B153" s="75" t="s">
        <v>291</v>
      </c>
      <c r="C153" s="75" t="s">
        <v>292</v>
      </c>
      <c r="D153" s="467">
        <v>2</v>
      </c>
      <c r="E153" s="76" t="s">
        <v>399</v>
      </c>
      <c r="F153" s="464" t="s">
        <v>493</v>
      </c>
      <c r="G153" s="499" t="s">
        <v>695</v>
      </c>
      <c r="H153" s="49" t="s">
        <v>92</v>
      </c>
      <c r="I153" s="78">
        <v>26</v>
      </c>
      <c r="J153" s="420">
        <f t="shared" si="10"/>
        <v>255</v>
      </c>
      <c r="K153" s="79">
        <v>255</v>
      </c>
      <c r="L153" s="79"/>
      <c r="M153" s="80" t="e">
        <f>IF(K153="nio",0,IF(K153&gt;0,K153*I153/O153,0))*(VLOOKUP(B153,'2-Kosten per locatie'!$A$15:$C$37,3))</f>
        <v>#DIV/0!</v>
      </c>
      <c r="N153" s="80">
        <f t="shared" si="11"/>
        <v>0</v>
      </c>
      <c r="O153" s="81">
        <f>IF(K153="nio",0,IF(K153&gt;0,VLOOKUP(G153,'3-Productie normen'!A:J,VLOOKUP(K153,'3-Productie normen'!$B$30:$C$32,2,FALSE),FALSE)))</f>
        <v>0</v>
      </c>
      <c r="P153" s="81">
        <f t="shared" si="12"/>
        <v>0</v>
      </c>
      <c r="Q153" s="82" t="str">
        <f>VLOOKUP(G153,'3-Productie normen'!A:N,7,FALSE)</f>
        <v>V</v>
      </c>
      <c r="R153" s="82"/>
      <c r="T153" s="50">
        <f t="shared" si="13"/>
        <v>6630</v>
      </c>
    </row>
    <row r="154" spans="1:20" ht="14.1" customHeight="1">
      <c r="A154" s="61">
        <f t="shared" si="9"/>
        <v>154</v>
      </c>
      <c r="B154" s="75" t="s">
        <v>291</v>
      </c>
      <c r="C154" s="75" t="s">
        <v>292</v>
      </c>
      <c r="D154" s="467">
        <v>2</v>
      </c>
      <c r="E154" s="76" t="s">
        <v>400</v>
      </c>
      <c r="F154" s="464" t="s">
        <v>493</v>
      </c>
      <c r="G154" s="499" t="s">
        <v>695</v>
      </c>
      <c r="H154" s="49" t="s">
        <v>92</v>
      </c>
      <c r="I154" s="78">
        <v>56</v>
      </c>
      <c r="J154" s="420">
        <f t="shared" si="10"/>
        <v>255</v>
      </c>
      <c r="K154" s="79">
        <v>255</v>
      </c>
      <c r="L154" s="79"/>
      <c r="M154" s="80" t="e">
        <f>IF(K154="nio",0,IF(K154&gt;0,K154*I154/O154,0))*(VLOOKUP(B154,'2-Kosten per locatie'!$A$15:$C$37,3))</f>
        <v>#DIV/0!</v>
      </c>
      <c r="N154" s="80">
        <f t="shared" si="11"/>
        <v>0</v>
      </c>
      <c r="O154" s="81">
        <f>IF(K154="nio",0,IF(K154&gt;0,VLOOKUP(G154,'3-Productie normen'!A:J,VLOOKUP(K154,'3-Productie normen'!$B$30:$C$32,2,FALSE),FALSE)))</f>
        <v>0</v>
      </c>
      <c r="P154" s="81">
        <f t="shared" si="12"/>
        <v>0</v>
      </c>
      <c r="Q154" s="82" t="str">
        <f>VLOOKUP(G154,'3-Productie normen'!A:N,7,FALSE)</f>
        <v>V</v>
      </c>
      <c r="R154" s="82"/>
      <c r="T154" s="50">
        <f t="shared" si="13"/>
        <v>14280</v>
      </c>
    </row>
    <row r="155" spans="1:20" ht="14.1" customHeight="1">
      <c r="A155" s="61">
        <f t="shared" si="9"/>
        <v>155</v>
      </c>
      <c r="B155" s="75" t="s">
        <v>291</v>
      </c>
      <c r="C155" s="75" t="s">
        <v>292</v>
      </c>
      <c r="D155" s="467">
        <v>2</v>
      </c>
      <c r="E155" s="76" t="s">
        <v>401</v>
      </c>
      <c r="F155" s="464" t="s">
        <v>669</v>
      </c>
      <c r="G155" s="452" t="s">
        <v>17</v>
      </c>
      <c r="H155" s="49" t="s">
        <v>94</v>
      </c>
      <c r="I155" s="78">
        <v>9.6</v>
      </c>
      <c r="J155" s="420">
        <f t="shared" si="10"/>
        <v>255</v>
      </c>
      <c r="K155" s="79">
        <v>255</v>
      </c>
      <c r="L155" s="79"/>
      <c r="M155" s="80" t="e">
        <f>IF(K155="nio",0,IF(K155&gt;0,K155*I155/O155,0))*(VLOOKUP(B155,'2-Kosten per locatie'!$A$15:$C$37,3))</f>
        <v>#DIV/0!</v>
      </c>
      <c r="N155" s="80">
        <f t="shared" si="11"/>
        <v>0</v>
      </c>
      <c r="O155" s="81">
        <f>IF(K155="nio",0,IF(K155&gt;0,VLOOKUP(G155,'3-Productie normen'!A:J,VLOOKUP(K155,'3-Productie normen'!$B$30:$C$32,2,FALSE),FALSE)))</f>
        <v>0</v>
      </c>
      <c r="P155" s="81">
        <f t="shared" si="12"/>
        <v>0</v>
      </c>
      <c r="Q155" s="82" t="str">
        <f>VLOOKUP(G155,'3-Productie normen'!A:N,7,FALSE)</f>
        <v>S</v>
      </c>
      <c r="R155" s="82"/>
      <c r="T155" s="50">
        <f t="shared" si="13"/>
        <v>2448</v>
      </c>
    </row>
    <row r="156" spans="1:20" ht="14.1" customHeight="1">
      <c r="A156" s="61">
        <f t="shared" si="9"/>
        <v>156</v>
      </c>
      <c r="B156" s="75" t="s">
        <v>291</v>
      </c>
      <c r="C156" s="75" t="s">
        <v>292</v>
      </c>
      <c r="D156" s="467">
        <v>2</v>
      </c>
      <c r="E156" s="76" t="s">
        <v>402</v>
      </c>
      <c r="F156" s="463" t="s">
        <v>669</v>
      </c>
      <c r="G156" s="499" t="s">
        <v>17</v>
      </c>
      <c r="H156" s="49" t="s">
        <v>94</v>
      </c>
      <c r="I156" s="78">
        <v>8.1</v>
      </c>
      <c r="J156" s="420">
        <f t="shared" si="10"/>
        <v>255</v>
      </c>
      <c r="K156" s="79">
        <v>255</v>
      </c>
      <c r="L156" s="79"/>
      <c r="M156" s="80" t="e">
        <f>IF(K156="nio",0,IF(K156&gt;0,K156*I156/O156,0))*(VLOOKUP(B156,'2-Kosten per locatie'!$A$15:$C$37,3))</f>
        <v>#DIV/0!</v>
      </c>
      <c r="N156" s="80">
        <f t="shared" si="11"/>
        <v>0</v>
      </c>
      <c r="O156" s="81">
        <f>IF(K156="nio",0,IF(K156&gt;0,VLOOKUP(G156,'3-Productie normen'!A:J,VLOOKUP(K156,'3-Productie normen'!$B$30:$C$32,2,FALSE),FALSE)))</f>
        <v>0</v>
      </c>
      <c r="P156" s="81">
        <f t="shared" si="12"/>
        <v>0</v>
      </c>
      <c r="Q156" s="82" t="str">
        <f>VLOOKUP(G156,'3-Productie normen'!A:N,7,FALSE)</f>
        <v>S</v>
      </c>
      <c r="R156" s="82"/>
      <c r="T156" s="50">
        <f t="shared" si="13"/>
        <v>2065.5</v>
      </c>
    </row>
    <row r="157" spans="1:20" ht="14.1" customHeight="1">
      <c r="A157" s="61">
        <f t="shared" si="9"/>
        <v>157</v>
      </c>
      <c r="B157" s="75" t="s">
        <v>291</v>
      </c>
      <c r="C157" s="75" t="s">
        <v>292</v>
      </c>
      <c r="D157" s="467">
        <v>2</v>
      </c>
      <c r="E157" s="76"/>
      <c r="F157" s="463" t="s">
        <v>499</v>
      </c>
      <c r="G157" s="499" t="s">
        <v>175</v>
      </c>
      <c r="H157" s="49" t="s">
        <v>95</v>
      </c>
      <c r="I157" s="78">
        <v>54.2</v>
      </c>
      <c r="J157" s="420">
        <f t="shared" si="10"/>
        <v>255</v>
      </c>
      <c r="K157" s="79">
        <v>255</v>
      </c>
      <c r="L157" s="79"/>
      <c r="M157" s="80" t="e">
        <f>IF(K157="nio",0,IF(K157&gt;0,K157*I157/O157,0))*(VLOOKUP(B157,'2-Kosten per locatie'!$A$15:$C$37,3))</f>
        <v>#DIV/0!</v>
      </c>
      <c r="N157" s="80">
        <f t="shared" si="11"/>
        <v>0</v>
      </c>
      <c r="O157" s="81">
        <f>IF(K157="nio",0,IF(K157&gt;0,VLOOKUP(G157,'3-Productie normen'!A:J,VLOOKUP(K157,'3-Productie normen'!$B$30:$C$32,2,FALSE),FALSE)))</f>
        <v>0</v>
      </c>
      <c r="P157" s="81">
        <f t="shared" si="12"/>
        <v>0</v>
      </c>
      <c r="Q157" s="82" t="str">
        <f>VLOOKUP(G157,'3-Productie normen'!A:N,7,FALSE)</f>
        <v>V</v>
      </c>
      <c r="R157" s="82"/>
      <c r="T157" s="50">
        <f t="shared" si="13"/>
        <v>13821</v>
      </c>
    </row>
    <row r="158" spans="1:20" ht="14.1" customHeight="1">
      <c r="A158" s="61">
        <f t="shared" si="9"/>
        <v>158</v>
      </c>
      <c r="B158" s="75" t="s">
        <v>291</v>
      </c>
      <c r="C158" s="75" t="s">
        <v>292</v>
      </c>
      <c r="D158" s="467">
        <v>3</v>
      </c>
      <c r="E158" s="76" t="s">
        <v>403</v>
      </c>
      <c r="F158" s="463" t="s">
        <v>500</v>
      </c>
      <c r="G158" s="499" t="s">
        <v>172</v>
      </c>
      <c r="H158" s="49" t="s">
        <v>215</v>
      </c>
      <c r="I158" s="78">
        <v>123</v>
      </c>
      <c r="J158" s="420">
        <f t="shared" si="10"/>
        <v>255</v>
      </c>
      <c r="K158" s="79">
        <v>255</v>
      </c>
      <c r="L158" s="79"/>
      <c r="M158" s="80" t="e">
        <f>IF(K158="nio",0,IF(K158&gt;0,K158*I158/O158,0))*(VLOOKUP(B158,'2-Kosten per locatie'!$A$15:$C$37,3))</f>
        <v>#DIV/0!</v>
      </c>
      <c r="N158" s="80">
        <f t="shared" si="11"/>
        <v>0</v>
      </c>
      <c r="O158" s="81">
        <f>IF(K158="nio",0,IF(K158&gt;0,VLOOKUP(G158,'3-Productie normen'!A:J,VLOOKUP(K158,'3-Productie normen'!$B$30:$C$32,2,FALSE),FALSE)))</f>
        <v>0</v>
      </c>
      <c r="P158" s="81">
        <f t="shared" si="12"/>
        <v>0</v>
      </c>
      <c r="Q158" s="82" t="str">
        <f>VLOOKUP(G158,'3-Productie normen'!A:N,7,FALSE)</f>
        <v>B</v>
      </c>
      <c r="R158" s="82"/>
      <c r="T158" s="50">
        <f t="shared" si="13"/>
        <v>31365</v>
      </c>
    </row>
    <row r="159" spans="1:20" ht="14.1" customHeight="1">
      <c r="A159" s="61">
        <f t="shared" si="9"/>
        <v>159</v>
      </c>
      <c r="B159" s="75" t="s">
        <v>291</v>
      </c>
      <c r="C159" s="75" t="s">
        <v>292</v>
      </c>
      <c r="D159" s="467">
        <v>3</v>
      </c>
      <c r="E159" s="76" t="s">
        <v>404</v>
      </c>
      <c r="F159" s="464" t="s">
        <v>501</v>
      </c>
      <c r="G159" s="452" t="s">
        <v>675</v>
      </c>
      <c r="H159" s="49" t="s">
        <v>92</v>
      </c>
      <c r="I159" s="78">
        <v>7.3</v>
      </c>
      <c r="J159" s="420">
        <f t="shared" si="10"/>
        <v>12</v>
      </c>
      <c r="K159" s="79">
        <v>12</v>
      </c>
      <c r="L159" s="79"/>
      <c r="M159" s="80" t="e">
        <f>IF(K159="nio",0,IF(K159&gt;0,K159*I159/O159,0))*(VLOOKUP(B159,'2-Kosten per locatie'!$A$15:$C$37,3))</f>
        <v>#DIV/0!</v>
      </c>
      <c r="N159" s="80">
        <f t="shared" si="11"/>
        <v>0</v>
      </c>
      <c r="O159" s="81">
        <f>IF(K159="nio",0,IF(K159&gt;0,VLOOKUP(G159,'3-Productie normen'!A:J,VLOOKUP(K159,'3-Productie normen'!$B$30:$C$32,2,FALSE),FALSE)))</f>
        <v>0</v>
      </c>
      <c r="P159" s="81">
        <f t="shared" si="12"/>
        <v>0</v>
      </c>
      <c r="Q159" s="82" t="str">
        <f>VLOOKUP(G159,'3-Productie normen'!A:N,7,FALSE)</f>
        <v>V</v>
      </c>
      <c r="R159" s="82"/>
      <c r="T159" s="50">
        <f t="shared" si="13"/>
        <v>87.6</v>
      </c>
    </row>
    <row r="160" spans="1:20" ht="14.1" customHeight="1">
      <c r="A160" s="61">
        <f t="shared" si="9"/>
        <v>160</v>
      </c>
      <c r="B160" s="75" t="s">
        <v>291</v>
      </c>
      <c r="C160" s="75" t="s">
        <v>292</v>
      </c>
      <c r="D160" s="467">
        <v>3</v>
      </c>
      <c r="E160" s="76" t="s">
        <v>405</v>
      </c>
      <c r="F160" s="464" t="s">
        <v>502</v>
      </c>
      <c r="G160" s="499" t="s">
        <v>695</v>
      </c>
      <c r="H160" s="49" t="s">
        <v>92</v>
      </c>
      <c r="I160" s="78">
        <v>14.1</v>
      </c>
      <c r="J160" s="420">
        <f t="shared" si="10"/>
        <v>255</v>
      </c>
      <c r="K160" s="79">
        <v>255</v>
      </c>
      <c r="L160" s="79"/>
      <c r="M160" s="80" t="e">
        <f>IF(K160="nio",0,IF(K160&gt;0,K160*I160/O160,0))*(VLOOKUP(B160,'2-Kosten per locatie'!$A$15:$C$37,3))</f>
        <v>#DIV/0!</v>
      </c>
      <c r="N160" s="80">
        <f t="shared" si="11"/>
        <v>0</v>
      </c>
      <c r="O160" s="81">
        <f>IF(K160="nio",0,IF(K160&gt;0,VLOOKUP(G160,'3-Productie normen'!A:J,VLOOKUP(K160,'3-Productie normen'!$B$30:$C$32,2,FALSE),FALSE)))</f>
        <v>0</v>
      </c>
      <c r="P160" s="81">
        <f t="shared" si="12"/>
        <v>0</v>
      </c>
      <c r="Q160" s="82" t="str">
        <f>VLOOKUP(G160,'3-Productie normen'!A:N,7,FALSE)</f>
        <v>V</v>
      </c>
      <c r="R160" s="82"/>
      <c r="T160" s="50">
        <f t="shared" si="13"/>
        <v>3595.5</v>
      </c>
    </row>
    <row r="161" spans="1:20" ht="14.1" customHeight="1">
      <c r="A161" s="61">
        <f t="shared" si="9"/>
        <v>161</v>
      </c>
      <c r="B161" s="75" t="s">
        <v>291</v>
      </c>
      <c r="C161" s="75" t="s">
        <v>292</v>
      </c>
      <c r="D161" s="467">
        <v>3</v>
      </c>
      <c r="E161" s="76" t="s">
        <v>406</v>
      </c>
      <c r="F161" s="464" t="s">
        <v>270</v>
      </c>
      <c r="G161" s="452" t="s">
        <v>172</v>
      </c>
      <c r="H161" s="49" t="s">
        <v>215</v>
      </c>
      <c r="I161" s="78">
        <v>44</v>
      </c>
      <c r="J161" s="420">
        <f t="shared" si="10"/>
        <v>255</v>
      </c>
      <c r="K161" s="79">
        <v>255</v>
      </c>
      <c r="L161" s="79"/>
      <c r="M161" s="80" t="e">
        <f>IF(K161="nio",0,IF(K161&gt;0,K161*I161/O161,0))*(VLOOKUP(B161,'2-Kosten per locatie'!$A$15:$C$37,3))</f>
        <v>#DIV/0!</v>
      </c>
      <c r="N161" s="80">
        <f t="shared" si="11"/>
        <v>0</v>
      </c>
      <c r="O161" s="81">
        <f>IF(K161="nio",0,IF(K161&gt;0,VLOOKUP(G161,'3-Productie normen'!A:J,VLOOKUP(K161,'3-Productie normen'!$B$30:$C$32,2,FALSE),FALSE)))</f>
        <v>0</v>
      </c>
      <c r="P161" s="81">
        <f t="shared" si="12"/>
        <v>0</v>
      </c>
      <c r="Q161" s="82" t="str">
        <f>VLOOKUP(G161,'3-Productie normen'!A:N,7,FALSE)</f>
        <v>B</v>
      </c>
      <c r="R161" s="82"/>
      <c r="T161" s="50">
        <f t="shared" si="13"/>
        <v>11220</v>
      </c>
    </row>
    <row r="162" spans="1:20" ht="14.1" customHeight="1">
      <c r="A162" s="61">
        <f t="shared" si="9"/>
        <v>162</v>
      </c>
      <c r="B162" s="75" t="s">
        <v>291</v>
      </c>
      <c r="C162" s="75" t="s">
        <v>292</v>
      </c>
      <c r="D162" s="467">
        <v>3</v>
      </c>
      <c r="E162" s="76" t="s">
        <v>407</v>
      </c>
      <c r="F162" s="464" t="s">
        <v>270</v>
      </c>
      <c r="G162" s="452" t="s">
        <v>172</v>
      </c>
      <c r="H162" s="49" t="s">
        <v>215</v>
      </c>
      <c r="I162" s="78">
        <v>22</v>
      </c>
      <c r="J162" s="420">
        <f t="shared" si="10"/>
        <v>255</v>
      </c>
      <c r="K162" s="79">
        <v>255</v>
      </c>
      <c r="L162" s="79"/>
      <c r="M162" s="80" t="e">
        <f>IF(K162="nio",0,IF(K162&gt;0,K162*I162/O162,0))*(VLOOKUP(B162,'2-Kosten per locatie'!$A$15:$C$37,3))</f>
        <v>#DIV/0!</v>
      </c>
      <c r="N162" s="80">
        <f t="shared" si="11"/>
        <v>0</v>
      </c>
      <c r="O162" s="81">
        <f>IF(K162="nio",0,IF(K162&gt;0,VLOOKUP(G162,'3-Productie normen'!A:J,VLOOKUP(K162,'3-Productie normen'!$B$30:$C$32,2,FALSE),FALSE)))</f>
        <v>0</v>
      </c>
      <c r="P162" s="81">
        <f t="shared" si="12"/>
        <v>0</v>
      </c>
      <c r="Q162" s="82" t="str">
        <f>VLOOKUP(G162,'3-Productie normen'!A:N,7,FALSE)</f>
        <v>B</v>
      </c>
      <c r="R162" s="82"/>
      <c r="T162" s="50">
        <f t="shared" si="13"/>
        <v>5610</v>
      </c>
    </row>
    <row r="163" spans="1:20" ht="14.1" customHeight="1">
      <c r="A163" s="61">
        <f t="shared" si="9"/>
        <v>163</v>
      </c>
      <c r="B163" s="75" t="s">
        <v>291</v>
      </c>
      <c r="C163" s="75" t="s">
        <v>292</v>
      </c>
      <c r="D163" s="467">
        <v>3</v>
      </c>
      <c r="E163" s="76" t="s">
        <v>408</v>
      </c>
      <c r="F163" s="464" t="s">
        <v>270</v>
      </c>
      <c r="G163" s="452" t="s">
        <v>172</v>
      </c>
      <c r="H163" s="49" t="s">
        <v>215</v>
      </c>
      <c r="I163" s="78">
        <v>22</v>
      </c>
      <c r="J163" s="420">
        <f t="shared" si="10"/>
        <v>255</v>
      </c>
      <c r="K163" s="79">
        <v>255</v>
      </c>
      <c r="L163" s="79"/>
      <c r="M163" s="80" t="e">
        <f>IF(K163="nio",0,IF(K163&gt;0,K163*I163/O163,0))*(VLOOKUP(B163,'2-Kosten per locatie'!$A$15:$C$37,3))</f>
        <v>#DIV/0!</v>
      </c>
      <c r="N163" s="80">
        <f t="shared" si="11"/>
        <v>0</v>
      </c>
      <c r="O163" s="81">
        <f>IF(K163="nio",0,IF(K163&gt;0,VLOOKUP(G163,'3-Productie normen'!A:J,VLOOKUP(K163,'3-Productie normen'!$B$30:$C$32,2,FALSE),FALSE)))</f>
        <v>0</v>
      </c>
      <c r="P163" s="81">
        <f t="shared" si="12"/>
        <v>0</v>
      </c>
      <c r="Q163" s="82" t="str">
        <f>VLOOKUP(G163,'3-Productie normen'!A:N,7,FALSE)</f>
        <v>B</v>
      </c>
      <c r="R163" s="82"/>
      <c r="T163" s="50">
        <f t="shared" si="13"/>
        <v>5610</v>
      </c>
    </row>
    <row r="164" spans="1:20" ht="14.1" customHeight="1">
      <c r="A164" s="61">
        <f t="shared" si="9"/>
        <v>164</v>
      </c>
      <c r="B164" s="75" t="s">
        <v>291</v>
      </c>
      <c r="C164" s="75" t="s">
        <v>292</v>
      </c>
      <c r="D164" s="467">
        <v>3</v>
      </c>
      <c r="E164" s="76" t="s">
        <v>409</v>
      </c>
      <c r="F164" s="465" t="s">
        <v>492</v>
      </c>
      <c r="G164" s="452" t="s">
        <v>676</v>
      </c>
      <c r="H164" s="49" t="s">
        <v>92</v>
      </c>
      <c r="I164" s="78">
        <v>8.1999999999999993</v>
      </c>
      <c r="J164" s="420">
        <f t="shared" si="10"/>
        <v>255</v>
      </c>
      <c r="K164" s="79">
        <v>255</v>
      </c>
      <c r="L164" s="79"/>
      <c r="M164" s="80" t="e">
        <f>IF(K164="nio",0,IF(K164&gt;0,K164*I164/O164,0))*(VLOOKUP(B164,'2-Kosten per locatie'!$A$15:$C$37,3))</f>
        <v>#DIV/0!</v>
      </c>
      <c r="N164" s="80">
        <f t="shared" si="11"/>
        <v>0</v>
      </c>
      <c r="O164" s="81">
        <f>IF(K164="nio",0,IF(K164&gt;0,VLOOKUP(G164,'3-Productie normen'!A:J,VLOOKUP(K164,'3-Productie normen'!$B$30:$C$32,2,FALSE),FALSE)))</f>
        <v>0</v>
      </c>
      <c r="P164" s="81">
        <f t="shared" si="12"/>
        <v>0</v>
      </c>
      <c r="Q164" s="82" t="str">
        <f>VLOOKUP(G164,'3-Productie normen'!A:N,7,FALSE)</f>
        <v>V</v>
      </c>
      <c r="R164" s="82"/>
      <c r="T164" s="50">
        <f t="shared" si="13"/>
        <v>2091</v>
      </c>
    </row>
    <row r="165" spans="1:20" ht="14.1" customHeight="1">
      <c r="A165" s="61">
        <f t="shared" ref="A165:A228" si="14">A164+1</f>
        <v>165</v>
      </c>
      <c r="B165" s="75" t="s">
        <v>291</v>
      </c>
      <c r="C165" s="75" t="s">
        <v>292</v>
      </c>
      <c r="D165" s="467">
        <v>3</v>
      </c>
      <c r="E165" s="76" t="s">
        <v>410</v>
      </c>
      <c r="F165" s="464" t="s">
        <v>270</v>
      </c>
      <c r="G165" s="452" t="s">
        <v>172</v>
      </c>
      <c r="H165" s="49" t="s">
        <v>215</v>
      </c>
      <c r="I165" s="78">
        <v>12.9</v>
      </c>
      <c r="J165" s="420">
        <f t="shared" si="10"/>
        <v>255</v>
      </c>
      <c r="K165" s="79">
        <v>255</v>
      </c>
      <c r="L165" s="79"/>
      <c r="M165" s="80" t="e">
        <f>IF(K165="nio",0,IF(K165&gt;0,K165*I165/O165,0))*(VLOOKUP(B165,'2-Kosten per locatie'!$A$15:$C$37,3))</f>
        <v>#DIV/0!</v>
      </c>
      <c r="N165" s="80">
        <f t="shared" si="11"/>
        <v>0</v>
      </c>
      <c r="O165" s="81">
        <f>IF(K165="nio",0,IF(K165&gt;0,VLOOKUP(G165,'3-Productie normen'!A:J,VLOOKUP(K165,'3-Productie normen'!$B$30:$C$32,2,FALSE),FALSE)))</f>
        <v>0</v>
      </c>
      <c r="P165" s="81">
        <f t="shared" si="12"/>
        <v>0</v>
      </c>
      <c r="Q165" s="82" t="str">
        <f>VLOOKUP(G165,'3-Productie normen'!A:N,7,FALSE)</f>
        <v>B</v>
      </c>
      <c r="R165" s="82"/>
      <c r="T165" s="50">
        <f t="shared" si="13"/>
        <v>3289.5</v>
      </c>
    </row>
    <row r="166" spans="1:20" ht="14.1" customHeight="1">
      <c r="A166" s="61">
        <f t="shared" si="14"/>
        <v>166</v>
      </c>
      <c r="B166" s="75" t="s">
        <v>291</v>
      </c>
      <c r="C166" s="75" t="s">
        <v>292</v>
      </c>
      <c r="D166" s="467">
        <v>3</v>
      </c>
      <c r="E166" s="76" t="s">
        <v>411</v>
      </c>
      <c r="F166" s="464" t="s">
        <v>270</v>
      </c>
      <c r="G166" s="452" t="s">
        <v>172</v>
      </c>
      <c r="H166" s="49" t="s">
        <v>215</v>
      </c>
      <c r="I166" s="78">
        <v>22</v>
      </c>
      <c r="J166" s="420">
        <f t="shared" si="10"/>
        <v>255</v>
      </c>
      <c r="K166" s="79">
        <v>255</v>
      </c>
      <c r="L166" s="79"/>
      <c r="M166" s="80" t="e">
        <f>IF(K166="nio",0,IF(K166&gt;0,K166*I166/O166,0))*(VLOOKUP(B166,'2-Kosten per locatie'!$A$15:$C$37,3))</f>
        <v>#DIV/0!</v>
      </c>
      <c r="N166" s="80">
        <f t="shared" si="11"/>
        <v>0</v>
      </c>
      <c r="O166" s="81">
        <f>IF(K166="nio",0,IF(K166&gt;0,VLOOKUP(G166,'3-Productie normen'!A:J,VLOOKUP(K166,'3-Productie normen'!$B$30:$C$32,2,FALSE),FALSE)))</f>
        <v>0</v>
      </c>
      <c r="P166" s="81">
        <f t="shared" si="12"/>
        <v>0</v>
      </c>
      <c r="Q166" s="82" t="str">
        <f>VLOOKUP(G166,'3-Productie normen'!A:N,7,FALSE)</f>
        <v>B</v>
      </c>
      <c r="R166" s="82"/>
      <c r="T166" s="50">
        <f t="shared" si="13"/>
        <v>5610</v>
      </c>
    </row>
    <row r="167" spans="1:20" ht="14.1" customHeight="1">
      <c r="A167" s="61">
        <f t="shared" si="14"/>
        <v>167</v>
      </c>
      <c r="B167" s="75" t="s">
        <v>291</v>
      </c>
      <c r="C167" s="75" t="s">
        <v>292</v>
      </c>
      <c r="D167" s="467">
        <v>3</v>
      </c>
      <c r="E167" s="76" t="s">
        <v>412</v>
      </c>
      <c r="F167" s="464" t="s">
        <v>270</v>
      </c>
      <c r="G167" s="452" t="s">
        <v>172</v>
      </c>
      <c r="H167" s="49" t="s">
        <v>215</v>
      </c>
      <c r="I167" s="78">
        <v>27.4</v>
      </c>
      <c r="J167" s="420">
        <f t="shared" si="10"/>
        <v>255</v>
      </c>
      <c r="K167" s="79">
        <v>255</v>
      </c>
      <c r="L167" s="79"/>
      <c r="M167" s="80" t="e">
        <f>IF(K167="nio",0,IF(K167&gt;0,K167*I167/O167,0))*(VLOOKUP(B167,'2-Kosten per locatie'!$A$15:$C$37,3))</f>
        <v>#DIV/0!</v>
      </c>
      <c r="N167" s="80">
        <f t="shared" si="11"/>
        <v>0</v>
      </c>
      <c r="O167" s="81">
        <f>IF(K167="nio",0,IF(K167&gt;0,VLOOKUP(G167,'3-Productie normen'!A:J,VLOOKUP(K167,'3-Productie normen'!$B$30:$C$32,2,FALSE),FALSE)))</f>
        <v>0</v>
      </c>
      <c r="P167" s="81">
        <f t="shared" si="12"/>
        <v>0</v>
      </c>
      <c r="Q167" s="82" t="str">
        <f>VLOOKUP(G167,'3-Productie normen'!A:N,7,FALSE)</f>
        <v>B</v>
      </c>
      <c r="R167" s="82"/>
      <c r="T167" s="50">
        <f t="shared" si="13"/>
        <v>6987</v>
      </c>
    </row>
    <row r="168" spans="1:20" ht="14.1" customHeight="1">
      <c r="A168" s="61">
        <f t="shared" si="14"/>
        <v>168</v>
      </c>
      <c r="B168" s="75" t="s">
        <v>291</v>
      </c>
      <c r="C168" s="75" t="s">
        <v>292</v>
      </c>
      <c r="D168" s="467">
        <v>3</v>
      </c>
      <c r="E168" s="76" t="s">
        <v>413</v>
      </c>
      <c r="F168" s="464" t="s">
        <v>489</v>
      </c>
      <c r="G168" s="499" t="s">
        <v>695</v>
      </c>
      <c r="H168" s="49" t="s">
        <v>215</v>
      </c>
      <c r="I168" s="78">
        <v>56.6</v>
      </c>
      <c r="J168" s="420">
        <f t="shared" si="10"/>
        <v>255</v>
      </c>
      <c r="K168" s="79">
        <v>255</v>
      </c>
      <c r="L168" s="79"/>
      <c r="M168" s="80" t="e">
        <f>IF(K168="nio",0,IF(K168&gt;0,K168*I168/O168,0))*(VLOOKUP(B168,'2-Kosten per locatie'!$A$15:$C$37,3))</f>
        <v>#DIV/0!</v>
      </c>
      <c r="N168" s="80">
        <f t="shared" si="11"/>
        <v>0</v>
      </c>
      <c r="O168" s="81">
        <f>IF(K168="nio",0,IF(K168&gt;0,VLOOKUP(G168,'3-Productie normen'!A:J,VLOOKUP(K168,'3-Productie normen'!$B$30:$C$32,2,FALSE),FALSE)))</f>
        <v>0</v>
      </c>
      <c r="P168" s="81">
        <f t="shared" si="12"/>
        <v>0</v>
      </c>
      <c r="Q168" s="82" t="str">
        <f>VLOOKUP(G168,'3-Productie normen'!A:N,7,FALSE)</f>
        <v>V</v>
      </c>
      <c r="R168" s="82"/>
      <c r="T168" s="50">
        <f t="shared" si="13"/>
        <v>14433</v>
      </c>
    </row>
    <row r="169" spans="1:20" ht="14.1" customHeight="1">
      <c r="A169" s="61">
        <f t="shared" si="14"/>
        <v>169</v>
      </c>
      <c r="B169" s="75" t="s">
        <v>291</v>
      </c>
      <c r="C169" s="75" t="s">
        <v>292</v>
      </c>
      <c r="D169" s="467">
        <v>3</v>
      </c>
      <c r="E169" s="76" t="s">
        <v>414</v>
      </c>
      <c r="F169" s="464" t="s">
        <v>669</v>
      </c>
      <c r="G169" s="452" t="s">
        <v>17</v>
      </c>
      <c r="H169" s="49" t="s">
        <v>94</v>
      </c>
      <c r="I169" s="78">
        <v>4</v>
      </c>
      <c r="J169" s="420">
        <f t="shared" si="10"/>
        <v>255</v>
      </c>
      <c r="K169" s="79">
        <v>255</v>
      </c>
      <c r="L169" s="79"/>
      <c r="M169" s="80" t="e">
        <f>IF(K169="nio",0,IF(K169&gt;0,K169*I169/O169,0))*(VLOOKUP(B169,'2-Kosten per locatie'!$A$15:$C$37,3))</f>
        <v>#DIV/0!</v>
      </c>
      <c r="N169" s="80">
        <f t="shared" si="11"/>
        <v>0</v>
      </c>
      <c r="O169" s="81">
        <f>IF(K169="nio",0,IF(K169&gt;0,VLOOKUP(G169,'3-Productie normen'!A:J,VLOOKUP(K169,'3-Productie normen'!$B$30:$C$32,2,FALSE),FALSE)))</f>
        <v>0</v>
      </c>
      <c r="P169" s="81">
        <f t="shared" si="12"/>
        <v>0</v>
      </c>
      <c r="Q169" s="82" t="str">
        <f>VLOOKUP(G169,'3-Productie normen'!A:N,7,FALSE)</f>
        <v>S</v>
      </c>
      <c r="R169" s="82"/>
      <c r="T169" s="50">
        <f t="shared" si="13"/>
        <v>1020</v>
      </c>
    </row>
    <row r="170" spans="1:20" ht="14.1" customHeight="1">
      <c r="A170" s="61">
        <f t="shared" si="14"/>
        <v>170</v>
      </c>
      <c r="B170" s="75" t="s">
        <v>291</v>
      </c>
      <c r="C170" s="75" t="s">
        <v>292</v>
      </c>
      <c r="D170" s="467">
        <v>3</v>
      </c>
      <c r="E170" s="76" t="s">
        <v>415</v>
      </c>
      <c r="F170" s="464" t="s">
        <v>669</v>
      </c>
      <c r="G170" s="452" t="s">
        <v>17</v>
      </c>
      <c r="H170" s="49" t="s">
        <v>94</v>
      </c>
      <c r="I170" s="78">
        <v>5.6</v>
      </c>
      <c r="J170" s="420">
        <f t="shared" si="10"/>
        <v>255</v>
      </c>
      <c r="K170" s="79">
        <v>255</v>
      </c>
      <c r="L170" s="79"/>
      <c r="M170" s="80" t="e">
        <f>IF(K170="nio",0,IF(K170&gt;0,K170*I170/O170,0))*(VLOOKUP(B170,'2-Kosten per locatie'!$A$15:$C$37,3))</f>
        <v>#DIV/0!</v>
      </c>
      <c r="N170" s="80">
        <f t="shared" si="11"/>
        <v>0</v>
      </c>
      <c r="O170" s="81">
        <f>IF(K170="nio",0,IF(K170&gt;0,VLOOKUP(G170,'3-Productie normen'!A:J,VLOOKUP(K170,'3-Productie normen'!$B$30:$C$32,2,FALSE),FALSE)))</f>
        <v>0</v>
      </c>
      <c r="P170" s="81">
        <f t="shared" si="12"/>
        <v>0</v>
      </c>
      <c r="Q170" s="82" t="str">
        <f>VLOOKUP(G170,'3-Productie normen'!A:N,7,FALSE)</f>
        <v>S</v>
      </c>
      <c r="R170" s="82"/>
      <c r="T170" s="50">
        <f t="shared" si="13"/>
        <v>1428</v>
      </c>
    </row>
    <row r="171" spans="1:20" ht="14.1" customHeight="1">
      <c r="A171" s="61">
        <f t="shared" si="14"/>
        <v>171</v>
      </c>
      <c r="B171" s="75" t="s">
        <v>291</v>
      </c>
      <c r="C171" s="75" t="s">
        <v>292</v>
      </c>
      <c r="D171" s="467">
        <v>4</v>
      </c>
      <c r="E171" s="76" t="s">
        <v>416</v>
      </c>
      <c r="F171" s="463" t="s">
        <v>270</v>
      </c>
      <c r="G171" s="499" t="s">
        <v>172</v>
      </c>
      <c r="H171" s="49" t="s">
        <v>215</v>
      </c>
      <c r="I171" s="78">
        <v>58.9</v>
      </c>
      <c r="J171" s="420">
        <f t="shared" si="10"/>
        <v>255</v>
      </c>
      <c r="K171" s="79">
        <v>255</v>
      </c>
      <c r="L171" s="79"/>
      <c r="M171" s="80" t="e">
        <f>IF(K171="nio",0,IF(K171&gt;0,K171*I171/O171,0))*(VLOOKUP(B171,'2-Kosten per locatie'!$A$15:$C$37,3))</f>
        <v>#DIV/0!</v>
      </c>
      <c r="N171" s="80">
        <f t="shared" si="11"/>
        <v>0</v>
      </c>
      <c r="O171" s="81">
        <f>IF(K171="nio",0,IF(K171&gt;0,VLOOKUP(G171,'3-Productie normen'!A:J,VLOOKUP(K171,'3-Productie normen'!$B$30:$C$32,2,FALSE),FALSE)))</f>
        <v>0</v>
      </c>
      <c r="P171" s="81">
        <f t="shared" si="12"/>
        <v>0</v>
      </c>
      <c r="Q171" s="82" t="str">
        <f>VLOOKUP(G171,'3-Productie normen'!A:N,7,FALSE)</f>
        <v>B</v>
      </c>
      <c r="R171" s="82"/>
      <c r="T171" s="50">
        <f t="shared" si="13"/>
        <v>15019.5</v>
      </c>
    </row>
    <row r="172" spans="1:20" ht="14.1" customHeight="1">
      <c r="A172" s="61">
        <f t="shared" si="14"/>
        <v>172</v>
      </c>
      <c r="B172" s="75" t="s">
        <v>291</v>
      </c>
      <c r="C172" s="75" t="s">
        <v>292</v>
      </c>
      <c r="D172" s="467">
        <v>4</v>
      </c>
      <c r="E172" s="76" t="s">
        <v>417</v>
      </c>
      <c r="F172" s="463" t="s">
        <v>270</v>
      </c>
      <c r="G172" s="499" t="s">
        <v>172</v>
      </c>
      <c r="H172" s="49" t="s">
        <v>215</v>
      </c>
      <c r="I172" s="78">
        <v>22</v>
      </c>
      <c r="J172" s="420">
        <f t="shared" si="10"/>
        <v>255</v>
      </c>
      <c r="K172" s="79">
        <v>255</v>
      </c>
      <c r="L172" s="79"/>
      <c r="M172" s="80" t="e">
        <f>IF(K172="nio",0,IF(K172&gt;0,K172*I172/O172,0))*(VLOOKUP(B172,'2-Kosten per locatie'!$A$15:$C$37,3))</f>
        <v>#DIV/0!</v>
      </c>
      <c r="N172" s="80">
        <f t="shared" si="11"/>
        <v>0</v>
      </c>
      <c r="O172" s="81">
        <f>IF(K172="nio",0,IF(K172&gt;0,VLOOKUP(G172,'3-Productie normen'!A:J,VLOOKUP(K172,'3-Productie normen'!$B$30:$C$32,2,FALSE),FALSE)))</f>
        <v>0</v>
      </c>
      <c r="P172" s="81">
        <f t="shared" si="12"/>
        <v>0</v>
      </c>
      <c r="Q172" s="82" t="str">
        <f>VLOOKUP(G172,'3-Productie normen'!A:N,7,FALSE)</f>
        <v>B</v>
      </c>
      <c r="R172" s="82"/>
      <c r="T172" s="50">
        <f t="shared" si="13"/>
        <v>5610</v>
      </c>
    </row>
    <row r="173" spans="1:20" ht="14.1" customHeight="1">
      <c r="A173" s="61">
        <f t="shared" si="14"/>
        <v>173</v>
      </c>
      <c r="B173" s="75" t="s">
        <v>291</v>
      </c>
      <c r="C173" s="75" t="s">
        <v>292</v>
      </c>
      <c r="D173" s="467">
        <v>4</v>
      </c>
      <c r="E173" s="76" t="s">
        <v>418</v>
      </c>
      <c r="F173" s="463" t="s">
        <v>270</v>
      </c>
      <c r="G173" s="499" t="s">
        <v>172</v>
      </c>
      <c r="H173" s="49" t="s">
        <v>215</v>
      </c>
      <c r="I173" s="78">
        <v>22</v>
      </c>
      <c r="J173" s="420">
        <f t="shared" si="10"/>
        <v>255</v>
      </c>
      <c r="K173" s="79">
        <v>255</v>
      </c>
      <c r="L173" s="79"/>
      <c r="M173" s="80" t="e">
        <f>IF(K173="nio",0,IF(K173&gt;0,K173*I173/O173,0))*(VLOOKUP(B173,'2-Kosten per locatie'!$A$15:$C$37,3))</f>
        <v>#DIV/0!</v>
      </c>
      <c r="N173" s="80">
        <f t="shared" si="11"/>
        <v>0</v>
      </c>
      <c r="O173" s="81">
        <f>IF(K173="nio",0,IF(K173&gt;0,VLOOKUP(G173,'3-Productie normen'!A:J,VLOOKUP(K173,'3-Productie normen'!$B$30:$C$32,2,FALSE),FALSE)))</f>
        <v>0</v>
      </c>
      <c r="P173" s="81">
        <f t="shared" si="12"/>
        <v>0</v>
      </c>
      <c r="Q173" s="82" t="str">
        <f>VLOOKUP(G173,'3-Productie normen'!A:N,7,FALSE)</f>
        <v>B</v>
      </c>
      <c r="R173" s="82"/>
      <c r="T173" s="50">
        <f t="shared" si="13"/>
        <v>5610</v>
      </c>
    </row>
    <row r="174" spans="1:20" ht="14.1" customHeight="1">
      <c r="A174" s="61">
        <f t="shared" si="14"/>
        <v>174</v>
      </c>
      <c r="B174" s="75" t="s">
        <v>291</v>
      </c>
      <c r="C174" s="75" t="s">
        <v>292</v>
      </c>
      <c r="D174" s="467">
        <v>4</v>
      </c>
      <c r="E174" s="76" t="s">
        <v>419</v>
      </c>
      <c r="F174" s="464" t="s">
        <v>270</v>
      </c>
      <c r="G174" s="452" t="s">
        <v>172</v>
      </c>
      <c r="H174" s="49" t="s">
        <v>215</v>
      </c>
      <c r="I174" s="78">
        <v>22</v>
      </c>
      <c r="J174" s="420">
        <f t="shared" si="10"/>
        <v>255</v>
      </c>
      <c r="K174" s="79">
        <v>255</v>
      </c>
      <c r="L174" s="79"/>
      <c r="M174" s="80" t="e">
        <f>IF(K174="nio",0,IF(K174&gt;0,K174*I174/O174,0))*(VLOOKUP(B174,'2-Kosten per locatie'!$A$15:$C$37,3))</f>
        <v>#DIV/0!</v>
      </c>
      <c r="N174" s="80">
        <f t="shared" si="11"/>
        <v>0</v>
      </c>
      <c r="O174" s="81">
        <f>IF(K174="nio",0,IF(K174&gt;0,VLOOKUP(G174,'3-Productie normen'!A:J,VLOOKUP(K174,'3-Productie normen'!$B$30:$C$32,2,FALSE),FALSE)))</f>
        <v>0</v>
      </c>
      <c r="P174" s="81">
        <f t="shared" si="12"/>
        <v>0</v>
      </c>
      <c r="Q174" s="82" t="str">
        <f>VLOOKUP(G174,'3-Productie normen'!A:N,7,FALSE)</f>
        <v>B</v>
      </c>
      <c r="R174" s="82"/>
      <c r="T174" s="50">
        <f t="shared" si="13"/>
        <v>5610</v>
      </c>
    </row>
    <row r="175" spans="1:20" ht="14.1" customHeight="1">
      <c r="A175" s="61">
        <f t="shared" si="14"/>
        <v>175</v>
      </c>
      <c r="B175" s="75" t="s">
        <v>291</v>
      </c>
      <c r="C175" s="75" t="s">
        <v>292</v>
      </c>
      <c r="D175" s="467">
        <v>4</v>
      </c>
      <c r="E175" s="76" t="s">
        <v>420</v>
      </c>
      <c r="F175" s="464" t="s">
        <v>492</v>
      </c>
      <c r="G175" s="452" t="s">
        <v>676</v>
      </c>
      <c r="H175" s="49" t="s">
        <v>92</v>
      </c>
      <c r="I175" s="78">
        <v>13</v>
      </c>
      <c r="J175" s="420">
        <f t="shared" si="10"/>
        <v>255</v>
      </c>
      <c r="K175" s="79">
        <v>255</v>
      </c>
      <c r="L175" s="79"/>
      <c r="M175" s="80" t="e">
        <f>IF(K175="nio",0,IF(K175&gt;0,K175*I175/O175,0))*(VLOOKUP(B175,'2-Kosten per locatie'!$A$15:$C$37,3))</f>
        <v>#DIV/0!</v>
      </c>
      <c r="N175" s="80">
        <f t="shared" si="11"/>
        <v>0</v>
      </c>
      <c r="O175" s="81">
        <f>IF(K175="nio",0,IF(K175&gt;0,VLOOKUP(G175,'3-Productie normen'!A:J,VLOOKUP(K175,'3-Productie normen'!$B$30:$C$32,2,FALSE),FALSE)))</f>
        <v>0</v>
      </c>
      <c r="P175" s="81">
        <f t="shared" si="12"/>
        <v>0</v>
      </c>
      <c r="Q175" s="82" t="str">
        <f>VLOOKUP(G175,'3-Productie normen'!A:N,7,FALSE)</f>
        <v>V</v>
      </c>
      <c r="R175" s="82"/>
      <c r="T175" s="50">
        <f t="shared" si="13"/>
        <v>3315</v>
      </c>
    </row>
    <row r="176" spans="1:20" ht="14.1" customHeight="1">
      <c r="A176" s="61">
        <f t="shared" si="14"/>
        <v>176</v>
      </c>
      <c r="B176" s="75" t="s">
        <v>291</v>
      </c>
      <c r="C176" s="75" t="s">
        <v>292</v>
      </c>
      <c r="D176" s="467">
        <v>4</v>
      </c>
      <c r="E176" s="76" t="s">
        <v>421</v>
      </c>
      <c r="F176" s="464" t="s">
        <v>270</v>
      </c>
      <c r="G176" s="452" t="s">
        <v>172</v>
      </c>
      <c r="H176" s="49" t="s">
        <v>215</v>
      </c>
      <c r="I176" s="78">
        <v>9</v>
      </c>
      <c r="J176" s="420">
        <f t="shared" si="10"/>
        <v>255</v>
      </c>
      <c r="K176" s="79">
        <v>255</v>
      </c>
      <c r="L176" s="79"/>
      <c r="M176" s="80" t="e">
        <f>IF(K176="nio",0,IF(K176&gt;0,K176*I176/O176,0))*(VLOOKUP(B176,'2-Kosten per locatie'!$A$15:$C$37,3))</f>
        <v>#DIV/0!</v>
      </c>
      <c r="N176" s="80">
        <f t="shared" si="11"/>
        <v>0</v>
      </c>
      <c r="O176" s="81">
        <f>IF(K176="nio",0,IF(K176&gt;0,VLOOKUP(G176,'3-Productie normen'!A:J,VLOOKUP(K176,'3-Productie normen'!$B$30:$C$32,2,FALSE),FALSE)))</f>
        <v>0</v>
      </c>
      <c r="P176" s="81">
        <f t="shared" si="12"/>
        <v>0</v>
      </c>
      <c r="Q176" s="82" t="str">
        <f>VLOOKUP(G176,'3-Productie normen'!A:N,7,FALSE)</f>
        <v>B</v>
      </c>
      <c r="R176" s="82"/>
      <c r="T176" s="50">
        <f t="shared" si="13"/>
        <v>2295</v>
      </c>
    </row>
    <row r="177" spans="1:20" ht="14.1" customHeight="1">
      <c r="A177" s="61">
        <f t="shared" si="14"/>
        <v>177</v>
      </c>
      <c r="B177" s="75" t="s">
        <v>291</v>
      </c>
      <c r="C177" s="75" t="s">
        <v>292</v>
      </c>
      <c r="D177" s="467">
        <v>4</v>
      </c>
      <c r="E177" s="76" t="s">
        <v>422</v>
      </c>
      <c r="F177" s="464" t="s">
        <v>270</v>
      </c>
      <c r="G177" s="452" t="s">
        <v>172</v>
      </c>
      <c r="H177" s="49" t="s">
        <v>215</v>
      </c>
      <c r="I177" s="78">
        <v>22</v>
      </c>
      <c r="J177" s="420">
        <f t="shared" si="10"/>
        <v>255</v>
      </c>
      <c r="K177" s="79">
        <v>255</v>
      </c>
      <c r="L177" s="79"/>
      <c r="M177" s="80" t="e">
        <f>IF(K177="nio",0,IF(K177&gt;0,K177*I177/O177,0))*(VLOOKUP(B177,'2-Kosten per locatie'!$A$15:$C$37,3))</f>
        <v>#DIV/0!</v>
      </c>
      <c r="N177" s="80">
        <f t="shared" si="11"/>
        <v>0</v>
      </c>
      <c r="O177" s="81">
        <f>IF(K177="nio",0,IF(K177&gt;0,VLOOKUP(G177,'3-Productie normen'!A:J,VLOOKUP(K177,'3-Productie normen'!$B$30:$C$32,2,FALSE),FALSE)))</f>
        <v>0</v>
      </c>
      <c r="P177" s="81">
        <f t="shared" si="12"/>
        <v>0</v>
      </c>
      <c r="Q177" s="82" t="str">
        <f>VLOOKUP(G177,'3-Productie normen'!A:N,7,FALSE)</f>
        <v>B</v>
      </c>
      <c r="R177" s="82"/>
      <c r="T177" s="50">
        <f t="shared" si="13"/>
        <v>5610</v>
      </c>
    </row>
    <row r="178" spans="1:20" ht="14.1" customHeight="1">
      <c r="A178" s="61">
        <f t="shared" si="14"/>
        <v>178</v>
      </c>
      <c r="B178" s="75" t="s">
        <v>291</v>
      </c>
      <c r="C178" s="75" t="s">
        <v>292</v>
      </c>
      <c r="D178" s="467">
        <v>4</v>
      </c>
      <c r="E178" s="76" t="s">
        <v>423</v>
      </c>
      <c r="F178" s="464" t="s">
        <v>270</v>
      </c>
      <c r="G178" s="452" t="s">
        <v>172</v>
      </c>
      <c r="H178" s="49" t="s">
        <v>215</v>
      </c>
      <c r="I178" s="78">
        <v>22</v>
      </c>
      <c r="J178" s="420">
        <f t="shared" si="10"/>
        <v>255</v>
      </c>
      <c r="K178" s="79">
        <v>255</v>
      </c>
      <c r="L178" s="79"/>
      <c r="M178" s="80" t="e">
        <f>IF(K178="nio",0,IF(K178&gt;0,K178*I178/O178,0))*(VLOOKUP(B178,'2-Kosten per locatie'!$A$15:$C$37,3))</f>
        <v>#DIV/0!</v>
      </c>
      <c r="N178" s="80">
        <f t="shared" si="11"/>
        <v>0</v>
      </c>
      <c r="O178" s="81">
        <f>IF(K178="nio",0,IF(K178&gt;0,VLOOKUP(G178,'3-Productie normen'!A:J,VLOOKUP(K178,'3-Productie normen'!$B$30:$C$32,2,FALSE),FALSE)))</f>
        <v>0</v>
      </c>
      <c r="P178" s="81">
        <f t="shared" si="12"/>
        <v>0</v>
      </c>
      <c r="Q178" s="82" t="str">
        <f>VLOOKUP(G178,'3-Productie normen'!A:N,7,FALSE)</f>
        <v>B</v>
      </c>
      <c r="R178" s="82"/>
      <c r="T178" s="50">
        <f t="shared" si="13"/>
        <v>5610</v>
      </c>
    </row>
    <row r="179" spans="1:20" ht="14.1" customHeight="1">
      <c r="A179" s="61">
        <f t="shared" si="14"/>
        <v>179</v>
      </c>
      <c r="B179" s="75" t="s">
        <v>291</v>
      </c>
      <c r="C179" s="75" t="s">
        <v>292</v>
      </c>
      <c r="D179" s="467">
        <v>4</v>
      </c>
      <c r="E179" s="76" t="s">
        <v>424</v>
      </c>
      <c r="F179" s="465" t="s">
        <v>270</v>
      </c>
      <c r="G179" s="452" t="s">
        <v>172</v>
      </c>
      <c r="H179" s="49" t="s">
        <v>215</v>
      </c>
      <c r="I179" s="78">
        <v>22</v>
      </c>
      <c r="J179" s="420">
        <f t="shared" si="10"/>
        <v>255</v>
      </c>
      <c r="K179" s="79">
        <v>255</v>
      </c>
      <c r="L179" s="79"/>
      <c r="M179" s="80" t="e">
        <f>IF(K179="nio",0,IF(K179&gt;0,K179*I179/O179,0))*(VLOOKUP(B179,'2-Kosten per locatie'!$A$15:$C$37,3))</f>
        <v>#DIV/0!</v>
      </c>
      <c r="N179" s="80">
        <f t="shared" si="11"/>
        <v>0</v>
      </c>
      <c r="O179" s="81">
        <f>IF(K179="nio",0,IF(K179&gt;0,VLOOKUP(G179,'3-Productie normen'!A:J,VLOOKUP(K179,'3-Productie normen'!$B$30:$C$32,2,FALSE),FALSE)))</f>
        <v>0</v>
      </c>
      <c r="P179" s="81">
        <f t="shared" si="12"/>
        <v>0</v>
      </c>
      <c r="Q179" s="82" t="str">
        <f>VLOOKUP(G179,'3-Productie normen'!A:N,7,FALSE)</f>
        <v>B</v>
      </c>
      <c r="R179" s="82"/>
      <c r="T179" s="50">
        <f t="shared" si="13"/>
        <v>5610</v>
      </c>
    </row>
    <row r="180" spans="1:20" ht="14.1" customHeight="1">
      <c r="A180" s="61">
        <f t="shared" si="14"/>
        <v>180</v>
      </c>
      <c r="B180" s="75" t="s">
        <v>291</v>
      </c>
      <c r="C180" s="75" t="s">
        <v>292</v>
      </c>
      <c r="D180" s="467">
        <v>4</v>
      </c>
      <c r="E180" s="76" t="s">
        <v>425</v>
      </c>
      <c r="F180" s="464" t="s">
        <v>270</v>
      </c>
      <c r="G180" s="452" t="s">
        <v>172</v>
      </c>
      <c r="H180" s="49" t="s">
        <v>215</v>
      </c>
      <c r="I180" s="78">
        <v>22</v>
      </c>
      <c r="J180" s="420">
        <f t="shared" si="10"/>
        <v>255</v>
      </c>
      <c r="K180" s="79">
        <v>255</v>
      </c>
      <c r="L180" s="79"/>
      <c r="M180" s="80" t="e">
        <f>IF(K180="nio",0,IF(K180&gt;0,K180*I180/O180,0))*(VLOOKUP(B180,'2-Kosten per locatie'!$A$15:$C$37,3))</f>
        <v>#DIV/0!</v>
      </c>
      <c r="N180" s="80">
        <f t="shared" si="11"/>
        <v>0</v>
      </c>
      <c r="O180" s="81">
        <f>IF(K180="nio",0,IF(K180&gt;0,VLOOKUP(G180,'3-Productie normen'!A:J,VLOOKUP(K180,'3-Productie normen'!$B$30:$C$32,2,FALSE),FALSE)))</f>
        <v>0</v>
      </c>
      <c r="P180" s="81">
        <f t="shared" si="12"/>
        <v>0</v>
      </c>
      <c r="Q180" s="82" t="str">
        <f>VLOOKUP(G180,'3-Productie normen'!A:N,7,FALSE)</f>
        <v>B</v>
      </c>
      <c r="R180" s="82"/>
      <c r="T180" s="50">
        <f t="shared" si="13"/>
        <v>5610</v>
      </c>
    </row>
    <row r="181" spans="1:20" ht="14.1" customHeight="1">
      <c r="A181" s="61">
        <f t="shared" si="14"/>
        <v>181</v>
      </c>
      <c r="B181" s="75" t="s">
        <v>291</v>
      </c>
      <c r="C181" s="75" t="s">
        <v>292</v>
      </c>
      <c r="D181" s="467">
        <v>4</v>
      </c>
      <c r="E181" s="76" t="s">
        <v>426</v>
      </c>
      <c r="F181" s="464" t="s">
        <v>270</v>
      </c>
      <c r="G181" s="452" t="s">
        <v>172</v>
      </c>
      <c r="H181" s="49" t="s">
        <v>215</v>
      </c>
      <c r="I181" s="78">
        <v>22</v>
      </c>
      <c r="J181" s="420">
        <f t="shared" si="10"/>
        <v>255</v>
      </c>
      <c r="K181" s="79">
        <v>255</v>
      </c>
      <c r="L181" s="79"/>
      <c r="M181" s="80" t="e">
        <f>IF(K181="nio",0,IF(K181&gt;0,K181*I181/O181,0))*(VLOOKUP(B181,'2-Kosten per locatie'!$A$15:$C$37,3))</f>
        <v>#DIV/0!</v>
      </c>
      <c r="N181" s="80">
        <f t="shared" si="11"/>
        <v>0</v>
      </c>
      <c r="O181" s="81">
        <f>IF(K181="nio",0,IF(K181&gt;0,VLOOKUP(G181,'3-Productie normen'!A:J,VLOOKUP(K181,'3-Productie normen'!$B$30:$C$32,2,FALSE),FALSE)))</f>
        <v>0</v>
      </c>
      <c r="P181" s="81">
        <f t="shared" si="12"/>
        <v>0</v>
      </c>
      <c r="Q181" s="82" t="str">
        <f>VLOOKUP(G181,'3-Productie normen'!A:N,7,FALSE)</f>
        <v>B</v>
      </c>
      <c r="R181" s="82"/>
      <c r="T181" s="50">
        <f t="shared" si="13"/>
        <v>5610</v>
      </c>
    </row>
    <row r="182" spans="1:20" ht="14.1" customHeight="1">
      <c r="A182" s="61">
        <f t="shared" si="14"/>
        <v>182</v>
      </c>
      <c r="B182" s="75" t="s">
        <v>291</v>
      </c>
      <c r="C182" s="75" t="s">
        <v>292</v>
      </c>
      <c r="D182" s="467">
        <v>4</v>
      </c>
      <c r="E182" s="76" t="s">
        <v>427</v>
      </c>
      <c r="F182" s="463" t="s">
        <v>270</v>
      </c>
      <c r="G182" s="499" t="s">
        <v>172</v>
      </c>
      <c r="H182" s="49" t="s">
        <v>215</v>
      </c>
      <c r="I182" s="78">
        <v>27.4</v>
      </c>
      <c r="J182" s="420">
        <f t="shared" si="10"/>
        <v>255</v>
      </c>
      <c r="K182" s="79">
        <v>255</v>
      </c>
      <c r="L182" s="79"/>
      <c r="M182" s="80" t="e">
        <f>IF(K182="nio",0,IF(K182&gt;0,K182*I182/O182,0))*(VLOOKUP(B182,'2-Kosten per locatie'!$A$15:$C$37,3))</f>
        <v>#DIV/0!</v>
      </c>
      <c r="N182" s="80">
        <f t="shared" si="11"/>
        <v>0</v>
      </c>
      <c r="O182" s="81">
        <f>IF(K182="nio",0,IF(K182&gt;0,VLOOKUP(G182,'3-Productie normen'!A:J,VLOOKUP(K182,'3-Productie normen'!$B$30:$C$32,2,FALSE),FALSE)))</f>
        <v>0</v>
      </c>
      <c r="P182" s="81">
        <f t="shared" si="12"/>
        <v>0</v>
      </c>
      <c r="Q182" s="82" t="str">
        <f>VLOOKUP(G182,'3-Productie normen'!A:N,7,FALSE)</f>
        <v>B</v>
      </c>
      <c r="R182" s="82"/>
      <c r="T182" s="50">
        <f t="shared" si="13"/>
        <v>6987</v>
      </c>
    </row>
    <row r="183" spans="1:20" ht="14.1" customHeight="1">
      <c r="A183" s="61">
        <f t="shared" si="14"/>
        <v>183</v>
      </c>
      <c r="B183" s="75" t="s">
        <v>291</v>
      </c>
      <c r="C183" s="75" t="s">
        <v>292</v>
      </c>
      <c r="D183" s="467">
        <v>4</v>
      </c>
      <c r="E183" s="76" t="s">
        <v>428</v>
      </c>
      <c r="F183" s="463" t="s">
        <v>489</v>
      </c>
      <c r="G183" s="499" t="s">
        <v>695</v>
      </c>
      <c r="H183" s="49" t="s">
        <v>215</v>
      </c>
      <c r="I183" s="78">
        <v>25</v>
      </c>
      <c r="J183" s="420">
        <f t="shared" si="10"/>
        <v>255</v>
      </c>
      <c r="K183" s="79">
        <v>255</v>
      </c>
      <c r="L183" s="79"/>
      <c r="M183" s="80" t="e">
        <f>IF(K183="nio",0,IF(K183&gt;0,K183*I183/O183,0))*(VLOOKUP(B183,'2-Kosten per locatie'!$A$15:$C$37,3))</f>
        <v>#DIV/0!</v>
      </c>
      <c r="N183" s="80">
        <f t="shared" si="11"/>
        <v>0</v>
      </c>
      <c r="O183" s="81">
        <f>IF(K183="nio",0,IF(K183&gt;0,VLOOKUP(G183,'3-Productie normen'!A:J,VLOOKUP(K183,'3-Productie normen'!$B$30:$C$32,2,FALSE),FALSE)))</f>
        <v>0</v>
      </c>
      <c r="P183" s="81">
        <f t="shared" si="12"/>
        <v>0</v>
      </c>
      <c r="Q183" s="82" t="str">
        <f>VLOOKUP(G183,'3-Productie normen'!A:N,7,FALSE)</f>
        <v>V</v>
      </c>
      <c r="R183" s="82"/>
      <c r="T183" s="50">
        <f t="shared" si="13"/>
        <v>6375</v>
      </c>
    </row>
    <row r="184" spans="1:20" ht="14.1" customHeight="1">
      <c r="A184" s="61">
        <f t="shared" si="14"/>
        <v>184</v>
      </c>
      <c r="B184" s="75" t="s">
        <v>291</v>
      </c>
      <c r="C184" s="75" t="s">
        <v>292</v>
      </c>
      <c r="D184" s="467">
        <v>4</v>
      </c>
      <c r="E184" s="76" t="s">
        <v>429</v>
      </c>
      <c r="F184" s="463" t="s">
        <v>489</v>
      </c>
      <c r="G184" s="499" t="s">
        <v>695</v>
      </c>
      <c r="H184" s="49" t="s">
        <v>215</v>
      </c>
      <c r="I184" s="78">
        <v>56.6</v>
      </c>
      <c r="J184" s="420">
        <f t="shared" si="10"/>
        <v>255</v>
      </c>
      <c r="K184" s="79">
        <v>255</v>
      </c>
      <c r="L184" s="79"/>
      <c r="M184" s="80" t="e">
        <f>IF(K184="nio",0,IF(K184&gt;0,K184*I184/O184,0))*(VLOOKUP(B184,'2-Kosten per locatie'!$A$15:$C$37,3))</f>
        <v>#DIV/0!</v>
      </c>
      <c r="N184" s="80">
        <f t="shared" si="11"/>
        <v>0</v>
      </c>
      <c r="O184" s="81">
        <f>IF(K184="nio",0,IF(K184&gt;0,VLOOKUP(G184,'3-Productie normen'!A:J,VLOOKUP(K184,'3-Productie normen'!$B$30:$C$32,2,FALSE),FALSE)))</f>
        <v>0</v>
      </c>
      <c r="P184" s="81">
        <f t="shared" si="12"/>
        <v>0</v>
      </c>
      <c r="Q184" s="82" t="str">
        <f>VLOOKUP(G184,'3-Productie normen'!A:N,7,FALSE)</f>
        <v>V</v>
      </c>
      <c r="R184" s="82"/>
      <c r="T184" s="50">
        <f t="shared" si="13"/>
        <v>14433</v>
      </c>
    </row>
    <row r="185" spans="1:20" ht="14.1" customHeight="1">
      <c r="A185" s="61">
        <f t="shared" si="14"/>
        <v>185</v>
      </c>
      <c r="B185" s="75" t="s">
        <v>291</v>
      </c>
      <c r="C185" s="75" t="s">
        <v>292</v>
      </c>
      <c r="D185" s="467">
        <v>4</v>
      </c>
      <c r="E185" s="76" t="s">
        <v>430</v>
      </c>
      <c r="F185" s="464" t="s">
        <v>669</v>
      </c>
      <c r="G185" s="452" t="s">
        <v>17</v>
      </c>
      <c r="H185" s="49" t="s">
        <v>94</v>
      </c>
      <c r="I185" s="78">
        <v>4</v>
      </c>
      <c r="J185" s="420">
        <f t="shared" si="10"/>
        <v>255</v>
      </c>
      <c r="K185" s="79">
        <v>255</v>
      </c>
      <c r="L185" s="79"/>
      <c r="M185" s="80" t="e">
        <f>IF(K185="nio",0,IF(K185&gt;0,K185*I185/O185,0))*(VLOOKUP(B185,'2-Kosten per locatie'!$A$15:$C$37,3))</f>
        <v>#DIV/0!</v>
      </c>
      <c r="N185" s="80">
        <f t="shared" si="11"/>
        <v>0</v>
      </c>
      <c r="O185" s="81">
        <f>IF(K185="nio",0,IF(K185&gt;0,VLOOKUP(G185,'3-Productie normen'!A:J,VLOOKUP(K185,'3-Productie normen'!$B$30:$C$32,2,FALSE),FALSE)))</f>
        <v>0</v>
      </c>
      <c r="P185" s="81">
        <f t="shared" si="12"/>
        <v>0</v>
      </c>
      <c r="Q185" s="82" t="str">
        <f>VLOOKUP(G185,'3-Productie normen'!A:N,7,FALSE)</f>
        <v>S</v>
      </c>
      <c r="R185" s="82"/>
      <c r="T185" s="50">
        <f t="shared" si="13"/>
        <v>1020</v>
      </c>
    </row>
    <row r="186" spans="1:20" ht="14.1" customHeight="1">
      <c r="A186" s="61">
        <f t="shared" si="14"/>
        <v>186</v>
      </c>
      <c r="B186" s="75" t="s">
        <v>291</v>
      </c>
      <c r="C186" s="75" t="s">
        <v>292</v>
      </c>
      <c r="D186" s="467">
        <v>4</v>
      </c>
      <c r="E186" s="76" t="s">
        <v>431</v>
      </c>
      <c r="F186" s="464" t="s">
        <v>669</v>
      </c>
      <c r="G186" s="452" t="s">
        <v>17</v>
      </c>
      <c r="H186" s="49" t="s">
        <v>94</v>
      </c>
      <c r="I186" s="78">
        <v>5.6</v>
      </c>
      <c r="J186" s="420">
        <f t="shared" si="10"/>
        <v>255</v>
      </c>
      <c r="K186" s="79">
        <v>255</v>
      </c>
      <c r="L186" s="79"/>
      <c r="M186" s="80" t="e">
        <f>IF(K186="nio",0,IF(K186&gt;0,K186*I186/O186,0))*(VLOOKUP(B186,'2-Kosten per locatie'!$A$15:$C$37,3))</f>
        <v>#DIV/0!</v>
      </c>
      <c r="N186" s="80">
        <f t="shared" si="11"/>
        <v>0</v>
      </c>
      <c r="O186" s="81">
        <f>IF(K186="nio",0,IF(K186&gt;0,VLOOKUP(G186,'3-Productie normen'!A:J,VLOOKUP(K186,'3-Productie normen'!$B$30:$C$32,2,FALSE),FALSE)))</f>
        <v>0</v>
      </c>
      <c r="P186" s="81">
        <f t="shared" si="12"/>
        <v>0</v>
      </c>
      <c r="Q186" s="82" t="str">
        <f>VLOOKUP(G186,'3-Productie normen'!A:N,7,FALSE)</f>
        <v>S</v>
      </c>
      <c r="R186" s="82"/>
      <c r="T186" s="50">
        <f t="shared" si="13"/>
        <v>1428</v>
      </c>
    </row>
    <row r="187" spans="1:20" ht="14.1" customHeight="1">
      <c r="A187" s="61">
        <f t="shared" si="14"/>
        <v>187</v>
      </c>
      <c r="B187" s="75" t="s">
        <v>291</v>
      </c>
      <c r="C187" s="75" t="s">
        <v>292</v>
      </c>
      <c r="D187" s="467">
        <v>5</v>
      </c>
      <c r="E187" s="76" t="s">
        <v>432</v>
      </c>
      <c r="F187" s="464" t="s">
        <v>270</v>
      </c>
      <c r="G187" s="452" t="s">
        <v>172</v>
      </c>
      <c r="H187" s="49" t="s">
        <v>215</v>
      </c>
      <c r="I187" s="78">
        <v>58.9</v>
      </c>
      <c r="J187" s="420">
        <f t="shared" si="10"/>
        <v>255</v>
      </c>
      <c r="K187" s="79">
        <v>255</v>
      </c>
      <c r="L187" s="79"/>
      <c r="M187" s="80" t="e">
        <f>IF(K187="nio",0,IF(K187&gt;0,K187*I187/O187,0))*(VLOOKUP(B187,'2-Kosten per locatie'!$A$15:$C$37,3))</f>
        <v>#DIV/0!</v>
      </c>
      <c r="N187" s="80">
        <f t="shared" si="11"/>
        <v>0</v>
      </c>
      <c r="O187" s="81">
        <f>IF(K187="nio",0,IF(K187&gt;0,VLOOKUP(G187,'3-Productie normen'!A:J,VLOOKUP(K187,'3-Productie normen'!$B$30:$C$32,2,FALSE),FALSE)))</f>
        <v>0</v>
      </c>
      <c r="P187" s="81">
        <f t="shared" si="12"/>
        <v>0</v>
      </c>
      <c r="Q187" s="82" t="str">
        <f>VLOOKUP(G187,'3-Productie normen'!A:N,7,FALSE)</f>
        <v>B</v>
      </c>
      <c r="R187" s="82"/>
      <c r="T187" s="50">
        <f t="shared" si="13"/>
        <v>15019.5</v>
      </c>
    </row>
    <row r="188" spans="1:20" ht="14.1" customHeight="1">
      <c r="A188" s="61">
        <f t="shared" si="14"/>
        <v>188</v>
      </c>
      <c r="B188" s="75" t="s">
        <v>291</v>
      </c>
      <c r="C188" s="75" t="s">
        <v>292</v>
      </c>
      <c r="D188" s="467">
        <v>5</v>
      </c>
      <c r="E188" s="76" t="s">
        <v>433</v>
      </c>
      <c r="F188" s="464" t="s">
        <v>270</v>
      </c>
      <c r="G188" s="452" t="s">
        <v>172</v>
      </c>
      <c r="H188" s="49" t="s">
        <v>215</v>
      </c>
      <c r="I188" s="78">
        <v>44</v>
      </c>
      <c r="J188" s="420">
        <f t="shared" si="10"/>
        <v>255</v>
      </c>
      <c r="K188" s="79">
        <v>255</v>
      </c>
      <c r="L188" s="79"/>
      <c r="M188" s="80" t="e">
        <f>IF(K188="nio",0,IF(K188&gt;0,K188*I188/O188,0))*(VLOOKUP(B188,'2-Kosten per locatie'!$A$15:$C$37,3))</f>
        <v>#DIV/0!</v>
      </c>
      <c r="N188" s="80">
        <f t="shared" si="11"/>
        <v>0</v>
      </c>
      <c r="O188" s="81">
        <f>IF(K188="nio",0,IF(K188&gt;0,VLOOKUP(G188,'3-Productie normen'!A:J,VLOOKUP(K188,'3-Productie normen'!$B$30:$C$32,2,FALSE),FALSE)))</f>
        <v>0</v>
      </c>
      <c r="P188" s="81">
        <f t="shared" si="12"/>
        <v>0</v>
      </c>
      <c r="Q188" s="82" t="str">
        <f>VLOOKUP(G188,'3-Productie normen'!A:N,7,FALSE)</f>
        <v>B</v>
      </c>
      <c r="R188" s="82"/>
      <c r="T188" s="50">
        <f t="shared" si="13"/>
        <v>11220</v>
      </c>
    </row>
    <row r="189" spans="1:20" ht="14.1" customHeight="1">
      <c r="A189" s="61">
        <f t="shared" si="14"/>
        <v>189</v>
      </c>
      <c r="B189" s="75" t="s">
        <v>291</v>
      </c>
      <c r="C189" s="75" t="s">
        <v>292</v>
      </c>
      <c r="D189" s="467">
        <v>5</v>
      </c>
      <c r="E189" s="76" t="s">
        <v>434</v>
      </c>
      <c r="F189" s="464" t="s">
        <v>270</v>
      </c>
      <c r="G189" s="452" t="s">
        <v>172</v>
      </c>
      <c r="H189" s="49" t="s">
        <v>215</v>
      </c>
      <c r="I189" s="78">
        <v>22</v>
      </c>
      <c r="J189" s="420">
        <f t="shared" si="10"/>
        <v>255</v>
      </c>
      <c r="K189" s="79">
        <v>255</v>
      </c>
      <c r="L189" s="79"/>
      <c r="M189" s="80" t="e">
        <f>IF(K189="nio",0,IF(K189&gt;0,K189*I189/O189,0))*(VLOOKUP(B189,'2-Kosten per locatie'!$A$15:$C$37,3))</f>
        <v>#DIV/0!</v>
      </c>
      <c r="N189" s="80">
        <f t="shared" si="11"/>
        <v>0</v>
      </c>
      <c r="O189" s="81">
        <f>IF(K189="nio",0,IF(K189&gt;0,VLOOKUP(G189,'3-Productie normen'!A:J,VLOOKUP(K189,'3-Productie normen'!$B$30:$C$32,2,FALSE),FALSE)))</f>
        <v>0</v>
      </c>
      <c r="P189" s="81">
        <f t="shared" si="12"/>
        <v>0</v>
      </c>
      <c r="Q189" s="82" t="str">
        <f>VLOOKUP(G189,'3-Productie normen'!A:N,7,FALSE)</f>
        <v>B</v>
      </c>
      <c r="R189" s="82"/>
      <c r="T189" s="50">
        <f t="shared" si="13"/>
        <v>5610</v>
      </c>
    </row>
    <row r="190" spans="1:20" ht="14.1" customHeight="1">
      <c r="A190" s="61">
        <f t="shared" si="14"/>
        <v>190</v>
      </c>
      <c r="B190" s="75" t="s">
        <v>291</v>
      </c>
      <c r="C190" s="75" t="s">
        <v>292</v>
      </c>
      <c r="D190" s="467">
        <v>5</v>
      </c>
      <c r="E190" s="76" t="s">
        <v>435</v>
      </c>
      <c r="F190" s="465" t="s">
        <v>270</v>
      </c>
      <c r="G190" s="452" t="s">
        <v>172</v>
      </c>
      <c r="H190" s="49" t="s">
        <v>215</v>
      </c>
      <c r="I190" s="78">
        <v>22</v>
      </c>
      <c r="J190" s="420">
        <f t="shared" si="10"/>
        <v>255</v>
      </c>
      <c r="K190" s="79">
        <v>255</v>
      </c>
      <c r="L190" s="79"/>
      <c r="M190" s="80" t="e">
        <f>IF(K190="nio",0,IF(K190&gt;0,K190*I190/O190,0))*(VLOOKUP(B190,'2-Kosten per locatie'!$A$15:$C$37,3))</f>
        <v>#DIV/0!</v>
      </c>
      <c r="N190" s="80">
        <f t="shared" si="11"/>
        <v>0</v>
      </c>
      <c r="O190" s="81">
        <f>IF(K190="nio",0,IF(K190&gt;0,VLOOKUP(G190,'3-Productie normen'!A:J,VLOOKUP(K190,'3-Productie normen'!$B$30:$C$32,2,FALSE),FALSE)))</f>
        <v>0</v>
      </c>
      <c r="P190" s="81">
        <f t="shared" si="12"/>
        <v>0</v>
      </c>
      <c r="Q190" s="82" t="str">
        <f>VLOOKUP(G190,'3-Productie normen'!A:N,7,FALSE)</f>
        <v>B</v>
      </c>
      <c r="R190" s="82"/>
      <c r="T190" s="50">
        <f t="shared" si="13"/>
        <v>5610</v>
      </c>
    </row>
    <row r="191" spans="1:20" ht="14.1" customHeight="1">
      <c r="A191" s="61">
        <f t="shared" si="14"/>
        <v>191</v>
      </c>
      <c r="B191" s="75" t="s">
        <v>291</v>
      </c>
      <c r="C191" s="75" t="s">
        <v>292</v>
      </c>
      <c r="D191" s="467">
        <v>5</v>
      </c>
      <c r="E191" s="76" t="s">
        <v>436</v>
      </c>
      <c r="F191" s="463" t="s">
        <v>270</v>
      </c>
      <c r="G191" s="499" t="s">
        <v>172</v>
      </c>
      <c r="H191" s="49" t="s">
        <v>215</v>
      </c>
      <c r="I191" s="78">
        <v>22</v>
      </c>
      <c r="J191" s="420">
        <f t="shared" si="10"/>
        <v>255</v>
      </c>
      <c r="K191" s="79">
        <v>255</v>
      </c>
      <c r="L191" s="79"/>
      <c r="M191" s="80" t="e">
        <f>IF(K191="nio",0,IF(K191&gt;0,K191*I191/O191,0))*(VLOOKUP(B191,'2-Kosten per locatie'!$A$15:$C$37,3))</f>
        <v>#DIV/0!</v>
      </c>
      <c r="N191" s="80">
        <f t="shared" si="11"/>
        <v>0</v>
      </c>
      <c r="O191" s="81">
        <f>IF(K191="nio",0,IF(K191&gt;0,VLOOKUP(G191,'3-Productie normen'!A:J,VLOOKUP(K191,'3-Productie normen'!$B$30:$C$32,2,FALSE),FALSE)))</f>
        <v>0</v>
      </c>
      <c r="P191" s="81">
        <f t="shared" si="12"/>
        <v>0</v>
      </c>
      <c r="Q191" s="82" t="str">
        <f>VLOOKUP(G191,'3-Productie normen'!A:N,7,FALSE)</f>
        <v>B</v>
      </c>
      <c r="R191" s="82"/>
      <c r="T191" s="50">
        <f t="shared" si="13"/>
        <v>5610</v>
      </c>
    </row>
    <row r="192" spans="1:20" ht="14.1" customHeight="1">
      <c r="A192" s="61">
        <f t="shared" si="14"/>
        <v>192</v>
      </c>
      <c r="B192" s="75" t="s">
        <v>291</v>
      </c>
      <c r="C192" s="75" t="s">
        <v>292</v>
      </c>
      <c r="D192" s="467">
        <v>5</v>
      </c>
      <c r="E192" s="76" t="s">
        <v>437</v>
      </c>
      <c r="F192" s="463" t="s">
        <v>270</v>
      </c>
      <c r="G192" s="499" t="s">
        <v>172</v>
      </c>
      <c r="H192" s="49" t="s">
        <v>215</v>
      </c>
      <c r="I192" s="78">
        <v>22</v>
      </c>
      <c r="J192" s="420">
        <f t="shared" si="10"/>
        <v>255</v>
      </c>
      <c r="K192" s="79">
        <v>255</v>
      </c>
      <c r="L192" s="79"/>
      <c r="M192" s="80" t="e">
        <f>IF(K192="nio",0,IF(K192&gt;0,K192*I192/O192,0))*(VLOOKUP(B192,'2-Kosten per locatie'!$A$15:$C$37,3))</f>
        <v>#DIV/0!</v>
      </c>
      <c r="N192" s="80">
        <f t="shared" si="11"/>
        <v>0</v>
      </c>
      <c r="O192" s="81">
        <f>IF(K192="nio",0,IF(K192&gt;0,VLOOKUP(G192,'3-Productie normen'!A:J,VLOOKUP(K192,'3-Productie normen'!$B$30:$C$32,2,FALSE),FALSE)))</f>
        <v>0</v>
      </c>
      <c r="P192" s="81">
        <f t="shared" si="12"/>
        <v>0</v>
      </c>
      <c r="Q192" s="82" t="str">
        <f>VLOOKUP(G192,'3-Productie normen'!A:N,7,FALSE)</f>
        <v>B</v>
      </c>
      <c r="R192" s="82"/>
      <c r="T192" s="50">
        <f t="shared" si="13"/>
        <v>5610</v>
      </c>
    </row>
    <row r="193" spans="1:20" ht="14.1" customHeight="1">
      <c r="A193" s="61">
        <f t="shared" si="14"/>
        <v>193</v>
      </c>
      <c r="B193" s="75" t="s">
        <v>291</v>
      </c>
      <c r="C193" s="75" t="s">
        <v>292</v>
      </c>
      <c r="D193" s="467">
        <v>5</v>
      </c>
      <c r="E193" s="76" t="s">
        <v>438</v>
      </c>
      <c r="F193" s="463" t="s">
        <v>270</v>
      </c>
      <c r="G193" s="499" t="s">
        <v>172</v>
      </c>
      <c r="H193" s="49" t="s">
        <v>215</v>
      </c>
      <c r="I193" s="78">
        <v>22</v>
      </c>
      <c r="J193" s="420">
        <f t="shared" si="10"/>
        <v>255</v>
      </c>
      <c r="K193" s="79">
        <v>255</v>
      </c>
      <c r="L193" s="79"/>
      <c r="M193" s="80" t="e">
        <f>IF(K193="nio",0,IF(K193&gt;0,K193*I193/O193,0))*(VLOOKUP(B193,'2-Kosten per locatie'!$A$15:$C$37,3))</f>
        <v>#DIV/0!</v>
      </c>
      <c r="N193" s="80">
        <f t="shared" si="11"/>
        <v>0</v>
      </c>
      <c r="O193" s="81">
        <f>IF(K193="nio",0,IF(K193&gt;0,VLOOKUP(G193,'3-Productie normen'!A:J,VLOOKUP(K193,'3-Productie normen'!$B$30:$C$32,2,FALSE),FALSE)))</f>
        <v>0</v>
      </c>
      <c r="P193" s="81">
        <f t="shared" si="12"/>
        <v>0</v>
      </c>
      <c r="Q193" s="82" t="str">
        <f>VLOOKUP(G193,'3-Productie normen'!A:N,7,FALSE)</f>
        <v>B</v>
      </c>
      <c r="R193" s="82"/>
      <c r="T193" s="50">
        <f t="shared" si="13"/>
        <v>5610</v>
      </c>
    </row>
    <row r="194" spans="1:20" ht="14.1" customHeight="1">
      <c r="A194" s="61">
        <f t="shared" si="14"/>
        <v>194</v>
      </c>
      <c r="B194" s="75" t="s">
        <v>291</v>
      </c>
      <c r="C194" s="75" t="s">
        <v>292</v>
      </c>
      <c r="D194" s="467">
        <v>5</v>
      </c>
      <c r="E194" s="76" t="s">
        <v>439</v>
      </c>
      <c r="F194" s="464" t="s">
        <v>491</v>
      </c>
      <c r="G194" s="452" t="s">
        <v>173</v>
      </c>
      <c r="H194" s="49" t="s">
        <v>215</v>
      </c>
      <c r="I194" s="78">
        <v>22</v>
      </c>
      <c r="J194" s="420">
        <f t="shared" si="10"/>
        <v>255</v>
      </c>
      <c r="K194" s="79">
        <v>255</v>
      </c>
      <c r="L194" s="79"/>
      <c r="M194" s="80" t="e">
        <f>IF(K194="nio",0,IF(K194&gt;0,K194*I194/O194,0))*(VLOOKUP(B194,'2-Kosten per locatie'!$A$15:$C$37,3))</f>
        <v>#DIV/0!</v>
      </c>
      <c r="N194" s="80">
        <f t="shared" si="11"/>
        <v>0</v>
      </c>
      <c r="O194" s="81">
        <f>IF(K194="nio",0,IF(K194&gt;0,VLOOKUP(G194,'3-Productie normen'!A:J,VLOOKUP(K194,'3-Productie normen'!$B$30:$C$32,2,FALSE),FALSE)))</f>
        <v>0</v>
      </c>
      <c r="P194" s="81">
        <f t="shared" si="12"/>
        <v>0</v>
      </c>
      <c r="Q194" s="82" t="str">
        <f>VLOOKUP(G194,'3-Productie normen'!A:N,7,FALSE)</f>
        <v>B</v>
      </c>
      <c r="R194" s="82"/>
      <c r="T194" s="50">
        <f t="shared" si="13"/>
        <v>5610</v>
      </c>
    </row>
    <row r="195" spans="1:20" ht="14.1" customHeight="1">
      <c r="A195" s="61">
        <f t="shared" si="14"/>
        <v>195</v>
      </c>
      <c r="B195" s="75" t="s">
        <v>291</v>
      </c>
      <c r="C195" s="75" t="s">
        <v>292</v>
      </c>
      <c r="D195" s="467">
        <v>5</v>
      </c>
      <c r="E195" s="76" t="s">
        <v>440</v>
      </c>
      <c r="F195" s="464" t="s">
        <v>270</v>
      </c>
      <c r="G195" s="452" t="s">
        <v>172</v>
      </c>
      <c r="H195" s="49" t="s">
        <v>215</v>
      </c>
      <c r="I195" s="78">
        <v>22</v>
      </c>
      <c r="J195" s="420">
        <f t="shared" si="10"/>
        <v>255</v>
      </c>
      <c r="K195" s="79">
        <v>255</v>
      </c>
      <c r="L195" s="79"/>
      <c r="M195" s="80" t="e">
        <f>IF(K195="nio",0,IF(K195&gt;0,K195*I195/O195,0))*(VLOOKUP(B195,'2-Kosten per locatie'!$A$15:$C$37,3))</f>
        <v>#DIV/0!</v>
      </c>
      <c r="N195" s="80">
        <f t="shared" si="11"/>
        <v>0</v>
      </c>
      <c r="O195" s="81">
        <f>IF(K195="nio",0,IF(K195&gt;0,VLOOKUP(G195,'3-Productie normen'!A:J,VLOOKUP(K195,'3-Productie normen'!$B$30:$C$32,2,FALSE),FALSE)))</f>
        <v>0</v>
      </c>
      <c r="P195" s="81">
        <f t="shared" si="12"/>
        <v>0</v>
      </c>
      <c r="Q195" s="82" t="str">
        <f>VLOOKUP(G195,'3-Productie normen'!A:N,7,FALSE)</f>
        <v>B</v>
      </c>
      <c r="R195" s="82"/>
      <c r="T195" s="50">
        <f t="shared" si="13"/>
        <v>5610</v>
      </c>
    </row>
    <row r="196" spans="1:20" ht="14.1" customHeight="1">
      <c r="A196" s="61">
        <f t="shared" si="14"/>
        <v>196</v>
      </c>
      <c r="B196" s="75" t="s">
        <v>291</v>
      </c>
      <c r="C196" s="75" t="s">
        <v>292</v>
      </c>
      <c r="D196" s="467">
        <v>5</v>
      </c>
      <c r="E196" s="76" t="s">
        <v>441</v>
      </c>
      <c r="F196" s="464" t="s">
        <v>270</v>
      </c>
      <c r="G196" s="452" t="s">
        <v>172</v>
      </c>
      <c r="H196" s="49" t="s">
        <v>215</v>
      </c>
      <c r="I196" s="78">
        <v>26.4</v>
      </c>
      <c r="J196" s="420">
        <f t="shared" si="10"/>
        <v>255</v>
      </c>
      <c r="K196" s="79">
        <v>255</v>
      </c>
      <c r="L196" s="79"/>
      <c r="M196" s="80" t="e">
        <f>IF(K196="nio",0,IF(K196&gt;0,K196*I196/O196,0))*(VLOOKUP(B196,'2-Kosten per locatie'!$A$15:$C$37,3))</f>
        <v>#DIV/0!</v>
      </c>
      <c r="N196" s="80">
        <f t="shared" si="11"/>
        <v>0</v>
      </c>
      <c r="O196" s="81">
        <f>IF(K196="nio",0,IF(K196&gt;0,VLOOKUP(G196,'3-Productie normen'!A:J,VLOOKUP(K196,'3-Productie normen'!$B$30:$C$32,2,FALSE),FALSE)))</f>
        <v>0</v>
      </c>
      <c r="P196" s="81">
        <f t="shared" si="12"/>
        <v>0</v>
      </c>
      <c r="Q196" s="82" t="str">
        <f>VLOOKUP(G196,'3-Productie normen'!A:N,7,FALSE)</f>
        <v>B</v>
      </c>
      <c r="R196" s="82"/>
      <c r="T196" s="50">
        <f t="shared" si="13"/>
        <v>6732</v>
      </c>
    </row>
    <row r="197" spans="1:20" ht="14.1" customHeight="1">
      <c r="A197" s="61">
        <f t="shared" si="14"/>
        <v>197</v>
      </c>
      <c r="B197" s="75" t="s">
        <v>291</v>
      </c>
      <c r="C197" s="75" t="s">
        <v>292</v>
      </c>
      <c r="D197" s="467">
        <v>5</v>
      </c>
      <c r="E197" s="76" t="s">
        <v>442</v>
      </c>
      <c r="F197" s="464" t="s">
        <v>491</v>
      </c>
      <c r="G197" s="452" t="s">
        <v>173</v>
      </c>
      <c r="H197" s="49" t="s">
        <v>215</v>
      </c>
      <c r="I197" s="78">
        <v>32.5</v>
      </c>
      <c r="J197" s="420">
        <f t="shared" si="10"/>
        <v>255</v>
      </c>
      <c r="K197" s="79">
        <v>255</v>
      </c>
      <c r="L197" s="79"/>
      <c r="M197" s="80" t="e">
        <f>IF(K197="nio",0,IF(K197&gt;0,K197*I197/O197,0))*(VLOOKUP(B197,'2-Kosten per locatie'!$A$15:$C$37,3))</f>
        <v>#DIV/0!</v>
      </c>
      <c r="N197" s="80">
        <f t="shared" si="11"/>
        <v>0</v>
      </c>
      <c r="O197" s="81">
        <f>IF(K197="nio",0,IF(K197&gt;0,VLOOKUP(G197,'3-Productie normen'!A:J,VLOOKUP(K197,'3-Productie normen'!$B$30:$C$32,2,FALSE),FALSE)))</f>
        <v>0</v>
      </c>
      <c r="P197" s="81">
        <f t="shared" si="12"/>
        <v>0</v>
      </c>
      <c r="Q197" s="82" t="str">
        <f>VLOOKUP(G197,'3-Productie normen'!A:N,7,FALSE)</f>
        <v>B</v>
      </c>
      <c r="R197" s="82"/>
      <c r="T197" s="50">
        <f t="shared" si="13"/>
        <v>8287.5</v>
      </c>
    </row>
    <row r="198" spans="1:20" ht="14.1" customHeight="1">
      <c r="A198" s="61">
        <f t="shared" si="14"/>
        <v>198</v>
      </c>
      <c r="B198" s="75" t="s">
        <v>291</v>
      </c>
      <c r="C198" s="75" t="s">
        <v>292</v>
      </c>
      <c r="D198" s="467">
        <v>5</v>
      </c>
      <c r="E198" s="76" t="s">
        <v>443</v>
      </c>
      <c r="F198" s="464" t="s">
        <v>492</v>
      </c>
      <c r="G198" s="452" t="s">
        <v>676</v>
      </c>
      <c r="H198" s="49" t="s">
        <v>92</v>
      </c>
      <c r="I198" s="78">
        <v>22</v>
      </c>
      <c r="J198" s="420">
        <f t="shared" si="10"/>
        <v>255</v>
      </c>
      <c r="K198" s="79">
        <v>255</v>
      </c>
      <c r="L198" s="79"/>
      <c r="M198" s="80" t="e">
        <f>IF(K198="nio",0,IF(K198&gt;0,K198*I198/O198,0))*(VLOOKUP(B198,'2-Kosten per locatie'!$A$15:$C$37,3))</f>
        <v>#DIV/0!</v>
      </c>
      <c r="N198" s="80">
        <f t="shared" si="11"/>
        <v>0</v>
      </c>
      <c r="O198" s="81">
        <f>IF(K198="nio",0,IF(K198&gt;0,VLOOKUP(G198,'3-Productie normen'!A:J,VLOOKUP(K198,'3-Productie normen'!$B$30:$C$32,2,FALSE),FALSE)))</f>
        <v>0</v>
      </c>
      <c r="P198" s="81">
        <f t="shared" si="12"/>
        <v>0</v>
      </c>
      <c r="Q198" s="82" t="str">
        <f>VLOOKUP(G198,'3-Productie normen'!A:N,7,FALSE)</f>
        <v>V</v>
      </c>
      <c r="R198" s="82"/>
      <c r="T198" s="50">
        <f t="shared" si="13"/>
        <v>5610</v>
      </c>
    </row>
    <row r="199" spans="1:20" ht="14.1" customHeight="1">
      <c r="A199" s="61">
        <f t="shared" si="14"/>
        <v>199</v>
      </c>
      <c r="B199" s="75" t="s">
        <v>291</v>
      </c>
      <c r="C199" s="75" t="s">
        <v>292</v>
      </c>
      <c r="D199" s="467">
        <v>5</v>
      </c>
      <c r="E199" s="76" t="s">
        <v>444</v>
      </c>
      <c r="F199" s="465" t="s">
        <v>669</v>
      </c>
      <c r="G199" s="452" t="s">
        <v>17</v>
      </c>
      <c r="H199" s="49" t="s">
        <v>94</v>
      </c>
      <c r="I199" s="78">
        <v>6.3</v>
      </c>
      <c r="J199" s="420">
        <f t="shared" si="10"/>
        <v>255</v>
      </c>
      <c r="K199" s="79">
        <v>255</v>
      </c>
      <c r="L199" s="79"/>
      <c r="M199" s="80" t="e">
        <f>IF(K199="nio",0,IF(K199&gt;0,K199*I199/O199,0))*(VLOOKUP(B199,'2-Kosten per locatie'!$A$15:$C$37,3))</f>
        <v>#DIV/0!</v>
      </c>
      <c r="N199" s="80">
        <f t="shared" si="11"/>
        <v>0</v>
      </c>
      <c r="O199" s="81">
        <f>IF(K199="nio",0,IF(K199&gt;0,VLOOKUP(G199,'3-Productie normen'!A:J,VLOOKUP(K199,'3-Productie normen'!$B$30:$C$32,2,FALSE),FALSE)))</f>
        <v>0</v>
      </c>
      <c r="P199" s="81">
        <f t="shared" si="12"/>
        <v>0</v>
      </c>
      <c r="Q199" s="82" t="str">
        <f>VLOOKUP(G199,'3-Productie normen'!A:N,7,FALSE)</f>
        <v>S</v>
      </c>
      <c r="R199" s="82"/>
      <c r="T199" s="50">
        <f t="shared" si="13"/>
        <v>1606.5</v>
      </c>
    </row>
    <row r="200" spans="1:20" ht="14.1" customHeight="1">
      <c r="A200" s="61">
        <f t="shared" si="14"/>
        <v>200</v>
      </c>
      <c r="B200" s="75" t="s">
        <v>291</v>
      </c>
      <c r="C200" s="75" t="s">
        <v>292</v>
      </c>
      <c r="D200" s="467">
        <v>5</v>
      </c>
      <c r="E200" s="76" t="s">
        <v>445</v>
      </c>
      <c r="F200" s="464" t="s">
        <v>669</v>
      </c>
      <c r="G200" s="452" t="s">
        <v>17</v>
      </c>
      <c r="H200" s="49" t="s">
        <v>94</v>
      </c>
      <c r="I200" s="78">
        <v>8.3000000000000007</v>
      </c>
      <c r="J200" s="420">
        <f t="shared" si="10"/>
        <v>255</v>
      </c>
      <c r="K200" s="79">
        <v>255</v>
      </c>
      <c r="L200" s="79"/>
      <c r="M200" s="80" t="e">
        <f>IF(K200="nio",0,IF(K200&gt;0,K200*I200/O200,0))*(VLOOKUP(B200,'2-Kosten per locatie'!$A$15:$C$37,3))</f>
        <v>#DIV/0!</v>
      </c>
      <c r="N200" s="80">
        <f t="shared" si="11"/>
        <v>0</v>
      </c>
      <c r="O200" s="81">
        <f>IF(K200="nio",0,IF(K200&gt;0,VLOOKUP(G200,'3-Productie normen'!A:J,VLOOKUP(K200,'3-Productie normen'!$B$30:$C$32,2,FALSE),FALSE)))</f>
        <v>0</v>
      </c>
      <c r="P200" s="81">
        <f t="shared" si="12"/>
        <v>0</v>
      </c>
      <c r="Q200" s="82" t="str">
        <f>VLOOKUP(G200,'3-Productie normen'!A:N,7,FALSE)</f>
        <v>S</v>
      </c>
      <c r="R200" s="82"/>
      <c r="T200" s="50">
        <f t="shared" si="13"/>
        <v>2116.5</v>
      </c>
    </row>
    <row r="201" spans="1:20" ht="14.1" customHeight="1">
      <c r="A201" s="61">
        <f t="shared" si="14"/>
        <v>201</v>
      </c>
      <c r="B201" s="75" t="s">
        <v>291</v>
      </c>
      <c r="C201" s="75" t="s">
        <v>292</v>
      </c>
      <c r="D201" s="467" t="s">
        <v>106</v>
      </c>
      <c r="E201" s="76" t="s">
        <v>446</v>
      </c>
      <c r="F201" s="464" t="s">
        <v>503</v>
      </c>
      <c r="G201" s="452" t="s">
        <v>175</v>
      </c>
      <c r="H201" s="49" t="s">
        <v>92</v>
      </c>
      <c r="I201" s="78">
        <v>108.3</v>
      </c>
      <c r="J201" s="420">
        <f t="shared" si="10"/>
        <v>255</v>
      </c>
      <c r="K201" s="79">
        <v>255</v>
      </c>
      <c r="L201" s="79"/>
      <c r="M201" s="80" t="e">
        <f>IF(K201="nio",0,IF(K201&gt;0,K201*I201/O201,0))*(VLOOKUP(B201,'2-Kosten per locatie'!$A$15:$C$37,3))</f>
        <v>#DIV/0!</v>
      </c>
      <c r="N201" s="80">
        <f t="shared" si="11"/>
        <v>0</v>
      </c>
      <c r="O201" s="81">
        <f>IF(K201="nio",0,IF(K201&gt;0,VLOOKUP(G201,'3-Productie normen'!A:J,VLOOKUP(K201,'3-Productie normen'!$B$30:$C$32,2,FALSE),FALSE)))</f>
        <v>0</v>
      </c>
      <c r="P201" s="81">
        <f t="shared" si="12"/>
        <v>0</v>
      </c>
      <c r="Q201" s="82" t="str">
        <f>VLOOKUP(G201,'3-Productie normen'!A:N,7,FALSE)</f>
        <v>V</v>
      </c>
      <c r="R201" s="82"/>
      <c r="T201" s="50">
        <f t="shared" si="13"/>
        <v>27616.5</v>
      </c>
    </row>
    <row r="202" spans="1:20" ht="14.1" customHeight="1">
      <c r="A202" s="61">
        <f t="shared" si="14"/>
        <v>202</v>
      </c>
      <c r="B202" s="75" t="s">
        <v>291</v>
      </c>
      <c r="C202" s="75" t="s">
        <v>292</v>
      </c>
      <c r="D202" s="467">
        <v>6</v>
      </c>
      <c r="E202" s="76" t="s">
        <v>447</v>
      </c>
      <c r="F202" s="463" t="s">
        <v>492</v>
      </c>
      <c r="G202" s="452" t="s">
        <v>676</v>
      </c>
      <c r="H202" s="49" t="s">
        <v>92</v>
      </c>
      <c r="I202" s="85">
        <v>23.1</v>
      </c>
      <c r="J202" s="420">
        <f t="shared" ref="J202:J265" si="15">SUM(K202:L202)</f>
        <v>255</v>
      </c>
      <c r="K202" s="79">
        <v>255</v>
      </c>
      <c r="L202" s="79"/>
      <c r="M202" s="80" t="e">
        <f>IF(K202="nio",0,IF(K202&gt;0,K202*I202/O202,0))*(VLOOKUP(B202,'2-Kosten per locatie'!$A$15:$C$37,3))</f>
        <v>#DIV/0!</v>
      </c>
      <c r="N202" s="80">
        <f t="shared" ref="N202:N265" si="16">IF(L202&gt;0,L202*I202/P202,0)</f>
        <v>0</v>
      </c>
      <c r="O202" s="81">
        <f>IF(K202="nio",0,IF(K202&gt;0,VLOOKUP(G202,'3-Productie normen'!A:J,VLOOKUP(K202,'3-Productie normen'!$B$30:$C$32,2,FALSE),FALSE)))</f>
        <v>0</v>
      </c>
      <c r="P202" s="81">
        <f t="shared" ref="P202:P265" si="17">IF(L202&gt;0,O202*$P$8,0)</f>
        <v>0</v>
      </c>
      <c r="Q202" s="82" t="str">
        <f>VLOOKUP(G202,'3-Productie normen'!A:N,7,FALSE)</f>
        <v>V</v>
      </c>
      <c r="R202" s="82"/>
      <c r="T202" s="50">
        <f t="shared" ref="T202:T265" si="18">J202*I202</f>
        <v>5890.5</v>
      </c>
    </row>
    <row r="203" spans="1:20" ht="14.1" customHeight="1">
      <c r="A203" s="61">
        <f t="shared" si="14"/>
        <v>203</v>
      </c>
      <c r="B203" s="75" t="s">
        <v>291</v>
      </c>
      <c r="C203" s="75" t="s">
        <v>292</v>
      </c>
      <c r="D203" s="467">
        <v>6</v>
      </c>
      <c r="E203" s="76" t="s">
        <v>448</v>
      </c>
      <c r="F203" s="463" t="s">
        <v>494</v>
      </c>
      <c r="G203" s="499" t="s">
        <v>675</v>
      </c>
      <c r="H203" s="49" t="s">
        <v>92</v>
      </c>
      <c r="I203" s="85">
        <v>6.7</v>
      </c>
      <c r="J203" s="420">
        <f t="shared" si="15"/>
        <v>12</v>
      </c>
      <c r="K203" s="79">
        <v>12</v>
      </c>
      <c r="L203" s="79"/>
      <c r="M203" s="80" t="e">
        <f>IF(K203="nio",0,IF(K203&gt;0,K203*I203/O203,0))*(VLOOKUP(B203,'2-Kosten per locatie'!$A$15:$C$37,3))</f>
        <v>#DIV/0!</v>
      </c>
      <c r="N203" s="80">
        <f t="shared" si="16"/>
        <v>0</v>
      </c>
      <c r="O203" s="81">
        <f>IF(K203="nio",0,IF(K203&gt;0,VLOOKUP(G203,'3-Productie normen'!A:J,VLOOKUP(K203,'3-Productie normen'!$B$30:$C$32,2,FALSE),FALSE)))</f>
        <v>0</v>
      </c>
      <c r="P203" s="81">
        <f t="shared" si="17"/>
        <v>0</v>
      </c>
      <c r="Q203" s="82" t="str">
        <f>VLOOKUP(G203,'3-Productie normen'!A:N,7,FALSE)</f>
        <v>V</v>
      </c>
      <c r="R203" s="82"/>
      <c r="T203" s="50">
        <f t="shared" si="18"/>
        <v>80.400000000000006</v>
      </c>
    </row>
    <row r="204" spans="1:20" ht="14.1" customHeight="1">
      <c r="A204" s="61">
        <f t="shared" si="14"/>
        <v>204</v>
      </c>
      <c r="B204" s="75" t="s">
        <v>291</v>
      </c>
      <c r="C204" s="75" t="s">
        <v>292</v>
      </c>
      <c r="D204" s="467">
        <v>6</v>
      </c>
      <c r="E204" s="76" t="s">
        <v>449</v>
      </c>
      <c r="F204" s="463" t="s">
        <v>504</v>
      </c>
      <c r="G204" s="499" t="s">
        <v>172</v>
      </c>
      <c r="H204" s="49" t="s">
        <v>92</v>
      </c>
      <c r="I204" s="85">
        <v>125</v>
      </c>
      <c r="J204" s="420">
        <f t="shared" si="15"/>
        <v>255</v>
      </c>
      <c r="K204" s="79">
        <v>255</v>
      </c>
      <c r="L204" s="79"/>
      <c r="M204" s="80" t="e">
        <f>IF(K204="nio",0,IF(K204&gt;0,K204*I204/O204,0))*(VLOOKUP(B204,'2-Kosten per locatie'!$A$15:$C$37,3))</f>
        <v>#DIV/0!</v>
      </c>
      <c r="N204" s="80">
        <f t="shared" si="16"/>
        <v>0</v>
      </c>
      <c r="O204" s="81">
        <f>IF(K204="nio",0,IF(K204&gt;0,VLOOKUP(G204,'3-Productie normen'!A:J,VLOOKUP(K204,'3-Productie normen'!$B$30:$C$32,2,FALSE),FALSE)))</f>
        <v>0</v>
      </c>
      <c r="P204" s="81">
        <f t="shared" si="17"/>
        <v>0</v>
      </c>
      <c r="Q204" s="82" t="str">
        <f>VLOOKUP(G204,'3-Productie normen'!A:N,7,FALSE)</f>
        <v>B</v>
      </c>
      <c r="R204" s="82"/>
      <c r="T204" s="50">
        <f t="shared" si="18"/>
        <v>31875</v>
      </c>
    </row>
    <row r="205" spans="1:20" ht="14.1" customHeight="1">
      <c r="A205" s="61">
        <f t="shared" si="14"/>
        <v>205</v>
      </c>
      <c r="B205" s="75" t="s">
        <v>291</v>
      </c>
      <c r="C205" s="75" t="s">
        <v>292</v>
      </c>
      <c r="D205" s="467">
        <v>6</v>
      </c>
      <c r="E205" s="76" t="s">
        <v>450</v>
      </c>
      <c r="F205" s="464" t="s">
        <v>505</v>
      </c>
      <c r="G205" s="452" t="s">
        <v>172</v>
      </c>
      <c r="H205" s="49" t="s">
        <v>215</v>
      </c>
      <c r="I205" s="85">
        <v>129.6</v>
      </c>
      <c r="J205" s="420">
        <f t="shared" si="15"/>
        <v>255</v>
      </c>
      <c r="K205" s="79">
        <v>255</v>
      </c>
      <c r="L205" s="79"/>
      <c r="M205" s="80" t="e">
        <f>IF(K205="nio",0,IF(K205&gt;0,K205*I205/O205,0))*(VLOOKUP(B205,'2-Kosten per locatie'!$A$15:$C$37,3))</f>
        <v>#DIV/0!</v>
      </c>
      <c r="N205" s="80">
        <f t="shared" si="16"/>
        <v>0</v>
      </c>
      <c r="O205" s="81">
        <f>IF(K205="nio",0,IF(K205&gt;0,VLOOKUP(G205,'3-Productie normen'!A:J,VLOOKUP(K205,'3-Productie normen'!$B$30:$C$32,2,FALSE),FALSE)))</f>
        <v>0</v>
      </c>
      <c r="P205" s="81">
        <f t="shared" si="17"/>
        <v>0</v>
      </c>
      <c r="Q205" s="82" t="str">
        <f>VLOOKUP(G205,'3-Productie normen'!A:N,7,FALSE)</f>
        <v>B</v>
      </c>
      <c r="R205" s="82"/>
      <c r="T205" s="50">
        <f t="shared" si="18"/>
        <v>33048</v>
      </c>
    </row>
    <row r="206" spans="1:20" ht="14.1" customHeight="1">
      <c r="A206" s="61">
        <f t="shared" si="14"/>
        <v>206</v>
      </c>
      <c r="B206" s="75" t="s">
        <v>291</v>
      </c>
      <c r="C206" s="75" t="s">
        <v>292</v>
      </c>
      <c r="D206" s="467">
        <v>6</v>
      </c>
      <c r="E206" s="76" t="s">
        <v>451</v>
      </c>
      <c r="F206" s="464" t="s">
        <v>506</v>
      </c>
      <c r="G206" s="452" t="s">
        <v>172</v>
      </c>
      <c r="H206" s="49" t="s">
        <v>215</v>
      </c>
      <c r="I206" s="85">
        <v>34.799999999999997</v>
      </c>
      <c r="J206" s="420">
        <f t="shared" si="15"/>
        <v>255</v>
      </c>
      <c r="K206" s="79">
        <v>255</v>
      </c>
      <c r="L206" s="79"/>
      <c r="M206" s="80" t="e">
        <f>IF(K206="nio",0,IF(K206&gt;0,K206*I206/O206,0))*(VLOOKUP(B206,'2-Kosten per locatie'!$A$15:$C$37,3))</f>
        <v>#DIV/0!</v>
      </c>
      <c r="N206" s="80">
        <f t="shared" si="16"/>
        <v>0</v>
      </c>
      <c r="O206" s="81">
        <f>IF(K206="nio",0,IF(K206&gt;0,VLOOKUP(G206,'3-Productie normen'!A:J,VLOOKUP(K206,'3-Productie normen'!$B$30:$C$32,2,FALSE),FALSE)))</f>
        <v>0</v>
      </c>
      <c r="P206" s="81">
        <f t="shared" si="17"/>
        <v>0</v>
      </c>
      <c r="Q206" s="82" t="str">
        <f>VLOOKUP(G206,'3-Productie normen'!A:N,7,FALSE)</f>
        <v>B</v>
      </c>
      <c r="R206" s="82"/>
      <c r="T206" s="50">
        <f t="shared" si="18"/>
        <v>8874</v>
      </c>
    </row>
    <row r="207" spans="1:20" ht="14.1" customHeight="1">
      <c r="A207" s="61">
        <f t="shared" si="14"/>
        <v>207</v>
      </c>
      <c r="B207" s="75" t="s">
        <v>291</v>
      </c>
      <c r="C207" s="75" t="s">
        <v>292</v>
      </c>
      <c r="D207" s="467">
        <v>6</v>
      </c>
      <c r="E207" s="76" t="s">
        <v>452</v>
      </c>
      <c r="F207" s="464" t="s">
        <v>507</v>
      </c>
      <c r="G207" s="499" t="s">
        <v>695</v>
      </c>
      <c r="H207" s="49" t="s">
        <v>215</v>
      </c>
      <c r="I207" s="85">
        <v>19.8</v>
      </c>
      <c r="J207" s="420">
        <f t="shared" si="15"/>
        <v>255</v>
      </c>
      <c r="K207" s="79">
        <v>255</v>
      </c>
      <c r="L207" s="79"/>
      <c r="M207" s="80" t="e">
        <f>IF(K207="nio",0,IF(K207&gt;0,K207*I207/O207,0))*(VLOOKUP(B207,'2-Kosten per locatie'!$A$15:$C$37,3))</f>
        <v>#DIV/0!</v>
      </c>
      <c r="N207" s="80">
        <f t="shared" si="16"/>
        <v>0</v>
      </c>
      <c r="O207" s="81">
        <f>IF(K207="nio",0,IF(K207&gt;0,VLOOKUP(G207,'3-Productie normen'!A:J,VLOOKUP(K207,'3-Productie normen'!$B$30:$C$32,2,FALSE),FALSE)))</f>
        <v>0</v>
      </c>
      <c r="P207" s="81">
        <f t="shared" si="17"/>
        <v>0</v>
      </c>
      <c r="Q207" s="82" t="str">
        <f>VLOOKUP(G207,'3-Productie normen'!A:N,7,FALSE)</f>
        <v>V</v>
      </c>
      <c r="R207" s="82"/>
      <c r="T207" s="50">
        <f t="shared" si="18"/>
        <v>5049</v>
      </c>
    </row>
    <row r="208" spans="1:20" ht="14.1" customHeight="1">
      <c r="A208" s="61">
        <f t="shared" si="14"/>
        <v>208</v>
      </c>
      <c r="B208" s="75" t="s">
        <v>291</v>
      </c>
      <c r="C208" s="75" t="s">
        <v>292</v>
      </c>
      <c r="D208" s="467">
        <v>6</v>
      </c>
      <c r="E208" s="76" t="s">
        <v>453</v>
      </c>
      <c r="F208" s="464" t="s">
        <v>508</v>
      </c>
      <c r="G208" s="452" t="s">
        <v>697</v>
      </c>
      <c r="H208" s="49" t="s">
        <v>95</v>
      </c>
      <c r="I208" s="85">
        <v>24.7</v>
      </c>
      <c r="J208" s="420">
        <f t="shared" si="15"/>
        <v>0</v>
      </c>
      <c r="K208" s="469" t="s">
        <v>677</v>
      </c>
      <c r="L208" s="79"/>
      <c r="M208" s="80">
        <f>IF(K208="nio",0,IF(K208&gt;0,K208*I208/O208,0))*(VLOOKUP(B208,'2-Kosten per locatie'!$A$15:$C$37,3))</f>
        <v>0</v>
      </c>
      <c r="N208" s="80">
        <f t="shared" si="16"/>
        <v>0</v>
      </c>
      <c r="O208" s="81">
        <f>IF(K208="nio",0,IF(K208&gt;0,VLOOKUP(G208,'3-Productie normen'!A:J,VLOOKUP(K208,'3-Productie normen'!$B$30:$C$32,2,FALSE),FALSE)))</f>
        <v>0</v>
      </c>
      <c r="P208" s="81">
        <f t="shared" si="17"/>
        <v>0</v>
      </c>
      <c r="Q208" s="82">
        <f>VLOOKUP(G208,'3-Productie normen'!A:N,7,FALSE)</f>
        <v>0</v>
      </c>
      <c r="R208" s="82"/>
      <c r="T208" s="50">
        <f t="shared" si="18"/>
        <v>0</v>
      </c>
    </row>
    <row r="209" spans="1:20" ht="14.1" customHeight="1">
      <c r="A209" s="61">
        <f t="shared" si="14"/>
        <v>209</v>
      </c>
      <c r="B209" s="75" t="s">
        <v>291</v>
      </c>
      <c r="C209" s="75" t="s">
        <v>292</v>
      </c>
      <c r="D209" s="467">
        <v>6</v>
      </c>
      <c r="E209" s="76" t="s">
        <v>454</v>
      </c>
      <c r="F209" s="463" t="s">
        <v>509</v>
      </c>
      <c r="G209" s="499" t="s">
        <v>172</v>
      </c>
      <c r="H209" s="49" t="s">
        <v>92</v>
      </c>
      <c r="I209" s="85">
        <v>32.5</v>
      </c>
      <c r="J209" s="420">
        <f t="shared" si="15"/>
        <v>255</v>
      </c>
      <c r="K209" s="79">
        <v>255</v>
      </c>
      <c r="L209" s="79"/>
      <c r="M209" s="80" t="e">
        <f>IF(K209="nio",0,IF(K209&gt;0,K209*I209/O209,0))*(VLOOKUP(B209,'2-Kosten per locatie'!$A$15:$C$37,3))</f>
        <v>#DIV/0!</v>
      </c>
      <c r="N209" s="80">
        <f t="shared" si="16"/>
        <v>0</v>
      </c>
      <c r="O209" s="81">
        <f>IF(K209="nio",0,IF(K209&gt;0,VLOOKUP(G209,'3-Productie normen'!A:J,VLOOKUP(K209,'3-Productie normen'!$B$30:$C$32,2,FALSE),FALSE)))</f>
        <v>0</v>
      </c>
      <c r="P209" s="81">
        <f t="shared" si="17"/>
        <v>0</v>
      </c>
      <c r="Q209" s="82" t="str">
        <f>VLOOKUP(G209,'3-Productie normen'!A:N,7,FALSE)</f>
        <v>B</v>
      </c>
      <c r="R209" s="82"/>
      <c r="T209" s="50">
        <f t="shared" si="18"/>
        <v>8287.5</v>
      </c>
    </row>
    <row r="210" spans="1:20" ht="14.1" customHeight="1">
      <c r="A210" s="61">
        <f t="shared" si="14"/>
        <v>210</v>
      </c>
      <c r="B210" s="75" t="s">
        <v>291</v>
      </c>
      <c r="C210" s="75" t="s">
        <v>292</v>
      </c>
      <c r="D210" s="467">
        <v>6</v>
      </c>
      <c r="E210" s="76" t="s">
        <v>455</v>
      </c>
      <c r="F210" s="463" t="s">
        <v>510</v>
      </c>
      <c r="G210" s="499" t="s">
        <v>17</v>
      </c>
      <c r="H210" s="49" t="s">
        <v>94</v>
      </c>
      <c r="I210" s="85">
        <v>6.3</v>
      </c>
      <c r="J210" s="420">
        <f t="shared" si="15"/>
        <v>255</v>
      </c>
      <c r="K210" s="79">
        <v>255</v>
      </c>
      <c r="L210" s="79"/>
      <c r="M210" s="80" t="e">
        <f>IF(K210="nio",0,IF(K210&gt;0,K210*I210/O210,0))*(VLOOKUP(B210,'2-Kosten per locatie'!$A$15:$C$37,3))</f>
        <v>#DIV/0!</v>
      </c>
      <c r="N210" s="80">
        <f t="shared" si="16"/>
        <v>0</v>
      </c>
      <c r="O210" s="81">
        <f>IF(K210="nio",0,IF(K210&gt;0,VLOOKUP(G210,'3-Productie normen'!A:J,VLOOKUP(K210,'3-Productie normen'!$B$30:$C$32,2,FALSE),FALSE)))</f>
        <v>0</v>
      </c>
      <c r="P210" s="81">
        <f t="shared" si="17"/>
        <v>0</v>
      </c>
      <c r="Q210" s="82" t="str">
        <f>VLOOKUP(G210,'3-Productie normen'!A:N,7,FALSE)</f>
        <v>S</v>
      </c>
      <c r="R210" s="82"/>
      <c r="T210" s="50">
        <f t="shared" si="18"/>
        <v>1606.5</v>
      </c>
    </row>
    <row r="211" spans="1:20" ht="14.1" customHeight="1">
      <c r="A211" s="61">
        <f t="shared" si="14"/>
        <v>211</v>
      </c>
      <c r="B211" s="75" t="s">
        <v>291</v>
      </c>
      <c r="C211" s="75" t="s">
        <v>292</v>
      </c>
      <c r="D211" s="467">
        <v>6</v>
      </c>
      <c r="E211" s="76" t="s">
        <v>456</v>
      </c>
      <c r="F211" s="463" t="s">
        <v>511</v>
      </c>
      <c r="G211" s="499" t="s">
        <v>17</v>
      </c>
      <c r="H211" s="49" t="s">
        <v>94</v>
      </c>
      <c r="I211" s="85">
        <v>7.8</v>
      </c>
      <c r="J211" s="420">
        <f t="shared" si="15"/>
        <v>255</v>
      </c>
      <c r="K211" s="79">
        <v>255</v>
      </c>
      <c r="L211" s="79"/>
      <c r="M211" s="80" t="e">
        <f>IF(K211="nio",0,IF(K211&gt;0,K211*I211/O211,0))*(VLOOKUP(B211,'2-Kosten per locatie'!$A$15:$C$37,3))</f>
        <v>#DIV/0!</v>
      </c>
      <c r="N211" s="80">
        <f t="shared" si="16"/>
        <v>0</v>
      </c>
      <c r="O211" s="81">
        <f>IF(K211="nio",0,IF(K211&gt;0,VLOOKUP(G211,'3-Productie normen'!A:J,VLOOKUP(K211,'3-Productie normen'!$B$30:$C$32,2,FALSE),FALSE)))</f>
        <v>0</v>
      </c>
      <c r="P211" s="81">
        <f t="shared" si="17"/>
        <v>0</v>
      </c>
      <c r="Q211" s="82" t="str">
        <f>VLOOKUP(G211,'3-Productie normen'!A:N,7,FALSE)</f>
        <v>S</v>
      </c>
      <c r="R211" s="82"/>
      <c r="T211" s="50">
        <f t="shared" si="18"/>
        <v>1989</v>
      </c>
    </row>
    <row r="212" spans="1:20" ht="14.1" customHeight="1">
      <c r="A212" s="61">
        <f t="shared" si="14"/>
        <v>212</v>
      </c>
      <c r="B212" s="75" t="s">
        <v>291</v>
      </c>
      <c r="C212" s="75" t="s">
        <v>292</v>
      </c>
      <c r="D212" s="467">
        <v>6</v>
      </c>
      <c r="E212" s="76" t="s">
        <v>457</v>
      </c>
      <c r="F212" s="464" t="s">
        <v>512</v>
      </c>
      <c r="G212" s="452" t="s">
        <v>175</v>
      </c>
      <c r="H212" s="49" t="s">
        <v>92</v>
      </c>
      <c r="I212" s="85">
        <v>45.7</v>
      </c>
      <c r="J212" s="420">
        <f t="shared" si="15"/>
        <v>255</v>
      </c>
      <c r="K212" s="79">
        <v>255</v>
      </c>
      <c r="L212" s="79"/>
      <c r="M212" s="80" t="e">
        <f>IF(K212="nio",0,IF(K212&gt;0,K212*I212/O212,0))*(VLOOKUP(B212,'2-Kosten per locatie'!$A$15:$C$37,3))</f>
        <v>#DIV/0!</v>
      </c>
      <c r="N212" s="80">
        <f t="shared" si="16"/>
        <v>0</v>
      </c>
      <c r="O212" s="81">
        <f>IF(K212="nio",0,IF(K212&gt;0,VLOOKUP(G212,'3-Productie normen'!A:J,VLOOKUP(K212,'3-Productie normen'!$B$30:$C$32,2,FALSE),FALSE)))</f>
        <v>0</v>
      </c>
      <c r="P212" s="81">
        <f t="shared" si="17"/>
        <v>0</v>
      </c>
      <c r="Q212" s="82" t="str">
        <f>VLOOKUP(G212,'3-Productie normen'!A:N,7,FALSE)</f>
        <v>V</v>
      </c>
      <c r="R212" s="82"/>
      <c r="T212" s="50">
        <f t="shared" si="18"/>
        <v>11653.5</v>
      </c>
    </row>
    <row r="213" spans="1:20" ht="14.1" customHeight="1">
      <c r="A213" s="61">
        <f t="shared" si="14"/>
        <v>213</v>
      </c>
      <c r="B213" s="75" t="s">
        <v>291</v>
      </c>
      <c r="C213" s="75" t="s">
        <v>292</v>
      </c>
      <c r="D213" s="467">
        <v>7</v>
      </c>
      <c r="E213" s="76" t="s">
        <v>458</v>
      </c>
      <c r="F213" s="464" t="s">
        <v>513</v>
      </c>
      <c r="G213" s="452" t="s">
        <v>172</v>
      </c>
      <c r="H213" s="49" t="s">
        <v>215</v>
      </c>
      <c r="I213" s="85">
        <v>61.7</v>
      </c>
      <c r="J213" s="420">
        <f t="shared" si="15"/>
        <v>255</v>
      </c>
      <c r="K213" s="79">
        <v>255</v>
      </c>
      <c r="L213" s="79"/>
      <c r="M213" s="80" t="e">
        <f>IF(K213="nio",0,IF(K213&gt;0,K213*I213/O213,0))*(VLOOKUP(B213,'2-Kosten per locatie'!$A$15:$C$37,3))</f>
        <v>#DIV/0!</v>
      </c>
      <c r="N213" s="80">
        <f t="shared" si="16"/>
        <v>0</v>
      </c>
      <c r="O213" s="81">
        <f>IF(K213="nio",0,IF(K213&gt;0,VLOOKUP(G213,'3-Productie normen'!A:J,VLOOKUP(K213,'3-Productie normen'!$B$30:$C$32,2,FALSE),FALSE)))</f>
        <v>0</v>
      </c>
      <c r="P213" s="81">
        <f t="shared" si="17"/>
        <v>0</v>
      </c>
      <c r="Q213" s="82" t="str">
        <f>VLOOKUP(G213,'3-Productie normen'!A:N,7,FALSE)</f>
        <v>B</v>
      </c>
      <c r="R213" s="82"/>
      <c r="T213" s="50">
        <f t="shared" si="18"/>
        <v>15733.5</v>
      </c>
    </row>
    <row r="214" spans="1:20" ht="14.1" customHeight="1">
      <c r="A214" s="61">
        <f t="shared" si="14"/>
        <v>214</v>
      </c>
      <c r="B214" s="75" t="s">
        <v>291</v>
      </c>
      <c r="C214" s="75" t="s">
        <v>292</v>
      </c>
      <c r="D214" s="467">
        <v>7</v>
      </c>
      <c r="E214" s="76" t="s">
        <v>459</v>
      </c>
      <c r="F214" s="464" t="s">
        <v>514</v>
      </c>
      <c r="G214" s="452" t="s">
        <v>172</v>
      </c>
      <c r="H214" s="49" t="s">
        <v>215</v>
      </c>
      <c r="I214" s="85">
        <v>17.899999999999999</v>
      </c>
      <c r="J214" s="420">
        <f t="shared" si="15"/>
        <v>255</v>
      </c>
      <c r="K214" s="79">
        <v>255</v>
      </c>
      <c r="L214" s="79"/>
      <c r="M214" s="80" t="e">
        <f>IF(K214="nio",0,IF(K214&gt;0,K214*I214/O214,0))*(VLOOKUP(B214,'2-Kosten per locatie'!$A$15:$C$37,3))</f>
        <v>#DIV/0!</v>
      </c>
      <c r="N214" s="80">
        <f t="shared" si="16"/>
        <v>0</v>
      </c>
      <c r="O214" s="81">
        <f>IF(K214="nio",0,IF(K214&gt;0,VLOOKUP(G214,'3-Productie normen'!A:J,VLOOKUP(K214,'3-Productie normen'!$B$30:$C$32,2,FALSE),FALSE)))</f>
        <v>0</v>
      </c>
      <c r="P214" s="81">
        <f t="shared" si="17"/>
        <v>0</v>
      </c>
      <c r="Q214" s="82" t="str">
        <f>VLOOKUP(G214,'3-Productie normen'!A:N,7,FALSE)</f>
        <v>B</v>
      </c>
      <c r="R214" s="82"/>
      <c r="T214" s="50">
        <f t="shared" si="18"/>
        <v>4564.5</v>
      </c>
    </row>
    <row r="215" spans="1:20" ht="14.1" customHeight="1">
      <c r="A215" s="61">
        <f t="shared" si="14"/>
        <v>215</v>
      </c>
      <c r="B215" s="75" t="s">
        <v>291</v>
      </c>
      <c r="C215" s="75" t="s">
        <v>292</v>
      </c>
      <c r="D215" s="467">
        <v>7</v>
      </c>
      <c r="E215" s="76" t="s">
        <v>460</v>
      </c>
      <c r="F215" s="464" t="s">
        <v>514</v>
      </c>
      <c r="G215" s="452" t="s">
        <v>172</v>
      </c>
      <c r="H215" s="49" t="s">
        <v>215</v>
      </c>
      <c r="I215" s="85">
        <v>17.899999999999999</v>
      </c>
      <c r="J215" s="420">
        <f t="shared" si="15"/>
        <v>255</v>
      </c>
      <c r="K215" s="79">
        <v>255</v>
      </c>
      <c r="L215" s="79"/>
      <c r="M215" s="80" t="e">
        <f>IF(K215="nio",0,IF(K215&gt;0,K215*I215/O215,0))*(VLOOKUP(B215,'2-Kosten per locatie'!$A$15:$C$37,3))</f>
        <v>#DIV/0!</v>
      </c>
      <c r="N215" s="80">
        <f t="shared" si="16"/>
        <v>0</v>
      </c>
      <c r="O215" s="81">
        <f>IF(K215="nio",0,IF(K215&gt;0,VLOOKUP(G215,'3-Productie normen'!A:J,VLOOKUP(K215,'3-Productie normen'!$B$30:$C$32,2,FALSE),FALSE)))</f>
        <v>0</v>
      </c>
      <c r="P215" s="81">
        <f t="shared" si="17"/>
        <v>0</v>
      </c>
      <c r="Q215" s="82" t="str">
        <f>VLOOKUP(G215,'3-Productie normen'!A:N,7,FALSE)</f>
        <v>B</v>
      </c>
      <c r="R215" s="82"/>
      <c r="T215" s="50">
        <f t="shared" si="18"/>
        <v>4564.5</v>
      </c>
    </row>
    <row r="216" spans="1:20" ht="14.1" customHeight="1">
      <c r="A216" s="61">
        <f t="shared" si="14"/>
        <v>216</v>
      </c>
      <c r="B216" s="75" t="s">
        <v>291</v>
      </c>
      <c r="C216" s="75" t="s">
        <v>292</v>
      </c>
      <c r="D216" s="467">
        <v>7</v>
      </c>
      <c r="E216" s="76" t="s">
        <v>461</v>
      </c>
      <c r="F216" s="464" t="s">
        <v>515</v>
      </c>
      <c r="G216" s="452" t="s">
        <v>173</v>
      </c>
      <c r="H216" s="49" t="s">
        <v>215</v>
      </c>
      <c r="I216" s="85">
        <v>37.5</v>
      </c>
      <c r="J216" s="420">
        <f t="shared" si="15"/>
        <v>255</v>
      </c>
      <c r="K216" s="79">
        <v>255</v>
      </c>
      <c r="L216" s="79"/>
      <c r="M216" s="80" t="e">
        <f>IF(K216="nio",0,IF(K216&gt;0,K216*I216/O216,0))*(VLOOKUP(B216,'2-Kosten per locatie'!$A$15:$C$37,3))</f>
        <v>#DIV/0!</v>
      </c>
      <c r="N216" s="80">
        <f t="shared" si="16"/>
        <v>0</v>
      </c>
      <c r="O216" s="81">
        <f>IF(K216="nio",0,IF(K216&gt;0,VLOOKUP(G216,'3-Productie normen'!A:J,VLOOKUP(K216,'3-Productie normen'!$B$30:$C$32,2,FALSE),FALSE)))</f>
        <v>0</v>
      </c>
      <c r="P216" s="81">
        <f t="shared" si="17"/>
        <v>0</v>
      </c>
      <c r="Q216" s="82" t="str">
        <f>VLOOKUP(G216,'3-Productie normen'!A:N,7,FALSE)</f>
        <v>B</v>
      </c>
      <c r="R216" s="82"/>
      <c r="T216" s="50">
        <f t="shared" si="18"/>
        <v>9562.5</v>
      </c>
    </row>
    <row r="217" spans="1:20" ht="14.1" customHeight="1">
      <c r="A217" s="61">
        <f t="shared" si="14"/>
        <v>217</v>
      </c>
      <c r="B217" s="75" t="s">
        <v>291</v>
      </c>
      <c r="C217" s="75" t="s">
        <v>292</v>
      </c>
      <c r="D217" s="467">
        <v>7</v>
      </c>
      <c r="E217" s="76" t="s">
        <v>462</v>
      </c>
      <c r="F217" s="465" t="s">
        <v>507</v>
      </c>
      <c r="G217" s="499" t="s">
        <v>695</v>
      </c>
      <c r="H217" s="49" t="s">
        <v>215</v>
      </c>
      <c r="I217" s="85">
        <v>34.6</v>
      </c>
      <c r="J217" s="420">
        <f t="shared" si="15"/>
        <v>255</v>
      </c>
      <c r="K217" s="79">
        <v>255</v>
      </c>
      <c r="L217" s="79"/>
      <c r="M217" s="80" t="e">
        <f>IF(K217="nio",0,IF(K217&gt;0,K217*I217/O217,0))*(VLOOKUP(B217,'2-Kosten per locatie'!$A$15:$C$37,3))</f>
        <v>#DIV/0!</v>
      </c>
      <c r="N217" s="80">
        <f t="shared" si="16"/>
        <v>0</v>
      </c>
      <c r="O217" s="81">
        <f>IF(K217="nio",0,IF(K217&gt;0,VLOOKUP(G217,'3-Productie normen'!A:J,VLOOKUP(K217,'3-Productie normen'!$B$30:$C$32,2,FALSE),FALSE)))</f>
        <v>0</v>
      </c>
      <c r="P217" s="81">
        <f t="shared" si="17"/>
        <v>0</v>
      </c>
      <c r="Q217" s="82" t="str">
        <f>VLOOKUP(G217,'3-Productie normen'!A:N,7,FALSE)</f>
        <v>V</v>
      </c>
      <c r="R217" s="82"/>
      <c r="T217" s="50">
        <f t="shared" si="18"/>
        <v>8823</v>
      </c>
    </row>
    <row r="218" spans="1:20" ht="14.1" customHeight="1">
      <c r="A218" s="61">
        <f t="shared" si="14"/>
        <v>218</v>
      </c>
      <c r="B218" s="75" t="s">
        <v>291</v>
      </c>
      <c r="C218" s="75" t="s">
        <v>292</v>
      </c>
      <c r="D218" s="467">
        <v>7</v>
      </c>
      <c r="E218" s="76" t="s">
        <v>463</v>
      </c>
      <c r="F218" s="464" t="s">
        <v>516</v>
      </c>
      <c r="G218" s="452" t="s">
        <v>17</v>
      </c>
      <c r="H218" s="49" t="s">
        <v>94</v>
      </c>
      <c r="I218" s="85">
        <v>4.8</v>
      </c>
      <c r="J218" s="420">
        <f t="shared" si="15"/>
        <v>255</v>
      </c>
      <c r="K218" s="79">
        <v>255</v>
      </c>
      <c r="L218" s="79"/>
      <c r="M218" s="80" t="e">
        <f>IF(K218="nio",0,IF(K218&gt;0,K218*I218/O218,0))*(VLOOKUP(B218,'2-Kosten per locatie'!$A$15:$C$37,3))</f>
        <v>#DIV/0!</v>
      </c>
      <c r="N218" s="80">
        <f t="shared" si="16"/>
        <v>0</v>
      </c>
      <c r="O218" s="81">
        <f>IF(K218="nio",0,IF(K218&gt;0,VLOOKUP(G218,'3-Productie normen'!A:J,VLOOKUP(K218,'3-Productie normen'!$B$30:$C$32,2,FALSE),FALSE)))</f>
        <v>0</v>
      </c>
      <c r="P218" s="81">
        <f t="shared" si="17"/>
        <v>0</v>
      </c>
      <c r="Q218" s="82" t="str">
        <f>VLOOKUP(G218,'3-Productie normen'!A:N,7,FALSE)</f>
        <v>S</v>
      </c>
      <c r="R218" s="82"/>
      <c r="T218" s="50">
        <f t="shared" si="18"/>
        <v>1224</v>
      </c>
    </row>
    <row r="219" spans="1:20" ht="14.1" customHeight="1">
      <c r="A219" s="61">
        <f t="shared" si="14"/>
        <v>219</v>
      </c>
      <c r="B219" s="75" t="s">
        <v>291</v>
      </c>
      <c r="C219" s="75" t="s">
        <v>292</v>
      </c>
      <c r="D219" s="467">
        <v>7</v>
      </c>
      <c r="E219" s="76" t="s">
        <v>464</v>
      </c>
      <c r="F219" s="464" t="s">
        <v>517</v>
      </c>
      <c r="G219" s="452" t="s">
        <v>17</v>
      </c>
      <c r="H219" s="49" t="s">
        <v>94</v>
      </c>
      <c r="I219" s="85">
        <v>5.6</v>
      </c>
      <c r="J219" s="420">
        <f t="shared" si="15"/>
        <v>255</v>
      </c>
      <c r="K219" s="79">
        <v>255</v>
      </c>
      <c r="L219" s="79"/>
      <c r="M219" s="80" t="e">
        <f>IF(K219="nio",0,IF(K219&gt;0,K219*I219/O219,0))*(VLOOKUP(B219,'2-Kosten per locatie'!$A$15:$C$37,3))</f>
        <v>#DIV/0!</v>
      </c>
      <c r="N219" s="80">
        <f t="shared" si="16"/>
        <v>0</v>
      </c>
      <c r="O219" s="81">
        <f>IF(K219="nio",0,IF(K219&gt;0,VLOOKUP(G219,'3-Productie normen'!A:J,VLOOKUP(K219,'3-Productie normen'!$B$30:$C$32,2,FALSE),FALSE)))</f>
        <v>0</v>
      </c>
      <c r="P219" s="81">
        <f t="shared" si="17"/>
        <v>0</v>
      </c>
      <c r="Q219" s="82" t="str">
        <f>VLOOKUP(G219,'3-Productie normen'!A:N,7,FALSE)</f>
        <v>S</v>
      </c>
      <c r="R219" s="82"/>
      <c r="T219" s="50">
        <f t="shared" si="18"/>
        <v>1428</v>
      </c>
    </row>
    <row r="220" spans="1:20" ht="14.1" customHeight="1">
      <c r="A220" s="61">
        <f t="shared" si="14"/>
        <v>220</v>
      </c>
      <c r="B220" s="75" t="s">
        <v>291</v>
      </c>
      <c r="C220" s="75" t="s">
        <v>292</v>
      </c>
      <c r="D220" s="467">
        <v>7</v>
      </c>
      <c r="E220" s="76" t="s">
        <v>465</v>
      </c>
      <c r="F220" s="464" t="s">
        <v>614</v>
      </c>
      <c r="G220" s="452" t="s">
        <v>172</v>
      </c>
      <c r="H220" s="49" t="s">
        <v>215</v>
      </c>
      <c r="I220" s="85">
        <v>27</v>
      </c>
      <c r="J220" s="420">
        <f t="shared" si="15"/>
        <v>255</v>
      </c>
      <c r="K220" s="79">
        <v>255</v>
      </c>
      <c r="L220" s="79"/>
      <c r="M220" s="80" t="e">
        <f>IF(K220="nio",0,IF(K220&gt;0,K220*I220/O220,0))*(VLOOKUP(B220,'2-Kosten per locatie'!$A$15:$C$37,3))</f>
        <v>#DIV/0!</v>
      </c>
      <c r="N220" s="80">
        <f t="shared" si="16"/>
        <v>0</v>
      </c>
      <c r="O220" s="81">
        <f>IF(K220="nio",0,IF(K220&gt;0,VLOOKUP(G220,'3-Productie normen'!A:J,VLOOKUP(K220,'3-Productie normen'!$B$30:$C$32,2,FALSE),FALSE)))</f>
        <v>0</v>
      </c>
      <c r="P220" s="81">
        <f t="shared" si="17"/>
        <v>0</v>
      </c>
      <c r="Q220" s="82" t="str">
        <f>VLOOKUP(G220,'3-Productie normen'!A:N,7,FALSE)</f>
        <v>B</v>
      </c>
      <c r="R220" s="82"/>
      <c r="T220" s="50">
        <f t="shared" si="18"/>
        <v>6885</v>
      </c>
    </row>
    <row r="221" spans="1:20" ht="14.1" customHeight="1">
      <c r="A221" s="61">
        <f t="shared" si="14"/>
        <v>221</v>
      </c>
      <c r="B221" s="75" t="s">
        <v>291</v>
      </c>
      <c r="C221" s="75" t="s">
        <v>292</v>
      </c>
      <c r="D221" s="467">
        <v>7</v>
      </c>
      <c r="E221" s="76" t="s">
        <v>466</v>
      </c>
      <c r="F221" s="464" t="s">
        <v>614</v>
      </c>
      <c r="G221" s="452" t="s">
        <v>172</v>
      </c>
      <c r="H221" s="49" t="s">
        <v>215</v>
      </c>
      <c r="I221" s="85">
        <v>19.8</v>
      </c>
      <c r="J221" s="420">
        <f t="shared" si="15"/>
        <v>255</v>
      </c>
      <c r="K221" s="79">
        <v>255</v>
      </c>
      <c r="L221" s="79"/>
      <c r="M221" s="80" t="e">
        <f>IF(K221="nio",0,IF(K221&gt;0,K221*I221/O221,0))*(VLOOKUP(B221,'2-Kosten per locatie'!$A$15:$C$37,3))</f>
        <v>#DIV/0!</v>
      </c>
      <c r="N221" s="80">
        <f t="shared" si="16"/>
        <v>0</v>
      </c>
      <c r="O221" s="81">
        <f>IF(K221="nio",0,IF(K221&gt;0,VLOOKUP(G221,'3-Productie normen'!A:J,VLOOKUP(K221,'3-Productie normen'!$B$30:$C$32,2,FALSE),FALSE)))</f>
        <v>0</v>
      </c>
      <c r="P221" s="81">
        <f t="shared" si="17"/>
        <v>0</v>
      </c>
      <c r="Q221" s="82" t="str">
        <f>VLOOKUP(G221,'3-Productie normen'!A:N,7,FALSE)</f>
        <v>B</v>
      </c>
      <c r="R221" s="82"/>
      <c r="T221" s="50">
        <f t="shared" si="18"/>
        <v>5049</v>
      </c>
    </row>
    <row r="222" spans="1:20" ht="14.1" customHeight="1">
      <c r="A222" s="61">
        <f t="shared" si="14"/>
        <v>222</v>
      </c>
      <c r="B222" s="75" t="s">
        <v>291</v>
      </c>
      <c r="C222" s="75" t="s">
        <v>292</v>
      </c>
      <c r="D222" s="467">
        <v>7</v>
      </c>
      <c r="E222" s="76" t="s">
        <v>467</v>
      </c>
      <c r="F222" s="464" t="s">
        <v>518</v>
      </c>
      <c r="G222" s="452" t="s">
        <v>17</v>
      </c>
      <c r="H222" s="49" t="s">
        <v>94</v>
      </c>
      <c r="I222" s="85">
        <v>4</v>
      </c>
      <c r="J222" s="420">
        <f t="shared" si="15"/>
        <v>255</v>
      </c>
      <c r="K222" s="79">
        <v>255</v>
      </c>
      <c r="L222" s="79"/>
      <c r="M222" s="80" t="e">
        <f>IF(K222="nio",0,IF(K222&gt;0,K222*I222/O222,0))*(VLOOKUP(B222,'2-Kosten per locatie'!$A$15:$C$37,3))</f>
        <v>#DIV/0!</v>
      </c>
      <c r="N222" s="80">
        <f t="shared" si="16"/>
        <v>0</v>
      </c>
      <c r="O222" s="81">
        <f>IF(K222="nio",0,IF(K222&gt;0,VLOOKUP(G222,'3-Productie normen'!A:J,VLOOKUP(K222,'3-Productie normen'!$B$30:$C$32,2,FALSE),FALSE)))</f>
        <v>0</v>
      </c>
      <c r="P222" s="81">
        <f t="shared" si="17"/>
        <v>0</v>
      </c>
      <c r="Q222" s="82" t="str">
        <f>VLOOKUP(G222,'3-Productie normen'!A:N,7,FALSE)</f>
        <v>S</v>
      </c>
      <c r="R222" s="82"/>
      <c r="T222" s="50">
        <f t="shared" si="18"/>
        <v>1020</v>
      </c>
    </row>
    <row r="223" spans="1:20" ht="14.1" customHeight="1">
      <c r="A223" s="61">
        <f t="shared" si="14"/>
        <v>223</v>
      </c>
      <c r="B223" s="75" t="s">
        <v>291</v>
      </c>
      <c r="C223" s="75" t="s">
        <v>292</v>
      </c>
      <c r="D223" s="467">
        <v>7</v>
      </c>
      <c r="E223" s="76" t="s">
        <v>468</v>
      </c>
      <c r="F223" s="464" t="s">
        <v>519</v>
      </c>
      <c r="G223" s="499" t="s">
        <v>695</v>
      </c>
      <c r="H223" s="49" t="s">
        <v>94</v>
      </c>
      <c r="I223" s="85">
        <v>3.7</v>
      </c>
      <c r="J223" s="420">
        <f t="shared" si="15"/>
        <v>255</v>
      </c>
      <c r="K223" s="79">
        <v>255</v>
      </c>
      <c r="L223" s="79"/>
      <c r="M223" s="80" t="e">
        <f>IF(K223="nio",0,IF(K223&gt;0,K223*I223/O223,0))*(VLOOKUP(B223,'2-Kosten per locatie'!$A$15:$C$37,3))</f>
        <v>#DIV/0!</v>
      </c>
      <c r="N223" s="80">
        <f t="shared" si="16"/>
        <v>0</v>
      </c>
      <c r="O223" s="81">
        <f>IF(K223="nio",0,IF(K223&gt;0,VLOOKUP(G223,'3-Productie normen'!A:J,VLOOKUP(K223,'3-Productie normen'!$B$30:$C$32,2,FALSE),FALSE)))</f>
        <v>0</v>
      </c>
      <c r="P223" s="81">
        <f t="shared" si="17"/>
        <v>0</v>
      </c>
      <c r="Q223" s="82" t="str">
        <f>VLOOKUP(G223,'3-Productie normen'!A:N,7,FALSE)</f>
        <v>V</v>
      </c>
      <c r="R223" s="82"/>
      <c r="T223" s="50">
        <f t="shared" si="18"/>
        <v>943.5</v>
      </c>
    </row>
    <row r="224" spans="1:20" ht="14.1" customHeight="1">
      <c r="A224" s="61">
        <f t="shared" si="14"/>
        <v>224</v>
      </c>
      <c r="B224" s="75" t="s">
        <v>291</v>
      </c>
      <c r="C224" s="75" t="s">
        <v>292</v>
      </c>
      <c r="D224" s="467">
        <v>7</v>
      </c>
      <c r="E224" s="76" t="s">
        <v>469</v>
      </c>
      <c r="F224" s="464" t="s">
        <v>520</v>
      </c>
      <c r="G224" s="452" t="s">
        <v>481</v>
      </c>
      <c r="H224" s="49" t="s">
        <v>92</v>
      </c>
      <c r="I224" s="85">
        <v>17.3</v>
      </c>
      <c r="J224" s="420">
        <f t="shared" si="15"/>
        <v>52</v>
      </c>
      <c r="K224" s="79">
        <v>52</v>
      </c>
      <c r="L224" s="79"/>
      <c r="M224" s="80" t="e">
        <f>IF(K224="nio",0,IF(K224&gt;0,K224*I224/O224,0))*(VLOOKUP(B224,'2-Kosten per locatie'!$A$15:$C$37,3))</f>
        <v>#DIV/0!</v>
      </c>
      <c r="N224" s="80">
        <f t="shared" si="16"/>
        <v>0</v>
      </c>
      <c r="O224" s="81">
        <f>IF(K224="nio",0,IF(K224&gt;0,VLOOKUP(G224,'3-Productie normen'!A:J,VLOOKUP(K224,'3-Productie normen'!$B$30:$C$32,2,FALSE),FALSE)))</f>
        <v>0</v>
      </c>
      <c r="P224" s="81">
        <f t="shared" si="17"/>
        <v>0</v>
      </c>
      <c r="Q224" s="82" t="str">
        <f>VLOOKUP(G224,'3-Productie normen'!A:N,7,FALSE)</f>
        <v>V</v>
      </c>
      <c r="R224" s="82" t="s">
        <v>706</v>
      </c>
      <c r="T224" s="50">
        <f t="shared" si="18"/>
        <v>899.6</v>
      </c>
    </row>
    <row r="225" spans="1:20" ht="14.1" customHeight="1">
      <c r="A225" s="61">
        <f t="shared" si="14"/>
        <v>225</v>
      </c>
      <c r="B225" s="75" t="s">
        <v>291</v>
      </c>
      <c r="C225" s="75" t="s">
        <v>292</v>
      </c>
      <c r="D225" s="467">
        <v>7</v>
      </c>
      <c r="E225" s="76" t="s">
        <v>470</v>
      </c>
      <c r="F225" s="464" t="s">
        <v>521</v>
      </c>
      <c r="G225" s="452" t="s">
        <v>697</v>
      </c>
      <c r="H225" s="49" t="s">
        <v>95</v>
      </c>
      <c r="I225" s="85">
        <v>54.5</v>
      </c>
      <c r="J225" s="420">
        <f t="shared" si="15"/>
        <v>0</v>
      </c>
      <c r="K225" s="469" t="s">
        <v>677</v>
      </c>
      <c r="L225" s="79"/>
      <c r="M225" s="80">
        <f>IF(K225="nio",0,IF(K225&gt;0,K225*I225/O225,0))*(VLOOKUP(B225,'2-Kosten per locatie'!$A$15:$C$37,3))</f>
        <v>0</v>
      </c>
      <c r="N225" s="80">
        <f t="shared" si="16"/>
        <v>0</v>
      </c>
      <c r="O225" s="81">
        <f>IF(K225="nio",0,IF(K225&gt;0,VLOOKUP(G225,'3-Productie normen'!A:J,VLOOKUP(K225,'3-Productie normen'!$B$30:$C$32,2,FALSE),FALSE)))</f>
        <v>0</v>
      </c>
      <c r="P225" s="81">
        <f t="shared" si="17"/>
        <v>0</v>
      </c>
      <c r="Q225" s="82">
        <f>VLOOKUP(G225,'3-Productie normen'!A:N,7,FALSE)</f>
        <v>0</v>
      </c>
      <c r="R225" s="82"/>
      <c r="T225" s="50">
        <f t="shared" si="18"/>
        <v>0</v>
      </c>
    </row>
    <row r="226" spans="1:20" ht="14.1" customHeight="1">
      <c r="A226" s="61">
        <f t="shared" si="14"/>
        <v>226</v>
      </c>
      <c r="B226" s="75" t="s">
        <v>291</v>
      </c>
      <c r="C226" s="75" t="s">
        <v>292</v>
      </c>
      <c r="D226" s="467">
        <v>7</v>
      </c>
      <c r="E226" s="76" t="s">
        <v>471</v>
      </c>
      <c r="F226" s="464" t="s">
        <v>522</v>
      </c>
      <c r="G226" s="499" t="s">
        <v>695</v>
      </c>
      <c r="H226" s="49" t="s">
        <v>215</v>
      </c>
      <c r="I226" s="85">
        <v>27</v>
      </c>
      <c r="J226" s="420">
        <f t="shared" si="15"/>
        <v>255</v>
      </c>
      <c r="K226" s="79">
        <v>255</v>
      </c>
      <c r="L226" s="79"/>
      <c r="M226" s="80" t="e">
        <f>IF(K226="nio",0,IF(K226&gt;0,K226*I226/O226,0))*(VLOOKUP(B226,'2-Kosten per locatie'!$A$15:$C$37,3))</f>
        <v>#DIV/0!</v>
      </c>
      <c r="N226" s="80">
        <f t="shared" si="16"/>
        <v>0</v>
      </c>
      <c r="O226" s="81">
        <f>IF(K226="nio",0,IF(K226&gt;0,VLOOKUP(G226,'3-Productie normen'!A:J,VLOOKUP(K226,'3-Productie normen'!$B$30:$C$32,2,FALSE),FALSE)))</f>
        <v>0</v>
      </c>
      <c r="P226" s="81">
        <f t="shared" si="17"/>
        <v>0</v>
      </c>
      <c r="Q226" s="82" t="str">
        <f>VLOOKUP(G226,'3-Productie normen'!A:N,7,FALSE)</f>
        <v>V</v>
      </c>
      <c r="R226" s="82"/>
      <c r="T226" s="50">
        <f t="shared" si="18"/>
        <v>6885</v>
      </c>
    </row>
    <row r="227" spans="1:20" ht="14.1" customHeight="1">
      <c r="A227" s="61">
        <f t="shared" si="14"/>
        <v>227</v>
      </c>
      <c r="B227" s="75" t="s">
        <v>291</v>
      </c>
      <c r="C227" s="75" t="s">
        <v>292</v>
      </c>
      <c r="D227" s="467">
        <v>7</v>
      </c>
      <c r="E227" s="76" t="s">
        <v>472</v>
      </c>
      <c r="F227" s="464" t="s">
        <v>512</v>
      </c>
      <c r="G227" s="452" t="s">
        <v>175</v>
      </c>
      <c r="H227" s="49" t="s">
        <v>92</v>
      </c>
      <c r="I227" s="85">
        <v>12.7</v>
      </c>
      <c r="J227" s="420">
        <f t="shared" si="15"/>
        <v>255</v>
      </c>
      <c r="K227" s="79">
        <v>255</v>
      </c>
      <c r="L227" s="79"/>
      <c r="M227" s="80" t="e">
        <f>IF(K227="nio",0,IF(K227&gt;0,K227*I227/O227,0))*(VLOOKUP(B227,'2-Kosten per locatie'!$A$15:$C$37,3))</f>
        <v>#DIV/0!</v>
      </c>
      <c r="N227" s="80">
        <f t="shared" si="16"/>
        <v>0</v>
      </c>
      <c r="O227" s="81">
        <f>IF(K227="nio",0,IF(K227&gt;0,VLOOKUP(G227,'3-Productie normen'!A:J,VLOOKUP(K227,'3-Productie normen'!$B$30:$C$32,2,FALSE),FALSE)))</f>
        <v>0</v>
      </c>
      <c r="P227" s="81">
        <f t="shared" si="17"/>
        <v>0</v>
      </c>
      <c r="Q227" s="82" t="str">
        <f>VLOOKUP(G227,'3-Productie normen'!A:N,7,FALSE)</f>
        <v>V</v>
      </c>
      <c r="R227" s="82"/>
      <c r="T227" s="50">
        <f t="shared" si="18"/>
        <v>3238.5</v>
      </c>
    </row>
    <row r="228" spans="1:20" s="19" customFormat="1" ht="14.1" customHeight="1">
      <c r="A228" s="61">
        <f t="shared" si="14"/>
        <v>228</v>
      </c>
      <c r="B228" s="75" t="s">
        <v>523</v>
      </c>
      <c r="C228" s="75" t="s">
        <v>527</v>
      </c>
      <c r="D228" s="467"/>
      <c r="E228" s="76" t="s">
        <v>237</v>
      </c>
      <c r="F228" s="464" t="s">
        <v>478</v>
      </c>
      <c r="G228" s="499" t="s">
        <v>695</v>
      </c>
      <c r="H228" s="49" t="s">
        <v>92</v>
      </c>
      <c r="I228" s="85">
        <v>7</v>
      </c>
      <c r="J228" s="420">
        <f t="shared" si="15"/>
        <v>52</v>
      </c>
      <c r="K228" s="79">
        <v>52</v>
      </c>
      <c r="L228" s="79"/>
      <c r="M228" s="80" t="e">
        <f>IF(K228="nio",0,IF(K228&gt;0,K228*I228/O228,0))*(VLOOKUP(B228,'2-Kosten per locatie'!$A$15:$C$37,3))</f>
        <v>#DIV/0!</v>
      </c>
      <c r="N228" s="80">
        <f t="shared" si="16"/>
        <v>0</v>
      </c>
      <c r="O228" s="81">
        <f>IF(K228="nio",0,IF(K228&gt;0,VLOOKUP(G228,'3-Productie normen'!A:J,VLOOKUP(K228,'3-Productie normen'!$B$30:$C$32,2,FALSE),FALSE)))</f>
        <v>0</v>
      </c>
      <c r="P228" s="81">
        <f t="shared" si="17"/>
        <v>0</v>
      </c>
      <c r="Q228" s="82" t="str">
        <f>VLOOKUP(G228,'3-Productie normen'!A:N,7,FALSE)</f>
        <v>V</v>
      </c>
      <c r="R228" s="82"/>
      <c r="S228" s="4"/>
      <c r="T228" s="50">
        <f t="shared" si="18"/>
        <v>364</v>
      </c>
    </row>
    <row r="229" spans="1:20" ht="14.1" customHeight="1">
      <c r="A229" s="61">
        <f t="shared" ref="A229:A292" si="19">A228+1</f>
        <v>229</v>
      </c>
      <c r="B229" s="75" t="s">
        <v>523</v>
      </c>
      <c r="C229" s="75" t="s">
        <v>527</v>
      </c>
      <c r="D229" s="467"/>
      <c r="E229" s="76" t="s">
        <v>238</v>
      </c>
      <c r="F229" s="464" t="s">
        <v>669</v>
      </c>
      <c r="G229" s="452" t="s">
        <v>17</v>
      </c>
      <c r="H229" s="49" t="s">
        <v>94</v>
      </c>
      <c r="I229" s="85">
        <v>4</v>
      </c>
      <c r="J229" s="420">
        <f t="shared" si="15"/>
        <v>52</v>
      </c>
      <c r="K229" s="79">
        <v>52</v>
      </c>
      <c r="L229" s="79"/>
      <c r="M229" s="80" t="e">
        <f>IF(K229="nio",0,IF(K229&gt;0,K229*I229/O229,0))*(VLOOKUP(B229,'2-Kosten per locatie'!$A$15:$C$37,3))</f>
        <v>#DIV/0!</v>
      </c>
      <c r="N229" s="80">
        <f t="shared" si="16"/>
        <v>0</v>
      </c>
      <c r="O229" s="81">
        <f>IF(K229="nio",0,IF(K229&gt;0,VLOOKUP(G229,'3-Productie normen'!A:J,VLOOKUP(K229,'3-Productie normen'!$B$30:$C$32,2,FALSE),FALSE)))</f>
        <v>0</v>
      </c>
      <c r="P229" s="81">
        <f t="shared" si="17"/>
        <v>0</v>
      </c>
      <c r="Q229" s="82" t="str">
        <f>VLOOKUP(G229,'3-Productie normen'!A:N,7,FALSE)</f>
        <v>S</v>
      </c>
      <c r="R229" s="82"/>
      <c r="T229" s="50">
        <f t="shared" si="18"/>
        <v>208</v>
      </c>
    </row>
    <row r="230" spans="1:20" ht="14.1" customHeight="1">
      <c r="A230" s="61">
        <f t="shared" si="19"/>
        <v>230</v>
      </c>
      <c r="B230" s="75" t="s">
        <v>523</v>
      </c>
      <c r="C230" s="75" t="s">
        <v>527</v>
      </c>
      <c r="D230" s="467"/>
      <c r="E230" s="76" t="s">
        <v>240</v>
      </c>
      <c r="F230" s="463" t="s">
        <v>669</v>
      </c>
      <c r="G230" s="499" t="s">
        <v>17</v>
      </c>
      <c r="H230" s="49" t="s">
        <v>94</v>
      </c>
      <c r="I230" s="85">
        <v>4.1399999999999997</v>
      </c>
      <c r="J230" s="420">
        <f t="shared" si="15"/>
        <v>52</v>
      </c>
      <c r="K230" s="79">
        <v>52</v>
      </c>
      <c r="L230" s="79"/>
      <c r="M230" s="80" t="e">
        <f>IF(K230="nio",0,IF(K230&gt;0,K230*I230/O230,0))*(VLOOKUP(B230,'2-Kosten per locatie'!$A$15:$C$37,3))</f>
        <v>#DIV/0!</v>
      </c>
      <c r="N230" s="80">
        <f t="shared" si="16"/>
        <v>0</v>
      </c>
      <c r="O230" s="81">
        <f>IF(K230="nio",0,IF(K230&gt;0,VLOOKUP(G230,'3-Productie normen'!A:J,VLOOKUP(K230,'3-Productie normen'!$B$30:$C$32,2,FALSE),FALSE)))</f>
        <v>0</v>
      </c>
      <c r="P230" s="81">
        <f t="shared" si="17"/>
        <v>0</v>
      </c>
      <c r="Q230" s="82" t="str">
        <f>VLOOKUP(G230,'3-Productie normen'!A:N,7,FALSE)</f>
        <v>S</v>
      </c>
      <c r="R230" s="82"/>
      <c r="T230" s="50">
        <f t="shared" si="18"/>
        <v>215.27999999999997</v>
      </c>
    </row>
    <row r="231" spans="1:20" ht="14.1" customHeight="1">
      <c r="A231" s="61">
        <f t="shared" si="19"/>
        <v>231</v>
      </c>
      <c r="B231" s="75" t="s">
        <v>523</v>
      </c>
      <c r="C231" s="75" t="s">
        <v>527</v>
      </c>
      <c r="D231" s="467"/>
      <c r="E231" s="76" t="s">
        <v>239</v>
      </c>
      <c r="F231" s="463" t="s">
        <v>268</v>
      </c>
      <c r="G231" s="499" t="s">
        <v>695</v>
      </c>
      <c r="H231" s="49" t="s">
        <v>92</v>
      </c>
      <c r="I231" s="85">
        <v>105</v>
      </c>
      <c r="J231" s="420">
        <f t="shared" si="15"/>
        <v>52</v>
      </c>
      <c r="K231" s="79">
        <v>52</v>
      </c>
      <c r="L231" s="79"/>
      <c r="M231" s="80" t="e">
        <f>IF(K231="nio",0,IF(K231&gt;0,K231*I231/O231,0))*(VLOOKUP(B231,'2-Kosten per locatie'!$A$15:$C$37,3))</f>
        <v>#DIV/0!</v>
      </c>
      <c r="N231" s="80">
        <f t="shared" si="16"/>
        <v>0</v>
      </c>
      <c r="O231" s="81">
        <f>IF(K231="nio",0,IF(K231&gt;0,VLOOKUP(G231,'3-Productie normen'!A:J,VLOOKUP(K231,'3-Productie normen'!$B$30:$C$32,2,FALSE),FALSE)))</f>
        <v>0</v>
      </c>
      <c r="P231" s="81">
        <f t="shared" si="17"/>
        <v>0</v>
      </c>
      <c r="Q231" s="82" t="str">
        <f>VLOOKUP(G231,'3-Productie normen'!A:N,7,FALSE)</f>
        <v>V</v>
      </c>
      <c r="R231" s="82"/>
      <c r="T231" s="50">
        <f t="shared" si="18"/>
        <v>5460</v>
      </c>
    </row>
    <row r="232" spans="1:20" ht="14.1" customHeight="1">
      <c r="A232" s="61">
        <f t="shared" si="19"/>
        <v>232</v>
      </c>
      <c r="B232" s="75" t="s">
        <v>523</v>
      </c>
      <c r="C232" s="75" t="s">
        <v>527</v>
      </c>
      <c r="D232" s="467"/>
      <c r="E232" s="76" t="s">
        <v>524</v>
      </c>
      <c r="F232" s="463" t="s">
        <v>270</v>
      </c>
      <c r="G232" s="499" t="s">
        <v>172</v>
      </c>
      <c r="H232" s="49" t="s">
        <v>92</v>
      </c>
      <c r="I232" s="85">
        <v>19.600000000000001</v>
      </c>
      <c r="J232" s="420">
        <f t="shared" si="15"/>
        <v>52</v>
      </c>
      <c r="K232" s="79">
        <v>52</v>
      </c>
      <c r="L232" s="79"/>
      <c r="M232" s="80" t="e">
        <f>IF(K232="nio",0,IF(K232&gt;0,K232*I232/O232,0))*(VLOOKUP(B232,'2-Kosten per locatie'!$A$15:$C$37,3))</f>
        <v>#DIV/0!</v>
      </c>
      <c r="N232" s="80">
        <f t="shared" si="16"/>
        <v>0</v>
      </c>
      <c r="O232" s="81">
        <f>IF(K232="nio",0,IF(K232&gt;0,VLOOKUP(G232,'3-Productie normen'!A:J,VLOOKUP(K232,'3-Productie normen'!$B$30:$C$32,2,FALSE),FALSE)))</f>
        <v>0</v>
      </c>
      <c r="P232" s="81">
        <f t="shared" si="17"/>
        <v>0</v>
      </c>
      <c r="Q232" s="82" t="str">
        <f>VLOOKUP(G232,'3-Productie normen'!A:N,7,FALSE)</f>
        <v>B</v>
      </c>
      <c r="R232" s="82"/>
      <c r="T232" s="50">
        <f t="shared" si="18"/>
        <v>1019.2</v>
      </c>
    </row>
    <row r="233" spans="1:20" ht="14.1" customHeight="1">
      <c r="A233" s="61">
        <f t="shared" si="19"/>
        <v>233</v>
      </c>
      <c r="B233" s="75" t="s">
        <v>523</v>
      </c>
      <c r="C233" s="75" t="s">
        <v>527</v>
      </c>
      <c r="D233" s="467"/>
      <c r="E233" s="76" t="s">
        <v>242</v>
      </c>
      <c r="F233" s="464" t="s">
        <v>269</v>
      </c>
      <c r="G233" s="452" t="s">
        <v>676</v>
      </c>
      <c r="H233" s="49" t="s">
        <v>92</v>
      </c>
      <c r="I233" s="85">
        <v>18.2</v>
      </c>
      <c r="J233" s="420">
        <f t="shared" si="15"/>
        <v>52</v>
      </c>
      <c r="K233" s="79">
        <v>52</v>
      </c>
      <c r="L233" s="79"/>
      <c r="M233" s="80" t="e">
        <f>IF(K233="nio",0,IF(K233&gt;0,K233*I233/O233,0))*(VLOOKUP(B233,'2-Kosten per locatie'!$A$15:$C$37,3))</f>
        <v>#DIV/0!</v>
      </c>
      <c r="N233" s="80">
        <f t="shared" si="16"/>
        <v>0</v>
      </c>
      <c r="O233" s="81">
        <f>IF(K233="nio",0,IF(K233&gt;0,VLOOKUP(G233,'3-Productie normen'!A:J,VLOOKUP(K233,'3-Productie normen'!$B$30:$C$32,2,FALSE),FALSE)))</f>
        <v>0</v>
      </c>
      <c r="P233" s="81">
        <f t="shared" si="17"/>
        <v>0</v>
      </c>
      <c r="Q233" s="82" t="str">
        <f>VLOOKUP(G233,'3-Productie normen'!A:N,7,FALSE)</f>
        <v>V</v>
      </c>
      <c r="R233" s="82"/>
      <c r="T233" s="50">
        <f t="shared" si="18"/>
        <v>946.4</v>
      </c>
    </row>
    <row r="234" spans="1:20" ht="14.1" customHeight="1">
      <c r="A234" s="61">
        <f t="shared" si="19"/>
        <v>234</v>
      </c>
      <c r="B234" s="75" t="s">
        <v>523</v>
      </c>
      <c r="C234" s="75" t="s">
        <v>527</v>
      </c>
      <c r="D234" s="467"/>
      <c r="E234" s="76" t="s">
        <v>254</v>
      </c>
      <c r="F234" s="464" t="s">
        <v>670</v>
      </c>
      <c r="G234" s="452" t="s">
        <v>17</v>
      </c>
      <c r="H234" s="49" t="s">
        <v>94</v>
      </c>
      <c r="I234" s="85">
        <v>2.5499999999999998</v>
      </c>
      <c r="J234" s="420">
        <f t="shared" si="15"/>
        <v>52</v>
      </c>
      <c r="K234" s="79">
        <v>52</v>
      </c>
      <c r="L234" s="79"/>
      <c r="M234" s="80" t="e">
        <f>IF(K234="nio",0,IF(K234&gt;0,K234*I234/O234,0))*(VLOOKUP(B234,'2-Kosten per locatie'!$A$15:$C$37,3))</f>
        <v>#DIV/0!</v>
      </c>
      <c r="N234" s="80">
        <f t="shared" si="16"/>
        <v>0</v>
      </c>
      <c r="O234" s="81">
        <f>IF(K234="nio",0,IF(K234&gt;0,VLOOKUP(G234,'3-Productie normen'!A:J,VLOOKUP(K234,'3-Productie normen'!$B$30:$C$32,2,FALSE),FALSE)))</f>
        <v>0</v>
      </c>
      <c r="P234" s="81">
        <f t="shared" si="17"/>
        <v>0</v>
      </c>
      <c r="Q234" s="82" t="str">
        <f>VLOOKUP(G234,'3-Productie normen'!A:N,7,FALSE)</f>
        <v>S</v>
      </c>
      <c r="R234" s="82"/>
      <c r="T234" s="50">
        <f t="shared" si="18"/>
        <v>132.6</v>
      </c>
    </row>
    <row r="235" spans="1:20" ht="14.1" customHeight="1">
      <c r="A235" s="61">
        <f t="shared" si="19"/>
        <v>235</v>
      </c>
      <c r="B235" s="75" t="s">
        <v>523</v>
      </c>
      <c r="C235" s="75" t="s">
        <v>527</v>
      </c>
      <c r="D235" s="467"/>
      <c r="E235" s="76" t="s">
        <v>525</v>
      </c>
      <c r="F235" s="464" t="s">
        <v>669</v>
      </c>
      <c r="G235" s="452" t="s">
        <v>17</v>
      </c>
      <c r="H235" s="49" t="s">
        <v>94</v>
      </c>
      <c r="I235" s="85">
        <v>4.28</v>
      </c>
      <c r="J235" s="420">
        <f t="shared" si="15"/>
        <v>52</v>
      </c>
      <c r="K235" s="79">
        <v>52</v>
      </c>
      <c r="L235" s="79"/>
      <c r="M235" s="80" t="e">
        <f>IF(K235="nio",0,IF(K235&gt;0,K235*I235/O235,0))*(VLOOKUP(B235,'2-Kosten per locatie'!$A$15:$C$37,3))</f>
        <v>#DIV/0!</v>
      </c>
      <c r="N235" s="80">
        <f t="shared" si="16"/>
        <v>0</v>
      </c>
      <c r="O235" s="81">
        <f>IF(K235="nio",0,IF(K235&gt;0,VLOOKUP(G235,'3-Productie normen'!A:J,VLOOKUP(K235,'3-Productie normen'!$B$30:$C$32,2,FALSE),FALSE)))</f>
        <v>0</v>
      </c>
      <c r="P235" s="81">
        <f t="shared" si="17"/>
        <v>0</v>
      </c>
      <c r="Q235" s="82" t="str">
        <f>VLOOKUP(G235,'3-Productie normen'!A:N,7,FALSE)</f>
        <v>S</v>
      </c>
      <c r="R235" s="82"/>
      <c r="T235" s="50">
        <f t="shared" si="18"/>
        <v>222.56</v>
      </c>
    </row>
    <row r="236" spans="1:20" ht="14.1" customHeight="1">
      <c r="A236" s="61">
        <f t="shared" si="19"/>
        <v>236</v>
      </c>
      <c r="B236" s="75" t="s">
        <v>523</v>
      </c>
      <c r="C236" s="75" t="s">
        <v>527</v>
      </c>
      <c r="D236" s="467"/>
      <c r="E236" s="76" t="s">
        <v>526</v>
      </c>
      <c r="F236" s="464" t="s">
        <v>670</v>
      </c>
      <c r="G236" s="452" t="s">
        <v>17</v>
      </c>
      <c r="H236" s="49" t="s">
        <v>94</v>
      </c>
      <c r="I236" s="85">
        <v>10.6</v>
      </c>
      <c r="J236" s="420">
        <f t="shared" si="15"/>
        <v>52</v>
      </c>
      <c r="K236" s="79">
        <v>52</v>
      </c>
      <c r="L236" s="79"/>
      <c r="M236" s="80" t="e">
        <f>IF(K236="nio",0,IF(K236&gt;0,K236*I236/O236,0))*(VLOOKUP(B236,'2-Kosten per locatie'!$A$15:$C$37,3))</f>
        <v>#DIV/0!</v>
      </c>
      <c r="N236" s="80">
        <f t="shared" si="16"/>
        <v>0</v>
      </c>
      <c r="O236" s="81">
        <f>IF(K236="nio",0,IF(K236&gt;0,VLOOKUP(G236,'3-Productie normen'!A:J,VLOOKUP(K236,'3-Productie normen'!$B$30:$C$32,2,FALSE),FALSE)))</f>
        <v>0</v>
      </c>
      <c r="P236" s="81">
        <f t="shared" si="17"/>
        <v>0</v>
      </c>
      <c r="Q236" s="82" t="str">
        <f>VLOOKUP(G236,'3-Productie normen'!A:N,7,FALSE)</f>
        <v>S</v>
      </c>
      <c r="R236" s="82"/>
      <c r="T236" s="50">
        <f t="shared" si="18"/>
        <v>551.19999999999993</v>
      </c>
    </row>
    <row r="237" spans="1:20" ht="14.1" customHeight="1">
      <c r="A237" s="61">
        <f t="shared" si="19"/>
        <v>237</v>
      </c>
      <c r="B237" s="75" t="s">
        <v>523</v>
      </c>
      <c r="C237" s="75" t="s">
        <v>527</v>
      </c>
      <c r="D237" s="479"/>
      <c r="E237" s="478" t="s">
        <v>250</v>
      </c>
      <c r="F237" s="479" t="s">
        <v>284</v>
      </c>
      <c r="G237" s="499" t="s">
        <v>696</v>
      </c>
      <c r="H237" s="462" t="s">
        <v>95</v>
      </c>
      <c r="I237" s="478">
        <v>12.5</v>
      </c>
      <c r="J237" s="420">
        <f t="shared" si="15"/>
        <v>52</v>
      </c>
      <c r="K237" s="79">
        <v>52</v>
      </c>
      <c r="L237" s="79"/>
      <c r="M237" s="80" t="e">
        <f>IF(K237="nio",0,IF(K237&gt;0,K237*I237/O237,0))*(VLOOKUP(B237,'2-Kosten per locatie'!$A$15:$C$37,3))</f>
        <v>#DIV/0!</v>
      </c>
      <c r="N237" s="80">
        <f t="shared" si="16"/>
        <v>0</v>
      </c>
      <c r="O237" s="81">
        <f>IF(K237="nio",0,IF(K237&gt;0,VLOOKUP(G237,'3-Productie normen'!A:J,VLOOKUP(K237,'3-Productie normen'!$B$30:$C$32,2,FALSE),FALSE)))</f>
        <v>0</v>
      </c>
      <c r="P237" s="81">
        <f t="shared" si="17"/>
        <v>0</v>
      </c>
      <c r="Q237" s="82" t="str">
        <f>VLOOKUP(G237,'3-Productie normen'!A:N,7,FALSE)</f>
        <v>V</v>
      </c>
      <c r="R237" s="82"/>
      <c r="T237" s="50">
        <f t="shared" si="18"/>
        <v>650</v>
      </c>
    </row>
    <row r="238" spans="1:20" ht="14.1" customHeight="1">
      <c r="A238" s="61">
        <f t="shared" si="19"/>
        <v>238</v>
      </c>
      <c r="B238" s="75" t="s">
        <v>529</v>
      </c>
      <c r="C238" s="75" t="s">
        <v>528</v>
      </c>
      <c r="D238" s="479"/>
      <c r="E238" s="478" t="s">
        <v>237</v>
      </c>
      <c r="F238" s="479" t="s">
        <v>269</v>
      </c>
      <c r="G238" s="452" t="s">
        <v>676</v>
      </c>
      <c r="H238" s="462" t="s">
        <v>92</v>
      </c>
      <c r="I238" s="478">
        <v>12</v>
      </c>
      <c r="J238" s="420">
        <f t="shared" si="15"/>
        <v>52</v>
      </c>
      <c r="K238" s="79">
        <v>52</v>
      </c>
      <c r="L238" s="79"/>
      <c r="M238" s="80" t="e">
        <f>IF(K238="nio",0,IF(K238&gt;0,K238*I238/O238,0))*(VLOOKUP(B238,'2-Kosten per locatie'!$A$15:$C$37,3))</f>
        <v>#DIV/0!</v>
      </c>
      <c r="N238" s="80">
        <f t="shared" si="16"/>
        <v>0</v>
      </c>
      <c r="O238" s="81">
        <f>IF(K238="nio",0,IF(K238&gt;0,VLOOKUP(G238,'3-Productie normen'!A:J,VLOOKUP(K238,'3-Productie normen'!$B$30:$C$32,2,FALSE),FALSE)))</f>
        <v>0</v>
      </c>
      <c r="P238" s="81">
        <f t="shared" si="17"/>
        <v>0</v>
      </c>
      <c r="Q238" s="82" t="str">
        <f>VLOOKUP(G238,'3-Productie normen'!A:N,7,FALSE)</f>
        <v>V</v>
      </c>
      <c r="R238" s="82"/>
      <c r="T238" s="50">
        <f t="shared" si="18"/>
        <v>624</v>
      </c>
    </row>
    <row r="239" spans="1:20" ht="14.1" customHeight="1">
      <c r="A239" s="61">
        <f t="shared" si="19"/>
        <v>239</v>
      </c>
      <c r="B239" s="75" t="s">
        <v>529</v>
      </c>
      <c r="C239" s="75" t="s">
        <v>528</v>
      </c>
      <c r="D239" s="479"/>
      <c r="E239" s="478" t="s">
        <v>239</v>
      </c>
      <c r="F239" s="479" t="s">
        <v>268</v>
      </c>
      <c r="G239" s="499" t="s">
        <v>695</v>
      </c>
      <c r="H239" s="462" t="s">
        <v>92</v>
      </c>
      <c r="I239" s="478">
        <v>106</v>
      </c>
      <c r="J239" s="420">
        <f t="shared" si="15"/>
        <v>52</v>
      </c>
      <c r="K239" s="79">
        <v>52</v>
      </c>
      <c r="L239" s="79"/>
      <c r="M239" s="80" t="e">
        <f>IF(K239="nio",0,IF(K239&gt;0,K239*I239/O239,0))*(VLOOKUP(B239,'2-Kosten per locatie'!$A$15:$C$37,3))</f>
        <v>#DIV/0!</v>
      </c>
      <c r="N239" s="80">
        <f t="shared" si="16"/>
        <v>0</v>
      </c>
      <c r="O239" s="81">
        <f>IF(K239="nio",0,IF(K239&gt;0,VLOOKUP(G239,'3-Productie normen'!A:J,VLOOKUP(K239,'3-Productie normen'!$B$30:$C$32,2,FALSE),FALSE)))</f>
        <v>0</v>
      </c>
      <c r="P239" s="81">
        <f t="shared" si="17"/>
        <v>0</v>
      </c>
      <c r="Q239" s="82" t="str">
        <f>VLOOKUP(G239,'3-Productie normen'!A:N,7,FALSE)</f>
        <v>V</v>
      </c>
      <c r="R239" s="82"/>
      <c r="T239" s="50">
        <f t="shared" si="18"/>
        <v>5512</v>
      </c>
    </row>
    <row r="240" spans="1:20" ht="14.1" customHeight="1">
      <c r="A240" s="61">
        <f t="shared" si="19"/>
        <v>240</v>
      </c>
      <c r="B240" s="75" t="s">
        <v>529</v>
      </c>
      <c r="C240" s="75" t="s">
        <v>528</v>
      </c>
      <c r="D240" s="479"/>
      <c r="E240" s="478" t="s">
        <v>242</v>
      </c>
      <c r="F240" s="479" t="s">
        <v>478</v>
      </c>
      <c r="G240" s="499" t="s">
        <v>695</v>
      </c>
      <c r="H240" s="462" t="s">
        <v>94</v>
      </c>
      <c r="I240" s="478">
        <v>8.85</v>
      </c>
      <c r="J240" s="420">
        <f t="shared" si="15"/>
        <v>52</v>
      </c>
      <c r="K240" s="79">
        <v>52</v>
      </c>
      <c r="L240" s="79"/>
      <c r="M240" s="80" t="e">
        <f>IF(K240="nio",0,IF(K240&gt;0,K240*I240/O240,0))*(VLOOKUP(B240,'2-Kosten per locatie'!$A$15:$C$37,3))</f>
        <v>#DIV/0!</v>
      </c>
      <c r="N240" s="80">
        <f t="shared" si="16"/>
        <v>0</v>
      </c>
      <c r="O240" s="81">
        <f>IF(K240="nio",0,IF(K240&gt;0,VLOOKUP(G240,'3-Productie normen'!A:J,VLOOKUP(K240,'3-Productie normen'!$B$30:$C$32,2,FALSE),FALSE)))</f>
        <v>0</v>
      </c>
      <c r="P240" s="81">
        <f t="shared" si="17"/>
        <v>0</v>
      </c>
      <c r="Q240" s="82" t="str">
        <f>VLOOKUP(G240,'3-Productie normen'!A:N,7,FALSE)</f>
        <v>V</v>
      </c>
      <c r="R240" s="82"/>
      <c r="T240" s="50">
        <f t="shared" si="18"/>
        <v>460.2</v>
      </c>
    </row>
    <row r="241" spans="1:20" ht="14.1" customHeight="1">
      <c r="A241" s="61">
        <f t="shared" si="19"/>
        <v>241</v>
      </c>
      <c r="B241" s="75" t="s">
        <v>529</v>
      </c>
      <c r="C241" s="75" t="s">
        <v>528</v>
      </c>
      <c r="D241" s="479"/>
      <c r="E241" s="478" t="s">
        <v>243</v>
      </c>
      <c r="F241" s="479" t="s">
        <v>264</v>
      </c>
      <c r="G241" s="499" t="s">
        <v>695</v>
      </c>
      <c r="H241" s="462" t="s">
        <v>92</v>
      </c>
      <c r="I241" s="478">
        <v>40</v>
      </c>
      <c r="J241" s="420">
        <f t="shared" si="15"/>
        <v>52</v>
      </c>
      <c r="K241" s="79">
        <v>52</v>
      </c>
      <c r="L241" s="79"/>
      <c r="M241" s="80" t="e">
        <f>IF(K241="nio",0,IF(K241&gt;0,K241*I241/O241,0))*(VLOOKUP(B241,'2-Kosten per locatie'!$A$15:$C$37,3))</f>
        <v>#DIV/0!</v>
      </c>
      <c r="N241" s="80">
        <f t="shared" si="16"/>
        <v>0</v>
      </c>
      <c r="O241" s="81">
        <f>IF(K241="nio",0,IF(K241&gt;0,VLOOKUP(G241,'3-Productie normen'!A:J,VLOOKUP(K241,'3-Productie normen'!$B$30:$C$32,2,FALSE),FALSE)))</f>
        <v>0</v>
      </c>
      <c r="P241" s="81">
        <f t="shared" si="17"/>
        <v>0</v>
      </c>
      <c r="Q241" s="82" t="str">
        <f>VLOOKUP(G241,'3-Productie normen'!A:N,7,FALSE)</f>
        <v>V</v>
      </c>
      <c r="R241" s="82"/>
      <c r="T241" s="50">
        <f t="shared" si="18"/>
        <v>2080</v>
      </c>
    </row>
    <row r="242" spans="1:20" ht="14.1" customHeight="1">
      <c r="A242" s="61">
        <f t="shared" si="19"/>
        <v>242</v>
      </c>
      <c r="B242" s="75" t="s">
        <v>529</v>
      </c>
      <c r="C242" s="75" t="s">
        <v>528</v>
      </c>
      <c r="D242" s="479"/>
      <c r="E242" s="478" t="s">
        <v>238</v>
      </c>
      <c r="F242" s="480" t="s">
        <v>669</v>
      </c>
      <c r="G242" s="501" t="s">
        <v>17</v>
      </c>
      <c r="H242" s="462" t="s">
        <v>94</v>
      </c>
      <c r="I242" s="478">
        <v>5.3</v>
      </c>
      <c r="J242" s="420">
        <f t="shared" si="15"/>
        <v>52</v>
      </c>
      <c r="K242" s="79">
        <v>52</v>
      </c>
      <c r="L242" s="79"/>
      <c r="M242" s="80" t="e">
        <f>IF(K242="nio",0,IF(K242&gt;0,K242*I242/O242,0))*(VLOOKUP(B242,'2-Kosten per locatie'!$A$15:$C$37,3))</f>
        <v>#DIV/0!</v>
      </c>
      <c r="N242" s="80">
        <f t="shared" si="16"/>
        <v>0</v>
      </c>
      <c r="O242" s="81">
        <f>IF(K242="nio",0,IF(K242&gt;0,VLOOKUP(G242,'3-Productie normen'!A:J,VLOOKUP(K242,'3-Productie normen'!$B$30:$C$32,2,FALSE),FALSE)))</f>
        <v>0</v>
      </c>
      <c r="P242" s="81">
        <f t="shared" si="17"/>
        <v>0</v>
      </c>
      <c r="Q242" s="82" t="str">
        <f>VLOOKUP(G242,'3-Productie normen'!A:N,7,FALSE)</f>
        <v>S</v>
      </c>
      <c r="R242" s="82"/>
      <c r="T242" s="50">
        <f t="shared" si="18"/>
        <v>275.59999999999997</v>
      </c>
    </row>
    <row r="243" spans="1:20" ht="14.1" customHeight="1">
      <c r="A243" s="61">
        <f t="shared" si="19"/>
        <v>243</v>
      </c>
      <c r="B243" s="75" t="s">
        <v>529</v>
      </c>
      <c r="C243" s="75" t="s">
        <v>528</v>
      </c>
      <c r="D243" s="479"/>
      <c r="E243" s="478" t="s">
        <v>240</v>
      </c>
      <c r="F243" s="480" t="s">
        <v>669</v>
      </c>
      <c r="G243" s="501" t="s">
        <v>17</v>
      </c>
      <c r="H243" s="462" t="s">
        <v>94</v>
      </c>
      <c r="I243" s="478">
        <v>5.3</v>
      </c>
      <c r="J243" s="420">
        <f t="shared" si="15"/>
        <v>52</v>
      </c>
      <c r="K243" s="79">
        <v>52</v>
      </c>
      <c r="L243" s="79"/>
      <c r="M243" s="80" t="e">
        <f>IF(K243="nio",0,IF(K243&gt;0,K243*I243/O243,0))*(VLOOKUP(B243,'2-Kosten per locatie'!$A$15:$C$37,3))</f>
        <v>#DIV/0!</v>
      </c>
      <c r="N243" s="80">
        <f t="shared" si="16"/>
        <v>0</v>
      </c>
      <c r="O243" s="81">
        <f>IF(K243="nio",0,IF(K243&gt;0,VLOOKUP(G243,'3-Productie normen'!A:J,VLOOKUP(K243,'3-Productie normen'!$B$30:$C$32,2,FALSE),FALSE)))</f>
        <v>0</v>
      </c>
      <c r="P243" s="81">
        <f t="shared" si="17"/>
        <v>0</v>
      </c>
      <c r="Q243" s="82" t="str">
        <f>VLOOKUP(G243,'3-Productie normen'!A:N,7,FALSE)</f>
        <v>S</v>
      </c>
      <c r="R243" s="82"/>
      <c r="T243" s="50">
        <f t="shared" si="18"/>
        <v>275.59999999999997</v>
      </c>
    </row>
    <row r="244" spans="1:20" ht="14.1" customHeight="1">
      <c r="A244" s="61">
        <f t="shared" si="19"/>
        <v>244</v>
      </c>
      <c r="B244" s="75" t="s">
        <v>529</v>
      </c>
      <c r="C244" s="75" t="s">
        <v>528</v>
      </c>
      <c r="D244" s="479"/>
      <c r="E244" s="478" t="s">
        <v>524</v>
      </c>
      <c r="F244" s="479" t="s">
        <v>270</v>
      </c>
      <c r="G244" s="452" t="s">
        <v>172</v>
      </c>
      <c r="H244" s="462" t="s">
        <v>215</v>
      </c>
      <c r="I244" s="478">
        <v>16.899999999999999</v>
      </c>
      <c r="J244" s="420">
        <f t="shared" si="15"/>
        <v>52</v>
      </c>
      <c r="K244" s="79">
        <v>52</v>
      </c>
      <c r="L244" s="79"/>
      <c r="M244" s="80" t="e">
        <f>IF(K244="nio",0,IF(K244&gt;0,K244*I244/O244,0))*(VLOOKUP(B244,'2-Kosten per locatie'!$A$15:$C$37,3))</f>
        <v>#DIV/0!</v>
      </c>
      <c r="N244" s="80">
        <f t="shared" si="16"/>
        <v>0</v>
      </c>
      <c r="O244" s="81">
        <f>IF(K244="nio",0,IF(K244&gt;0,VLOOKUP(G244,'3-Productie normen'!A:J,VLOOKUP(K244,'3-Productie normen'!$B$30:$C$32,2,FALSE),FALSE)))</f>
        <v>0</v>
      </c>
      <c r="P244" s="81">
        <f t="shared" si="17"/>
        <v>0</v>
      </c>
      <c r="Q244" s="82" t="str">
        <f>VLOOKUP(G244,'3-Productie normen'!A:N,7,FALSE)</f>
        <v>B</v>
      </c>
      <c r="R244" s="82"/>
      <c r="T244" s="50">
        <f t="shared" si="18"/>
        <v>878.8</v>
      </c>
    </row>
    <row r="245" spans="1:20" ht="14.1" customHeight="1">
      <c r="A245" s="61">
        <f t="shared" si="19"/>
        <v>245</v>
      </c>
      <c r="B245" s="75" t="s">
        <v>530</v>
      </c>
      <c r="C245" s="75" t="s">
        <v>531</v>
      </c>
      <c r="D245" s="479"/>
      <c r="E245" s="478" t="s">
        <v>237</v>
      </c>
      <c r="F245" s="479" t="s">
        <v>264</v>
      </c>
      <c r="G245" s="499" t="s">
        <v>695</v>
      </c>
      <c r="H245" s="462" t="s">
        <v>533</v>
      </c>
      <c r="I245" s="478">
        <v>12</v>
      </c>
      <c r="J245" s="420">
        <f t="shared" si="15"/>
        <v>52</v>
      </c>
      <c r="K245" s="79">
        <v>52</v>
      </c>
      <c r="L245" s="79"/>
      <c r="M245" s="80" t="e">
        <f>IF(K245="nio",0,IF(K245&gt;0,K245*I245/O245,0))*(VLOOKUP(B245,'2-Kosten per locatie'!$A$15:$C$37,3))</f>
        <v>#DIV/0!</v>
      </c>
      <c r="N245" s="80">
        <f t="shared" si="16"/>
        <v>0</v>
      </c>
      <c r="O245" s="81">
        <f>IF(K245="nio",0,IF(K245&gt;0,VLOOKUP(G245,'3-Productie normen'!A:J,VLOOKUP(K245,'3-Productie normen'!$B$30:$C$32,2,FALSE),FALSE)))</f>
        <v>0</v>
      </c>
      <c r="P245" s="81">
        <f t="shared" si="17"/>
        <v>0</v>
      </c>
      <c r="Q245" s="82" t="str">
        <f>VLOOKUP(G245,'3-Productie normen'!A:N,7,FALSE)</f>
        <v>V</v>
      </c>
      <c r="R245" s="82"/>
      <c r="T245" s="50">
        <f t="shared" si="18"/>
        <v>624</v>
      </c>
    </row>
    <row r="246" spans="1:20" ht="14.1" customHeight="1">
      <c r="A246" s="61">
        <f t="shared" si="19"/>
        <v>246</v>
      </c>
      <c r="B246" s="75" t="s">
        <v>530</v>
      </c>
      <c r="C246" s="75" t="s">
        <v>531</v>
      </c>
      <c r="D246" s="479"/>
      <c r="E246" s="478" t="s">
        <v>239</v>
      </c>
      <c r="F246" s="479" t="s">
        <v>284</v>
      </c>
      <c r="G246" s="499" t="s">
        <v>696</v>
      </c>
      <c r="H246" s="462" t="s">
        <v>534</v>
      </c>
      <c r="I246" s="478">
        <v>11</v>
      </c>
      <c r="J246" s="420">
        <f t="shared" si="15"/>
        <v>52</v>
      </c>
      <c r="K246" s="79">
        <v>52</v>
      </c>
      <c r="L246" s="79"/>
      <c r="M246" s="80" t="e">
        <f>IF(K246="nio",0,IF(K246&gt;0,K246*I246/O246,0))*(VLOOKUP(B246,'2-Kosten per locatie'!$A$15:$C$37,3))</f>
        <v>#DIV/0!</v>
      </c>
      <c r="N246" s="80">
        <f t="shared" si="16"/>
        <v>0</v>
      </c>
      <c r="O246" s="81">
        <f>IF(K246="nio",0,IF(K246&gt;0,VLOOKUP(G246,'3-Productie normen'!A:J,VLOOKUP(K246,'3-Productie normen'!$B$30:$C$32,2,FALSE),FALSE)))</f>
        <v>0</v>
      </c>
      <c r="P246" s="81">
        <f t="shared" si="17"/>
        <v>0</v>
      </c>
      <c r="Q246" s="82" t="str">
        <f>VLOOKUP(G246,'3-Productie normen'!A:N,7,FALSE)</f>
        <v>V</v>
      </c>
      <c r="R246" s="82"/>
      <c r="T246" s="50">
        <f t="shared" si="18"/>
        <v>572</v>
      </c>
    </row>
    <row r="247" spans="1:20" ht="14.1" customHeight="1">
      <c r="A247" s="61">
        <f t="shared" si="19"/>
        <v>247</v>
      </c>
      <c r="B247" s="75" t="s">
        <v>530</v>
      </c>
      <c r="C247" s="75" t="s">
        <v>531</v>
      </c>
      <c r="D247" s="479"/>
      <c r="E247" s="478" t="s">
        <v>242</v>
      </c>
      <c r="F247" s="479" t="s">
        <v>478</v>
      </c>
      <c r="G247" s="499" t="s">
        <v>695</v>
      </c>
      <c r="H247" s="462" t="s">
        <v>533</v>
      </c>
      <c r="I247" s="478">
        <v>12.77</v>
      </c>
      <c r="J247" s="420">
        <f t="shared" si="15"/>
        <v>52</v>
      </c>
      <c r="K247" s="79">
        <v>52</v>
      </c>
      <c r="L247" s="79"/>
      <c r="M247" s="80" t="e">
        <f>IF(K247="nio",0,IF(K247&gt;0,K247*I247/O247,0))*(VLOOKUP(B247,'2-Kosten per locatie'!$A$15:$C$37,3))</f>
        <v>#DIV/0!</v>
      </c>
      <c r="N247" s="80">
        <f t="shared" si="16"/>
        <v>0</v>
      </c>
      <c r="O247" s="81">
        <f>IF(K247="nio",0,IF(K247&gt;0,VLOOKUP(G247,'3-Productie normen'!A:J,VLOOKUP(K247,'3-Productie normen'!$B$30:$C$32,2,FALSE),FALSE)))</f>
        <v>0</v>
      </c>
      <c r="P247" s="81">
        <f t="shared" si="17"/>
        <v>0</v>
      </c>
      <c r="Q247" s="82" t="str">
        <f>VLOOKUP(G247,'3-Productie normen'!A:N,7,FALSE)</f>
        <v>V</v>
      </c>
      <c r="R247" s="82"/>
      <c r="T247" s="50">
        <f t="shared" si="18"/>
        <v>664.04</v>
      </c>
    </row>
    <row r="248" spans="1:20" ht="14.1" customHeight="1">
      <c r="A248" s="61">
        <f t="shared" si="19"/>
        <v>248</v>
      </c>
      <c r="B248" s="75" t="s">
        <v>530</v>
      </c>
      <c r="C248" s="75" t="s">
        <v>531</v>
      </c>
      <c r="D248" s="479"/>
      <c r="E248" s="478" t="s">
        <v>238</v>
      </c>
      <c r="F248" s="480" t="s">
        <v>669</v>
      </c>
      <c r="G248" s="501" t="s">
        <v>17</v>
      </c>
      <c r="H248" s="462" t="s">
        <v>94</v>
      </c>
      <c r="I248" s="478">
        <v>12.75</v>
      </c>
      <c r="J248" s="420">
        <f t="shared" si="15"/>
        <v>52</v>
      </c>
      <c r="K248" s="79">
        <v>52</v>
      </c>
      <c r="L248" s="79"/>
      <c r="M248" s="80" t="e">
        <f>IF(K248="nio",0,IF(K248&gt;0,K248*I248/O248,0))*(VLOOKUP(B248,'2-Kosten per locatie'!$A$15:$C$37,3))</f>
        <v>#DIV/0!</v>
      </c>
      <c r="N248" s="80">
        <f t="shared" si="16"/>
        <v>0</v>
      </c>
      <c r="O248" s="81">
        <f>IF(K248="nio",0,IF(K248&gt;0,VLOOKUP(G248,'3-Productie normen'!A:J,VLOOKUP(K248,'3-Productie normen'!$B$30:$C$32,2,FALSE),FALSE)))</f>
        <v>0</v>
      </c>
      <c r="P248" s="81">
        <f t="shared" si="17"/>
        <v>0</v>
      </c>
      <c r="Q248" s="82" t="str">
        <f>VLOOKUP(G248,'3-Productie normen'!A:N,7,FALSE)</f>
        <v>S</v>
      </c>
      <c r="R248" s="82"/>
      <c r="T248" s="50">
        <f t="shared" si="18"/>
        <v>663</v>
      </c>
    </row>
    <row r="249" spans="1:20" ht="14.1" customHeight="1">
      <c r="A249" s="61">
        <f t="shared" si="19"/>
        <v>249</v>
      </c>
      <c r="B249" s="75" t="s">
        <v>530</v>
      </c>
      <c r="C249" s="75" t="s">
        <v>531</v>
      </c>
      <c r="D249" s="479"/>
      <c r="E249" s="478" t="s">
        <v>240</v>
      </c>
      <c r="F249" s="480" t="s">
        <v>669</v>
      </c>
      <c r="G249" s="501" t="s">
        <v>17</v>
      </c>
      <c r="H249" s="462" t="s">
        <v>94</v>
      </c>
      <c r="I249" s="478">
        <v>1.85</v>
      </c>
      <c r="J249" s="420">
        <f t="shared" si="15"/>
        <v>52</v>
      </c>
      <c r="K249" s="79">
        <v>52</v>
      </c>
      <c r="L249" s="79"/>
      <c r="M249" s="80" t="e">
        <f>IF(K249="nio",0,IF(K249&gt;0,K249*I249/O249,0))*(VLOOKUP(B249,'2-Kosten per locatie'!$A$15:$C$37,3))</f>
        <v>#DIV/0!</v>
      </c>
      <c r="N249" s="80">
        <f t="shared" si="16"/>
        <v>0</v>
      </c>
      <c r="O249" s="81">
        <f>IF(K249="nio",0,IF(K249&gt;0,VLOOKUP(G249,'3-Productie normen'!A:J,VLOOKUP(K249,'3-Productie normen'!$B$30:$C$32,2,FALSE),FALSE)))</f>
        <v>0</v>
      </c>
      <c r="P249" s="81">
        <f t="shared" si="17"/>
        <v>0</v>
      </c>
      <c r="Q249" s="82" t="str">
        <f>VLOOKUP(G249,'3-Productie normen'!A:N,7,FALSE)</f>
        <v>S</v>
      </c>
      <c r="R249" s="82"/>
      <c r="T249" s="50">
        <f t="shared" si="18"/>
        <v>96.2</v>
      </c>
    </row>
    <row r="250" spans="1:20" ht="14.1" customHeight="1">
      <c r="A250" s="61">
        <f t="shared" si="19"/>
        <v>250</v>
      </c>
      <c r="B250" s="75" t="s">
        <v>530</v>
      </c>
      <c r="C250" s="75" t="s">
        <v>531</v>
      </c>
      <c r="D250" s="479"/>
      <c r="E250" s="478" t="s">
        <v>524</v>
      </c>
      <c r="F250" s="479" t="s">
        <v>480</v>
      </c>
      <c r="G250" s="452" t="s">
        <v>173</v>
      </c>
      <c r="H250" s="462" t="s">
        <v>92</v>
      </c>
      <c r="I250" s="478">
        <v>40.17</v>
      </c>
      <c r="J250" s="420">
        <f t="shared" si="15"/>
        <v>52</v>
      </c>
      <c r="K250" s="79">
        <v>52</v>
      </c>
      <c r="L250" s="79"/>
      <c r="M250" s="80" t="e">
        <f>IF(K250="nio",0,IF(K250&gt;0,K250*I250/O250,0))*(VLOOKUP(B250,'2-Kosten per locatie'!$A$15:$C$37,3))</f>
        <v>#DIV/0!</v>
      </c>
      <c r="N250" s="80">
        <f t="shared" si="16"/>
        <v>0</v>
      </c>
      <c r="O250" s="81">
        <f>IF(K250="nio",0,IF(K250&gt;0,VLOOKUP(G250,'3-Productie normen'!A:J,VLOOKUP(K250,'3-Productie normen'!$B$30:$C$32,2,FALSE),FALSE)))</f>
        <v>0</v>
      </c>
      <c r="P250" s="81">
        <f t="shared" si="17"/>
        <v>0</v>
      </c>
      <c r="Q250" s="82" t="str">
        <f>VLOOKUP(G250,'3-Productie normen'!A:N,7,FALSE)</f>
        <v>B</v>
      </c>
      <c r="R250" s="82"/>
      <c r="T250" s="50">
        <f t="shared" si="18"/>
        <v>2088.84</v>
      </c>
    </row>
    <row r="251" spans="1:20" ht="14.1" customHeight="1">
      <c r="A251" s="61">
        <f t="shared" si="19"/>
        <v>251</v>
      </c>
      <c r="B251" s="75" t="s">
        <v>530</v>
      </c>
      <c r="C251" s="75" t="s">
        <v>531</v>
      </c>
      <c r="D251" s="479"/>
      <c r="E251" s="478" t="s">
        <v>532</v>
      </c>
      <c r="F251" s="479" t="s">
        <v>270</v>
      </c>
      <c r="G251" s="452" t="s">
        <v>172</v>
      </c>
      <c r="H251" s="462" t="s">
        <v>92</v>
      </c>
      <c r="I251" s="478">
        <v>7</v>
      </c>
      <c r="J251" s="420">
        <f t="shared" si="15"/>
        <v>52</v>
      </c>
      <c r="K251" s="79">
        <v>52</v>
      </c>
      <c r="L251" s="79"/>
      <c r="M251" s="80" t="e">
        <f>IF(K251="nio",0,IF(K251&gt;0,K251*I251/O251,0))*(VLOOKUP(B251,'2-Kosten per locatie'!$A$15:$C$37,3))</f>
        <v>#DIV/0!</v>
      </c>
      <c r="N251" s="80">
        <f t="shared" si="16"/>
        <v>0</v>
      </c>
      <c r="O251" s="81">
        <f>IF(K251="nio",0,IF(K251&gt;0,VLOOKUP(G251,'3-Productie normen'!A:J,VLOOKUP(K251,'3-Productie normen'!$B$30:$C$32,2,FALSE),FALSE)))</f>
        <v>0</v>
      </c>
      <c r="P251" s="81">
        <f t="shared" si="17"/>
        <v>0</v>
      </c>
      <c r="Q251" s="82" t="str">
        <f>VLOOKUP(G251,'3-Productie normen'!A:N,7,FALSE)</f>
        <v>B</v>
      </c>
      <c r="R251" s="82"/>
      <c r="T251" s="50">
        <f t="shared" si="18"/>
        <v>364</v>
      </c>
    </row>
    <row r="252" spans="1:20" ht="14.1" customHeight="1">
      <c r="A252" s="61">
        <f t="shared" si="19"/>
        <v>252</v>
      </c>
      <c r="B252" s="75" t="s">
        <v>530</v>
      </c>
      <c r="C252" s="75" t="s">
        <v>531</v>
      </c>
      <c r="D252" s="479"/>
      <c r="E252" s="478" t="s">
        <v>241</v>
      </c>
      <c r="F252" s="480" t="s">
        <v>670</v>
      </c>
      <c r="G252" s="501" t="s">
        <v>17</v>
      </c>
      <c r="H252" s="462" t="s">
        <v>94</v>
      </c>
      <c r="I252" s="478">
        <v>10.84</v>
      </c>
      <c r="J252" s="420">
        <f t="shared" si="15"/>
        <v>52</v>
      </c>
      <c r="K252" s="79">
        <v>52</v>
      </c>
      <c r="L252" s="79"/>
      <c r="M252" s="80" t="e">
        <f>IF(K252="nio",0,IF(K252&gt;0,K252*I252/O252,0))*(VLOOKUP(B252,'2-Kosten per locatie'!$A$15:$C$37,3))</f>
        <v>#DIV/0!</v>
      </c>
      <c r="N252" s="80">
        <f t="shared" si="16"/>
        <v>0</v>
      </c>
      <c r="O252" s="81">
        <f>IF(K252="nio",0,IF(K252&gt;0,VLOOKUP(G252,'3-Productie normen'!A:J,VLOOKUP(K252,'3-Productie normen'!$B$30:$C$32,2,FALSE),FALSE)))</f>
        <v>0</v>
      </c>
      <c r="P252" s="81">
        <f t="shared" si="17"/>
        <v>0</v>
      </c>
      <c r="Q252" s="82" t="str">
        <f>VLOOKUP(G252,'3-Productie normen'!A:N,7,FALSE)</f>
        <v>S</v>
      </c>
      <c r="R252" s="82"/>
      <c r="T252" s="50">
        <f t="shared" si="18"/>
        <v>563.67999999999995</v>
      </c>
    </row>
    <row r="253" spans="1:20" ht="14.1" customHeight="1">
      <c r="A253" s="61">
        <f t="shared" si="19"/>
        <v>253</v>
      </c>
      <c r="B253" s="75" t="s">
        <v>530</v>
      </c>
      <c r="C253" s="75" t="s">
        <v>531</v>
      </c>
      <c r="D253" s="479"/>
      <c r="E253" s="478" t="s">
        <v>243</v>
      </c>
      <c r="F253" s="479" t="s">
        <v>266</v>
      </c>
      <c r="G253" s="501" t="s">
        <v>668</v>
      </c>
      <c r="H253" s="462" t="s">
        <v>535</v>
      </c>
      <c r="I253" s="478">
        <v>20.399999999999999</v>
      </c>
      <c r="J253" s="420">
        <f t="shared" si="15"/>
        <v>52</v>
      </c>
      <c r="K253" s="79">
        <v>52</v>
      </c>
      <c r="L253" s="79"/>
      <c r="M253" s="80" t="e">
        <f>IF(K253="nio",0,IF(K253&gt;0,K253*I253/O253,0))*(VLOOKUP(B253,'2-Kosten per locatie'!$A$15:$C$37,3))</f>
        <v>#DIV/0!</v>
      </c>
      <c r="N253" s="80">
        <f t="shared" si="16"/>
        <v>0</v>
      </c>
      <c r="O253" s="81">
        <f>IF(K253="nio",0,IF(K253&gt;0,VLOOKUP(G253,'3-Productie normen'!A:J,VLOOKUP(K253,'3-Productie normen'!$B$30:$C$32,2,FALSE),FALSE)))</f>
        <v>0</v>
      </c>
      <c r="P253" s="81">
        <f t="shared" si="17"/>
        <v>0</v>
      </c>
      <c r="Q253" s="82" t="str">
        <f>VLOOKUP(G253,'3-Productie normen'!A:N,7,FALSE)</f>
        <v>S</v>
      </c>
      <c r="R253" s="82"/>
      <c r="T253" s="50">
        <f t="shared" si="18"/>
        <v>1060.8</v>
      </c>
    </row>
    <row r="254" spans="1:20" ht="14.1" customHeight="1">
      <c r="A254" s="61">
        <f t="shared" si="19"/>
        <v>254</v>
      </c>
      <c r="B254" s="75" t="s">
        <v>530</v>
      </c>
      <c r="C254" s="75" t="s">
        <v>531</v>
      </c>
      <c r="D254" s="479"/>
      <c r="E254" s="478" t="s">
        <v>250</v>
      </c>
      <c r="F254" s="479" t="s">
        <v>264</v>
      </c>
      <c r="G254" s="499" t="s">
        <v>695</v>
      </c>
      <c r="H254" s="462" t="s">
        <v>92</v>
      </c>
      <c r="I254" s="478">
        <v>14</v>
      </c>
      <c r="J254" s="420">
        <f t="shared" si="15"/>
        <v>52</v>
      </c>
      <c r="K254" s="79">
        <v>52</v>
      </c>
      <c r="L254" s="79"/>
      <c r="M254" s="80" t="e">
        <f>IF(K254="nio",0,IF(K254&gt;0,K254*I254/O254,0))*(VLOOKUP(B254,'2-Kosten per locatie'!$A$15:$C$37,3))</f>
        <v>#DIV/0!</v>
      </c>
      <c r="N254" s="80">
        <f t="shared" si="16"/>
        <v>0</v>
      </c>
      <c r="O254" s="81">
        <f>IF(K254="nio",0,IF(K254&gt;0,VLOOKUP(G254,'3-Productie normen'!A:J,VLOOKUP(K254,'3-Productie normen'!$B$30:$C$32,2,FALSE),FALSE)))</f>
        <v>0</v>
      </c>
      <c r="P254" s="81">
        <f t="shared" si="17"/>
        <v>0</v>
      </c>
      <c r="Q254" s="82" t="str">
        <f>VLOOKUP(G254,'3-Productie normen'!A:N,7,FALSE)</f>
        <v>V</v>
      </c>
      <c r="R254" s="82"/>
      <c r="T254" s="50">
        <f t="shared" si="18"/>
        <v>728</v>
      </c>
    </row>
    <row r="255" spans="1:20" ht="14.1" customHeight="1">
      <c r="A255" s="61">
        <f t="shared" si="19"/>
        <v>255</v>
      </c>
      <c r="B255" s="75" t="s">
        <v>530</v>
      </c>
      <c r="C255" s="75" t="s">
        <v>531</v>
      </c>
      <c r="D255" s="479"/>
      <c r="E255" s="478" t="s">
        <v>250</v>
      </c>
      <c r="F255" s="479" t="s">
        <v>268</v>
      </c>
      <c r="G255" s="499" t="s">
        <v>695</v>
      </c>
      <c r="H255" s="462" t="s">
        <v>92</v>
      </c>
      <c r="I255" s="478">
        <v>91</v>
      </c>
      <c r="J255" s="420">
        <f t="shared" si="15"/>
        <v>52</v>
      </c>
      <c r="K255" s="79">
        <v>52</v>
      </c>
      <c r="L255" s="79"/>
      <c r="M255" s="80" t="e">
        <f>IF(K255="nio",0,IF(K255&gt;0,K255*I255/O255,0))*(VLOOKUP(B255,'2-Kosten per locatie'!$A$15:$C$37,3))</f>
        <v>#DIV/0!</v>
      </c>
      <c r="N255" s="80">
        <f t="shared" si="16"/>
        <v>0</v>
      </c>
      <c r="O255" s="81">
        <f>IF(K255="nio",0,IF(K255&gt;0,VLOOKUP(G255,'3-Productie normen'!A:J,VLOOKUP(K255,'3-Productie normen'!$B$30:$C$32,2,FALSE),FALSE)))</f>
        <v>0</v>
      </c>
      <c r="P255" s="81">
        <f t="shared" si="17"/>
        <v>0</v>
      </c>
      <c r="Q255" s="82" t="str">
        <f>VLOOKUP(G255,'3-Productie normen'!A:N,7,FALSE)</f>
        <v>V</v>
      </c>
      <c r="R255" s="82"/>
      <c r="T255" s="50">
        <f t="shared" si="18"/>
        <v>4732</v>
      </c>
    </row>
    <row r="256" spans="1:20" ht="14.1" customHeight="1">
      <c r="A256" s="61">
        <f t="shared" si="19"/>
        <v>256</v>
      </c>
      <c r="B256" s="75" t="s">
        <v>536</v>
      </c>
      <c r="C256" s="75" t="s">
        <v>537</v>
      </c>
      <c r="D256" s="479"/>
      <c r="E256" s="478" t="s">
        <v>237</v>
      </c>
      <c r="F256" s="479" t="s">
        <v>264</v>
      </c>
      <c r="G256" s="499" t="s">
        <v>695</v>
      </c>
      <c r="H256" s="462" t="s">
        <v>533</v>
      </c>
      <c r="I256" s="478">
        <v>20</v>
      </c>
      <c r="J256" s="420">
        <f t="shared" si="15"/>
        <v>52</v>
      </c>
      <c r="K256" s="79">
        <v>52</v>
      </c>
      <c r="L256" s="79"/>
      <c r="M256" s="80" t="e">
        <f>IF(K256="nio",0,IF(K256&gt;0,K256*I256/O256,0))*(VLOOKUP(B256,'2-Kosten per locatie'!$A$15:$C$37,3))</f>
        <v>#DIV/0!</v>
      </c>
      <c r="N256" s="80">
        <f t="shared" si="16"/>
        <v>0</v>
      </c>
      <c r="O256" s="81">
        <f>IF(K256="nio",0,IF(K256&gt;0,VLOOKUP(G256,'3-Productie normen'!A:J,VLOOKUP(K256,'3-Productie normen'!$B$30:$C$32,2,FALSE),FALSE)))</f>
        <v>0</v>
      </c>
      <c r="P256" s="81">
        <f t="shared" si="17"/>
        <v>0</v>
      </c>
      <c r="Q256" s="82" t="str">
        <f>VLOOKUP(G256,'3-Productie normen'!A:N,7,FALSE)</f>
        <v>V</v>
      </c>
      <c r="R256" s="82"/>
      <c r="T256" s="50">
        <f t="shared" si="18"/>
        <v>1040</v>
      </c>
    </row>
    <row r="257" spans="1:20" ht="14.1" customHeight="1">
      <c r="A257" s="61">
        <f t="shared" si="19"/>
        <v>257</v>
      </c>
      <c r="B257" s="75" t="s">
        <v>536</v>
      </c>
      <c r="C257" s="75" t="s">
        <v>537</v>
      </c>
      <c r="D257" s="479"/>
      <c r="E257" s="481" t="s">
        <v>238</v>
      </c>
      <c r="F257" s="482" t="s">
        <v>671</v>
      </c>
      <c r="G257" s="502" t="s">
        <v>17</v>
      </c>
      <c r="H257" s="462" t="s">
        <v>94</v>
      </c>
      <c r="I257" s="478">
        <v>4.5599999999999996</v>
      </c>
      <c r="J257" s="420">
        <f t="shared" si="15"/>
        <v>52</v>
      </c>
      <c r="K257" s="79">
        <v>52</v>
      </c>
      <c r="L257" s="79"/>
      <c r="M257" s="80" t="e">
        <f>IF(K257="nio",0,IF(K257&gt;0,K257*I257/O257,0))*(VLOOKUP(B257,'2-Kosten per locatie'!$A$15:$C$37,3))</f>
        <v>#DIV/0!</v>
      </c>
      <c r="N257" s="80">
        <f t="shared" si="16"/>
        <v>0</v>
      </c>
      <c r="O257" s="81">
        <f>IF(K257="nio",0,IF(K257&gt;0,VLOOKUP(G257,'3-Productie normen'!A:J,VLOOKUP(K257,'3-Productie normen'!$B$30:$C$32,2,FALSE),FALSE)))</f>
        <v>0</v>
      </c>
      <c r="P257" s="81">
        <f t="shared" si="17"/>
        <v>0</v>
      </c>
      <c r="Q257" s="82" t="str">
        <f>VLOOKUP(G257,'3-Productie normen'!A:N,7,FALSE)</f>
        <v>S</v>
      </c>
      <c r="R257" s="82"/>
      <c r="T257" s="50">
        <f t="shared" si="18"/>
        <v>237.11999999999998</v>
      </c>
    </row>
    <row r="258" spans="1:20" ht="14.1" customHeight="1">
      <c r="A258" s="61">
        <f t="shared" si="19"/>
        <v>258</v>
      </c>
      <c r="B258" s="75" t="s">
        <v>536</v>
      </c>
      <c r="C258" s="75" t="s">
        <v>537</v>
      </c>
      <c r="D258" s="479"/>
      <c r="E258" s="478" t="s">
        <v>240</v>
      </c>
      <c r="F258" s="480" t="s">
        <v>671</v>
      </c>
      <c r="G258" s="501" t="s">
        <v>17</v>
      </c>
      <c r="H258" s="462" t="s">
        <v>94</v>
      </c>
      <c r="I258" s="478">
        <v>6.2</v>
      </c>
      <c r="J258" s="420">
        <f t="shared" si="15"/>
        <v>52</v>
      </c>
      <c r="K258" s="79">
        <v>52</v>
      </c>
      <c r="L258" s="79"/>
      <c r="M258" s="80" t="e">
        <f>IF(K258="nio",0,IF(K258&gt;0,K258*I258/O258,0))*(VLOOKUP(B258,'2-Kosten per locatie'!$A$15:$C$37,3))</f>
        <v>#DIV/0!</v>
      </c>
      <c r="N258" s="80">
        <f t="shared" si="16"/>
        <v>0</v>
      </c>
      <c r="O258" s="81">
        <f>IF(K258="nio",0,IF(K258&gt;0,VLOOKUP(G258,'3-Productie normen'!A:J,VLOOKUP(K258,'3-Productie normen'!$B$30:$C$32,2,FALSE),FALSE)))</f>
        <v>0</v>
      </c>
      <c r="P258" s="81">
        <f t="shared" si="17"/>
        <v>0</v>
      </c>
      <c r="Q258" s="82" t="str">
        <f>VLOOKUP(G258,'3-Productie normen'!A:N,7,FALSE)</f>
        <v>S</v>
      </c>
      <c r="R258" s="82"/>
      <c r="T258" s="50">
        <f t="shared" si="18"/>
        <v>322.40000000000003</v>
      </c>
    </row>
    <row r="259" spans="1:20" ht="14.1" customHeight="1">
      <c r="A259" s="61">
        <f t="shared" si="19"/>
        <v>259</v>
      </c>
      <c r="B259" s="75" t="s">
        <v>536</v>
      </c>
      <c r="C259" s="75" t="s">
        <v>537</v>
      </c>
      <c r="D259" s="479"/>
      <c r="E259" s="478" t="s">
        <v>239</v>
      </c>
      <c r="F259" s="479" t="s">
        <v>284</v>
      </c>
      <c r="G259" s="499" t="s">
        <v>696</v>
      </c>
      <c r="H259" s="462" t="s">
        <v>541</v>
      </c>
      <c r="I259" s="478">
        <v>10.9</v>
      </c>
      <c r="J259" s="420">
        <f t="shared" si="15"/>
        <v>52</v>
      </c>
      <c r="K259" s="79">
        <v>52</v>
      </c>
      <c r="L259" s="79"/>
      <c r="M259" s="80" t="e">
        <f>IF(K259="nio",0,IF(K259&gt;0,K259*I259/O259,0))*(VLOOKUP(B259,'2-Kosten per locatie'!$A$15:$C$37,3))</f>
        <v>#DIV/0!</v>
      </c>
      <c r="N259" s="80">
        <f t="shared" si="16"/>
        <v>0</v>
      </c>
      <c r="O259" s="81">
        <f>IF(K259="nio",0,IF(K259&gt;0,VLOOKUP(G259,'3-Productie normen'!A:J,VLOOKUP(K259,'3-Productie normen'!$B$30:$C$32,2,FALSE),FALSE)))</f>
        <v>0</v>
      </c>
      <c r="P259" s="81">
        <f t="shared" si="17"/>
        <v>0</v>
      </c>
      <c r="Q259" s="82" t="str">
        <f>VLOOKUP(G259,'3-Productie normen'!A:N,7,FALSE)</f>
        <v>V</v>
      </c>
      <c r="R259" s="82"/>
      <c r="T259" s="50">
        <f t="shared" si="18"/>
        <v>566.80000000000007</v>
      </c>
    </row>
    <row r="260" spans="1:20" ht="14.1" customHeight="1">
      <c r="A260" s="61">
        <f t="shared" si="19"/>
        <v>260</v>
      </c>
      <c r="B260" s="75" t="s">
        <v>536</v>
      </c>
      <c r="C260" s="75" t="s">
        <v>537</v>
      </c>
      <c r="D260" s="479"/>
      <c r="E260" s="478" t="s">
        <v>250</v>
      </c>
      <c r="F260" s="479" t="s">
        <v>284</v>
      </c>
      <c r="G260" s="499" t="s">
        <v>696</v>
      </c>
      <c r="H260" s="462" t="s">
        <v>542</v>
      </c>
      <c r="I260" s="478">
        <v>10.9</v>
      </c>
      <c r="J260" s="420">
        <f t="shared" si="15"/>
        <v>52</v>
      </c>
      <c r="K260" s="79">
        <v>52</v>
      </c>
      <c r="L260" s="79"/>
      <c r="M260" s="80" t="e">
        <f>IF(K260="nio",0,IF(K260&gt;0,K260*I260/O260,0))*(VLOOKUP(B260,'2-Kosten per locatie'!$A$15:$C$37,3))</f>
        <v>#DIV/0!</v>
      </c>
      <c r="N260" s="80">
        <f t="shared" si="16"/>
        <v>0</v>
      </c>
      <c r="O260" s="81">
        <f>IF(K260="nio",0,IF(K260&gt;0,VLOOKUP(G260,'3-Productie normen'!A:J,VLOOKUP(K260,'3-Productie normen'!$B$30:$C$32,2,FALSE),FALSE)))</f>
        <v>0</v>
      </c>
      <c r="P260" s="81">
        <f t="shared" si="17"/>
        <v>0</v>
      </c>
      <c r="Q260" s="82" t="str">
        <f>VLOOKUP(G260,'3-Productie normen'!A:N,7,FALSE)</f>
        <v>V</v>
      </c>
      <c r="R260" s="82"/>
      <c r="T260" s="50">
        <f t="shared" si="18"/>
        <v>566.80000000000007</v>
      </c>
    </row>
    <row r="261" spans="1:20" ht="14.1" customHeight="1">
      <c r="A261" s="61">
        <f t="shared" si="19"/>
        <v>261</v>
      </c>
      <c r="B261" s="75" t="s">
        <v>536</v>
      </c>
      <c r="C261" s="75" t="s">
        <v>537</v>
      </c>
      <c r="D261" s="479"/>
      <c r="E261" s="478" t="s">
        <v>258</v>
      </c>
      <c r="F261" s="479" t="s">
        <v>268</v>
      </c>
      <c r="G261" s="499" t="s">
        <v>695</v>
      </c>
      <c r="H261" s="462" t="s">
        <v>92</v>
      </c>
      <c r="I261" s="478">
        <v>59.3</v>
      </c>
      <c r="J261" s="420">
        <f t="shared" si="15"/>
        <v>52</v>
      </c>
      <c r="K261" s="79">
        <v>52</v>
      </c>
      <c r="L261" s="79"/>
      <c r="M261" s="80" t="e">
        <f>IF(K261="nio",0,IF(K261&gt;0,K261*I261/O261,0))*(VLOOKUP(B261,'2-Kosten per locatie'!$A$15:$C$37,3))</f>
        <v>#DIV/0!</v>
      </c>
      <c r="N261" s="80">
        <f t="shared" si="16"/>
        <v>0</v>
      </c>
      <c r="O261" s="81">
        <f>IF(K261="nio",0,IF(K261&gt;0,VLOOKUP(G261,'3-Productie normen'!A:J,VLOOKUP(K261,'3-Productie normen'!$B$30:$C$32,2,FALSE),FALSE)))</f>
        <v>0</v>
      </c>
      <c r="P261" s="81">
        <f t="shared" si="17"/>
        <v>0</v>
      </c>
      <c r="Q261" s="82" t="str">
        <f>VLOOKUP(G261,'3-Productie normen'!A:N,7,FALSE)</f>
        <v>V</v>
      </c>
      <c r="R261" s="82"/>
      <c r="T261" s="50">
        <f t="shared" si="18"/>
        <v>3083.6</v>
      </c>
    </row>
    <row r="262" spans="1:20" ht="14.1" customHeight="1">
      <c r="A262" s="61">
        <f t="shared" si="19"/>
        <v>262</v>
      </c>
      <c r="B262" s="75" t="s">
        <v>536</v>
      </c>
      <c r="C262" s="75" t="s">
        <v>537</v>
      </c>
      <c r="D262" s="479"/>
      <c r="E262" s="478" t="s">
        <v>538</v>
      </c>
      <c r="F262" s="479" t="s">
        <v>269</v>
      </c>
      <c r="G262" s="452" t="s">
        <v>676</v>
      </c>
      <c r="H262" s="462" t="s">
        <v>92</v>
      </c>
      <c r="I262" s="478">
        <v>4.1500000000000004</v>
      </c>
      <c r="J262" s="420">
        <f t="shared" si="15"/>
        <v>52</v>
      </c>
      <c r="K262" s="79">
        <v>52</v>
      </c>
      <c r="L262" s="79"/>
      <c r="M262" s="80" t="e">
        <f>IF(K262="nio",0,IF(K262&gt;0,K262*I262/O262,0))*(VLOOKUP(B262,'2-Kosten per locatie'!$A$15:$C$37,3))</f>
        <v>#DIV/0!</v>
      </c>
      <c r="N262" s="80">
        <f t="shared" si="16"/>
        <v>0</v>
      </c>
      <c r="O262" s="81">
        <f>IF(K262="nio",0,IF(K262&gt;0,VLOOKUP(G262,'3-Productie normen'!A:J,VLOOKUP(K262,'3-Productie normen'!$B$30:$C$32,2,FALSE),FALSE)))</f>
        <v>0</v>
      </c>
      <c r="P262" s="81">
        <f t="shared" si="17"/>
        <v>0</v>
      </c>
      <c r="Q262" s="82" t="str">
        <f>VLOOKUP(G262,'3-Productie normen'!A:N,7,FALSE)</f>
        <v>V</v>
      </c>
      <c r="R262" s="82"/>
      <c r="T262" s="50">
        <f t="shared" si="18"/>
        <v>215.8</v>
      </c>
    </row>
    <row r="263" spans="1:20" ht="14.1" customHeight="1">
      <c r="A263" s="61">
        <f t="shared" si="19"/>
        <v>263</v>
      </c>
      <c r="B263" s="75" t="s">
        <v>536</v>
      </c>
      <c r="C263" s="75" t="s">
        <v>537</v>
      </c>
      <c r="D263" s="479"/>
      <c r="E263" s="478" t="s">
        <v>539</v>
      </c>
      <c r="F263" s="479" t="s">
        <v>478</v>
      </c>
      <c r="G263" s="499" t="s">
        <v>695</v>
      </c>
      <c r="H263" s="462" t="s">
        <v>92</v>
      </c>
      <c r="I263" s="478">
        <v>12.25</v>
      </c>
      <c r="J263" s="420">
        <f t="shared" si="15"/>
        <v>52</v>
      </c>
      <c r="K263" s="79">
        <v>52</v>
      </c>
      <c r="L263" s="79"/>
      <c r="M263" s="80" t="e">
        <f>IF(K263="nio",0,IF(K263&gt;0,K263*I263/O263,0))*(VLOOKUP(B263,'2-Kosten per locatie'!$A$15:$C$37,3))</f>
        <v>#DIV/0!</v>
      </c>
      <c r="N263" s="80">
        <f t="shared" si="16"/>
        <v>0</v>
      </c>
      <c r="O263" s="81">
        <f>IF(K263="nio",0,IF(K263&gt;0,VLOOKUP(G263,'3-Productie normen'!A:J,VLOOKUP(K263,'3-Productie normen'!$B$30:$C$32,2,FALSE),FALSE)))</f>
        <v>0</v>
      </c>
      <c r="P263" s="81">
        <f t="shared" si="17"/>
        <v>0</v>
      </c>
      <c r="Q263" s="82" t="str">
        <f>VLOOKUP(G263,'3-Productie normen'!A:N,7,FALSE)</f>
        <v>V</v>
      </c>
      <c r="R263" s="82"/>
      <c r="T263" s="50">
        <f t="shared" si="18"/>
        <v>637</v>
      </c>
    </row>
    <row r="264" spans="1:20" ht="14.1" customHeight="1">
      <c r="A264" s="61">
        <f t="shared" si="19"/>
        <v>264</v>
      </c>
      <c r="B264" s="75" t="s">
        <v>536</v>
      </c>
      <c r="C264" s="75" t="s">
        <v>537</v>
      </c>
      <c r="D264" s="479"/>
      <c r="E264" s="478" t="s">
        <v>540</v>
      </c>
      <c r="F264" s="479" t="s">
        <v>480</v>
      </c>
      <c r="G264" s="452" t="s">
        <v>173</v>
      </c>
      <c r="H264" s="462" t="s">
        <v>92</v>
      </c>
      <c r="I264" s="478">
        <v>26.3</v>
      </c>
      <c r="J264" s="420">
        <f t="shared" si="15"/>
        <v>52</v>
      </c>
      <c r="K264" s="79">
        <v>52</v>
      </c>
      <c r="L264" s="79"/>
      <c r="M264" s="80" t="e">
        <f>IF(K264="nio",0,IF(K264&gt;0,K264*I264/O264,0))*(VLOOKUP(B264,'2-Kosten per locatie'!$A$15:$C$37,3))</f>
        <v>#DIV/0!</v>
      </c>
      <c r="N264" s="80">
        <f t="shared" si="16"/>
        <v>0</v>
      </c>
      <c r="O264" s="81">
        <f>IF(K264="nio",0,IF(K264&gt;0,VLOOKUP(G264,'3-Productie normen'!A:J,VLOOKUP(K264,'3-Productie normen'!$B$30:$C$32,2,FALSE),FALSE)))</f>
        <v>0</v>
      </c>
      <c r="P264" s="81">
        <f t="shared" si="17"/>
        <v>0</v>
      </c>
      <c r="Q264" s="82" t="str">
        <f>VLOOKUP(G264,'3-Productie normen'!A:N,7,FALSE)</f>
        <v>B</v>
      </c>
      <c r="R264" s="82"/>
      <c r="T264" s="50">
        <f t="shared" si="18"/>
        <v>1367.6000000000001</v>
      </c>
    </row>
    <row r="265" spans="1:20" ht="14.1" customHeight="1">
      <c r="A265" s="61">
        <f t="shared" si="19"/>
        <v>265</v>
      </c>
      <c r="B265" s="75" t="s">
        <v>536</v>
      </c>
      <c r="C265" s="75" t="s">
        <v>537</v>
      </c>
      <c r="D265" s="479"/>
      <c r="E265" s="478" t="s">
        <v>259</v>
      </c>
      <c r="F265" s="480" t="s">
        <v>669</v>
      </c>
      <c r="G265" s="501" t="s">
        <v>17</v>
      </c>
      <c r="H265" s="462" t="s">
        <v>94</v>
      </c>
      <c r="I265" s="478">
        <v>3.5</v>
      </c>
      <c r="J265" s="420">
        <f t="shared" si="15"/>
        <v>52</v>
      </c>
      <c r="K265" s="79">
        <v>52</v>
      </c>
      <c r="L265" s="79"/>
      <c r="M265" s="80" t="e">
        <f>IF(K265="nio",0,IF(K265&gt;0,K265*I265/O265,0))*(VLOOKUP(B265,'2-Kosten per locatie'!$A$15:$C$37,3))</f>
        <v>#DIV/0!</v>
      </c>
      <c r="N265" s="80">
        <f t="shared" si="16"/>
        <v>0</v>
      </c>
      <c r="O265" s="81">
        <f>IF(K265="nio",0,IF(K265&gt;0,VLOOKUP(G265,'3-Productie normen'!A:J,VLOOKUP(K265,'3-Productie normen'!$B$30:$C$32,2,FALSE),FALSE)))</f>
        <v>0</v>
      </c>
      <c r="P265" s="81">
        <f t="shared" si="17"/>
        <v>0</v>
      </c>
      <c r="Q265" s="82" t="str">
        <f>VLOOKUP(G265,'3-Productie normen'!A:N,7,FALSE)</f>
        <v>S</v>
      </c>
      <c r="R265" s="82"/>
      <c r="T265" s="50">
        <f t="shared" si="18"/>
        <v>182</v>
      </c>
    </row>
    <row r="266" spans="1:20" ht="14.1" customHeight="1">
      <c r="A266" s="61">
        <f t="shared" si="19"/>
        <v>266</v>
      </c>
      <c r="B266" s="75" t="s">
        <v>536</v>
      </c>
      <c r="C266" s="75" t="s">
        <v>537</v>
      </c>
      <c r="D266" s="479"/>
      <c r="E266" s="478" t="s">
        <v>260</v>
      </c>
      <c r="F266" s="480" t="s">
        <v>669</v>
      </c>
      <c r="G266" s="501" t="s">
        <v>17</v>
      </c>
      <c r="H266" s="462" t="s">
        <v>94</v>
      </c>
      <c r="I266" s="478">
        <v>8.3000000000000007</v>
      </c>
      <c r="J266" s="420">
        <f t="shared" ref="J266:J329" si="20">SUM(K266:L266)</f>
        <v>52</v>
      </c>
      <c r="K266" s="79">
        <v>52</v>
      </c>
      <c r="L266" s="79"/>
      <c r="M266" s="80" t="e">
        <f>IF(K266="nio",0,IF(K266&gt;0,K266*I266/O266,0))*(VLOOKUP(B266,'2-Kosten per locatie'!$A$15:$C$37,3))</f>
        <v>#DIV/0!</v>
      </c>
      <c r="N266" s="80">
        <f t="shared" ref="N266:N329" si="21">IF(L266&gt;0,L266*I266/P266,0)</f>
        <v>0</v>
      </c>
      <c r="O266" s="81">
        <f>IF(K266="nio",0,IF(K266&gt;0,VLOOKUP(G266,'3-Productie normen'!A:J,VLOOKUP(K266,'3-Productie normen'!$B$30:$C$32,2,FALSE),FALSE)))</f>
        <v>0</v>
      </c>
      <c r="P266" s="81">
        <f t="shared" ref="P266:P329" si="22">IF(L266&gt;0,O266*$P$8,0)</f>
        <v>0</v>
      </c>
      <c r="Q266" s="82" t="str">
        <f>VLOOKUP(G266,'3-Productie normen'!A:N,7,FALSE)</f>
        <v>S</v>
      </c>
      <c r="R266" s="82"/>
      <c r="T266" s="50">
        <f t="shared" ref="T266:T329" si="23">J266*I266</f>
        <v>431.6</v>
      </c>
    </row>
    <row r="267" spans="1:20" ht="14.1" customHeight="1">
      <c r="A267" s="61">
        <f t="shared" si="19"/>
        <v>267</v>
      </c>
      <c r="B267" s="75" t="s">
        <v>543</v>
      </c>
      <c r="C267" s="75" t="s">
        <v>544</v>
      </c>
      <c r="D267" s="479"/>
      <c r="E267" s="478" t="s">
        <v>545</v>
      </c>
      <c r="F267" s="479" t="s">
        <v>546</v>
      </c>
      <c r="G267" s="452" t="s">
        <v>697</v>
      </c>
      <c r="H267" s="462" t="s">
        <v>95</v>
      </c>
      <c r="I267" s="478">
        <v>78</v>
      </c>
      <c r="J267" s="420">
        <f t="shared" si="20"/>
        <v>0</v>
      </c>
      <c r="K267" s="506" t="s">
        <v>677</v>
      </c>
      <c r="L267" s="79"/>
      <c r="M267" s="80">
        <f>IF(K267="nio",0,IF(K267&gt;0,K267*I267/O267,0))*(VLOOKUP(B267,'2-Kosten per locatie'!$A$15:$C$37,3))</f>
        <v>0</v>
      </c>
      <c r="N267" s="80">
        <f t="shared" si="21"/>
        <v>0</v>
      </c>
      <c r="O267" s="81">
        <f>IF(K267="nio",0,IF(K267&gt;0,VLOOKUP(G267,'3-Productie normen'!A:J,VLOOKUP(K267,'3-Productie normen'!$B$30:$C$32,2,FALSE),FALSE)))</f>
        <v>0</v>
      </c>
      <c r="P267" s="81">
        <f t="shared" si="22"/>
        <v>0</v>
      </c>
      <c r="Q267" s="82">
        <f>VLOOKUP(G267,'3-Productie normen'!A:N,7,FALSE)</f>
        <v>0</v>
      </c>
      <c r="R267" s="82"/>
      <c r="T267" s="50">
        <f t="shared" si="23"/>
        <v>0</v>
      </c>
    </row>
    <row r="268" spans="1:20" ht="14.1" customHeight="1">
      <c r="A268" s="61">
        <f t="shared" si="19"/>
        <v>268</v>
      </c>
      <c r="B268" s="75" t="s">
        <v>543</v>
      </c>
      <c r="C268" s="75" t="s">
        <v>544</v>
      </c>
      <c r="D268" s="479"/>
      <c r="E268" s="478" t="s">
        <v>547</v>
      </c>
      <c r="F268" s="479" t="s">
        <v>546</v>
      </c>
      <c r="G268" s="452" t="s">
        <v>697</v>
      </c>
      <c r="H268" s="462" t="s">
        <v>95</v>
      </c>
      <c r="I268" s="478">
        <v>375</v>
      </c>
      <c r="J268" s="420">
        <f t="shared" si="20"/>
        <v>0</v>
      </c>
      <c r="K268" s="506" t="s">
        <v>677</v>
      </c>
      <c r="L268" s="79"/>
      <c r="M268" s="80">
        <f>IF(K268="nio",0,IF(K268&gt;0,K268*I268/O268,0))*(VLOOKUP(B268,'2-Kosten per locatie'!$A$15:$C$37,3))</f>
        <v>0</v>
      </c>
      <c r="N268" s="80">
        <f t="shared" si="21"/>
        <v>0</v>
      </c>
      <c r="O268" s="81">
        <f>IF(K268="nio",0,IF(K268&gt;0,VLOOKUP(G268,'3-Productie normen'!A:J,VLOOKUP(K268,'3-Productie normen'!$B$30:$C$32,2,FALSE),FALSE)))</f>
        <v>0</v>
      </c>
      <c r="P268" s="81">
        <f t="shared" si="22"/>
        <v>0</v>
      </c>
      <c r="Q268" s="82">
        <f>VLOOKUP(G268,'3-Productie normen'!A:N,7,FALSE)</f>
        <v>0</v>
      </c>
      <c r="R268" s="82"/>
      <c r="T268" s="50">
        <f t="shared" si="23"/>
        <v>0</v>
      </c>
    </row>
    <row r="269" spans="1:20" ht="14.1" customHeight="1">
      <c r="A269" s="61">
        <f t="shared" si="19"/>
        <v>269</v>
      </c>
      <c r="B269" s="75" t="s">
        <v>543</v>
      </c>
      <c r="C269" s="75" t="s">
        <v>544</v>
      </c>
      <c r="D269" s="479"/>
      <c r="E269" s="478" t="s">
        <v>548</v>
      </c>
      <c r="F269" s="479" t="s">
        <v>270</v>
      </c>
      <c r="G269" s="452" t="s">
        <v>172</v>
      </c>
      <c r="H269" s="462" t="s">
        <v>215</v>
      </c>
      <c r="I269" s="478">
        <v>84</v>
      </c>
      <c r="J269" s="420">
        <f t="shared" si="20"/>
        <v>255</v>
      </c>
      <c r="K269" s="79">
        <v>255</v>
      </c>
      <c r="L269" s="79"/>
      <c r="M269" s="80" t="e">
        <f>IF(K269="nio",0,IF(K269&gt;0,K269*I269/O269,0))*(VLOOKUP(B269,'2-Kosten per locatie'!$A$15:$C$37,3))</f>
        <v>#DIV/0!</v>
      </c>
      <c r="N269" s="80">
        <f t="shared" si="21"/>
        <v>0</v>
      </c>
      <c r="O269" s="81">
        <f>IF(K269="nio",0,IF(K269&gt;0,VLOOKUP(G269,'3-Productie normen'!A:J,VLOOKUP(K269,'3-Productie normen'!$B$30:$C$32,2,FALSE),FALSE)))</f>
        <v>0</v>
      </c>
      <c r="P269" s="81">
        <f t="shared" si="22"/>
        <v>0</v>
      </c>
      <c r="Q269" s="82" t="str">
        <f>VLOOKUP(G269,'3-Productie normen'!A:N,7,FALSE)</f>
        <v>B</v>
      </c>
      <c r="R269" s="82"/>
      <c r="T269" s="50">
        <f t="shared" si="23"/>
        <v>21420</v>
      </c>
    </row>
    <row r="270" spans="1:20" ht="14.1" customHeight="1">
      <c r="A270" s="61">
        <f t="shared" si="19"/>
        <v>270</v>
      </c>
      <c r="B270" s="75" t="s">
        <v>543</v>
      </c>
      <c r="C270" s="75" t="s">
        <v>544</v>
      </c>
      <c r="D270" s="479"/>
      <c r="E270" s="478" t="s">
        <v>549</v>
      </c>
      <c r="F270" s="479" t="s">
        <v>550</v>
      </c>
      <c r="G270" s="452" t="s">
        <v>481</v>
      </c>
      <c r="H270" s="462" t="s">
        <v>562</v>
      </c>
      <c r="I270" s="478">
        <v>6</v>
      </c>
      <c r="J270" s="420">
        <f t="shared" si="20"/>
        <v>52</v>
      </c>
      <c r="K270" s="79">
        <v>52</v>
      </c>
      <c r="L270" s="79"/>
      <c r="M270" s="80" t="e">
        <f>IF(K270="nio",0,IF(K270&gt;0,K270*I270/O270,0))*(VLOOKUP(B270,'2-Kosten per locatie'!$A$15:$C$37,3))</f>
        <v>#DIV/0!</v>
      </c>
      <c r="N270" s="80">
        <f t="shared" si="21"/>
        <v>0</v>
      </c>
      <c r="O270" s="81">
        <f>IF(K270="nio",0,IF(K270&gt;0,VLOOKUP(G270,'3-Productie normen'!A:J,VLOOKUP(K270,'3-Productie normen'!$B$30:$C$32,2,FALSE),FALSE)))</f>
        <v>0</v>
      </c>
      <c r="P270" s="81">
        <f t="shared" si="22"/>
        <v>0</v>
      </c>
      <c r="Q270" s="82" t="str">
        <f>VLOOKUP(G270,'3-Productie normen'!A:N,7,FALSE)</f>
        <v>V</v>
      </c>
      <c r="R270" s="82"/>
      <c r="T270" s="50">
        <f t="shared" si="23"/>
        <v>312</v>
      </c>
    </row>
    <row r="271" spans="1:20" ht="14.1" customHeight="1">
      <c r="A271" s="61">
        <f t="shared" si="19"/>
        <v>271</v>
      </c>
      <c r="B271" s="75" t="s">
        <v>543</v>
      </c>
      <c r="C271" s="75" t="s">
        <v>544</v>
      </c>
      <c r="D271" s="479"/>
      <c r="E271" s="478" t="s">
        <v>549</v>
      </c>
      <c r="F271" s="479" t="s">
        <v>551</v>
      </c>
      <c r="G271" s="452" t="s">
        <v>172</v>
      </c>
      <c r="H271" s="462" t="s">
        <v>215</v>
      </c>
      <c r="I271" s="478">
        <v>5</v>
      </c>
      <c r="J271" s="420">
        <f t="shared" si="20"/>
        <v>255</v>
      </c>
      <c r="K271" s="79">
        <v>255</v>
      </c>
      <c r="L271" s="79"/>
      <c r="M271" s="80" t="e">
        <f>IF(K271="nio",0,IF(K271&gt;0,K271*I271/O271,0))*(VLOOKUP(B271,'2-Kosten per locatie'!$A$15:$C$37,3))</f>
        <v>#DIV/0!</v>
      </c>
      <c r="N271" s="80">
        <f t="shared" si="21"/>
        <v>0</v>
      </c>
      <c r="O271" s="81">
        <f>IF(K271="nio",0,IF(K271&gt;0,VLOOKUP(G271,'3-Productie normen'!A:J,VLOOKUP(K271,'3-Productie normen'!$B$30:$C$32,2,FALSE),FALSE)))</f>
        <v>0</v>
      </c>
      <c r="P271" s="81">
        <f t="shared" si="22"/>
        <v>0</v>
      </c>
      <c r="Q271" s="82" t="str">
        <f>VLOOKUP(G271,'3-Productie normen'!A:N,7,FALSE)</f>
        <v>B</v>
      </c>
      <c r="R271" s="82"/>
      <c r="T271" s="50">
        <f t="shared" si="23"/>
        <v>1275</v>
      </c>
    </row>
    <row r="272" spans="1:20" ht="14.1" customHeight="1">
      <c r="A272" s="61">
        <f t="shared" si="19"/>
        <v>272</v>
      </c>
      <c r="B272" s="75" t="s">
        <v>543</v>
      </c>
      <c r="C272" s="75" t="s">
        <v>544</v>
      </c>
      <c r="D272" s="479"/>
      <c r="E272" s="478" t="s">
        <v>552</v>
      </c>
      <c r="F272" s="479" t="s">
        <v>478</v>
      </c>
      <c r="G272" s="499" t="s">
        <v>695</v>
      </c>
      <c r="H272" s="462" t="s">
        <v>562</v>
      </c>
      <c r="I272" s="478">
        <v>10.5</v>
      </c>
      <c r="J272" s="420">
        <f t="shared" si="20"/>
        <v>255</v>
      </c>
      <c r="K272" s="79">
        <v>255</v>
      </c>
      <c r="L272" s="79"/>
      <c r="M272" s="80" t="e">
        <f>IF(K272="nio",0,IF(K272&gt;0,K272*I272/O272,0))*(VLOOKUP(B272,'2-Kosten per locatie'!$A$15:$C$37,3))</f>
        <v>#DIV/0!</v>
      </c>
      <c r="N272" s="80">
        <f t="shared" si="21"/>
        <v>0</v>
      </c>
      <c r="O272" s="81">
        <f>IF(K272="nio",0,IF(K272&gt;0,VLOOKUP(G272,'3-Productie normen'!A:J,VLOOKUP(K272,'3-Productie normen'!$B$30:$C$32,2,FALSE),FALSE)))</f>
        <v>0</v>
      </c>
      <c r="P272" s="81">
        <f t="shared" si="22"/>
        <v>0</v>
      </c>
      <c r="Q272" s="82" t="str">
        <f>VLOOKUP(G272,'3-Productie normen'!A:N,7,FALSE)</f>
        <v>V</v>
      </c>
      <c r="R272" s="82"/>
      <c r="T272" s="50">
        <f t="shared" si="23"/>
        <v>2677.5</v>
      </c>
    </row>
    <row r="273" spans="1:20" ht="14.1" customHeight="1">
      <c r="A273" s="61">
        <f t="shared" si="19"/>
        <v>273</v>
      </c>
      <c r="B273" s="75" t="s">
        <v>543</v>
      </c>
      <c r="C273" s="75" t="s">
        <v>544</v>
      </c>
      <c r="D273" s="479"/>
      <c r="E273" s="478" t="s">
        <v>553</v>
      </c>
      <c r="F273" s="480" t="s">
        <v>669</v>
      </c>
      <c r="G273" s="501" t="s">
        <v>17</v>
      </c>
      <c r="H273" s="462" t="s">
        <v>562</v>
      </c>
      <c r="I273" s="478">
        <v>27</v>
      </c>
      <c r="J273" s="420">
        <f t="shared" si="20"/>
        <v>255</v>
      </c>
      <c r="K273" s="79">
        <v>255</v>
      </c>
      <c r="L273" s="79"/>
      <c r="M273" s="80" t="e">
        <f>IF(K273="nio",0,IF(K273&gt;0,K273*I273/O273,0))*(VLOOKUP(B273,'2-Kosten per locatie'!$A$15:$C$37,3))</f>
        <v>#DIV/0!</v>
      </c>
      <c r="N273" s="80">
        <f t="shared" si="21"/>
        <v>0</v>
      </c>
      <c r="O273" s="81">
        <f>IF(K273="nio",0,IF(K273&gt;0,VLOOKUP(G273,'3-Productie normen'!A:J,VLOOKUP(K273,'3-Productie normen'!$B$30:$C$32,2,FALSE),FALSE)))</f>
        <v>0</v>
      </c>
      <c r="P273" s="81">
        <f t="shared" si="22"/>
        <v>0</v>
      </c>
      <c r="Q273" s="82" t="str">
        <f>VLOOKUP(G273,'3-Productie normen'!A:N,7,FALSE)</f>
        <v>S</v>
      </c>
      <c r="R273" s="82"/>
      <c r="T273" s="50">
        <f t="shared" si="23"/>
        <v>6885</v>
      </c>
    </row>
    <row r="274" spans="1:20" ht="14.1" customHeight="1">
      <c r="A274" s="61">
        <f t="shared" si="19"/>
        <v>274</v>
      </c>
      <c r="B274" s="75" t="s">
        <v>543</v>
      </c>
      <c r="C274" s="75" t="s">
        <v>544</v>
      </c>
      <c r="D274" s="479"/>
      <c r="E274" s="478" t="s">
        <v>554</v>
      </c>
      <c r="F274" s="480" t="s">
        <v>669</v>
      </c>
      <c r="G274" s="501" t="s">
        <v>17</v>
      </c>
      <c r="H274" s="462" t="s">
        <v>562</v>
      </c>
      <c r="I274" s="478">
        <v>13</v>
      </c>
      <c r="J274" s="420">
        <f t="shared" si="20"/>
        <v>255</v>
      </c>
      <c r="K274" s="79">
        <v>255</v>
      </c>
      <c r="L274" s="79"/>
      <c r="M274" s="80" t="e">
        <f>IF(K274="nio",0,IF(K274&gt;0,K274*I274/O274,0))*(VLOOKUP(B274,'2-Kosten per locatie'!$A$15:$C$37,3))</f>
        <v>#DIV/0!</v>
      </c>
      <c r="N274" s="80">
        <f t="shared" si="21"/>
        <v>0</v>
      </c>
      <c r="O274" s="81">
        <f>IF(K274="nio",0,IF(K274&gt;0,VLOOKUP(G274,'3-Productie normen'!A:J,VLOOKUP(K274,'3-Productie normen'!$B$30:$C$32,2,FALSE),FALSE)))</f>
        <v>0</v>
      </c>
      <c r="P274" s="81">
        <f t="shared" si="22"/>
        <v>0</v>
      </c>
      <c r="Q274" s="82" t="str">
        <f>VLOOKUP(G274,'3-Productie normen'!A:N,7,FALSE)</f>
        <v>S</v>
      </c>
      <c r="R274" s="82"/>
      <c r="T274" s="50">
        <f t="shared" si="23"/>
        <v>3315</v>
      </c>
    </row>
    <row r="275" spans="1:20" ht="14.1" customHeight="1">
      <c r="A275" s="61">
        <f t="shared" si="19"/>
        <v>275</v>
      </c>
      <c r="B275" s="75" t="s">
        <v>543</v>
      </c>
      <c r="C275" s="75" t="s">
        <v>544</v>
      </c>
      <c r="D275" s="479"/>
      <c r="E275" s="478" t="s">
        <v>555</v>
      </c>
      <c r="F275" s="479" t="s">
        <v>556</v>
      </c>
      <c r="G275" s="452" t="s">
        <v>172</v>
      </c>
      <c r="H275" s="462" t="s">
        <v>95</v>
      </c>
      <c r="I275" s="478">
        <v>9</v>
      </c>
      <c r="J275" s="420">
        <f t="shared" si="20"/>
        <v>255</v>
      </c>
      <c r="K275" s="79">
        <v>255</v>
      </c>
      <c r="L275" s="79"/>
      <c r="M275" s="80" t="e">
        <f>IF(K275="nio",0,IF(K275&gt;0,K275*I275/O275,0))*(VLOOKUP(B275,'2-Kosten per locatie'!$A$15:$C$37,3))</f>
        <v>#DIV/0!</v>
      </c>
      <c r="N275" s="80">
        <f t="shared" si="21"/>
        <v>0</v>
      </c>
      <c r="O275" s="81">
        <f>IF(K275="nio",0,IF(K275&gt;0,VLOOKUP(G275,'3-Productie normen'!A:J,VLOOKUP(K275,'3-Productie normen'!$B$30:$C$32,2,FALSE),FALSE)))</f>
        <v>0</v>
      </c>
      <c r="P275" s="81">
        <f t="shared" si="22"/>
        <v>0</v>
      </c>
      <c r="Q275" s="82" t="str">
        <f>VLOOKUP(G275,'3-Productie normen'!A:N,7,FALSE)</f>
        <v>B</v>
      </c>
      <c r="R275" s="82"/>
      <c r="T275" s="50">
        <f t="shared" si="23"/>
        <v>2295</v>
      </c>
    </row>
    <row r="276" spans="1:20" ht="14.1" customHeight="1">
      <c r="A276" s="61">
        <f t="shared" si="19"/>
        <v>276</v>
      </c>
      <c r="B276" s="75" t="s">
        <v>543</v>
      </c>
      <c r="C276" s="75" t="s">
        <v>544</v>
      </c>
      <c r="D276" s="479"/>
      <c r="E276" s="478" t="s">
        <v>557</v>
      </c>
      <c r="F276" s="479" t="s">
        <v>479</v>
      </c>
      <c r="G276" s="49" t="s">
        <v>694</v>
      </c>
      <c r="H276" s="462" t="s">
        <v>92</v>
      </c>
      <c r="I276" s="478">
        <v>60</v>
      </c>
      <c r="J276" s="420">
        <f t="shared" si="20"/>
        <v>255</v>
      </c>
      <c r="K276" s="79">
        <v>255</v>
      </c>
      <c r="L276" s="79"/>
      <c r="M276" s="80" t="e">
        <f>IF(K276="nio",0,IF(K276&gt;0,K276*I276/O276,0))*(VLOOKUP(B276,'2-Kosten per locatie'!$A$15:$C$37,3))</f>
        <v>#DIV/0!</v>
      </c>
      <c r="N276" s="80">
        <f t="shared" si="21"/>
        <v>0</v>
      </c>
      <c r="O276" s="81">
        <f>IF(K276="nio",0,IF(K276&gt;0,VLOOKUP(G276,'3-Productie normen'!A:J,VLOOKUP(K276,'3-Productie normen'!$B$30:$C$32,2,FALSE),FALSE)))</f>
        <v>0</v>
      </c>
      <c r="P276" s="81">
        <f t="shared" si="22"/>
        <v>0</v>
      </c>
      <c r="Q276" s="82" t="str">
        <f>VLOOKUP(G276,'3-Productie normen'!A:N,7,FALSE)</f>
        <v>V</v>
      </c>
      <c r="R276" s="82"/>
      <c r="T276" s="50">
        <f t="shared" si="23"/>
        <v>15300</v>
      </c>
    </row>
    <row r="277" spans="1:20" ht="14.1" customHeight="1">
      <c r="A277" s="61">
        <f t="shared" si="19"/>
        <v>277</v>
      </c>
      <c r="B277" s="75" t="s">
        <v>543</v>
      </c>
      <c r="C277" s="75" t="s">
        <v>544</v>
      </c>
      <c r="D277" s="479"/>
      <c r="E277" s="478" t="s">
        <v>558</v>
      </c>
      <c r="F277" s="479" t="s">
        <v>559</v>
      </c>
      <c r="G277" s="452" t="s">
        <v>271</v>
      </c>
      <c r="H277" s="462" t="s">
        <v>92</v>
      </c>
      <c r="I277" s="478">
        <v>51</v>
      </c>
      <c r="J277" s="420">
        <f t="shared" si="20"/>
        <v>255</v>
      </c>
      <c r="K277" s="79">
        <v>255</v>
      </c>
      <c r="L277" s="79"/>
      <c r="M277" s="80" t="e">
        <f>IF(K277="nio",0,IF(K277&gt;0,K277*I277/O277,0))*(VLOOKUP(B277,'2-Kosten per locatie'!$A$15:$C$37,3))</f>
        <v>#DIV/0!</v>
      </c>
      <c r="N277" s="80">
        <f t="shared" si="21"/>
        <v>0</v>
      </c>
      <c r="O277" s="81">
        <f>IF(K277="nio",0,IF(K277&gt;0,VLOOKUP(G277,'3-Productie normen'!A:J,VLOOKUP(K277,'3-Productie normen'!$B$30:$C$32,2,FALSE),FALSE)))</f>
        <v>0</v>
      </c>
      <c r="P277" s="81">
        <f t="shared" si="22"/>
        <v>0</v>
      </c>
      <c r="Q277" s="82" t="str">
        <f>VLOOKUP(G277,'3-Productie normen'!A:N,7,FALSE)</f>
        <v>B</v>
      </c>
      <c r="R277" s="82"/>
      <c r="T277" s="50">
        <f t="shared" si="23"/>
        <v>13005</v>
      </c>
    </row>
    <row r="278" spans="1:20" ht="14.1" customHeight="1">
      <c r="A278" s="61">
        <f t="shared" si="19"/>
        <v>278</v>
      </c>
      <c r="B278" s="75" t="s">
        <v>543</v>
      </c>
      <c r="C278" s="75" t="s">
        <v>544</v>
      </c>
      <c r="D278" s="479"/>
      <c r="E278" s="478" t="s">
        <v>560</v>
      </c>
      <c r="F278" s="480" t="s">
        <v>669</v>
      </c>
      <c r="G278" s="501" t="s">
        <v>17</v>
      </c>
      <c r="H278" s="462" t="s">
        <v>562</v>
      </c>
      <c r="I278" s="478">
        <v>1.5</v>
      </c>
      <c r="J278" s="420">
        <f t="shared" si="20"/>
        <v>255</v>
      </c>
      <c r="K278" s="79">
        <v>255</v>
      </c>
      <c r="L278" s="79"/>
      <c r="M278" s="80" t="e">
        <f>IF(K278="nio",0,IF(K278&gt;0,K278*I278/O278,0))*(VLOOKUP(B278,'2-Kosten per locatie'!$A$15:$C$37,3))</f>
        <v>#DIV/0!</v>
      </c>
      <c r="N278" s="80">
        <f t="shared" si="21"/>
        <v>0</v>
      </c>
      <c r="O278" s="81">
        <f>IF(K278="nio",0,IF(K278&gt;0,VLOOKUP(G278,'3-Productie normen'!A:J,VLOOKUP(K278,'3-Productie normen'!$B$30:$C$32,2,FALSE),FALSE)))</f>
        <v>0</v>
      </c>
      <c r="P278" s="81">
        <f t="shared" si="22"/>
        <v>0</v>
      </c>
      <c r="Q278" s="82" t="str">
        <f>VLOOKUP(G278,'3-Productie normen'!A:N,7,FALSE)</f>
        <v>S</v>
      </c>
      <c r="R278" s="82"/>
      <c r="T278" s="50">
        <f t="shared" si="23"/>
        <v>382.5</v>
      </c>
    </row>
    <row r="279" spans="1:20" ht="14.1" customHeight="1">
      <c r="A279" s="61">
        <f t="shared" si="19"/>
        <v>279</v>
      </c>
      <c r="B279" s="75" t="s">
        <v>543</v>
      </c>
      <c r="C279" s="75" t="s">
        <v>544</v>
      </c>
      <c r="D279" s="479"/>
      <c r="E279" s="478" t="s">
        <v>561</v>
      </c>
      <c r="F279" s="479" t="s">
        <v>270</v>
      </c>
      <c r="G279" s="452" t="s">
        <v>172</v>
      </c>
      <c r="H279" s="462" t="s">
        <v>215</v>
      </c>
      <c r="I279" s="478">
        <v>16</v>
      </c>
      <c r="J279" s="420">
        <f t="shared" si="20"/>
        <v>255</v>
      </c>
      <c r="K279" s="79">
        <v>255</v>
      </c>
      <c r="L279" s="79"/>
      <c r="M279" s="80" t="e">
        <f>IF(K279="nio",0,IF(K279&gt;0,K279*I279/O279,0))*(VLOOKUP(B279,'2-Kosten per locatie'!$A$15:$C$37,3))</f>
        <v>#DIV/0!</v>
      </c>
      <c r="N279" s="80">
        <f t="shared" si="21"/>
        <v>0</v>
      </c>
      <c r="O279" s="81">
        <f>IF(K279="nio",0,IF(K279&gt;0,VLOOKUP(G279,'3-Productie normen'!A:J,VLOOKUP(K279,'3-Productie normen'!$B$30:$C$32,2,FALSE),FALSE)))</f>
        <v>0</v>
      </c>
      <c r="P279" s="81">
        <f t="shared" si="22"/>
        <v>0</v>
      </c>
      <c r="Q279" s="82" t="str">
        <f>VLOOKUP(G279,'3-Productie normen'!A:N,7,FALSE)</f>
        <v>B</v>
      </c>
      <c r="R279" s="82"/>
      <c r="T279" s="50">
        <f t="shared" si="23"/>
        <v>4080</v>
      </c>
    </row>
    <row r="280" spans="1:20" ht="14.1" customHeight="1">
      <c r="A280" s="61">
        <f t="shared" si="19"/>
        <v>280</v>
      </c>
      <c r="B280" s="75" t="s">
        <v>543</v>
      </c>
      <c r="C280" s="75" t="s">
        <v>544</v>
      </c>
      <c r="D280" s="479"/>
      <c r="E280" s="478"/>
      <c r="F280" s="480" t="s">
        <v>669</v>
      </c>
      <c r="G280" s="501" t="s">
        <v>17</v>
      </c>
      <c r="H280" s="462" t="s">
        <v>562</v>
      </c>
      <c r="I280" s="478">
        <v>1.5</v>
      </c>
      <c r="J280" s="420">
        <f t="shared" si="20"/>
        <v>255</v>
      </c>
      <c r="K280" s="79">
        <v>255</v>
      </c>
      <c r="L280" s="79"/>
      <c r="M280" s="80" t="e">
        <f>IF(K280="nio",0,IF(K280&gt;0,K280*I280/O280,0))*(VLOOKUP(B280,'2-Kosten per locatie'!$A$15:$C$37,3))</f>
        <v>#DIV/0!</v>
      </c>
      <c r="N280" s="80">
        <f t="shared" si="21"/>
        <v>0</v>
      </c>
      <c r="O280" s="81">
        <f>IF(K280="nio",0,IF(K280&gt;0,VLOOKUP(G280,'3-Productie normen'!A:J,VLOOKUP(K280,'3-Productie normen'!$B$30:$C$32,2,FALSE),FALSE)))</f>
        <v>0</v>
      </c>
      <c r="P280" s="81">
        <f t="shared" si="22"/>
        <v>0</v>
      </c>
      <c r="Q280" s="82" t="str">
        <f>VLOOKUP(G280,'3-Productie normen'!A:N,7,FALSE)</f>
        <v>S</v>
      </c>
      <c r="R280" s="82"/>
      <c r="T280" s="50">
        <f t="shared" si="23"/>
        <v>382.5</v>
      </c>
    </row>
    <row r="281" spans="1:20" ht="14.1" customHeight="1">
      <c r="A281" s="61">
        <f t="shared" si="19"/>
        <v>281</v>
      </c>
      <c r="B281" s="75" t="s">
        <v>543</v>
      </c>
      <c r="C281" s="75" t="s">
        <v>544</v>
      </c>
      <c r="D281" s="479"/>
      <c r="E281" s="478"/>
      <c r="F281" s="479" t="s">
        <v>270</v>
      </c>
      <c r="G281" s="452" t="s">
        <v>172</v>
      </c>
      <c r="H281" s="462" t="s">
        <v>215</v>
      </c>
      <c r="I281" s="478">
        <v>22</v>
      </c>
      <c r="J281" s="420">
        <f t="shared" si="20"/>
        <v>255</v>
      </c>
      <c r="K281" s="79">
        <v>255</v>
      </c>
      <c r="L281" s="79"/>
      <c r="M281" s="80" t="e">
        <f>IF(K281="nio",0,IF(K281&gt;0,K281*I281/O281,0))*(VLOOKUP(B281,'2-Kosten per locatie'!$A$15:$C$37,3))</f>
        <v>#DIV/0!</v>
      </c>
      <c r="N281" s="80">
        <f t="shared" si="21"/>
        <v>0</v>
      </c>
      <c r="O281" s="81">
        <f>IF(K281="nio",0,IF(K281&gt;0,VLOOKUP(G281,'3-Productie normen'!A:J,VLOOKUP(K281,'3-Productie normen'!$B$30:$C$32,2,FALSE),FALSE)))</f>
        <v>0</v>
      </c>
      <c r="P281" s="81">
        <f t="shared" si="22"/>
        <v>0</v>
      </c>
      <c r="Q281" s="82" t="str">
        <f>VLOOKUP(G281,'3-Productie normen'!A:N,7,FALSE)</f>
        <v>B</v>
      </c>
      <c r="R281" s="82"/>
      <c r="T281" s="50">
        <f t="shared" si="23"/>
        <v>5610</v>
      </c>
    </row>
    <row r="282" spans="1:20" ht="14.1" customHeight="1">
      <c r="A282" s="61">
        <f t="shared" si="19"/>
        <v>282</v>
      </c>
      <c r="B282" s="75" t="s">
        <v>563</v>
      </c>
      <c r="C282" s="75" t="s">
        <v>564</v>
      </c>
      <c r="D282" s="479" t="s">
        <v>90</v>
      </c>
      <c r="E282" s="478"/>
      <c r="F282" s="479" t="s">
        <v>264</v>
      </c>
      <c r="G282" s="499" t="s">
        <v>695</v>
      </c>
      <c r="H282" s="462" t="s">
        <v>92</v>
      </c>
      <c r="I282" s="478">
        <v>5</v>
      </c>
      <c r="J282" s="420">
        <f t="shared" si="20"/>
        <v>52</v>
      </c>
      <c r="K282" s="79">
        <v>52</v>
      </c>
      <c r="L282" s="79"/>
      <c r="M282" s="80" t="e">
        <f>IF(K282="nio",0,IF(K282&gt;0,K282*I282/O282,0))*(VLOOKUP(B282,'2-Kosten per locatie'!$A$15:$C$37,3))</f>
        <v>#DIV/0!</v>
      </c>
      <c r="N282" s="80">
        <f t="shared" si="21"/>
        <v>0</v>
      </c>
      <c r="O282" s="81">
        <f>IF(K282="nio",0,IF(K282&gt;0,VLOOKUP(G282,'3-Productie normen'!A:J,VLOOKUP(K282,'3-Productie normen'!$B$30:$C$32,2,FALSE),FALSE)))</f>
        <v>0</v>
      </c>
      <c r="P282" s="81">
        <f t="shared" si="22"/>
        <v>0</v>
      </c>
      <c r="Q282" s="82" t="str">
        <f>VLOOKUP(G282,'3-Productie normen'!A:N,7,FALSE)</f>
        <v>V</v>
      </c>
      <c r="R282" s="82"/>
      <c r="T282" s="50">
        <f t="shared" si="23"/>
        <v>260</v>
      </c>
    </row>
    <row r="283" spans="1:20" ht="14.1" customHeight="1">
      <c r="A283" s="61">
        <f t="shared" si="19"/>
        <v>283</v>
      </c>
      <c r="B283" s="75" t="s">
        <v>563</v>
      </c>
      <c r="C283" s="75" t="s">
        <v>564</v>
      </c>
      <c r="D283" s="479" t="s">
        <v>90</v>
      </c>
      <c r="E283" s="478"/>
      <c r="F283" s="480" t="s">
        <v>671</v>
      </c>
      <c r="G283" s="501" t="s">
        <v>17</v>
      </c>
      <c r="H283" s="462" t="s">
        <v>94</v>
      </c>
      <c r="I283" s="478">
        <v>5</v>
      </c>
      <c r="J283" s="420">
        <f t="shared" si="20"/>
        <v>52</v>
      </c>
      <c r="K283" s="79">
        <v>52</v>
      </c>
      <c r="L283" s="79"/>
      <c r="M283" s="80" t="e">
        <f>IF(K283="nio",0,IF(K283&gt;0,K283*I283/O283,0))*(VLOOKUP(B283,'2-Kosten per locatie'!$A$15:$C$37,3))</f>
        <v>#DIV/0!</v>
      </c>
      <c r="N283" s="80">
        <f t="shared" si="21"/>
        <v>0</v>
      </c>
      <c r="O283" s="81">
        <f>IF(K283="nio",0,IF(K283&gt;0,VLOOKUP(G283,'3-Productie normen'!A:J,VLOOKUP(K283,'3-Productie normen'!$B$30:$C$32,2,FALSE),FALSE)))</f>
        <v>0</v>
      </c>
      <c r="P283" s="81">
        <f t="shared" si="22"/>
        <v>0</v>
      </c>
      <c r="Q283" s="82" t="str">
        <f>VLOOKUP(G283,'3-Productie normen'!A:N,7,FALSE)</f>
        <v>S</v>
      </c>
      <c r="R283" s="82"/>
      <c r="T283" s="50">
        <f t="shared" si="23"/>
        <v>260</v>
      </c>
    </row>
    <row r="284" spans="1:20" ht="14.1" customHeight="1">
      <c r="A284" s="61">
        <f t="shared" si="19"/>
        <v>284</v>
      </c>
      <c r="B284" s="75" t="s">
        <v>563</v>
      </c>
      <c r="C284" s="75" t="s">
        <v>564</v>
      </c>
      <c r="D284" s="479" t="s">
        <v>90</v>
      </c>
      <c r="E284" s="478"/>
      <c r="F284" s="480" t="s">
        <v>671</v>
      </c>
      <c r="G284" s="501" t="s">
        <v>17</v>
      </c>
      <c r="H284" s="462" t="s">
        <v>94</v>
      </c>
      <c r="I284" s="478">
        <v>20</v>
      </c>
      <c r="J284" s="420">
        <f t="shared" si="20"/>
        <v>52</v>
      </c>
      <c r="K284" s="79">
        <v>52</v>
      </c>
      <c r="L284" s="79"/>
      <c r="M284" s="80" t="e">
        <f>IF(K284="nio",0,IF(K284&gt;0,K284*I284/O284,0))*(VLOOKUP(B284,'2-Kosten per locatie'!$A$15:$C$37,3))</f>
        <v>#DIV/0!</v>
      </c>
      <c r="N284" s="80">
        <f t="shared" si="21"/>
        <v>0</v>
      </c>
      <c r="O284" s="81">
        <f>IF(K284="nio",0,IF(K284&gt;0,VLOOKUP(G284,'3-Productie normen'!A:J,VLOOKUP(K284,'3-Productie normen'!$B$30:$C$32,2,FALSE),FALSE)))</f>
        <v>0</v>
      </c>
      <c r="P284" s="81">
        <f t="shared" si="22"/>
        <v>0</v>
      </c>
      <c r="Q284" s="82" t="str">
        <f>VLOOKUP(G284,'3-Productie normen'!A:N,7,FALSE)</f>
        <v>S</v>
      </c>
      <c r="R284" s="82"/>
      <c r="T284" s="50">
        <f t="shared" si="23"/>
        <v>1040</v>
      </c>
    </row>
    <row r="285" spans="1:20" ht="14.1" customHeight="1">
      <c r="A285" s="61">
        <f t="shared" si="19"/>
        <v>285</v>
      </c>
      <c r="B285" s="75" t="s">
        <v>563</v>
      </c>
      <c r="C285" s="75" t="s">
        <v>564</v>
      </c>
      <c r="D285" s="479"/>
      <c r="E285" s="478"/>
      <c r="F285" s="479" t="s">
        <v>284</v>
      </c>
      <c r="G285" s="499" t="s">
        <v>696</v>
      </c>
      <c r="H285" s="462" t="s">
        <v>569</v>
      </c>
      <c r="I285" s="478">
        <v>8</v>
      </c>
      <c r="J285" s="420">
        <f t="shared" si="20"/>
        <v>52</v>
      </c>
      <c r="K285" s="79">
        <v>52</v>
      </c>
      <c r="L285" s="79"/>
      <c r="M285" s="80" t="e">
        <f>IF(K285="nio",0,IF(K285&gt;0,K285*I285/O285,0))*(VLOOKUP(B285,'2-Kosten per locatie'!$A$15:$C$37,3))</f>
        <v>#DIV/0!</v>
      </c>
      <c r="N285" s="80">
        <f t="shared" si="21"/>
        <v>0</v>
      </c>
      <c r="O285" s="81">
        <f>IF(K285="nio",0,IF(K285&gt;0,VLOOKUP(G285,'3-Productie normen'!A:J,VLOOKUP(K285,'3-Productie normen'!$B$30:$C$32,2,FALSE),FALSE)))</f>
        <v>0</v>
      </c>
      <c r="P285" s="81">
        <f t="shared" si="22"/>
        <v>0</v>
      </c>
      <c r="Q285" s="82" t="str">
        <f>VLOOKUP(G285,'3-Productie normen'!A:N,7,FALSE)</f>
        <v>V</v>
      </c>
      <c r="R285" s="82"/>
      <c r="T285" s="50">
        <f t="shared" si="23"/>
        <v>416</v>
      </c>
    </row>
    <row r="286" spans="1:20" ht="14.1" customHeight="1">
      <c r="A286" s="61">
        <f t="shared" si="19"/>
        <v>286</v>
      </c>
      <c r="B286" s="75" t="s">
        <v>563</v>
      </c>
      <c r="C286" s="75" t="s">
        <v>564</v>
      </c>
      <c r="D286" s="479"/>
      <c r="E286" s="478"/>
      <c r="F286" s="479" t="s">
        <v>284</v>
      </c>
      <c r="G286" s="499" t="s">
        <v>696</v>
      </c>
      <c r="H286" s="462" t="s">
        <v>569</v>
      </c>
      <c r="I286" s="478">
        <v>1.5</v>
      </c>
      <c r="J286" s="420">
        <f t="shared" si="20"/>
        <v>52</v>
      </c>
      <c r="K286" s="79">
        <v>52</v>
      </c>
      <c r="L286" s="79"/>
      <c r="M286" s="80" t="e">
        <f>IF(K286="nio",0,IF(K286&gt;0,K286*I286/O286,0))*(VLOOKUP(B286,'2-Kosten per locatie'!$A$15:$C$37,3))</f>
        <v>#DIV/0!</v>
      </c>
      <c r="N286" s="80">
        <f t="shared" si="21"/>
        <v>0</v>
      </c>
      <c r="O286" s="81">
        <f>IF(K286="nio",0,IF(K286&gt;0,VLOOKUP(G286,'3-Productie normen'!A:J,VLOOKUP(K286,'3-Productie normen'!$B$30:$C$32,2,FALSE),FALSE)))</f>
        <v>0</v>
      </c>
      <c r="P286" s="81">
        <f t="shared" si="22"/>
        <v>0</v>
      </c>
      <c r="Q286" s="82" t="str">
        <f>VLOOKUP(G286,'3-Productie normen'!A:N,7,FALSE)</f>
        <v>V</v>
      </c>
      <c r="R286" s="82"/>
      <c r="T286" s="50">
        <f t="shared" si="23"/>
        <v>78</v>
      </c>
    </row>
    <row r="287" spans="1:20" ht="14.1" customHeight="1">
      <c r="A287" s="61">
        <f t="shared" si="19"/>
        <v>287</v>
      </c>
      <c r="B287" s="75" t="s">
        <v>563</v>
      </c>
      <c r="C287" s="75" t="s">
        <v>564</v>
      </c>
      <c r="D287" s="479" t="s">
        <v>565</v>
      </c>
      <c r="E287" s="478"/>
      <c r="F287" s="479" t="s">
        <v>270</v>
      </c>
      <c r="G287" s="452" t="s">
        <v>172</v>
      </c>
      <c r="H287" s="462" t="s">
        <v>92</v>
      </c>
      <c r="I287" s="478">
        <v>16</v>
      </c>
      <c r="J287" s="420">
        <f t="shared" si="20"/>
        <v>52</v>
      </c>
      <c r="K287" s="79">
        <v>52</v>
      </c>
      <c r="L287" s="79"/>
      <c r="M287" s="80" t="e">
        <f>IF(K287="nio",0,IF(K287&gt;0,K287*I287/O287,0))*(VLOOKUP(B287,'2-Kosten per locatie'!$A$15:$C$37,3))</f>
        <v>#DIV/0!</v>
      </c>
      <c r="N287" s="80">
        <f t="shared" si="21"/>
        <v>0</v>
      </c>
      <c r="O287" s="81">
        <f>IF(K287="nio",0,IF(K287&gt;0,VLOOKUP(G287,'3-Productie normen'!A:J,VLOOKUP(K287,'3-Productie normen'!$B$30:$C$32,2,FALSE),FALSE)))</f>
        <v>0</v>
      </c>
      <c r="P287" s="81">
        <f t="shared" si="22"/>
        <v>0</v>
      </c>
      <c r="Q287" s="82" t="str">
        <f>VLOOKUP(G287,'3-Productie normen'!A:N,7,FALSE)</f>
        <v>B</v>
      </c>
      <c r="R287" s="82"/>
      <c r="T287" s="50">
        <f t="shared" si="23"/>
        <v>832</v>
      </c>
    </row>
    <row r="288" spans="1:20" ht="14.1" customHeight="1">
      <c r="A288" s="61">
        <f t="shared" si="19"/>
        <v>288</v>
      </c>
      <c r="B288" s="75" t="s">
        <v>563</v>
      </c>
      <c r="C288" s="75" t="s">
        <v>564</v>
      </c>
      <c r="D288" s="479" t="s">
        <v>566</v>
      </c>
      <c r="E288" s="478"/>
      <c r="F288" s="479" t="s">
        <v>567</v>
      </c>
      <c r="G288" s="452" t="s">
        <v>697</v>
      </c>
      <c r="H288" s="462" t="s">
        <v>570</v>
      </c>
      <c r="I288" s="478">
        <v>2</v>
      </c>
      <c r="J288" s="420">
        <f t="shared" si="20"/>
        <v>0</v>
      </c>
      <c r="K288" s="506" t="s">
        <v>677</v>
      </c>
      <c r="L288" s="79"/>
      <c r="M288" s="80">
        <f>IF(K288="nio",0,IF(K288&gt;0,K288*I288/O288,0))*(VLOOKUP(B288,'2-Kosten per locatie'!$A$15:$C$37,3))</f>
        <v>0</v>
      </c>
      <c r="N288" s="80">
        <f t="shared" si="21"/>
        <v>0</v>
      </c>
      <c r="O288" s="81">
        <f>IF(K288="nio",0,IF(K288&gt;0,VLOOKUP(G288,'3-Productie normen'!A:J,VLOOKUP(K288,'3-Productie normen'!$B$30:$C$32,2,FALSE),FALSE)))</f>
        <v>0</v>
      </c>
      <c r="P288" s="81">
        <f t="shared" si="22"/>
        <v>0</v>
      </c>
      <c r="Q288" s="82">
        <f>VLOOKUP(G288,'3-Productie normen'!A:N,7,FALSE)</f>
        <v>0</v>
      </c>
      <c r="R288" s="82"/>
      <c r="T288" s="50">
        <f t="shared" si="23"/>
        <v>0</v>
      </c>
    </row>
    <row r="289" spans="1:20" ht="14.1" customHeight="1">
      <c r="A289" s="61">
        <f t="shared" si="19"/>
        <v>289</v>
      </c>
      <c r="B289" s="75" t="s">
        <v>563</v>
      </c>
      <c r="C289" s="75" t="s">
        <v>564</v>
      </c>
      <c r="D289" s="479" t="s">
        <v>565</v>
      </c>
      <c r="E289" s="478"/>
      <c r="F289" s="479" t="s">
        <v>478</v>
      </c>
      <c r="G289" s="499" t="s">
        <v>695</v>
      </c>
      <c r="H289" s="462" t="s">
        <v>92</v>
      </c>
      <c r="I289" s="478">
        <v>9</v>
      </c>
      <c r="J289" s="420">
        <f t="shared" si="20"/>
        <v>52</v>
      </c>
      <c r="K289" s="79">
        <v>52</v>
      </c>
      <c r="L289" s="79"/>
      <c r="M289" s="80" t="e">
        <f>IF(K289="nio",0,IF(K289&gt;0,K289*I289/O289,0))*(VLOOKUP(B289,'2-Kosten per locatie'!$A$15:$C$37,3))</f>
        <v>#DIV/0!</v>
      </c>
      <c r="N289" s="80">
        <f t="shared" si="21"/>
        <v>0</v>
      </c>
      <c r="O289" s="81">
        <f>IF(K289="nio",0,IF(K289&gt;0,VLOOKUP(G289,'3-Productie normen'!A:J,VLOOKUP(K289,'3-Productie normen'!$B$30:$C$32,2,FALSE),FALSE)))</f>
        <v>0</v>
      </c>
      <c r="P289" s="81">
        <f t="shared" si="22"/>
        <v>0</v>
      </c>
      <c r="Q289" s="82" t="str">
        <f>VLOOKUP(G289,'3-Productie normen'!A:N,7,FALSE)</f>
        <v>V</v>
      </c>
      <c r="R289" s="82"/>
      <c r="T289" s="50">
        <f t="shared" si="23"/>
        <v>468</v>
      </c>
    </row>
    <row r="290" spans="1:20" ht="14.1" customHeight="1">
      <c r="A290" s="61">
        <f t="shared" si="19"/>
        <v>290</v>
      </c>
      <c r="B290" s="75" t="s">
        <v>563</v>
      </c>
      <c r="C290" s="75" t="s">
        <v>564</v>
      </c>
      <c r="D290" s="479" t="s">
        <v>565</v>
      </c>
      <c r="E290" s="478"/>
      <c r="F290" s="479" t="s">
        <v>568</v>
      </c>
      <c r="G290" s="49" t="s">
        <v>694</v>
      </c>
      <c r="H290" s="462" t="s">
        <v>92</v>
      </c>
      <c r="I290" s="478">
        <v>75</v>
      </c>
      <c r="J290" s="420">
        <f t="shared" si="20"/>
        <v>52</v>
      </c>
      <c r="K290" s="79">
        <v>52</v>
      </c>
      <c r="L290" s="79"/>
      <c r="M290" s="80" t="e">
        <f>IF(K290="nio",0,IF(K290&gt;0,K290*I290/O290,0))*(VLOOKUP(B290,'2-Kosten per locatie'!$A$15:$C$37,3))</f>
        <v>#DIV/0!</v>
      </c>
      <c r="N290" s="80">
        <f t="shared" si="21"/>
        <v>0</v>
      </c>
      <c r="O290" s="81">
        <f>IF(K290="nio",0,IF(K290&gt;0,VLOOKUP(G290,'3-Productie normen'!A:J,VLOOKUP(K290,'3-Productie normen'!$B$30:$C$32,2,FALSE),FALSE)))</f>
        <v>0</v>
      </c>
      <c r="P290" s="81">
        <f t="shared" si="22"/>
        <v>0</v>
      </c>
      <c r="Q290" s="82" t="str">
        <f>VLOOKUP(G290,'3-Productie normen'!A:N,7,FALSE)</f>
        <v>V</v>
      </c>
      <c r="R290" s="82"/>
      <c r="T290" s="50">
        <f t="shared" si="23"/>
        <v>3900</v>
      </c>
    </row>
    <row r="291" spans="1:20" ht="14.1" customHeight="1">
      <c r="A291" s="61">
        <f t="shared" si="19"/>
        <v>291</v>
      </c>
      <c r="B291" s="75" t="s">
        <v>571</v>
      </c>
      <c r="C291" s="75" t="s">
        <v>572</v>
      </c>
      <c r="D291" s="479" t="s">
        <v>90</v>
      </c>
      <c r="E291" s="478"/>
      <c r="F291" s="479" t="s">
        <v>91</v>
      </c>
      <c r="G291" s="452" t="s">
        <v>91</v>
      </c>
      <c r="H291" s="462" t="s">
        <v>574</v>
      </c>
      <c r="I291" s="478">
        <v>2</v>
      </c>
      <c r="J291" s="420">
        <f t="shared" si="20"/>
        <v>52</v>
      </c>
      <c r="K291" s="79">
        <v>52</v>
      </c>
      <c r="L291" s="79"/>
      <c r="M291" s="80" t="e">
        <f>IF(K291="nio",0,IF(K291&gt;0,K291*I291/O291,0))*(VLOOKUP(B291,'2-Kosten per locatie'!$A$15:$C$37,3))</f>
        <v>#DIV/0!</v>
      </c>
      <c r="N291" s="80">
        <f t="shared" si="21"/>
        <v>0</v>
      </c>
      <c r="O291" s="81">
        <f>IF(K291="nio",0,IF(K291&gt;0,VLOOKUP(G291,'3-Productie normen'!A:J,VLOOKUP(K291,'3-Productie normen'!$B$30:$C$32,2,FALSE),FALSE)))</f>
        <v>0</v>
      </c>
      <c r="P291" s="81">
        <f t="shared" si="22"/>
        <v>0</v>
      </c>
      <c r="Q291" s="82" t="str">
        <f>VLOOKUP(G291,'3-Productie normen'!A:N,7,FALSE)</f>
        <v>V</v>
      </c>
      <c r="R291" s="82"/>
      <c r="T291" s="50">
        <f t="shared" si="23"/>
        <v>104</v>
      </c>
    </row>
    <row r="292" spans="1:20" ht="14.1" customHeight="1">
      <c r="A292" s="61">
        <f t="shared" si="19"/>
        <v>292</v>
      </c>
      <c r="B292" s="75" t="s">
        <v>571</v>
      </c>
      <c r="C292" s="75" t="s">
        <v>572</v>
      </c>
      <c r="D292" s="479" t="s">
        <v>90</v>
      </c>
      <c r="E292" s="478"/>
      <c r="F292" s="479" t="s">
        <v>231</v>
      </c>
      <c r="G292" s="499" t="s">
        <v>696</v>
      </c>
      <c r="H292" s="462" t="s">
        <v>94</v>
      </c>
      <c r="I292" s="478">
        <v>11</v>
      </c>
      <c r="J292" s="420">
        <f t="shared" si="20"/>
        <v>52</v>
      </c>
      <c r="K292" s="79">
        <v>52</v>
      </c>
      <c r="L292" s="79"/>
      <c r="M292" s="80" t="e">
        <f>IF(K292="nio",0,IF(K292&gt;0,K292*I292/O292,0))*(VLOOKUP(B292,'2-Kosten per locatie'!$A$15:$C$37,3))</f>
        <v>#DIV/0!</v>
      </c>
      <c r="N292" s="80">
        <f t="shared" si="21"/>
        <v>0</v>
      </c>
      <c r="O292" s="81">
        <f>IF(K292="nio",0,IF(K292&gt;0,VLOOKUP(G292,'3-Productie normen'!A:J,VLOOKUP(K292,'3-Productie normen'!$B$30:$C$32,2,FALSE),FALSE)))</f>
        <v>0</v>
      </c>
      <c r="P292" s="81">
        <f t="shared" si="22"/>
        <v>0</v>
      </c>
      <c r="Q292" s="82" t="str">
        <f>VLOOKUP(G292,'3-Productie normen'!A:N,7,FALSE)</f>
        <v>V</v>
      </c>
      <c r="R292" s="82"/>
      <c r="T292" s="50">
        <f t="shared" si="23"/>
        <v>572</v>
      </c>
    </row>
    <row r="293" spans="1:20" ht="14.1" customHeight="1">
      <c r="A293" s="61">
        <f t="shared" ref="A293:A356" si="24">A292+1</f>
        <v>293</v>
      </c>
      <c r="B293" s="75" t="s">
        <v>571</v>
      </c>
      <c r="C293" s="75" t="s">
        <v>572</v>
      </c>
      <c r="D293" s="479" t="s">
        <v>90</v>
      </c>
      <c r="E293" s="478"/>
      <c r="F293" s="480" t="s">
        <v>673</v>
      </c>
      <c r="G293" s="501" t="s">
        <v>668</v>
      </c>
      <c r="H293" s="462" t="s">
        <v>94</v>
      </c>
      <c r="I293" s="478">
        <v>120</v>
      </c>
      <c r="J293" s="420">
        <f t="shared" si="20"/>
        <v>52</v>
      </c>
      <c r="K293" s="79">
        <v>52</v>
      </c>
      <c r="L293" s="79"/>
      <c r="M293" s="80" t="e">
        <f>IF(K293="nio",0,IF(K293&gt;0,K293*I293/O293,0))*(VLOOKUP(B293,'2-Kosten per locatie'!$A$15:$C$37,3))</f>
        <v>#DIV/0!</v>
      </c>
      <c r="N293" s="80">
        <f t="shared" si="21"/>
        <v>0</v>
      </c>
      <c r="O293" s="81">
        <f>IF(K293="nio",0,IF(K293&gt;0,VLOOKUP(G293,'3-Productie normen'!A:J,VLOOKUP(K293,'3-Productie normen'!$B$30:$C$32,2,FALSE),FALSE)))</f>
        <v>0</v>
      </c>
      <c r="P293" s="81">
        <f t="shared" si="22"/>
        <v>0</v>
      </c>
      <c r="Q293" s="82" t="str">
        <f>VLOOKUP(G293,'3-Productie normen'!A:N,7,FALSE)</f>
        <v>S</v>
      </c>
      <c r="R293" s="82"/>
      <c r="T293" s="50">
        <f t="shared" si="23"/>
        <v>6240</v>
      </c>
    </row>
    <row r="294" spans="1:20" ht="14.1" customHeight="1">
      <c r="A294" s="61">
        <f t="shared" si="24"/>
        <v>294</v>
      </c>
      <c r="B294" s="75" t="s">
        <v>571</v>
      </c>
      <c r="C294" s="75" t="s">
        <v>572</v>
      </c>
      <c r="D294" s="479">
        <v>1</v>
      </c>
      <c r="E294" s="478"/>
      <c r="F294" s="479" t="s">
        <v>478</v>
      </c>
      <c r="G294" s="499" t="s">
        <v>695</v>
      </c>
      <c r="H294" s="462" t="s">
        <v>285</v>
      </c>
      <c r="I294" s="478">
        <v>89.6</v>
      </c>
      <c r="J294" s="420">
        <f t="shared" si="20"/>
        <v>52</v>
      </c>
      <c r="K294" s="79">
        <v>52</v>
      </c>
      <c r="L294" s="79"/>
      <c r="M294" s="80" t="e">
        <f>IF(K294="nio",0,IF(K294&gt;0,K294*I294/O294,0))*(VLOOKUP(B294,'2-Kosten per locatie'!$A$15:$C$37,3))</f>
        <v>#DIV/0!</v>
      </c>
      <c r="N294" s="80">
        <f t="shared" si="21"/>
        <v>0</v>
      </c>
      <c r="O294" s="81">
        <f>IF(K294="nio",0,IF(K294&gt;0,VLOOKUP(G294,'3-Productie normen'!A:J,VLOOKUP(K294,'3-Productie normen'!$B$30:$C$32,2,FALSE),FALSE)))</f>
        <v>0</v>
      </c>
      <c r="P294" s="81">
        <f t="shared" si="22"/>
        <v>0</v>
      </c>
      <c r="Q294" s="82" t="str">
        <f>VLOOKUP(G294,'3-Productie normen'!A:N,7,FALSE)</f>
        <v>V</v>
      </c>
      <c r="R294" s="82"/>
      <c r="T294" s="50">
        <f t="shared" si="23"/>
        <v>4659.2</v>
      </c>
    </row>
    <row r="295" spans="1:20" ht="14.1" customHeight="1">
      <c r="A295" s="61">
        <f t="shared" si="24"/>
        <v>295</v>
      </c>
      <c r="B295" s="75" t="s">
        <v>571</v>
      </c>
      <c r="C295" s="75" t="s">
        <v>572</v>
      </c>
      <c r="D295" s="479">
        <v>1</v>
      </c>
      <c r="E295" s="478"/>
      <c r="F295" s="479" t="s">
        <v>270</v>
      </c>
      <c r="G295" s="452" t="s">
        <v>172</v>
      </c>
      <c r="H295" s="462" t="s">
        <v>285</v>
      </c>
      <c r="I295" s="478">
        <v>45</v>
      </c>
      <c r="J295" s="420">
        <f t="shared" si="20"/>
        <v>52</v>
      </c>
      <c r="K295" s="79">
        <v>52</v>
      </c>
      <c r="L295" s="79"/>
      <c r="M295" s="80" t="e">
        <f>IF(K295="nio",0,IF(K295&gt;0,K295*I295/O295,0))*(VLOOKUP(B295,'2-Kosten per locatie'!$A$15:$C$37,3))</f>
        <v>#DIV/0!</v>
      </c>
      <c r="N295" s="80">
        <f t="shared" si="21"/>
        <v>0</v>
      </c>
      <c r="O295" s="81">
        <f>IF(K295="nio",0,IF(K295&gt;0,VLOOKUP(G295,'3-Productie normen'!A:J,VLOOKUP(K295,'3-Productie normen'!$B$30:$C$32,2,FALSE),FALSE)))</f>
        <v>0</v>
      </c>
      <c r="P295" s="81">
        <f t="shared" si="22"/>
        <v>0</v>
      </c>
      <c r="Q295" s="82" t="str">
        <f>VLOOKUP(G295,'3-Productie normen'!A:N,7,FALSE)</f>
        <v>B</v>
      </c>
      <c r="R295" s="82"/>
      <c r="T295" s="50">
        <f t="shared" si="23"/>
        <v>2340</v>
      </c>
    </row>
    <row r="296" spans="1:20" ht="14.1" customHeight="1">
      <c r="A296" s="61">
        <f t="shared" si="24"/>
        <v>296</v>
      </c>
      <c r="B296" s="75" t="s">
        <v>571</v>
      </c>
      <c r="C296" s="75" t="s">
        <v>572</v>
      </c>
      <c r="D296" s="479">
        <v>1</v>
      </c>
      <c r="E296" s="478"/>
      <c r="F296" s="480" t="s">
        <v>669</v>
      </c>
      <c r="G296" s="501" t="s">
        <v>17</v>
      </c>
      <c r="H296" s="462" t="s">
        <v>285</v>
      </c>
      <c r="I296" s="478">
        <v>13.9</v>
      </c>
      <c r="J296" s="420">
        <f t="shared" si="20"/>
        <v>52</v>
      </c>
      <c r="K296" s="79">
        <v>52</v>
      </c>
      <c r="L296" s="79"/>
      <c r="M296" s="80" t="e">
        <f>IF(K296="nio",0,IF(K296&gt;0,K296*I296/O296,0))*(VLOOKUP(B296,'2-Kosten per locatie'!$A$15:$C$37,3))</f>
        <v>#DIV/0!</v>
      </c>
      <c r="N296" s="80">
        <f t="shared" si="21"/>
        <v>0</v>
      </c>
      <c r="O296" s="81">
        <f>IF(K296="nio",0,IF(K296&gt;0,VLOOKUP(G296,'3-Productie normen'!A:J,VLOOKUP(K296,'3-Productie normen'!$B$30:$C$32,2,FALSE),FALSE)))</f>
        <v>0</v>
      </c>
      <c r="P296" s="81">
        <f t="shared" si="22"/>
        <v>0</v>
      </c>
      <c r="Q296" s="82" t="str">
        <f>VLOOKUP(G296,'3-Productie normen'!A:N,7,FALSE)</f>
        <v>S</v>
      </c>
      <c r="R296" s="82"/>
      <c r="T296" s="50">
        <f t="shared" si="23"/>
        <v>722.80000000000007</v>
      </c>
    </row>
    <row r="297" spans="1:20" ht="14.1" customHeight="1">
      <c r="A297" s="61">
        <f t="shared" si="24"/>
        <v>297</v>
      </c>
      <c r="B297" s="75" t="s">
        <v>571</v>
      </c>
      <c r="C297" s="75" t="s">
        <v>572</v>
      </c>
      <c r="D297" s="479">
        <v>1</v>
      </c>
      <c r="E297" s="478"/>
      <c r="F297" s="480" t="s">
        <v>669</v>
      </c>
      <c r="G297" s="501" t="s">
        <v>17</v>
      </c>
      <c r="H297" s="462" t="s">
        <v>94</v>
      </c>
      <c r="I297" s="478">
        <v>7.7</v>
      </c>
      <c r="J297" s="420">
        <f t="shared" si="20"/>
        <v>52</v>
      </c>
      <c r="K297" s="79">
        <v>52</v>
      </c>
      <c r="L297" s="79"/>
      <c r="M297" s="80" t="e">
        <f>IF(K297="nio",0,IF(K297&gt;0,K297*I297/O297,0))*(VLOOKUP(B297,'2-Kosten per locatie'!$A$15:$C$37,3))</f>
        <v>#DIV/0!</v>
      </c>
      <c r="N297" s="80">
        <f t="shared" si="21"/>
        <v>0</v>
      </c>
      <c r="O297" s="81">
        <f>IF(K297="nio",0,IF(K297&gt;0,VLOOKUP(G297,'3-Productie normen'!A:J,VLOOKUP(K297,'3-Productie normen'!$B$30:$C$32,2,FALSE),FALSE)))</f>
        <v>0</v>
      </c>
      <c r="P297" s="81">
        <f t="shared" si="22"/>
        <v>0</v>
      </c>
      <c r="Q297" s="82" t="str">
        <f>VLOOKUP(G297,'3-Productie normen'!A:N,7,FALSE)</f>
        <v>S</v>
      </c>
      <c r="R297" s="82"/>
      <c r="T297" s="50">
        <f t="shared" si="23"/>
        <v>400.40000000000003</v>
      </c>
    </row>
    <row r="298" spans="1:20" ht="14.1" customHeight="1">
      <c r="A298" s="61">
        <f t="shared" si="24"/>
        <v>298</v>
      </c>
      <c r="B298" s="75" t="s">
        <v>571</v>
      </c>
      <c r="C298" s="75" t="s">
        <v>572</v>
      </c>
      <c r="D298" s="479">
        <v>1</v>
      </c>
      <c r="E298" s="478"/>
      <c r="F298" s="479" t="s">
        <v>270</v>
      </c>
      <c r="G298" s="452" t="s">
        <v>172</v>
      </c>
      <c r="H298" s="462" t="s">
        <v>285</v>
      </c>
      <c r="I298" s="478">
        <v>224</v>
      </c>
      <c r="J298" s="420">
        <f t="shared" si="20"/>
        <v>52</v>
      </c>
      <c r="K298" s="79">
        <v>52</v>
      </c>
      <c r="L298" s="79"/>
      <c r="M298" s="80" t="e">
        <f>IF(K298="nio",0,IF(K298&gt;0,K298*I298/O298,0))*(VLOOKUP(B298,'2-Kosten per locatie'!$A$15:$C$37,3))</f>
        <v>#DIV/0!</v>
      </c>
      <c r="N298" s="80">
        <f t="shared" si="21"/>
        <v>0</v>
      </c>
      <c r="O298" s="81">
        <f>IF(K298="nio",0,IF(K298&gt;0,VLOOKUP(G298,'3-Productie normen'!A:J,VLOOKUP(K298,'3-Productie normen'!$B$30:$C$32,2,FALSE),FALSE)))</f>
        <v>0</v>
      </c>
      <c r="P298" s="81">
        <f t="shared" si="22"/>
        <v>0</v>
      </c>
      <c r="Q298" s="82" t="str">
        <f>VLOOKUP(G298,'3-Productie normen'!A:N,7,FALSE)</f>
        <v>B</v>
      </c>
      <c r="R298" s="82"/>
      <c r="T298" s="50">
        <f t="shared" si="23"/>
        <v>11648</v>
      </c>
    </row>
    <row r="299" spans="1:20" ht="14.1" customHeight="1">
      <c r="A299" s="61">
        <f t="shared" si="24"/>
        <v>299</v>
      </c>
      <c r="B299" s="75" t="s">
        <v>571</v>
      </c>
      <c r="C299" s="75" t="s">
        <v>572</v>
      </c>
      <c r="D299" s="479">
        <v>1</v>
      </c>
      <c r="E299" s="478"/>
      <c r="F299" s="479" t="s">
        <v>573</v>
      </c>
      <c r="G299" s="49" t="s">
        <v>271</v>
      </c>
      <c r="H299" s="462" t="s">
        <v>285</v>
      </c>
      <c r="I299" s="478">
        <v>170</v>
      </c>
      <c r="J299" s="420">
        <f t="shared" si="20"/>
        <v>52</v>
      </c>
      <c r="K299" s="79">
        <v>52</v>
      </c>
      <c r="L299" s="79"/>
      <c r="M299" s="80" t="e">
        <f>IF(K299="nio",0,IF(K299&gt;0,K299*I299/O299,0))*(VLOOKUP(B299,'2-Kosten per locatie'!$A$15:$C$37,3))</f>
        <v>#DIV/0!</v>
      </c>
      <c r="N299" s="80">
        <f t="shared" si="21"/>
        <v>0</v>
      </c>
      <c r="O299" s="81">
        <f>IF(K299="nio",0,IF(K299&gt;0,VLOOKUP(G299,'3-Productie normen'!A:J,VLOOKUP(K299,'3-Productie normen'!$B$30:$C$32,2,FALSE),FALSE)))</f>
        <v>0</v>
      </c>
      <c r="P299" s="81">
        <f t="shared" si="22"/>
        <v>0</v>
      </c>
      <c r="Q299" s="82" t="str">
        <f>VLOOKUP(G299,'3-Productie normen'!A:N,7,FALSE)</f>
        <v>B</v>
      </c>
      <c r="R299" s="82"/>
      <c r="T299" s="50">
        <f t="shared" si="23"/>
        <v>8840</v>
      </c>
    </row>
    <row r="300" spans="1:20" ht="14.1" customHeight="1">
      <c r="A300" s="61">
        <f t="shared" si="24"/>
        <v>300</v>
      </c>
      <c r="B300" s="75" t="s">
        <v>571</v>
      </c>
      <c r="C300" s="75" t="s">
        <v>572</v>
      </c>
      <c r="D300" s="479">
        <v>1</v>
      </c>
      <c r="E300" s="478"/>
      <c r="F300" s="479" t="s">
        <v>269</v>
      </c>
      <c r="G300" s="452" t="s">
        <v>676</v>
      </c>
      <c r="H300" s="462" t="s">
        <v>575</v>
      </c>
      <c r="I300" s="478">
        <v>23</v>
      </c>
      <c r="J300" s="420">
        <f t="shared" si="20"/>
        <v>52</v>
      </c>
      <c r="K300" s="79">
        <v>52</v>
      </c>
      <c r="L300" s="79"/>
      <c r="M300" s="80" t="e">
        <f>IF(K300="nio",0,IF(K300&gt;0,K300*I300/O300,0))*(VLOOKUP(B300,'2-Kosten per locatie'!$A$15:$C$37,3))</f>
        <v>#DIV/0!</v>
      </c>
      <c r="N300" s="80">
        <f t="shared" si="21"/>
        <v>0</v>
      </c>
      <c r="O300" s="81">
        <f>IF(K300="nio",0,IF(K300&gt;0,VLOOKUP(G300,'3-Productie normen'!A:J,VLOOKUP(K300,'3-Productie normen'!$B$30:$C$32,2,FALSE),FALSE)))</f>
        <v>0</v>
      </c>
      <c r="P300" s="81">
        <f t="shared" si="22"/>
        <v>0</v>
      </c>
      <c r="Q300" s="82" t="str">
        <f>VLOOKUP(G300,'3-Productie normen'!A:N,7,FALSE)</f>
        <v>V</v>
      </c>
      <c r="R300" s="82"/>
      <c r="T300" s="50">
        <f t="shared" si="23"/>
        <v>1196</v>
      </c>
    </row>
    <row r="301" spans="1:20" ht="14.1" customHeight="1">
      <c r="A301" s="61">
        <f t="shared" si="24"/>
        <v>301</v>
      </c>
      <c r="B301" s="75" t="s">
        <v>576</v>
      </c>
      <c r="C301" s="75" t="s">
        <v>577</v>
      </c>
      <c r="D301" s="479" t="s">
        <v>90</v>
      </c>
      <c r="E301" s="478"/>
      <c r="F301" s="479" t="s">
        <v>579</v>
      </c>
      <c r="G301" s="499" t="s">
        <v>695</v>
      </c>
      <c r="H301" s="462" t="s">
        <v>591</v>
      </c>
      <c r="I301" s="478">
        <v>214</v>
      </c>
      <c r="J301" s="420">
        <f t="shared" si="20"/>
        <v>255</v>
      </c>
      <c r="K301" s="79">
        <v>255</v>
      </c>
      <c r="L301" s="79"/>
      <c r="M301" s="80" t="e">
        <f>IF(K301="nio",0,IF(K301&gt;0,K301*I301/O301,0))*(VLOOKUP(B301,'2-Kosten per locatie'!$A$15:$C$37,3))</f>
        <v>#DIV/0!</v>
      </c>
      <c r="N301" s="80">
        <f t="shared" si="21"/>
        <v>0</v>
      </c>
      <c r="O301" s="81">
        <f>IF(K301="nio",0,IF(K301&gt;0,VLOOKUP(G301,'3-Productie normen'!A:J,VLOOKUP(K301,'3-Productie normen'!$B$30:$C$32,2,FALSE),FALSE)))</f>
        <v>0</v>
      </c>
      <c r="P301" s="81">
        <f t="shared" si="22"/>
        <v>0</v>
      </c>
      <c r="Q301" s="82" t="str">
        <f>VLOOKUP(G301,'3-Productie normen'!A:N,7,FALSE)</f>
        <v>V</v>
      </c>
      <c r="R301" s="82"/>
      <c r="T301" s="50">
        <f t="shared" si="23"/>
        <v>54570</v>
      </c>
    </row>
    <row r="302" spans="1:20" ht="14.1" customHeight="1">
      <c r="A302" s="61">
        <f t="shared" si="24"/>
        <v>302</v>
      </c>
      <c r="B302" s="75" t="s">
        <v>576</v>
      </c>
      <c r="C302" s="75" t="s">
        <v>577</v>
      </c>
      <c r="D302" s="479" t="s">
        <v>90</v>
      </c>
      <c r="E302" s="478"/>
      <c r="F302" s="479" t="s">
        <v>580</v>
      </c>
      <c r="G302" s="452" t="s">
        <v>172</v>
      </c>
      <c r="H302" s="462" t="s">
        <v>592</v>
      </c>
      <c r="I302" s="478">
        <v>122</v>
      </c>
      <c r="J302" s="420">
        <f t="shared" si="20"/>
        <v>255</v>
      </c>
      <c r="K302" s="79">
        <v>255</v>
      </c>
      <c r="L302" s="79"/>
      <c r="M302" s="80" t="e">
        <f>IF(K302="nio",0,IF(K302&gt;0,K302*I302/O302,0))*(VLOOKUP(B302,'2-Kosten per locatie'!$A$15:$C$37,3))</f>
        <v>#DIV/0!</v>
      </c>
      <c r="N302" s="80">
        <f t="shared" si="21"/>
        <v>0</v>
      </c>
      <c r="O302" s="81">
        <f>IF(K302="nio",0,IF(K302&gt;0,VLOOKUP(G302,'3-Productie normen'!A:J,VLOOKUP(K302,'3-Productie normen'!$B$30:$C$32,2,FALSE),FALSE)))</f>
        <v>0</v>
      </c>
      <c r="P302" s="81">
        <f t="shared" si="22"/>
        <v>0</v>
      </c>
      <c r="Q302" s="82" t="str">
        <f>VLOOKUP(G302,'3-Productie normen'!A:N,7,FALSE)</f>
        <v>B</v>
      </c>
      <c r="R302" s="82"/>
      <c r="T302" s="50">
        <f t="shared" si="23"/>
        <v>31110</v>
      </c>
    </row>
    <row r="303" spans="1:20" ht="14.1" customHeight="1">
      <c r="A303" s="61">
        <f t="shared" si="24"/>
        <v>303</v>
      </c>
      <c r="B303" s="75" t="s">
        <v>576</v>
      </c>
      <c r="C303" s="75" t="s">
        <v>577</v>
      </c>
      <c r="D303" s="479" t="s">
        <v>90</v>
      </c>
      <c r="E303" s="478"/>
      <c r="F303" s="479" t="s">
        <v>1</v>
      </c>
      <c r="G303" s="501" t="s">
        <v>668</v>
      </c>
      <c r="H303" s="462" t="s">
        <v>593</v>
      </c>
      <c r="I303" s="478">
        <v>97</v>
      </c>
      <c r="J303" s="420">
        <f t="shared" si="20"/>
        <v>255</v>
      </c>
      <c r="K303" s="79">
        <v>255</v>
      </c>
      <c r="L303" s="79"/>
      <c r="M303" s="80" t="e">
        <f>IF(K303="nio",0,IF(K303&gt;0,K303*I303/O303,0))*(VLOOKUP(B303,'2-Kosten per locatie'!$A$15:$C$37,3))</f>
        <v>#DIV/0!</v>
      </c>
      <c r="N303" s="80">
        <f t="shared" si="21"/>
        <v>0</v>
      </c>
      <c r="O303" s="81">
        <f>IF(K303="nio",0,IF(K303&gt;0,VLOOKUP(G303,'3-Productie normen'!A:J,VLOOKUP(K303,'3-Productie normen'!$B$30:$C$32,2,FALSE),FALSE)))</f>
        <v>0</v>
      </c>
      <c r="P303" s="81">
        <f t="shared" si="22"/>
        <v>0</v>
      </c>
      <c r="Q303" s="82" t="str">
        <f>VLOOKUP(G303,'3-Productie normen'!A:N,7,FALSE)</f>
        <v>S</v>
      </c>
      <c r="R303" s="82"/>
      <c r="T303" s="50">
        <f t="shared" si="23"/>
        <v>24735</v>
      </c>
    </row>
    <row r="304" spans="1:20" ht="14.1" customHeight="1">
      <c r="A304" s="61">
        <f t="shared" si="24"/>
        <v>304</v>
      </c>
      <c r="B304" s="75" t="s">
        <v>576</v>
      </c>
      <c r="C304" s="75" t="s">
        <v>577</v>
      </c>
      <c r="D304" s="479" t="s">
        <v>90</v>
      </c>
      <c r="E304" s="478"/>
      <c r="F304" s="480" t="s">
        <v>669</v>
      </c>
      <c r="G304" s="501" t="s">
        <v>17</v>
      </c>
      <c r="H304" s="462" t="s">
        <v>562</v>
      </c>
      <c r="I304" s="478">
        <v>42</v>
      </c>
      <c r="J304" s="420">
        <f t="shared" si="20"/>
        <v>255</v>
      </c>
      <c r="K304" s="79">
        <v>255</v>
      </c>
      <c r="L304" s="79"/>
      <c r="M304" s="80" t="e">
        <f>IF(K304="nio",0,IF(K304&gt;0,K304*I304/O304,0))*(VLOOKUP(B304,'2-Kosten per locatie'!$A$15:$C$37,3))</f>
        <v>#DIV/0!</v>
      </c>
      <c r="N304" s="80">
        <f t="shared" si="21"/>
        <v>0</v>
      </c>
      <c r="O304" s="81">
        <f>IF(K304="nio",0,IF(K304&gt;0,VLOOKUP(G304,'3-Productie normen'!A:J,VLOOKUP(K304,'3-Productie normen'!$B$30:$C$32,2,FALSE),FALSE)))</f>
        <v>0</v>
      </c>
      <c r="P304" s="81">
        <f t="shared" si="22"/>
        <v>0</v>
      </c>
      <c r="Q304" s="82" t="str">
        <f>VLOOKUP(G304,'3-Productie normen'!A:N,7,FALSE)</f>
        <v>S</v>
      </c>
      <c r="R304" s="82"/>
      <c r="T304" s="50">
        <f t="shared" si="23"/>
        <v>10710</v>
      </c>
    </row>
    <row r="305" spans="1:20" ht="14.1" customHeight="1">
      <c r="A305" s="61">
        <f t="shared" si="24"/>
        <v>305</v>
      </c>
      <c r="B305" s="75" t="s">
        <v>576</v>
      </c>
      <c r="C305" s="75" t="s">
        <v>577</v>
      </c>
      <c r="D305" s="479" t="s">
        <v>90</v>
      </c>
      <c r="E305" s="478"/>
      <c r="F305" s="479" t="s">
        <v>581</v>
      </c>
      <c r="G305" s="501" t="s">
        <v>675</v>
      </c>
      <c r="H305" s="462" t="s">
        <v>593</v>
      </c>
      <c r="I305" s="478">
        <v>45</v>
      </c>
      <c r="J305" s="420">
        <f t="shared" si="20"/>
        <v>12</v>
      </c>
      <c r="K305" s="79">
        <v>12</v>
      </c>
      <c r="L305" s="79"/>
      <c r="M305" s="80" t="e">
        <f>IF(K305="nio",0,IF(K305&gt;0,K305*I305/O305,0))*(VLOOKUP(B305,'2-Kosten per locatie'!$A$15:$C$37,3))</f>
        <v>#DIV/0!</v>
      </c>
      <c r="N305" s="80">
        <f t="shared" si="21"/>
        <v>0</v>
      </c>
      <c r="O305" s="81">
        <f>IF(K305="nio",0,IF(K305&gt;0,VLOOKUP(G305,'3-Productie normen'!A:J,VLOOKUP(K305,'3-Productie normen'!$B$30:$C$32,2,FALSE),FALSE)))</f>
        <v>0</v>
      </c>
      <c r="P305" s="81">
        <f t="shared" si="22"/>
        <v>0</v>
      </c>
      <c r="Q305" s="82" t="str">
        <f>VLOOKUP(G305,'3-Productie normen'!A:N,7,FALSE)</f>
        <v>V</v>
      </c>
      <c r="R305" s="82"/>
      <c r="T305" s="50">
        <f t="shared" si="23"/>
        <v>540</v>
      </c>
    </row>
    <row r="306" spans="1:20" ht="14.1" customHeight="1">
      <c r="A306" s="61">
        <f t="shared" si="24"/>
        <v>306</v>
      </c>
      <c r="B306" s="75" t="s">
        <v>576</v>
      </c>
      <c r="C306" s="75" t="s">
        <v>577</v>
      </c>
      <c r="D306" s="479" t="s">
        <v>90</v>
      </c>
      <c r="E306" s="478"/>
      <c r="F306" s="479" t="s">
        <v>582</v>
      </c>
      <c r="G306" s="452" t="s">
        <v>697</v>
      </c>
      <c r="H306" s="462" t="s">
        <v>594</v>
      </c>
      <c r="I306" s="478">
        <v>335</v>
      </c>
      <c r="J306" s="420">
        <f t="shared" si="20"/>
        <v>0</v>
      </c>
      <c r="K306" s="506" t="s">
        <v>677</v>
      </c>
      <c r="L306" s="79"/>
      <c r="M306" s="80">
        <f>IF(K306="nio",0,IF(K306&gt;0,K306*I306/O306,0))*(VLOOKUP(B306,'2-Kosten per locatie'!$A$15:$C$37,3))</f>
        <v>0</v>
      </c>
      <c r="N306" s="80">
        <f t="shared" si="21"/>
        <v>0</v>
      </c>
      <c r="O306" s="81">
        <f>IF(K306="nio",0,IF(K306&gt;0,VLOOKUP(G306,'3-Productie normen'!A:J,VLOOKUP(K306,'3-Productie normen'!$B$30:$C$32,2,FALSE),FALSE)))</f>
        <v>0</v>
      </c>
      <c r="P306" s="81">
        <f t="shared" si="22"/>
        <v>0</v>
      </c>
      <c r="Q306" s="82">
        <f>VLOOKUP(G306,'3-Productie normen'!A:N,7,FALSE)</f>
        <v>0</v>
      </c>
      <c r="R306" s="82"/>
      <c r="T306" s="50">
        <f t="shared" si="23"/>
        <v>0</v>
      </c>
    </row>
    <row r="307" spans="1:20" ht="14.1" customHeight="1">
      <c r="A307" s="61">
        <f t="shared" si="24"/>
        <v>307</v>
      </c>
      <c r="B307" s="75" t="s">
        <v>576</v>
      </c>
      <c r="C307" s="75" t="s">
        <v>577</v>
      </c>
      <c r="D307" s="479">
        <v>1</v>
      </c>
      <c r="E307" s="478"/>
      <c r="F307" s="479" t="s">
        <v>579</v>
      </c>
      <c r="G307" s="499" t="s">
        <v>695</v>
      </c>
      <c r="H307" s="462" t="s">
        <v>562</v>
      </c>
      <c r="I307" s="478">
        <v>97</v>
      </c>
      <c r="J307" s="420">
        <f t="shared" si="20"/>
        <v>255</v>
      </c>
      <c r="K307" s="79">
        <v>255</v>
      </c>
      <c r="L307" s="79"/>
      <c r="M307" s="80" t="e">
        <f>IF(K307="nio",0,IF(K307&gt;0,K307*I307/O307,0))*(VLOOKUP(B307,'2-Kosten per locatie'!$A$15:$C$37,3))</f>
        <v>#DIV/0!</v>
      </c>
      <c r="N307" s="80">
        <f t="shared" si="21"/>
        <v>0</v>
      </c>
      <c r="O307" s="81">
        <f>IF(K307="nio",0,IF(K307&gt;0,VLOOKUP(G307,'3-Productie normen'!A:J,VLOOKUP(K307,'3-Productie normen'!$B$30:$C$32,2,FALSE),FALSE)))</f>
        <v>0</v>
      </c>
      <c r="P307" s="81">
        <f t="shared" si="22"/>
        <v>0</v>
      </c>
      <c r="Q307" s="82" t="str">
        <f>VLOOKUP(G307,'3-Productie normen'!A:N,7,FALSE)</f>
        <v>V</v>
      </c>
      <c r="R307" s="82"/>
      <c r="T307" s="50">
        <f t="shared" si="23"/>
        <v>24735</v>
      </c>
    </row>
    <row r="308" spans="1:20" ht="14.1" customHeight="1">
      <c r="A308" s="61">
        <f t="shared" si="24"/>
        <v>308</v>
      </c>
      <c r="B308" s="75" t="s">
        <v>576</v>
      </c>
      <c r="C308" s="75" t="s">
        <v>577</v>
      </c>
      <c r="D308" s="479">
        <v>1</v>
      </c>
      <c r="E308" s="478"/>
      <c r="F308" s="479" t="s">
        <v>580</v>
      </c>
      <c r="G308" s="452" t="s">
        <v>172</v>
      </c>
      <c r="H308" s="462" t="s">
        <v>592</v>
      </c>
      <c r="I308" s="478">
        <v>130</v>
      </c>
      <c r="J308" s="420">
        <f t="shared" si="20"/>
        <v>255</v>
      </c>
      <c r="K308" s="79">
        <v>255</v>
      </c>
      <c r="L308" s="79"/>
      <c r="M308" s="80" t="e">
        <f>IF(K308="nio",0,IF(K308&gt;0,K308*I308/O308,0))*(VLOOKUP(B308,'2-Kosten per locatie'!$A$15:$C$37,3))</f>
        <v>#DIV/0!</v>
      </c>
      <c r="N308" s="80">
        <f t="shared" si="21"/>
        <v>0</v>
      </c>
      <c r="O308" s="81">
        <f>IF(K308="nio",0,IF(K308&gt;0,VLOOKUP(G308,'3-Productie normen'!A:J,VLOOKUP(K308,'3-Productie normen'!$B$30:$C$32,2,FALSE),FALSE)))</f>
        <v>0</v>
      </c>
      <c r="P308" s="81">
        <f t="shared" si="22"/>
        <v>0</v>
      </c>
      <c r="Q308" s="82" t="str">
        <f>VLOOKUP(G308,'3-Productie normen'!A:N,7,FALSE)</f>
        <v>B</v>
      </c>
      <c r="R308" s="82"/>
      <c r="T308" s="50">
        <f t="shared" si="23"/>
        <v>33150</v>
      </c>
    </row>
    <row r="309" spans="1:20" ht="14.1" customHeight="1">
      <c r="A309" s="61">
        <f t="shared" si="24"/>
        <v>309</v>
      </c>
      <c r="B309" s="75" t="s">
        <v>576</v>
      </c>
      <c r="C309" s="75" t="s">
        <v>577</v>
      </c>
      <c r="D309" s="479">
        <v>1</v>
      </c>
      <c r="E309" s="478"/>
      <c r="F309" s="480" t="s">
        <v>669</v>
      </c>
      <c r="G309" s="501" t="s">
        <v>17</v>
      </c>
      <c r="H309" s="462" t="s">
        <v>594</v>
      </c>
      <c r="I309" s="478">
        <v>24</v>
      </c>
      <c r="J309" s="420">
        <f t="shared" si="20"/>
        <v>255</v>
      </c>
      <c r="K309" s="79">
        <v>255</v>
      </c>
      <c r="L309" s="79"/>
      <c r="M309" s="80" t="e">
        <f>IF(K309="nio",0,IF(K309&gt;0,K309*I309/O309,0))*(VLOOKUP(B309,'2-Kosten per locatie'!$A$15:$C$37,3))</f>
        <v>#DIV/0!</v>
      </c>
      <c r="N309" s="80">
        <f t="shared" si="21"/>
        <v>0</v>
      </c>
      <c r="O309" s="81">
        <f>IF(K309="nio",0,IF(K309&gt;0,VLOOKUP(G309,'3-Productie normen'!A:J,VLOOKUP(K309,'3-Productie normen'!$B$30:$C$32,2,FALSE),FALSE)))</f>
        <v>0</v>
      </c>
      <c r="P309" s="81">
        <f t="shared" si="22"/>
        <v>0</v>
      </c>
      <c r="Q309" s="82" t="str">
        <f>VLOOKUP(G309,'3-Productie normen'!A:N,7,FALSE)</f>
        <v>S</v>
      </c>
      <c r="R309" s="82"/>
      <c r="T309" s="50">
        <f t="shared" si="23"/>
        <v>6120</v>
      </c>
    </row>
    <row r="310" spans="1:20" ht="14.1" customHeight="1">
      <c r="A310" s="61">
        <f t="shared" si="24"/>
        <v>310</v>
      </c>
      <c r="B310" s="75" t="s">
        <v>576</v>
      </c>
      <c r="C310" s="75" t="s">
        <v>577</v>
      </c>
      <c r="D310" s="479">
        <v>1</v>
      </c>
      <c r="E310" s="478"/>
      <c r="F310" s="479" t="s">
        <v>269</v>
      </c>
      <c r="G310" s="452" t="s">
        <v>676</v>
      </c>
      <c r="H310" s="462" t="s">
        <v>594</v>
      </c>
      <c r="I310" s="478">
        <v>12</v>
      </c>
      <c r="J310" s="420">
        <f t="shared" si="20"/>
        <v>255</v>
      </c>
      <c r="K310" s="79">
        <v>255</v>
      </c>
      <c r="L310" s="79"/>
      <c r="M310" s="80" t="e">
        <f>IF(K310="nio",0,IF(K310&gt;0,K310*I310/O310,0))*(VLOOKUP(B310,'2-Kosten per locatie'!$A$15:$C$37,3))</f>
        <v>#DIV/0!</v>
      </c>
      <c r="N310" s="80">
        <f t="shared" si="21"/>
        <v>0</v>
      </c>
      <c r="O310" s="81">
        <f>IF(K310="nio",0,IF(K310&gt;0,VLOOKUP(G310,'3-Productie normen'!A:J,VLOOKUP(K310,'3-Productie normen'!$B$30:$C$32,2,FALSE),FALSE)))</f>
        <v>0</v>
      </c>
      <c r="P310" s="81">
        <f t="shared" si="22"/>
        <v>0</v>
      </c>
      <c r="Q310" s="82" t="str">
        <f>VLOOKUP(G310,'3-Productie normen'!A:N,7,FALSE)</f>
        <v>V</v>
      </c>
      <c r="R310" s="82"/>
      <c r="T310" s="50">
        <f t="shared" si="23"/>
        <v>3060</v>
      </c>
    </row>
    <row r="311" spans="1:20" ht="14.1" customHeight="1">
      <c r="A311" s="61">
        <f t="shared" si="24"/>
        <v>311</v>
      </c>
      <c r="B311" s="75" t="s">
        <v>576</v>
      </c>
      <c r="C311" s="75" t="s">
        <v>577</v>
      </c>
      <c r="D311" s="479">
        <v>1</v>
      </c>
      <c r="E311" s="478"/>
      <c r="F311" s="479" t="s">
        <v>479</v>
      </c>
      <c r="G311" s="49" t="s">
        <v>694</v>
      </c>
      <c r="H311" s="462" t="s">
        <v>591</v>
      </c>
      <c r="I311" s="478">
        <v>118</v>
      </c>
      <c r="J311" s="420">
        <f t="shared" si="20"/>
        <v>255</v>
      </c>
      <c r="K311" s="79">
        <v>255</v>
      </c>
      <c r="L311" s="79"/>
      <c r="M311" s="80" t="e">
        <f>IF(K311="nio",0,IF(K311&gt;0,K311*I311/O311,0))*(VLOOKUP(B311,'2-Kosten per locatie'!$A$15:$C$37,3))</f>
        <v>#DIV/0!</v>
      </c>
      <c r="N311" s="80">
        <f t="shared" si="21"/>
        <v>0</v>
      </c>
      <c r="O311" s="81">
        <f>IF(K311="nio",0,IF(K311&gt;0,VLOOKUP(G311,'3-Productie normen'!A:J,VLOOKUP(K311,'3-Productie normen'!$B$30:$C$32,2,FALSE),FALSE)))</f>
        <v>0</v>
      </c>
      <c r="P311" s="81">
        <f t="shared" si="22"/>
        <v>0</v>
      </c>
      <c r="Q311" s="82" t="str">
        <f>VLOOKUP(G311,'3-Productie normen'!A:N,7,FALSE)</f>
        <v>V</v>
      </c>
      <c r="R311" s="82"/>
      <c r="T311" s="50">
        <f t="shared" si="23"/>
        <v>30090</v>
      </c>
    </row>
    <row r="312" spans="1:20" ht="14.1" customHeight="1">
      <c r="A312" s="61">
        <f t="shared" si="24"/>
        <v>312</v>
      </c>
      <c r="B312" s="75" t="s">
        <v>576</v>
      </c>
      <c r="C312" s="75" t="s">
        <v>577</v>
      </c>
      <c r="D312" s="479">
        <v>1</v>
      </c>
      <c r="E312" s="478"/>
      <c r="F312" s="479" t="s">
        <v>583</v>
      </c>
      <c r="G312" s="452" t="s">
        <v>271</v>
      </c>
      <c r="H312" s="462" t="s">
        <v>592</v>
      </c>
      <c r="I312" s="478">
        <v>79</v>
      </c>
      <c r="J312" s="420">
        <f t="shared" si="20"/>
        <v>255</v>
      </c>
      <c r="K312" s="79">
        <v>255</v>
      </c>
      <c r="L312" s="79"/>
      <c r="M312" s="80" t="e">
        <f>IF(K312="nio",0,IF(K312&gt;0,K312*I312/O312,0))*(VLOOKUP(B312,'2-Kosten per locatie'!$A$15:$C$37,3))</f>
        <v>#DIV/0!</v>
      </c>
      <c r="N312" s="80">
        <f t="shared" si="21"/>
        <v>0</v>
      </c>
      <c r="O312" s="81">
        <f>IF(K312="nio",0,IF(K312&gt;0,VLOOKUP(G312,'3-Productie normen'!A:J,VLOOKUP(K312,'3-Productie normen'!$B$30:$C$32,2,FALSE),FALSE)))</f>
        <v>0</v>
      </c>
      <c r="P312" s="81">
        <f t="shared" si="22"/>
        <v>0</v>
      </c>
      <c r="Q312" s="82" t="str">
        <f>VLOOKUP(G312,'3-Productie normen'!A:N,7,FALSE)</f>
        <v>B</v>
      </c>
      <c r="R312" s="82"/>
      <c r="T312" s="50">
        <f t="shared" si="23"/>
        <v>20145</v>
      </c>
    </row>
    <row r="313" spans="1:20" ht="14.1" customHeight="1">
      <c r="A313" s="61">
        <f t="shared" si="24"/>
        <v>313</v>
      </c>
      <c r="B313" s="75" t="s">
        <v>576</v>
      </c>
      <c r="C313" s="75" t="s">
        <v>577</v>
      </c>
      <c r="D313" s="479">
        <v>1</v>
      </c>
      <c r="E313" s="478"/>
      <c r="F313" s="479" t="s">
        <v>581</v>
      </c>
      <c r="G313" s="501" t="s">
        <v>675</v>
      </c>
      <c r="H313" s="462" t="s">
        <v>594</v>
      </c>
      <c r="I313" s="478">
        <v>40</v>
      </c>
      <c r="J313" s="420">
        <f t="shared" si="20"/>
        <v>12</v>
      </c>
      <c r="K313" s="79">
        <v>12</v>
      </c>
      <c r="L313" s="79"/>
      <c r="M313" s="80" t="e">
        <f>IF(K313="nio",0,IF(K313&gt;0,K313*I313/O313,0))*(VLOOKUP(B313,'2-Kosten per locatie'!$A$15:$C$37,3))</f>
        <v>#DIV/0!</v>
      </c>
      <c r="N313" s="80">
        <f t="shared" si="21"/>
        <v>0</v>
      </c>
      <c r="O313" s="81">
        <f>IF(K313="nio",0,IF(K313&gt;0,VLOOKUP(G313,'3-Productie normen'!A:J,VLOOKUP(K313,'3-Productie normen'!$B$30:$C$32,2,FALSE),FALSE)))</f>
        <v>0</v>
      </c>
      <c r="P313" s="81">
        <f t="shared" si="22"/>
        <v>0</v>
      </c>
      <c r="Q313" s="82" t="str">
        <f>VLOOKUP(G313,'3-Productie normen'!A:N,7,FALSE)</f>
        <v>V</v>
      </c>
      <c r="R313" s="82"/>
      <c r="T313" s="50">
        <f t="shared" si="23"/>
        <v>480</v>
      </c>
    </row>
    <row r="314" spans="1:20" ht="14.1" customHeight="1">
      <c r="A314" s="61">
        <f t="shared" si="24"/>
        <v>314</v>
      </c>
      <c r="B314" s="75" t="s">
        <v>576</v>
      </c>
      <c r="C314" s="75" t="s">
        <v>577</v>
      </c>
      <c r="D314" s="479">
        <v>2</v>
      </c>
      <c r="E314" s="478"/>
      <c r="F314" s="479" t="s">
        <v>579</v>
      </c>
      <c r="G314" s="499" t="s">
        <v>695</v>
      </c>
      <c r="H314" s="462" t="s">
        <v>593</v>
      </c>
      <c r="I314" s="478">
        <v>113</v>
      </c>
      <c r="J314" s="420">
        <f t="shared" si="20"/>
        <v>255</v>
      </c>
      <c r="K314" s="79">
        <v>255</v>
      </c>
      <c r="L314" s="79"/>
      <c r="M314" s="80" t="e">
        <f>IF(K314="nio",0,IF(K314&gt;0,K314*I314/O314,0))*(VLOOKUP(B314,'2-Kosten per locatie'!$A$15:$C$37,3))</f>
        <v>#DIV/0!</v>
      </c>
      <c r="N314" s="80">
        <f t="shared" si="21"/>
        <v>0</v>
      </c>
      <c r="O314" s="81">
        <f>IF(K314="nio",0,IF(K314&gt;0,VLOOKUP(G314,'3-Productie normen'!A:J,VLOOKUP(K314,'3-Productie normen'!$B$30:$C$32,2,FALSE),FALSE)))</f>
        <v>0</v>
      </c>
      <c r="P314" s="81">
        <f t="shared" si="22"/>
        <v>0</v>
      </c>
      <c r="Q314" s="82" t="str">
        <f>VLOOKUP(G314,'3-Productie normen'!A:N,7,FALSE)</f>
        <v>V</v>
      </c>
      <c r="R314" s="82"/>
      <c r="T314" s="50">
        <f t="shared" si="23"/>
        <v>28815</v>
      </c>
    </row>
    <row r="315" spans="1:20" ht="14.1" customHeight="1">
      <c r="A315" s="61">
        <f t="shared" si="24"/>
        <v>315</v>
      </c>
      <c r="B315" s="75" t="s">
        <v>576</v>
      </c>
      <c r="C315" s="75" t="s">
        <v>577</v>
      </c>
      <c r="D315" s="479">
        <v>2</v>
      </c>
      <c r="E315" s="478"/>
      <c r="F315" s="479" t="s">
        <v>584</v>
      </c>
      <c r="G315" s="452" t="s">
        <v>694</v>
      </c>
      <c r="H315" s="462" t="s">
        <v>593</v>
      </c>
      <c r="I315" s="478">
        <v>88</v>
      </c>
      <c r="J315" s="420">
        <f t="shared" si="20"/>
        <v>255</v>
      </c>
      <c r="K315" s="79">
        <v>255</v>
      </c>
      <c r="L315" s="79"/>
      <c r="M315" s="80" t="e">
        <f>IF(K315="nio",0,IF(K315&gt;0,K315*I315/O315,0))*(VLOOKUP(B315,'2-Kosten per locatie'!$A$15:$C$37,3))</f>
        <v>#DIV/0!</v>
      </c>
      <c r="N315" s="80">
        <f t="shared" si="21"/>
        <v>0</v>
      </c>
      <c r="O315" s="81">
        <f>IF(K315="nio",0,IF(K315&gt;0,VLOOKUP(G315,'3-Productie normen'!A:J,VLOOKUP(K315,'3-Productie normen'!$B$30:$C$32,2,FALSE),FALSE)))</f>
        <v>0</v>
      </c>
      <c r="P315" s="81">
        <f t="shared" si="22"/>
        <v>0</v>
      </c>
      <c r="Q315" s="82" t="str">
        <f>VLOOKUP(G315,'3-Productie normen'!A:N,7,FALSE)</f>
        <v>V</v>
      </c>
      <c r="R315" s="82"/>
      <c r="T315" s="50">
        <f t="shared" si="23"/>
        <v>22440</v>
      </c>
    </row>
    <row r="316" spans="1:20" ht="14.1" customHeight="1">
      <c r="A316" s="61">
        <f t="shared" si="24"/>
        <v>316</v>
      </c>
      <c r="B316" s="75" t="s">
        <v>576</v>
      </c>
      <c r="C316" s="75" t="s">
        <v>577</v>
      </c>
      <c r="D316" s="479">
        <v>2</v>
      </c>
      <c r="E316" s="478"/>
      <c r="F316" s="479" t="s">
        <v>585</v>
      </c>
      <c r="G316" s="452" t="s">
        <v>173</v>
      </c>
      <c r="H316" s="462" t="s">
        <v>592</v>
      </c>
      <c r="I316" s="478">
        <v>35</v>
      </c>
      <c r="J316" s="420">
        <f t="shared" si="20"/>
        <v>255</v>
      </c>
      <c r="K316" s="79">
        <v>255</v>
      </c>
      <c r="L316" s="79"/>
      <c r="M316" s="80" t="e">
        <f>IF(K316="nio",0,IF(K316&gt;0,K316*I316/O316,0))*(VLOOKUP(B316,'2-Kosten per locatie'!$A$15:$C$37,3))</f>
        <v>#DIV/0!</v>
      </c>
      <c r="N316" s="80">
        <f t="shared" si="21"/>
        <v>0</v>
      </c>
      <c r="O316" s="81">
        <f>IF(K316="nio",0,IF(K316&gt;0,VLOOKUP(G316,'3-Productie normen'!A:J,VLOOKUP(K316,'3-Productie normen'!$B$30:$C$32,2,FALSE),FALSE)))</f>
        <v>0</v>
      </c>
      <c r="P316" s="81">
        <f t="shared" si="22"/>
        <v>0</v>
      </c>
      <c r="Q316" s="82" t="str">
        <f>VLOOKUP(G316,'3-Productie normen'!A:N,7,FALSE)</f>
        <v>B</v>
      </c>
      <c r="R316" s="82"/>
      <c r="T316" s="50">
        <f t="shared" si="23"/>
        <v>8925</v>
      </c>
    </row>
    <row r="317" spans="1:20" ht="14.1" customHeight="1">
      <c r="A317" s="61">
        <f t="shared" si="24"/>
        <v>317</v>
      </c>
      <c r="B317" s="75" t="s">
        <v>576</v>
      </c>
      <c r="C317" s="75" t="s">
        <v>577</v>
      </c>
      <c r="D317" s="479">
        <v>2</v>
      </c>
      <c r="E317" s="478"/>
      <c r="F317" s="479" t="s">
        <v>586</v>
      </c>
      <c r="G317" s="452" t="s">
        <v>175</v>
      </c>
      <c r="H317" s="462" t="s">
        <v>92</v>
      </c>
      <c r="I317" s="478">
        <v>66</v>
      </c>
      <c r="J317" s="420">
        <f t="shared" si="20"/>
        <v>255</v>
      </c>
      <c r="K317" s="79">
        <v>255</v>
      </c>
      <c r="L317" s="79"/>
      <c r="M317" s="80" t="e">
        <f>IF(K317="nio",0,IF(K317&gt;0,K317*I317/O317,0))*(VLOOKUP(B317,'2-Kosten per locatie'!$A$15:$C$37,3))</f>
        <v>#DIV/0!</v>
      </c>
      <c r="N317" s="80">
        <f t="shared" si="21"/>
        <v>0</v>
      </c>
      <c r="O317" s="81">
        <f>IF(K317="nio",0,IF(K317&gt;0,VLOOKUP(G317,'3-Productie normen'!A:J,VLOOKUP(K317,'3-Productie normen'!$B$30:$C$32,2,FALSE),FALSE)))</f>
        <v>0</v>
      </c>
      <c r="P317" s="81">
        <f t="shared" si="22"/>
        <v>0</v>
      </c>
      <c r="Q317" s="82" t="str">
        <f>VLOOKUP(G317,'3-Productie normen'!A:N,7,FALSE)</f>
        <v>V</v>
      </c>
      <c r="R317" s="82"/>
      <c r="T317" s="50">
        <f t="shared" si="23"/>
        <v>16830</v>
      </c>
    </row>
    <row r="318" spans="1:20" ht="14.1" customHeight="1">
      <c r="A318" s="61">
        <f t="shared" si="24"/>
        <v>318</v>
      </c>
      <c r="B318" s="75" t="s">
        <v>576</v>
      </c>
      <c r="C318" s="75" t="s">
        <v>577</v>
      </c>
      <c r="D318" s="479">
        <v>2</v>
      </c>
      <c r="E318" s="478"/>
      <c r="F318" s="479" t="s">
        <v>587</v>
      </c>
      <c r="G318" s="452" t="s">
        <v>172</v>
      </c>
      <c r="H318" s="462" t="s">
        <v>592</v>
      </c>
      <c r="I318" s="478">
        <v>85</v>
      </c>
      <c r="J318" s="420">
        <f t="shared" si="20"/>
        <v>255</v>
      </c>
      <c r="K318" s="79">
        <v>255</v>
      </c>
      <c r="L318" s="79"/>
      <c r="M318" s="80" t="e">
        <f>IF(K318="nio",0,IF(K318&gt;0,K318*I318/O318,0))*(VLOOKUP(B318,'2-Kosten per locatie'!$A$15:$C$37,3))</f>
        <v>#DIV/0!</v>
      </c>
      <c r="N318" s="80">
        <f t="shared" si="21"/>
        <v>0</v>
      </c>
      <c r="O318" s="81">
        <f>IF(K318="nio",0,IF(K318&gt;0,VLOOKUP(G318,'3-Productie normen'!A:J,VLOOKUP(K318,'3-Productie normen'!$B$30:$C$32,2,FALSE),FALSE)))</f>
        <v>0</v>
      </c>
      <c r="P318" s="81">
        <f t="shared" si="22"/>
        <v>0</v>
      </c>
      <c r="Q318" s="82" t="str">
        <f>VLOOKUP(G318,'3-Productie normen'!A:N,7,FALSE)</f>
        <v>B</v>
      </c>
      <c r="R318" s="82"/>
      <c r="T318" s="50">
        <f t="shared" si="23"/>
        <v>21675</v>
      </c>
    </row>
    <row r="319" spans="1:20" ht="14.1" customHeight="1">
      <c r="A319" s="61">
        <f t="shared" si="24"/>
        <v>319</v>
      </c>
      <c r="B319" s="75" t="s">
        <v>576</v>
      </c>
      <c r="C319" s="75" t="s">
        <v>577</v>
      </c>
      <c r="D319" s="479">
        <v>2</v>
      </c>
      <c r="E319" s="478"/>
      <c r="F319" s="479" t="s">
        <v>588</v>
      </c>
      <c r="G319" s="452" t="s">
        <v>675</v>
      </c>
      <c r="H319" s="462" t="s">
        <v>92</v>
      </c>
      <c r="I319" s="478">
        <v>20</v>
      </c>
      <c r="J319" s="420">
        <f t="shared" si="20"/>
        <v>12</v>
      </c>
      <c r="K319" s="79">
        <v>12</v>
      </c>
      <c r="L319" s="79"/>
      <c r="M319" s="80" t="e">
        <f>IF(K319="nio",0,IF(K319&gt;0,K319*I319/O319,0))*(VLOOKUP(B319,'2-Kosten per locatie'!$A$15:$C$37,3))</f>
        <v>#DIV/0!</v>
      </c>
      <c r="N319" s="80">
        <f t="shared" si="21"/>
        <v>0</v>
      </c>
      <c r="O319" s="81">
        <f>IF(K319="nio",0,IF(K319&gt;0,VLOOKUP(G319,'3-Productie normen'!A:J,VLOOKUP(K319,'3-Productie normen'!$B$30:$C$32,2,FALSE),FALSE)))</f>
        <v>0</v>
      </c>
      <c r="P319" s="81">
        <f t="shared" si="22"/>
        <v>0</v>
      </c>
      <c r="Q319" s="82" t="str">
        <f>VLOOKUP(G319,'3-Productie normen'!A:N,7,FALSE)</f>
        <v>V</v>
      </c>
      <c r="R319" s="82"/>
      <c r="T319" s="50">
        <f t="shared" si="23"/>
        <v>240</v>
      </c>
    </row>
    <row r="320" spans="1:20" ht="14.1" customHeight="1">
      <c r="A320" s="61">
        <f t="shared" si="24"/>
        <v>320</v>
      </c>
      <c r="B320" s="75" t="s">
        <v>576</v>
      </c>
      <c r="C320" s="75" t="s">
        <v>577</v>
      </c>
      <c r="D320" s="479">
        <v>2</v>
      </c>
      <c r="E320" s="478"/>
      <c r="F320" s="479" t="s">
        <v>589</v>
      </c>
      <c r="G320" s="452" t="s">
        <v>481</v>
      </c>
      <c r="H320" s="462" t="s">
        <v>92</v>
      </c>
      <c r="I320" s="478">
        <v>60</v>
      </c>
      <c r="J320" s="420">
        <f t="shared" si="20"/>
        <v>52</v>
      </c>
      <c r="K320" s="79">
        <v>52</v>
      </c>
      <c r="L320" s="79"/>
      <c r="M320" s="80" t="e">
        <f>IF(K320="nio",0,IF(K320&gt;0,K320*I320/O320,0))*(VLOOKUP(B320,'2-Kosten per locatie'!$A$15:$C$37,3))</f>
        <v>#DIV/0!</v>
      </c>
      <c r="N320" s="80">
        <f t="shared" si="21"/>
        <v>0</v>
      </c>
      <c r="O320" s="81">
        <f>IF(K320="nio",0,IF(K320&gt;0,VLOOKUP(G320,'3-Productie normen'!A:J,VLOOKUP(K320,'3-Productie normen'!$B$30:$C$32,2,FALSE),FALSE)))</f>
        <v>0</v>
      </c>
      <c r="P320" s="81">
        <f t="shared" si="22"/>
        <v>0</v>
      </c>
      <c r="Q320" s="82" t="str">
        <f>VLOOKUP(G320,'3-Productie normen'!A:N,7,FALSE)</f>
        <v>V</v>
      </c>
      <c r="R320" s="82"/>
      <c r="T320" s="50">
        <f t="shared" si="23"/>
        <v>3120</v>
      </c>
    </row>
    <row r="321" spans="1:20" ht="14.1" customHeight="1">
      <c r="A321" s="61">
        <f t="shared" si="24"/>
        <v>321</v>
      </c>
      <c r="B321" s="75" t="s">
        <v>576</v>
      </c>
      <c r="C321" s="75" t="s">
        <v>577</v>
      </c>
      <c r="D321" s="479">
        <v>2</v>
      </c>
      <c r="E321" s="478"/>
      <c r="F321" s="479" t="s">
        <v>590</v>
      </c>
      <c r="G321" s="501" t="s">
        <v>17</v>
      </c>
      <c r="H321" s="462" t="s">
        <v>94</v>
      </c>
      <c r="I321" s="478">
        <v>32</v>
      </c>
      <c r="J321" s="420">
        <f t="shared" si="20"/>
        <v>255</v>
      </c>
      <c r="K321" s="79">
        <v>255</v>
      </c>
      <c r="L321" s="79"/>
      <c r="M321" s="80" t="e">
        <f>IF(K321="nio",0,IF(K321&gt;0,K321*I321/O321,0))*(VLOOKUP(B321,'2-Kosten per locatie'!$A$15:$C$37,3))</f>
        <v>#DIV/0!</v>
      </c>
      <c r="N321" s="80">
        <f t="shared" si="21"/>
        <v>0</v>
      </c>
      <c r="O321" s="81">
        <f>IF(K321="nio",0,IF(K321&gt;0,VLOOKUP(G321,'3-Productie normen'!A:J,VLOOKUP(K321,'3-Productie normen'!$B$30:$C$32,2,FALSE),FALSE)))</f>
        <v>0</v>
      </c>
      <c r="P321" s="81">
        <f t="shared" si="22"/>
        <v>0</v>
      </c>
      <c r="Q321" s="82" t="str">
        <f>VLOOKUP(G321,'3-Productie normen'!A:N,7,FALSE)</f>
        <v>S</v>
      </c>
      <c r="R321" s="82"/>
      <c r="T321" s="50">
        <f t="shared" si="23"/>
        <v>8160</v>
      </c>
    </row>
    <row r="322" spans="1:20" ht="14.1" customHeight="1">
      <c r="A322" s="61">
        <f t="shared" si="24"/>
        <v>322</v>
      </c>
      <c r="B322" s="75" t="s">
        <v>576</v>
      </c>
      <c r="C322" s="75" t="s">
        <v>577</v>
      </c>
      <c r="D322" s="480"/>
      <c r="E322" s="478"/>
      <c r="F322" s="479" t="s">
        <v>578</v>
      </c>
      <c r="G322" s="499" t="s">
        <v>696</v>
      </c>
      <c r="H322" s="462" t="s">
        <v>562</v>
      </c>
      <c r="I322" s="478">
        <v>32</v>
      </c>
      <c r="J322" s="420">
        <f t="shared" si="20"/>
        <v>255</v>
      </c>
      <c r="K322" s="79">
        <v>255</v>
      </c>
      <c r="L322" s="79"/>
      <c r="M322" s="80" t="e">
        <f>IF(K322="nio",0,IF(K322&gt;0,K322*I322/O322,0))*(VLOOKUP(B322,'2-Kosten per locatie'!$A$15:$C$37,3))</f>
        <v>#DIV/0!</v>
      </c>
      <c r="N322" s="80">
        <f t="shared" si="21"/>
        <v>0</v>
      </c>
      <c r="O322" s="81">
        <f>IF(K322="nio",0,IF(K322&gt;0,VLOOKUP(G322,'3-Productie normen'!A:J,VLOOKUP(K322,'3-Productie normen'!$B$30:$C$32,2,FALSE),FALSE)))</f>
        <v>0</v>
      </c>
      <c r="P322" s="81">
        <f t="shared" si="22"/>
        <v>0</v>
      </c>
      <c r="Q322" s="82" t="str">
        <f>VLOOKUP(G322,'3-Productie normen'!A:N,7,FALSE)</f>
        <v>V</v>
      </c>
      <c r="R322" s="82"/>
      <c r="T322" s="50">
        <f t="shared" si="23"/>
        <v>8160</v>
      </c>
    </row>
    <row r="323" spans="1:20" ht="14.1" customHeight="1">
      <c r="A323" s="61">
        <f t="shared" si="24"/>
        <v>323</v>
      </c>
      <c r="B323" s="75" t="s">
        <v>595</v>
      </c>
      <c r="C323" s="75" t="s">
        <v>596</v>
      </c>
      <c r="D323" s="484" t="s">
        <v>90</v>
      </c>
      <c r="E323" s="483"/>
      <c r="F323" s="484" t="s">
        <v>573</v>
      </c>
      <c r="G323" s="49" t="s">
        <v>271</v>
      </c>
      <c r="H323" s="485" t="s">
        <v>215</v>
      </c>
      <c r="I323" s="483">
        <v>44</v>
      </c>
      <c r="J323" s="420">
        <f t="shared" si="20"/>
        <v>52</v>
      </c>
      <c r="K323" s="79">
        <v>52</v>
      </c>
      <c r="L323" s="79"/>
      <c r="M323" s="80" t="e">
        <f>IF(K323="nio",0,IF(K323&gt;0,K323*I323/O323,0))*(VLOOKUP(B323,'2-Kosten per locatie'!$A$15:$C$37,3))</f>
        <v>#DIV/0!</v>
      </c>
      <c r="N323" s="80">
        <f t="shared" si="21"/>
        <v>0</v>
      </c>
      <c r="O323" s="81">
        <f>IF(K323="nio",0,IF(K323&gt;0,VLOOKUP(G323,'3-Productie normen'!A:J,VLOOKUP(K323,'3-Productie normen'!$B$30:$C$32,2,FALSE),FALSE)))</f>
        <v>0</v>
      </c>
      <c r="P323" s="81">
        <f t="shared" si="22"/>
        <v>0</v>
      </c>
      <c r="Q323" s="82" t="str">
        <f>VLOOKUP(G323,'3-Productie normen'!A:N,7,FALSE)</f>
        <v>B</v>
      </c>
      <c r="R323" s="82"/>
      <c r="T323" s="50">
        <f t="shared" si="23"/>
        <v>2288</v>
      </c>
    </row>
    <row r="324" spans="1:20" ht="14.1" customHeight="1">
      <c r="A324" s="61">
        <f t="shared" si="24"/>
        <v>324</v>
      </c>
      <c r="B324" s="75" t="s">
        <v>595</v>
      </c>
      <c r="C324" s="75" t="s">
        <v>596</v>
      </c>
      <c r="D324" s="484" t="s">
        <v>90</v>
      </c>
      <c r="E324" s="483"/>
      <c r="F324" s="484" t="s">
        <v>270</v>
      </c>
      <c r="G324" s="503" t="s">
        <v>172</v>
      </c>
      <c r="H324" s="485" t="s">
        <v>92</v>
      </c>
      <c r="I324" s="483">
        <v>22</v>
      </c>
      <c r="J324" s="420">
        <f t="shared" si="20"/>
        <v>52</v>
      </c>
      <c r="K324" s="79">
        <v>52</v>
      </c>
      <c r="L324" s="79"/>
      <c r="M324" s="80" t="e">
        <f>IF(K324="nio",0,IF(K324&gt;0,K324*I324/O324,0))*(VLOOKUP(B324,'2-Kosten per locatie'!$A$15:$C$37,3))</f>
        <v>#DIV/0!</v>
      </c>
      <c r="N324" s="80">
        <f t="shared" si="21"/>
        <v>0</v>
      </c>
      <c r="O324" s="81">
        <f>IF(K324="nio",0,IF(K324&gt;0,VLOOKUP(G324,'3-Productie normen'!A:J,VLOOKUP(K324,'3-Productie normen'!$B$30:$C$32,2,FALSE),FALSE)))</f>
        <v>0</v>
      </c>
      <c r="P324" s="81">
        <f t="shared" si="22"/>
        <v>0</v>
      </c>
      <c r="Q324" s="82" t="str">
        <f>VLOOKUP(G324,'3-Productie normen'!A:N,7,FALSE)</f>
        <v>B</v>
      </c>
      <c r="R324" s="82"/>
      <c r="T324" s="50">
        <f t="shared" si="23"/>
        <v>1144</v>
      </c>
    </row>
    <row r="325" spans="1:20" ht="14.1" customHeight="1">
      <c r="A325" s="61">
        <f t="shared" si="24"/>
        <v>325</v>
      </c>
      <c r="B325" s="75" t="s">
        <v>595</v>
      </c>
      <c r="C325" s="75" t="s">
        <v>596</v>
      </c>
      <c r="D325" s="484" t="s">
        <v>90</v>
      </c>
      <c r="E325" s="483"/>
      <c r="F325" s="484" t="s">
        <v>269</v>
      </c>
      <c r="G325" s="452" t="s">
        <v>676</v>
      </c>
      <c r="H325" s="485" t="s">
        <v>92</v>
      </c>
      <c r="I325" s="483">
        <v>8</v>
      </c>
      <c r="J325" s="420">
        <f t="shared" si="20"/>
        <v>52</v>
      </c>
      <c r="K325" s="79">
        <v>52</v>
      </c>
      <c r="L325" s="79"/>
      <c r="M325" s="80" t="e">
        <f>IF(K325="nio",0,IF(K325&gt;0,K325*I325/O325,0))*(VLOOKUP(B325,'2-Kosten per locatie'!$A$15:$C$37,3))</f>
        <v>#DIV/0!</v>
      </c>
      <c r="N325" s="80">
        <f t="shared" si="21"/>
        <v>0</v>
      </c>
      <c r="O325" s="81">
        <f>IF(K325="nio",0,IF(K325&gt;0,VLOOKUP(G325,'3-Productie normen'!A:J,VLOOKUP(K325,'3-Productie normen'!$B$30:$C$32,2,FALSE),FALSE)))</f>
        <v>0</v>
      </c>
      <c r="P325" s="81">
        <f t="shared" si="22"/>
        <v>0</v>
      </c>
      <c r="Q325" s="82" t="str">
        <f>VLOOKUP(G325,'3-Productie normen'!A:N,7,FALSE)</f>
        <v>V</v>
      </c>
      <c r="R325" s="82"/>
      <c r="T325" s="50">
        <f t="shared" si="23"/>
        <v>416</v>
      </c>
    </row>
    <row r="326" spans="1:20" ht="14.1" customHeight="1">
      <c r="A326" s="61">
        <f t="shared" si="24"/>
        <v>326</v>
      </c>
      <c r="B326" s="75" t="s">
        <v>595</v>
      </c>
      <c r="C326" s="75" t="s">
        <v>596</v>
      </c>
      <c r="D326" s="484" t="s">
        <v>90</v>
      </c>
      <c r="E326" s="483"/>
      <c r="F326" s="486" t="s">
        <v>669</v>
      </c>
      <c r="G326" s="504" t="s">
        <v>17</v>
      </c>
      <c r="H326" s="485" t="s">
        <v>94</v>
      </c>
      <c r="I326" s="483">
        <v>15</v>
      </c>
      <c r="J326" s="420">
        <f t="shared" si="20"/>
        <v>52</v>
      </c>
      <c r="K326" s="79">
        <v>52</v>
      </c>
      <c r="L326" s="79"/>
      <c r="M326" s="80" t="e">
        <f>IF(K326="nio",0,IF(K326&gt;0,K326*I326/O326,0))*(VLOOKUP(B326,'2-Kosten per locatie'!$A$15:$C$37,3))</f>
        <v>#DIV/0!</v>
      </c>
      <c r="N326" s="80">
        <f t="shared" si="21"/>
        <v>0</v>
      </c>
      <c r="O326" s="81">
        <f>IF(K326="nio",0,IF(K326&gt;0,VLOOKUP(G326,'3-Productie normen'!A:J,VLOOKUP(K326,'3-Productie normen'!$B$30:$C$32,2,FALSE),FALSE)))</f>
        <v>0</v>
      </c>
      <c r="P326" s="81">
        <f t="shared" si="22"/>
        <v>0</v>
      </c>
      <c r="Q326" s="82" t="str">
        <f>VLOOKUP(G326,'3-Productie normen'!A:N,7,FALSE)</f>
        <v>S</v>
      </c>
      <c r="R326" s="82"/>
      <c r="T326" s="50">
        <f t="shared" si="23"/>
        <v>780</v>
      </c>
    </row>
    <row r="327" spans="1:20" ht="14.1" customHeight="1">
      <c r="A327" s="61">
        <f t="shared" si="24"/>
        <v>327</v>
      </c>
      <c r="B327" s="75" t="s">
        <v>595</v>
      </c>
      <c r="C327" s="75" t="s">
        <v>596</v>
      </c>
      <c r="D327" s="484" t="s">
        <v>90</v>
      </c>
      <c r="E327" s="483"/>
      <c r="F327" s="484" t="s">
        <v>579</v>
      </c>
      <c r="G327" s="499" t="s">
        <v>695</v>
      </c>
      <c r="H327" s="485" t="s">
        <v>92</v>
      </c>
      <c r="I327" s="483">
        <v>10</v>
      </c>
      <c r="J327" s="420">
        <f t="shared" si="20"/>
        <v>52</v>
      </c>
      <c r="K327" s="79">
        <v>52</v>
      </c>
      <c r="L327" s="79"/>
      <c r="M327" s="80" t="e">
        <f>IF(K327="nio",0,IF(K327&gt;0,K327*I327/O327,0))*(VLOOKUP(B327,'2-Kosten per locatie'!$A$15:$C$37,3))</f>
        <v>#DIV/0!</v>
      </c>
      <c r="N327" s="80">
        <f t="shared" si="21"/>
        <v>0</v>
      </c>
      <c r="O327" s="81">
        <f>IF(K327="nio",0,IF(K327&gt;0,VLOOKUP(G327,'3-Productie normen'!A:J,VLOOKUP(K327,'3-Productie normen'!$B$30:$C$32,2,FALSE),FALSE)))</f>
        <v>0</v>
      </c>
      <c r="P327" s="81">
        <f t="shared" si="22"/>
        <v>0</v>
      </c>
      <c r="Q327" s="82" t="str">
        <f>VLOOKUP(G327,'3-Productie normen'!A:N,7,FALSE)</f>
        <v>V</v>
      </c>
      <c r="R327" s="82"/>
      <c r="T327" s="50">
        <f t="shared" si="23"/>
        <v>520</v>
      </c>
    </row>
    <row r="328" spans="1:20" ht="14.1" customHeight="1">
      <c r="A328" s="61">
        <f t="shared" si="24"/>
        <v>328</v>
      </c>
      <c r="B328" s="75" t="s">
        <v>597</v>
      </c>
      <c r="C328" s="75" t="s">
        <v>598</v>
      </c>
      <c r="D328" s="484">
        <v>0</v>
      </c>
      <c r="E328" s="483"/>
      <c r="F328" s="484" t="s">
        <v>599</v>
      </c>
      <c r="G328" s="452" t="s">
        <v>697</v>
      </c>
      <c r="H328" s="485" t="s">
        <v>575</v>
      </c>
      <c r="I328" s="483">
        <v>240</v>
      </c>
      <c r="J328" s="420">
        <f t="shared" si="20"/>
        <v>0</v>
      </c>
      <c r="K328" s="506" t="s">
        <v>677</v>
      </c>
      <c r="L328" s="79"/>
      <c r="M328" s="80">
        <f>IF(K328="nio",0,IF(K328&gt;0,K328*I328/O328,0))*(VLOOKUP(B328,'2-Kosten per locatie'!$A$15:$C$37,3))</f>
        <v>0</v>
      </c>
      <c r="N328" s="80">
        <f t="shared" si="21"/>
        <v>0</v>
      </c>
      <c r="O328" s="81">
        <f>IF(K328="nio",0,IF(K328&gt;0,VLOOKUP(G328,'3-Productie normen'!A:J,VLOOKUP(K328,'3-Productie normen'!$B$30:$C$32,2,FALSE),FALSE)))</f>
        <v>0</v>
      </c>
      <c r="P328" s="81">
        <f t="shared" si="22"/>
        <v>0</v>
      </c>
      <c r="Q328" s="82">
        <f>VLOOKUP(G328,'3-Productie normen'!A:N,7,FALSE)</f>
        <v>0</v>
      </c>
      <c r="R328" s="82"/>
      <c r="T328" s="50">
        <f t="shared" si="23"/>
        <v>0</v>
      </c>
    </row>
    <row r="329" spans="1:20" ht="14.1" customHeight="1">
      <c r="A329" s="61">
        <f t="shared" si="24"/>
        <v>329</v>
      </c>
      <c r="B329" s="75" t="s">
        <v>597</v>
      </c>
      <c r="C329" s="75" t="s">
        <v>598</v>
      </c>
      <c r="D329" s="484">
        <v>0</v>
      </c>
      <c r="E329" s="483"/>
      <c r="F329" s="484" t="s">
        <v>600</v>
      </c>
      <c r="G329" s="452" t="s">
        <v>91</v>
      </c>
      <c r="H329" s="485" t="s">
        <v>286</v>
      </c>
      <c r="I329" s="483">
        <v>50</v>
      </c>
      <c r="J329" s="420">
        <f t="shared" si="20"/>
        <v>52</v>
      </c>
      <c r="K329" s="79">
        <v>52</v>
      </c>
      <c r="L329" s="79"/>
      <c r="M329" s="80" t="e">
        <f>IF(K329="nio",0,IF(K329&gt;0,K329*I329/O329,0))*(VLOOKUP(B329,'2-Kosten per locatie'!$A$15:$C$37,3))</f>
        <v>#DIV/0!</v>
      </c>
      <c r="N329" s="80">
        <f t="shared" si="21"/>
        <v>0</v>
      </c>
      <c r="O329" s="81">
        <f>IF(K329="nio",0,IF(K329&gt;0,VLOOKUP(G329,'3-Productie normen'!A:J,VLOOKUP(K329,'3-Productie normen'!$B$30:$C$32,2,FALSE),FALSE)))</f>
        <v>0</v>
      </c>
      <c r="P329" s="81">
        <f t="shared" si="22"/>
        <v>0</v>
      </c>
      <c r="Q329" s="82" t="str">
        <f>VLOOKUP(G329,'3-Productie normen'!A:N,7,FALSE)</f>
        <v>V</v>
      </c>
      <c r="R329" s="82"/>
      <c r="T329" s="50">
        <f t="shared" si="23"/>
        <v>2600</v>
      </c>
    </row>
    <row r="330" spans="1:20" ht="14.1" customHeight="1">
      <c r="A330" s="61">
        <f t="shared" si="24"/>
        <v>330</v>
      </c>
      <c r="B330" s="75" t="s">
        <v>597</v>
      </c>
      <c r="C330" s="75" t="s">
        <v>598</v>
      </c>
      <c r="D330" s="484">
        <v>0</v>
      </c>
      <c r="E330" s="483"/>
      <c r="F330" s="484" t="s">
        <v>601</v>
      </c>
      <c r="G330" s="499" t="s">
        <v>695</v>
      </c>
      <c r="H330" s="485" t="s">
        <v>607</v>
      </c>
      <c r="I330" s="483">
        <v>12</v>
      </c>
      <c r="J330" s="420">
        <f t="shared" ref="J330:J391" si="25">SUM(K330:L330)</f>
        <v>52</v>
      </c>
      <c r="K330" s="79">
        <v>52</v>
      </c>
      <c r="L330" s="79"/>
      <c r="M330" s="80" t="e">
        <f>IF(K330="nio",0,IF(K330&gt;0,K330*I330/O330,0))*(VLOOKUP(B330,'2-Kosten per locatie'!$A$15:$C$37,3))</f>
        <v>#DIV/0!</v>
      </c>
      <c r="N330" s="80">
        <f t="shared" ref="N330:N393" si="26">IF(L330&gt;0,L330*I330/P330,0)</f>
        <v>0</v>
      </c>
      <c r="O330" s="81">
        <f>IF(K330="nio",0,IF(K330&gt;0,VLOOKUP(G330,'3-Productie normen'!A:J,VLOOKUP(K330,'3-Productie normen'!$B$30:$C$32,2,FALSE),FALSE)))</f>
        <v>0</v>
      </c>
      <c r="P330" s="81">
        <f t="shared" ref="P330:P393" si="27">IF(L330&gt;0,O330*$P$8,0)</f>
        <v>0</v>
      </c>
      <c r="Q330" s="82" t="str">
        <f>VLOOKUP(G330,'3-Productie normen'!A:N,7,FALSE)</f>
        <v>V</v>
      </c>
      <c r="R330" s="82"/>
      <c r="T330" s="50">
        <f t="shared" ref="T330:T393" si="28">J330*I330</f>
        <v>624</v>
      </c>
    </row>
    <row r="331" spans="1:20" ht="14.1" customHeight="1">
      <c r="A331" s="61">
        <f t="shared" si="24"/>
        <v>331</v>
      </c>
      <c r="B331" s="75" t="s">
        <v>597</v>
      </c>
      <c r="C331" s="75" t="s">
        <v>598</v>
      </c>
      <c r="D331" s="484">
        <v>0</v>
      </c>
      <c r="E331" s="483"/>
      <c r="F331" s="487" t="s">
        <v>671</v>
      </c>
      <c r="G331" s="504" t="s">
        <v>17</v>
      </c>
      <c r="H331" s="485" t="s">
        <v>286</v>
      </c>
      <c r="I331" s="483">
        <v>45</v>
      </c>
      <c r="J331" s="420">
        <f t="shared" si="25"/>
        <v>52</v>
      </c>
      <c r="K331" s="79">
        <v>52</v>
      </c>
      <c r="L331" s="79"/>
      <c r="M331" s="80" t="e">
        <f>IF(K331="nio",0,IF(K331&gt;0,K331*I331/O331,0))*(VLOOKUP(B331,'2-Kosten per locatie'!$A$15:$C$37,3))</f>
        <v>#DIV/0!</v>
      </c>
      <c r="N331" s="80">
        <f t="shared" si="26"/>
        <v>0</v>
      </c>
      <c r="O331" s="81">
        <f>IF(K331="nio",0,IF(K331&gt;0,VLOOKUP(G331,'3-Productie normen'!A:J,VLOOKUP(K331,'3-Productie normen'!$B$30:$C$32,2,FALSE),FALSE)))</f>
        <v>0</v>
      </c>
      <c r="P331" s="81">
        <f t="shared" si="27"/>
        <v>0</v>
      </c>
      <c r="Q331" s="82" t="str">
        <f>VLOOKUP(G331,'3-Productie normen'!A:N,7,FALSE)</f>
        <v>S</v>
      </c>
      <c r="R331" s="82"/>
      <c r="T331" s="50">
        <f t="shared" si="28"/>
        <v>2340</v>
      </c>
    </row>
    <row r="332" spans="1:20" ht="14.1" customHeight="1">
      <c r="A332" s="61">
        <f t="shared" si="24"/>
        <v>332</v>
      </c>
      <c r="B332" s="75" t="s">
        <v>597</v>
      </c>
      <c r="C332" s="75" t="s">
        <v>598</v>
      </c>
      <c r="D332" s="484">
        <v>0</v>
      </c>
      <c r="E332" s="483"/>
      <c r="F332" s="484" t="s">
        <v>602</v>
      </c>
      <c r="G332" s="503" t="s">
        <v>175</v>
      </c>
      <c r="H332" s="485" t="s">
        <v>607</v>
      </c>
      <c r="I332" s="483">
        <v>40</v>
      </c>
      <c r="J332" s="420">
        <f t="shared" si="25"/>
        <v>52</v>
      </c>
      <c r="K332" s="79">
        <v>52</v>
      </c>
      <c r="L332" s="79"/>
      <c r="M332" s="80" t="e">
        <f>IF(K332="nio",0,IF(K332&gt;0,K332*I332/O332,0))*(VLOOKUP(B332,'2-Kosten per locatie'!$A$15:$C$37,3))</f>
        <v>#DIV/0!</v>
      </c>
      <c r="N332" s="80">
        <f t="shared" si="26"/>
        <v>0</v>
      </c>
      <c r="O332" s="81">
        <f>IF(K332="nio",0,IF(K332&gt;0,VLOOKUP(G332,'3-Productie normen'!A:J,VLOOKUP(K332,'3-Productie normen'!$B$30:$C$32,2,FALSE),FALSE)))</f>
        <v>0</v>
      </c>
      <c r="P332" s="81">
        <f t="shared" si="27"/>
        <v>0</v>
      </c>
      <c r="Q332" s="82" t="str">
        <f>VLOOKUP(G332,'3-Productie normen'!A:N,7,FALSE)</f>
        <v>V</v>
      </c>
      <c r="R332" s="82"/>
      <c r="T332" s="50">
        <f t="shared" si="28"/>
        <v>2080</v>
      </c>
    </row>
    <row r="333" spans="1:20" ht="14.1" customHeight="1">
      <c r="A333" s="61">
        <f t="shared" si="24"/>
        <v>333</v>
      </c>
      <c r="B333" s="75" t="s">
        <v>597</v>
      </c>
      <c r="C333" s="75" t="s">
        <v>598</v>
      </c>
      <c r="D333" s="484">
        <v>1</v>
      </c>
      <c r="E333" s="483"/>
      <c r="F333" s="486" t="s">
        <v>669</v>
      </c>
      <c r="G333" s="504" t="s">
        <v>17</v>
      </c>
      <c r="H333" s="485" t="s">
        <v>286</v>
      </c>
      <c r="I333" s="483">
        <v>18</v>
      </c>
      <c r="J333" s="420">
        <f t="shared" si="25"/>
        <v>52</v>
      </c>
      <c r="K333" s="79">
        <v>52</v>
      </c>
      <c r="L333" s="79"/>
      <c r="M333" s="80" t="e">
        <f>IF(K333="nio",0,IF(K333&gt;0,K333*I333/O333,0))*(VLOOKUP(B333,'2-Kosten per locatie'!$A$15:$C$37,3))</f>
        <v>#DIV/0!</v>
      </c>
      <c r="N333" s="80">
        <f t="shared" si="26"/>
        <v>0</v>
      </c>
      <c r="O333" s="81">
        <f>IF(K333="nio",0,IF(K333&gt;0,VLOOKUP(G333,'3-Productie normen'!A:J,VLOOKUP(K333,'3-Productie normen'!$B$30:$C$32,2,FALSE),FALSE)))</f>
        <v>0</v>
      </c>
      <c r="P333" s="81">
        <f t="shared" si="27"/>
        <v>0</v>
      </c>
      <c r="Q333" s="82" t="str">
        <f>VLOOKUP(G333,'3-Productie normen'!A:N,7,FALSE)</f>
        <v>S</v>
      </c>
      <c r="R333" s="82"/>
      <c r="T333" s="50">
        <f t="shared" si="28"/>
        <v>936</v>
      </c>
    </row>
    <row r="334" spans="1:20" ht="14.1" customHeight="1">
      <c r="A334" s="61">
        <f t="shared" si="24"/>
        <v>334</v>
      </c>
      <c r="B334" s="75" t="s">
        <v>597</v>
      </c>
      <c r="C334" s="75" t="s">
        <v>598</v>
      </c>
      <c r="D334" s="484">
        <v>1</v>
      </c>
      <c r="E334" s="483"/>
      <c r="F334" s="484" t="s">
        <v>603</v>
      </c>
      <c r="G334" s="49" t="s">
        <v>271</v>
      </c>
      <c r="H334" s="485" t="s">
        <v>607</v>
      </c>
      <c r="I334" s="483">
        <v>100</v>
      </c>
      <c r="J334" s="420">
        <f t="shared" si="25"/>
        <v>52</v>
      </c>
      <c r="K334" s="79">
        <v>52</v>
      </c>
      <c r="L334" s="79"/>
      <c r="M334" s="80" t="e">
        <f>IF(K334="nio",0,IF(K334&gt;0,K334*I334/O334,0))*(VLOOKUP(B334,'2-Kosten per locatie'!$A$15:$C$37,3))</f>
        <v>#DIV/0!</v>
      </c>
      <c r="N334" s="80">
        <f t="shared" si="26"/>
        <v>0</v>
      </c>
      <c r="O334" s="81">
        <f>IF(K334="nio",0,IF(K334&gt;0,VLOOKUP(G334,'3-Productie normen'!A:J,VLOOKUP(K334,'3-Productie normen'!$B$30:$C$32,2,FALSE),FALSE)))</f>
        <v>0</v>
      </c>
      <c r="P334" s="81">
        <f t="shared" si="27"/>
        <v>0</v>
      </c>
      <c r="Q334" s="82" t="str">
        <f>VLOOKUP(G334,'3-Productie normen'!A:N,7,FALSE)</f>
        <v>B</v>
      </c>
      <c r="R334" s="82"/>
      <c r="T334" s="50">
        <f t="shared" si="28"/>
        <v>5200</v>
      </c>
    </row>
    <row r="335" spans="1:20" ht="14.1" customHeight="1">
      <c r="A335" s="61">
        <f t="shared" si="24"/>
        <v>335</v>
      </c>
      <c r="B335" s="75" t="s">
        <v>597</v>
      </c>
      <c r="C335" s="75" t="s">
        <v>598</v>
      </c>
      <c r="D335" s="484">
        <v>1</v>
      </c>
      <c r="E335" s="483"/>
      <c r="F335" s="484" t="s">
        <v>604</v>
      </c>
      <c r="G335" s="503" t="s">
        <v>172</v>
      </c>
      <c r="H335" s="485" t="s">
        <v>607</v>
      </c>
      <c r="I335" s="483">
        <v>50</v>
      </c>
      <c r="J335" s="420">
        <f t="shared" si="25"/>
        <v>52</v>
      </c>
      <c r="K335" s="79">
        <v>52</v>
      </c>
      <c r="L335" s="79"/>
      <c r="M335" s="80" t="e">
        <f>IF(K335="nio",0,IF(K335&gt;0,K335*I335/O335,0))*(VLOOKUP(B335,'2-Kosten per locatie'!$A$15:$C$37,3))</f>
        <v>#DIV/0!</v>
      </c>
      <c r="N335" s="80">
        <f t="shared" si="26"/>
        <v>0</v>
      </c>
      <c r="O335" s="81">
        <f>IF(K335="nio",0,IF(K335&gt;0,VLOOKUP(G335,'3-Productie normen'!A:J,VLOOKUP(K335,'3-Productie normen'!$B$30:$C$32,2,FALSE),FALSE)))</f>
        <v>0</v>
      </c>
      <c r="P335" s="81">
        <f t="shared" si="27"/>
        <v>0</v>
      </c>
      <c r="Q335" s="82" t="str">
        <f>VLOOKUP(G335,'3-Productie normen'!A:N,7,FALSE)</f>
        <v>B</v>
      </c>
      <c r="R335" s="82"/>
      <c r="T335" s="50">
        <f t="shared" si="28"/>
        <v>2600</v>
      </c>
    </row>
    <row r="336" spans="1:20" ht="14.1" customHeight="1">
      <c r="A336" s="61">
        <f t="shared" si="24"/>
        <v>336</v>
      </c>
      <c r="B336" s="75" t="s">
        <v>597</v>
      </c>
      <c r="C336" s="75" t="s">
        <v>598</v>
      </c>
      <c r="D336" s="484">
        <v>1</v>
      </c>
      <c r="E336" s="483"/>
      <c r="F336" s="484" t="s">
        <v>605</v>
      </c>
      <c r="G336" s="499" t="s">
        <v>695</v>
      </c>
      <c r="H336" s="485" t="s">
        <v>607</v>
      </c>
      <c r="I336" s="483">
        <v>10</v>
      </c>
      <c r="J336" s="420">
        <f t="shared" si="25"/>
        <v>52</v>
      </c>
      <c r="K336" s="79">
        <v>52</v>
      </c>
      <c r="L336" s="79"/>
      <c r="M336" s="80" t="e">
        <f>IF(K336="nio",0,IF(K336&gt;0,K336*I336/O336,0))*(VLOOKUP(B336,'2-Kosten per locatie'!$A$15:$C$37,3))</f>
        <v>#DIV/0!</v>
      </c>
      <c r="N336" s="80">
        <f t="shared" si="26"/>
        <v>0</v>
      </c>
      <c r="O336" s="81">
        <f>IF(K336="nio",0,IF(K336&gt;0,VLOOKUP(G336,'3-Productie normen'!A:J,VLOOKUP(K336,'3-Productie normen'!$B$30:$C$32,2,FALSE),FALSE)))</f>
        <v>0</v>
      </c>
      <c r="P336" s="81">
        <f t="shared" si="27"/>
        <v>0</v>
      </c>
      <c r="Q336" s="82" t="str">
        <f>VLOOKUP(G336,'3-Productie normen'!A:N,7,FALSE)</f>
        <v>V</v>
      </c>
      <c r="R336" s="82"/>
      <c r="T336" s="50">
        <f t="shared" si="28"/>
        <v>520</v>
      </c>
    </row>
    <row r="337" spans="1:20" ht="14.1" customHeight="1">
      <c r="A337" s="61">
        <f t="shared" si="24"/>
        <v>337</v>
      </c>
      <c r="B337" s="75" t="s">
        <v>597</v>
      </c>
      <c r="C337" s="75" t="s">
        <v>598</v>
      </c>
      <c r="D337" s="484"/>
      <c r="E337" s="483"/>
      <c r="F337" s="488" t="s">
        <v>606</v>
      </c>
      <c r="G337" s="499" t="s">
        <v>696</v>
      </c>
      <c r="H337" s="485"/>
      <c r="I337" s="483">
        <v>5</v>
      </c>
      <c r="J337" s="420">
        <f t="shared" si="25"/>
        <v>52</v>
      </c>
      <c r="K337" s="79">
        <v>52</v>
      </c>
      <c r="L337" s="79"/>
      <c r="M337" s="80" t="e">
        <f>IF(K337="nio",0,IF(K337&gt;0,K337*I337/O337,0))*(VLOOKUP(B337,'2-Kosten per locatie'!$A$15:$C$37,3))</f>
        <v>#DIV/0!</v>
      </c>
      <c r="N337" s="80">
        <f t="shared" si="26"/>
        <v>0</v>
      </c>
      <c r="O337" s="81">
        <f>IF(K337="nio",0,IF(K337&gt;0,VLOOKUP(G337,'3-Productie normen'!A:J,VLOOKUP(K337,'3-Productie normen'!$B$30:$C$32,2,FALSE),FALSE)))</f>
        <v>0</v>
      </c>
      <c r="P337" s="81">
        <f t="shared" si="27"/>
        <v>0</v>
      </c>
      <c r="Q337" s="82" t="str">
        <f>VLOOKUP(G337,'3-Productie normen'!A:N,7,FALSE)</f>
        <v>V</v>
      </c>
      <c r="R337" s="82"/>
      <c r="T337" s="50">
        <f t="shared" si="28"/>
        <v>260</v>
      </c>
    </row>
    <row r="338" spans="1:20" ht="14.1" customHeight="1">
      <c r="A338" s="61">
        <f t="shared" si="24"/>
        <v>338</v>
      </c>
      <c r="B338" s="75" t="s">
        <v>608</v>
      </c>
      <c r="C338" s="75" t="s">
        <v>609</v>
      </c>
      <c r="D338" s="484" t="s">
        <v>90</v>
      </c>
      <c r="E338" s="483"/>
      <c r="F338" s="484" t="s">
        <v>601</v>
      </c>
      <c r="G338" s="499" t="s">
        <v>695</v>
      </c>
      <c r="H338" s="485" t="s">
        <v>610</v>
      </c>
      <c r="I338" s="483">
        <v>14</v>
      </c>
      <c r="J338" s="420">
        <f t="shared" si="25"/>
        <v>52</v>
      </c>
      <c r="K338" s="79">
        <v>52</v>
      </c>
      <c r="L338" s="79"/>
      <c r="M338" s="80" t="e">
        <f>IF(K338="nio",0,IF(K338&gt;0,K338*I338/O338,0))*(VLOOKUP(B338,'2-Kosten per locatie'!$A$15:$C$37,3))</f>
        <v>#DIV/0!</v>
      </c>
      <c r="N338" s="80">
        <f t="shared" si="26"/>
        <v>0</v>
      </c>
      <c r="O338" s="81">
        <f>IF(K338="nio",0,IF(K338&gt;0,VLOOKUP(G338,'3-Productie normen'!A:J,VLOOKUP(K338,'3-Productie normen'!$B$30:$C$32,2,FALSE),FALSE)))</f>
        <v>0</v>
      </c>
      <c r="P338" s="81">
        <f t="shared" si="27"/>
        <v>0</v>
      </c>
      <c r="Q338" s="82" t="str">
        <f>VLOOKUP(G338,'3-Productie normen'!A:N,7,FALSE)</f>
        <v>V</v>
      </c>
      <c r="R338" s="82"/>
      <c r="T338" s="50">
        <f t="shared" si="28"/>
        <v>728</v>
      </c>
    </row>
    <row r="339" spans="1:20" ht="14.1" customHeight="1">
      <c r="A339" s="61">
        <f t="shared" si="24"/>
        <v>339</v>
      </c>
      <c r="B339" s="75" t="s">
        <v>608</v>
      </c>
      <c r="C339" s="75" t="s">
        <v>609</v>
      </c>
      <c r="D339" s="484" t="s">
        <v>90</v>
      </c>
      <c r="E339" s="483"/>
      <c r="F339" s="484" t="s">
        <v>91</v>
      </c>
      <c r="G339" s="452" t="s">
        <v>91</v>
      </c>
      <c r="H339" s="485" t="s">
        <v>611</v>
      </c>
      <c r="I339" s="483">
        <v>1</v>
      </c>
      <c r="J339" s="420">
        <f t="shared" si="25"/>
        <v>52</v>
      </c>
      <c r="K339" s="79">
        <v>52</v>
      </c>
      <c r="L339" s="79"/>
      <c r="M339" s="80" t="e">
        <f>IF(K339="nio",0,IF(K339&gt;0,K339*I339/O339,0))*(VLOOKUP(B339,'2-Kosten per locatie'!$A$15:$C$37,3))</f>
        <v>#DIV/0!</v>
      </c>
      <c r="N339" s="80">
        <f t="shared" si="26"/>
        <v>0</v>
      </c>
      <c r="O339" s="81">
        <f>IF(K339="nio",0,IF(K339&gt;0,VLOOKUP(G339,'3-Productie normen'!A:J,VLOOKUP(K339,'3-Productie normen'!$B$30:$C$32,2,FALSE),FALSE)))</f>
        <v>0</v>
      </c>
      <c r="P339" s="81">
        <f t="shared" si="27"/>
        <v>0</v>
      </c>
      <c r="Q339" s="82" t="str">
        <f>VLOOKUP(G339,'3-Productie normen'!A:N,7,FALSE)</f>
        <v>V</v>
      </c>
      <c r="R339" s="82"/>
      <c r="T339" s="50">
        <f t="shared" si="28"/>
        <v>52</v>
      </c>
    </row>
    <row r="340" spans="1:20" ht="14.1" customHeight="1">
      <c r="A340" s="61">
        <f t="shared" si="24"/>
        <v>340</v>
      </c>
      <c r="B340" s="75" t="s">
        <v>608</v>
      </c>
      <c r="C340" s="75" t="s">
        <v>609</v>
      </c>
      <c r="D340" s="484" t="s">
        <v>90</v>
      </c>
      <c r="E340" s="483"/>
      <c r="F340" s="486" t="s">
        <v>669</v>
      </c>
      <c r="G340" s="504" t="s">
        <v>17</v>
      </c>
      <c r="H340" s="485" t="s">
        <v>610</v>
      </c>
      <c r="I340" s="483">
        <v>2</v>
      </c>
      <c r="J340" s="420">
        <f t="shared" si="25"/>
        <v>52</v>
      </c>
      <c r="K340" s="79">
        <v>52</v>
      </c>
      <c r="L340" s="79"/>
      <c r="M340" s="80" t="e">
        <f>IF(K340="nio",0,IF(K340&gt;0,K340*I340/O340,0))*(VLOOKUP(B340,'2-Kosten per locatie'!$A$15:$C$37,3))</f>
        <v>#DIV/0!</v>
      </c>
      <c r="N340" s="80">
        <f t="shared" si="26"/>
        <v>0</v>
      </c>
      <c r="O340" s="81">
        <f>IF(K340="nio",0,IF(K340&gt;0,VLOOKUP(G340,'3-Productie normen'!A:J,VLOOKUP(K340,'3-Productie normen'!$B$30:$C$32,2,FALSE),FALSE)))</f>
        <v>0</v>
      </c>
      <c r="P340" s="81">
        <f t="shared" si="27"/>
        <v>0</v>
      </c>
      <c r="Q340" s="82" t="str">
        <f>VLOOKUP(G340,'3-Productie normen'!A:N,7,FALSE)</f>
        <v>S</v>
      </c>
      <c r="R340" s="82"/>
      <c r="T340" s="50">
        <f t="shared" si="28"/>
        <v>104</v>
      </c>
    </row>
    <row r="341" spans="1:20" ht="14.1" customHeight="1">
      <c r="A341" s="61">
        <f t="shared" si="24"/>
        <v>341</v>
      </c>
      <c r="B341" s="75" t="s">
        <v>608</v>
      </c>
      <c r="C341" s="75" t="s">
        <v>609</v>
      </c>
      <c r="D341" s="484" t="s">
        <v>90</v>
      </c>
      <c r="E341" s="483"/>
      <c r="F341" s="486" t="s">
        <v>669</v>
      </c>
      <c r="G341" s="504" t="s">
        <v>17</v>
      </c>
      <c r="H341" s="485" t="s">
        <v>610</v>
      </c>
      <c r="I341" s="483">
        <v>2</v>
      </c>
      <c r="J341" s="420">
        <f t="shared" si="25"/>
        <v>52</v>
      </c>
      <c r="K341" s="79">
        <v>52</v>
      </c>
      <c r="L341" s="79"/>
      <c r="M341" s="80" t="e">
        <f>IF(K341="nio",0,IF(K341&gt;0,K341*I341/O341,0))*(VLOOKUP(B341,'2-Kosten per locatie'!$A$15:$C$37,3))</f>
        <v>#DIV/0!</v>
      </c>
      <c r="N341" s="80">
        <f t="shared" si="26"/>
        <v>0</v>
      </c>
      <c r="O341" s="81">
        <f>IF(K341="nio",0,IF(K341&gt;0,VLOOKUP(G341,'3-Productie normen'!A:J,VLOOKUP(K341,'3-Productie normen'!$B$30:$C$32,2,FALSE),FALSE)))</f>
        <v>0</v>
      </c>
      <c r="P341" s="81">
        <f t="shared" si="27"/>
        <v>0</v>
      </c>
      <c r="Q341" s="82" t="str">
        <f>VLOOKUP(G341,'3-Productie normen'!A:N,7,FALSE)</f>
        <v>S</v>
      </c>
      <c r="R341" s="82"/>
      <c r="T341" s="50">
        <f t="shared" si="28"/>
        <v>104</v>
      </c>
    </row>
    <row r="342" spans="1:20" ht="14.1" customHeight="1">
      <c r="A342" s="61">
        <f t="shared" si="24"/>
        <v>342</v>
      </c>
      <c r="B342" s="75" t="s">
        <v>608</v>
      </c>
      <c r="C342" s="75" t="s">
        <v>609</v>
      </c>
      <c r="D342" s="484" t="s">
        <v>90</v>
      </c>
      <c r="E342" s="483"/>
      <c r="F342" s="484" t="s">
        <v>612</v>
      </c>
      <c r="G342" s="504" t="s">
        <v>675</v>
      </c>
      <c r="H342" s="485" t="s">
        <v>610</v>
      </c>
      <c r="I342" s="483">
        <v>3</v>
      </c>
      <c r="J342" s="420">
        <f t="shared" si="25"/>
        <v>12</v>
      </c>
      <c r="K342" s="79">
        <v>12</v>
      </c>
      <c r="L342" s="79"/>
      <c r="M342" s="80" t="e">
        <f>IF(K342="nio",0,IF(K342&gt;0,K342*I342/O342,0))*(VLOOKUP(B342,'2-Kosten per locatie'!$A$15:$C$37,3))</f>
        <v>#DIV/0!</v>
      </c>
      <c r="N342" s="80">
        <f t="shared" si="26"/>
        <v>0</v>
      </c>
      <c r="O342" s="81">
        <f>IF(K342="nio",0,IF(K342&gt;0,VLOOKUP(G342,'3-Productie normen'!A:J,VLOOKUP(K342,'3-Productie normen'!$B$30:$C$32,2,FALSE),FALSE)))</f>
        <v>0</v>
      </c>
      <c r="P342" s="81">
        <f t="shared" si="27"/>
        <v>0</v>
      </c>
      <c r="Q342" s="82" t="str">
        <f>VLOOKUP(G342,'3-Productie normen'!A:N,7,FALSE)</f>
        <v>V</v>
      </c>
      <c r="R342" s="82"/>
      <c r="T342" s="50">
        <f t="shared" si="28"/>
        <v>36</v>
      </c>
    </row>
    <row r="343" spans="1:20" ht="14.1" customHeight="1">
      <c r="A343" s="61">
        <f t="shared" si="24"/>
        <v>343</v>
      </c>
      <c r="B343" s="75" t="s">
        <v>608</v>
      </c>
      <c r="C343" s="75" t="s">
        <v>609</v>
      </c>
      <c r="D343" s="484" t="s">
        <v>90</v>
      </c>
      <c r="E343" s="483"/>
      <c r="F343" s="487" t="s">
        <v>93</v>
      </c>
      <c r="G343" s="504" t="s">
        <v>668</v>
      </c>
      <c r="H343" s="485" t="s">
        <v>613</v>
      </c>
      <c r="I343" s="483">
        <v>8</v>
      </c>
      <c r="J343" s="420">
        <f t="shared" si="25"/>
        <v>52</v>
      </c>
      <c r="K343" s="79">
        <v>52</v>
      </c>
      <c r="L343" s="79"/>
      <c r="M343" s="80" t="e">
        <f>IF(K343="nio",0,IF(K343&gt;0,K343*I343/O343,0))*(VLOOKUP(B343,'2-Kosten per locatie'!$A$15:$C$37,3))</f>
        <v>#DIV/0!</v>
      </c>
      <c r="N343" s="80">
        <f t="shared" si="26"/>
        <v>0</v>
      </c>
      <c r="O343" s="81">
        <f>IF(K343="nio",0,IF(K343&gt;0,VLOOKUP(G343,'3-Productie normen'!A:J,VLOOKUP(K343,'3-Productie normen'!$B$30:$C$32,2,FALSE),FALSE)))</f>
        <v>0</v>
      </c>
      <c r="P343" s="81">
        <f t="shared" si="27"/>
        <v>0</v>
      </c>
      <c r="Q343" s="82" t="str">
        <f>VLOOKUP(G343,'3-Productie normen'!A:N,7,FALSE)</f>
        <v>S</v>
      </c>
      <c r="R343" s="82"/>
      <c r="T343" s="50">
        <f t="shared" si="28"/>
        <v>416</v>
      </c>
    </row>
    <row r="344" spans="1:20" ht="14.1" customHeight="1">
      <c r="A344" s="61">
        <f t="shared" si="24"/>
        <v>344</v>
      </c>
      <c r="B344" s="75" t="s">
        <v>608</v>
      </c>
      <c r="C344" s="75" t="s">
        <v>609</v>
      </c>
      <c r="D344" s="484" t="s">
        <v>90</v>
      </c>
      <c r="E344" s="483"/>
      <c r="F344" s="487" t="s">
        <v>670</v>
      </c>
      <c r="G344" s="504" t="s">
        <v>17</v>
      </c>
      <c r="H344" s="485" t="s">
        <v>610</v>
      </c>
      <c r="I344" s="483">
        <v>3</v>
      </c>
      <c r="J344" s="420">
        <f t="shared" si="25"/>
        <v>52</v>
      </c>
      <c r="K344" s="79">
        <v>52</v>
      </c>
      <c r="L344" s="79"/>
      <c r="M344" s="80" t="e">
        <f>IF(K344="nio",0,IF(K344&gt;0,K344*I344/O344,0))*(VLOOKUP(B344,'2-Kosten per locatie'!$A$15:$C$37,3))</f>
        <v>#DIV/0!</v>
      </c>
      <c r="N344" s="80">
        <f t="shared" si="26"/>
        <v>0</v>
      </c>
      <c r="O344" s="81">
        <f>IF(K344="nio",0,IF(K344&gt;0,VLOOKUP(G344,'3-Productie normen'!A:J,VLOOKUP(K344,'3-Productie normen'!$B$30:$C$32,2,FALSE),FALSE)))</f>
        <v>0</v>
      </c>
      <c r="P344" s="81">
        <f t="shared" si="27"/>
        <v>0</v>
      </c>
      <c r="Q344" s="82" t="str">
        <f>VLOOKUP(G344,'3-Productie normen'!A:N,7,FALSE)</f>
        <v>S</v>
      </c>
      <c r="R344" s="82"/>
      <c r="T344" s="50">
        <f t="shared" si="28"/>
        <v>156</v>
      </c>
    </row>
    <row r="345" spans="1:20" ht="14.1" customHeight="1">
      <c r="A345" s="61">
        <f t="shared" si="24"/>
        <v>345</v>
      </c>
      <c r="B345" s="75" t="s">
        <v>608</v>
      </c>
      <c r="C345" s="75" t="s">
        <v>609</v>
      </c>
      <c r="D345" s="479" t="s">
        <v>90</v>
      </c>
      <c r="E345" s="478"/>
      <c r="F345" s="480" t="s">
        <v>670</v>
      </c>
      <c r="G345" s="501" t="s">
        <v>17</v>
      </c>
      <c r="H345" s="462" t="s">
        <v>610</v>
      </c>
      <c r="I345" s="478">
        <v>3</v>
      </c>
      <c r="J345" s="420">
        <f t="shared" si="25"/>
        <v>52</v>
      </c>
      <c r="K345" s="79">
        <v>52</v>
      </c>
      <c r="L345" s="79"/>
      <c r="M345" s="80" t="e">
        <f>IF(K345="nio",0,IF(K345&gt;0,K345*I345/O345,0))*(VLOOKUP(B345,'2-Kosten per locatie'!$A$15:$C$37,3))</f>
        <v>#DIV/0!</v>
      </c>
      <c r="N345" s="80">
        <f t="shared" si="26"/>
        <v>0</v>
      </c>
      <c r="O345" s="81">
        <f>IF(K345="nio",0,IF(K345&gt;0,VLOOKUP(G345,'3-Productie normen'!A:J,VLOOKUP(K345,'3-Productie normen'!$B$30:$C$32,2,FALSE),FALSE)))</f>
        <v>0</v>
      </c>
      <c r="P345" s="81">
        <f t="shared" si="27"/>
        <v>0</v>
      </c>
      <c r="Q345" s="82" t="str">
        <f>VLOOKUP(G345,'3-Productie normen'!A:N,7,FALSE)</f>
        <v>S</v>
      </c>
      <c r="R345" s="82"/>
      <c r="T345" s="50">
        <f t="shared" si="28"/>
        <v>156</v>
      </c>
    </row>
    <row r="346" spans="1:20" ht="14.1" customHeight="1">
      <c r="A346" s="61">
        <f t="shared" si="24"/>
        <v>346</v>
      </c>
      <c r="B346" s="75" t="s">
        <v>608</v>
      </c>
      <c r="C346" s="75" t="s">
        <v>609</v>
      </c>
      <c r="D346" s="479">
        <v>1</v>
      </c>
      <c r="E346" s="478"/>
      <c r="F346" s="479" t="s">
        <v>479</v>
      </c>
      <c r="G346" s="49" t="s">
        <v>694</v>
      </c>
      <c r="H346" s="462" t="s">
        <v>288</v>
      </c>
      <c r="I346" s="478">
        <v>39</v>
      </c>
      <c r="J346" s="420">
        <f t="shared" si="25"/>
        <v>52</v>
      </c>
      <c r="K346" s="79">
        <v>52</v>
      </c>
      <c r="L346" s="79"/>
      <c r="M346" s="80" t="e">
        <f>IF(K346="nio",0,IF(K346&gt;0,K346*I346/O346,0))*(VLOOKUP(B346,'2-Kosten per locatie'!$A$15:$C$37,3))</f>
        <v>#DIV/0!</v>
      </c>
      <c r="N346" s="80">
        <f t="shared" si="26"/>
        <v>0</v>
      </c>
      <c r="O346" s="81">
        <f>IF(K346="nio",0,IF(K346&gt;0,VLOOKUP(G346,'3-Productie normen'!A:J,VLOOKUP(K346,'3-Productie normen'!$B$30:$C$32,2,FALSE),FALSE)))</f>
        <v>0</v>
      </c>
      <c r="P346" s="81">
        <f t="shared" si="27"/>
        <v>0</v>
      </c>
      <c r="Q346" s="82" t="str">
        <f>VLOOKUP(G346,'3-Productie normen'!A:N,7,FALSE)</f>
        <v>V</v>
      </c>
      <c r="R346" s="82"/>
      <c r="T346" s="50">
        <f t="shared" si="28"/>
        <v>2028</v>
      </c>
    </row>
    <row r="347" spans="1:20" ht="14.1" customHeight="1">
      <c r="A347" s="61">
        <f t="shared" si="24"/>
        <v>347</v>
      </c>
      <c r="B347" s="75" t="s">
        <v>608</v>
      </c>
      <c r="C347" s="75" t="s">
        <v>609</v>
      </c>
      <c r="D347" s="479">
        <v>1</v>
      </c>
      <c r="E347" s="478"/>
      <c r="F347" s="479" t="s">
        <v>605</v>
      </c>
      <c r="G347" s="499" t="s">
        <v>695</v>
      </c>
      <c r="H347" s="462" t="s">
        <v>288</v>
      </c>
      <c r="I347" s="478">
        <v>4</v>
      </c>
      <c r="J347" s="420">
        <f t="shared" si="25"/>
        <v>52</v>
      </c>
      <c r="K347" s="79">
        <v>52</v>
      </c>
      <c r="L347" s="79"/>
      <c r="M347" s="80" t="e">
        <f>IF(K347="nio",0,IF(K347&gt;0,K347*I347/O347,0))*(VLOOKUP(B347,'2-Kosten per locatie'!$A$15:$C$37,3))</f>
        <v>#DIV/0!</v>
      </c>
      <c r="N347" s="80">
        <f t="shared" si="26"/>
        <v>0</v>
      </c>
      <c r="O347" s="81">
        <f>IF(K347="nio",0,IF(K347&gt;0,VLOOKUP(G347,'3-Productie normen'!A:J,VLOOKUP(K347,'3-Productie normen'!$B$30:$C$32,2,FALSE),FALSE)))</f>
        <v>0</v>
      </c>
      <c r="P347" s="81">
        <f t="shared" si="27"/>
        <v>0</v>
      </c>
      <c r="Q347" s="82" t="str">
        <f>VLOOKUP(G347,'3-Productie normen'!A:N,7,FALSE)</f>
        <v>V</v>
      </c>
      <c r="R347" s="82"/>
      <c r="T347" s="50">
        <f t="shared" si="28"/>
        <v>208</v>
      </c>
    </row>
    <row r="348" spans="1:20" ht="14.1" customHeight="1">
      <c r="A348" s="61">
        <f t="shared" si="24"/>
        <v>348</v>
      </c>
      <c r="B348" s="75" t="s">
        <v>608</v>
      </c>
      <c r="C348" s="75" t="s">
        <v>609</v>
      </c>
      <c r="D348" s="479">
        <v>1</v>
      </c>
      <c r="E348" s="478"/>
      <c r="F348" s="479" t="s">
        <v>614</v>
      </c>
      <c r="G348" s="452" t="s">
        <v>172</v>
      </c>
      <c r="H348" s="462" t="s">
        <v>288</v>
      </c>
      <c r="I348" s="478">
        <v>16</v>
      </c>
      <c r="J348" s="420">
        <f t="shared" si="25"/>
        <v>52</v>
      </c>
      <c r="K348" s="79">
        <v>52</v>
      </c>
      <c r="L348" s="79"/>
      <c r="M348" s="80" t="e">
        <f>IF(K348="nio",0,IF(K348&gt;0,K348*I348/O348,0))*(VLOOKUP(B348,'2-Kosten per locatie'!$A$15:$C$37,3))</f>
        <v>#DIV/0!</v>
      </c>
      <c r="N348" s="80">
        <f t="shared" si="26"/>
        <v>0</v>
      </c>
      <c r="O348" s="81">
        <f>IF(K348="nio",0,IF(K348&gt;0,VLOOKUP(G348,'3-Productie normen'!A:J,VLOOKUP(K348,'3-Productie normen'!$B$30:$C$32,2,FALSE),FALSE)))</f>
        <v>0</v>
      </c>
      <c r="P348" s="81">
        <f t="shared" si="27"/>
        <v>0</v>
      </c>
      <c r="Q348" s="82" t="str">
        <f>VLOOKUP(G348,'3-Productie normen'!A:N,7,FALSE)</f>
        <v>B</v>
      </c>
      <c r="R348" s="82"/>
      <c r="T348" s="50">
        <f t="shared" si="28"/>
        <v>832</v>
      </c>
    </row>
    <row r="349" spans="1:20" ht="14.1" customHeight="1">
      <c r="A349" s="61">
        <f t="shared" si="24"/>
        <v>349</v>
      </c>
      <c r="B349" s="75" t="s">
        <v>608</v>
      </c>
      <c r="C349" s="75" t="s">
        <v>609</v>
      </c>
      <c r="D349" s="479"/>
      <c r="E349" s="478"/>
      <c r="F349" s="479" t="s">
        <v>606</v>
      </c>
      <c r="G349" s="499" t="s">
        <v>696</v>
      </c>
      <c r="H349" s="462" t="s">
        <v>615</v>
      </c>
      <c r="I349" s="478">
        <v>5</v>
      </c>
      <c r="J349" s="420">
        <f t="shared" si="25"/>
        <v>52</v>
      </c>
      <c r="K349" s="79">
        <v>52</v>
      </c>
      <c r="L349" s="79"/>
      <c r="M349" s="80" t="e">
        <f>IF(K349="nio",0,IF(K349&gt;0,K349*I349/O349,0))*(VLOOKUP(B349,'2-Kosten per locatie'!$A$15:$C$37,3))</f>
        <v>#DIV/0!</v>
      </c>
      <c r="N349" s="80">
        <f t="shared" si="26"/>
        <v>0</v>
      </c>
      <c r="O349" s="81">
        <f>IF(K349="nio",0,IF(K349&gt;0,VLOOKUP(G349,'3-Productie normen'!A:J,VLOOKUP(K349,'3-Productie normen'!$B$30:$C$32,2,FALSE),FALSE)))</f>
        <v>0</v>
      </c>
      <c r="P349" s="81">
        <f t="shared" si="27"/>
        <v>0</v>
      </c>
      <c r="Q349" s="82" t="str">
        <f>VLOOKUP(G349,'3-Productie normen'!A:N,7,FALSE)</f>
        <v>V</v>
      </c>
      <c r="R349" s="82"/>
      <c r="T349" s="50">
        <f t="shared" si="28"/>
        <v>260</v>
      </c>
    </row>
    <row r="350" spans="1:20" ht="14.1" customHeight="1">
      <c r="A350" s="61">
        <f t="shared" si="24"/>
        <v>350</v>
      </c>
      <c r="B350" s="75" t="s">
        <v>616</v>
      </c>
      <c r="C350" s="75" t="s">
        <v>620</v>
      </c>
      <c r="D350" s="479" t="s">
        <v>90</v>
      </c>
      <c r="E350" s="478"/>
      <c r="F350" s="479" t="s">
        <v>617</v>
      </c>
      <c r="G350" s="499" t="s">
        <v>695</v>
      </c>
      <c r="H350" s="462" t="s">
        <v>92</v>
      </c>
      <c r="I350" s="478">
        <v>25</v>
      </c>
      <c r="J350" s="420">
        <f t="shared" si="25"/>
        <v>52</v>
      </c>
      <c r="K350" s="79">
        <v>52</v>
      </c>
      <c r="L350" s="79"/>
      <c r="M350" s="80" t="e">
        <f>IF(K350="nio",0,IF(K350&gt;0,K350*I350/O350,0))*(VLOOKUP(B350,'2-Kosten per locatie'!$A$15:$C$37,3))</f>
        <v>#DIV/0!</v>
      </c>
      <c r="N350" s="80">
        <f t="shared" si="26"/>
        <v>0</v>
      </c>
      <c r="O350" s="81">
        <f>IF(K350="nio",0,IF(K350&gt;0,VLOOKUP(G350,'3-Productie normen'!A:J,VLOOKUP(K350,'3-Productie normen'!$B$30:$C$32,2,FALSE),FALSE)))</f>
        <v>0</v>
      </c>
      <c r="P350" s="81">
        <f t="shared" si="27"/>
        <v>0</v>
      </c>
      <c r="Q350" s="82" t="str">
        <f>VLOOKUP(G350,'3-Productie normen'!A:N,7,FALSE)</f>
        <v>V</v>
      </c>
      <c r="R350" s="82"/>
      <c r="T350" s="50">
        <f t="shared" si="28"/>
        <v>1300</v>
      </c>
    </row>
    <row r="351" spans="1:20" ht="14.1" customHeight="1">
      <c r="A351" s="61">
        <f t="shared" si="24"/>
        <v>351</v>
      </c>
      <c r="B351" s="75" t="s">
        <v>616</v>
      </c>
      <c r="C351" s="75" t="s">
        <v>620</v>
      </c>
      <c r="D351" s="479" t="s">
        <v>90</v>
      </c>
      <c r="E351" s="478"/>
      <c r="F351" s="480" t="s">
        <v>669</v>
      </c>
      <c r="G351" s="501" t="s">
        <v>17</v>
      </c>
      <c r="H351" s="462" t="s">
        <v>94</v>
      </c>
      <c r="I351" s="478">
        <v>7</v>
      </c>
      <c r="J351" s="420">
        <f t="shared" si="25"/>
        <v>52</v>
      </c>
      <c r="K351" s="79">
        <v>52</v>
      </c>
      <c r="L351" s="79"/>
      <c r="M351" s="80" t="e">
        <f>IF(K351="nio",0,IF(K351&gt;0,K351*I351/O351,0))*(VLOOKUP(B351,'2-Kosten per locatie'!$A$15:$C$37,3))</f>
        <v>#DIV/0!</v>
      </c>
      <c r="N351" s="80">
        <f t="shared" si="26"/>
        <v>0</v>
      </c>
      <c r="O351" s="81">
        <f>IF(K351="nio",0,IF(K351&gt;0,VLOOKUP(G351,'3-Productie normen'!A:J,VLOOKUP(K351,'3-Productie normen'!$B$30:$C$32,2,FALSE),FALSE)))</f>
        <v>0</v>
      </c>
      <c r="P351" s="81">
        <f t="shared" si="27"/>
        <v>0</v>
      </c>
      <c r="Q351" s="82" t="str">
        <f>VLOOKUP(G351,'3-Productie normen'!A:N,7,FALSE)</f>
        <v>S</v>
      </c>
      <c r="R351" s="82"/>
      <c r="T351" s="50">
        <f t="shared" si="28"/>
        <v>364</v>
      </c>
    </row>
    <row r="352" spans="1:20" ht="14.1" customHeight="1">
      <c r="A352" s="61">
        <f t="shared" si="24"/>
        <v>352</v>
      </c>
      <c r="B352" s="75" t="s">
        <v>616</v>
      </c>
      <c r="C352" s="75" t="s">
        <v>620</v>
      </c>
      <c r="D352" s="479" t="s">
        <v>90</v>
      </c>
      <c r="E352" s="478"/>
      <c r="F352" s="480" t="s">
        <v>670</v>
      </c>
      <c r="G352" s="501" t="s">
        <v>17</v>
      </c>
      <c r="H352" s="462" t="s">
        <v>94</v>
      </c>
      <c r="I352" s="478">
        <v>3</v>
      </c>
      <c r="J352" s="420">
        <f t="shared" si="25"/>
        <v>52</v>
      </c>
      <c r="K352" s="79">
        <v>52</v>
      </c>
      <c r="L352" s="79"/>
      <c r="M352" s="80" t="e">
        <f>IF(K352="nio",0,IF(K352&gt;0,K352*I352/O352,0))*(VLOOKUP(B352,'2-Kosten per locatie'!$A$15:$C$37,3))</f>
        <v>#DIV/0!</v>
      </c>
      <c r="N352" s="80">
        <f t="shared" si="26"/>
        <v>0</v>
      </c>
      <c r="O352" s="81">
        <f>IF(K352="nio",0,IF(K352&gt;0,VLOOKUP(G352,'3-Productie normen'!A:J,VLOOKUP(K352,'3-Productie normen'!$B$30:$C$32,2,FALSE),FALSE)))</f>
        <v>0</v>
      </c>
      <c r="P352" s="81">
        <f t="shared" si="27"/>
        <v>0</v>
      </c>
      <c r="Q352" s="82" t="str">
        <f>VLOOKUP(G352,'3-Productie normen'!A:N,7,FALSE)</f>
        <v>S</v>
      </c>
      <c r="R352" s="82"/>
      <c r="T352" s="50">
        <f t="shared" si="28"/>
        <v>156</v>
      </c>
    </row>
    <row r="353" spans="1:20" ht="14.1" customHeight="1">
      <c r="A353" s="61">
        <f t="shared" si="24"/>
        <v>353</v>
      </c>
      <c r="B353" s="75" t="s">
        <v>616</v>
      </c>
      <c r="C353" s="75" t="s">
        <v>620</v>
      </c>
      <c r="D353" s="479" t="s">
        <v>90</v>
      </c>
      <c r="E353" s="478"/>
      <c r="F353" s="480" t="s">
        <v>669</v>
      </c>
      <c r="G353" s="501" t="s">
        <v>17</v>
      </c>
      <c r="H353" s="462" t="s">
        <v>94</v>
      </c>
      <c r="I353" s="478">
        <v>2</v>
      </c>
      <c r="J353" s="420">
        <f t="shared" si="25"/>
        <v>52</v>
      </c>
      <c r="K353" s="79">
        <v>52</v>
      </c>
      <c r="L353" s="79"/>
      <c r="M353" s="80" t="e">
        <f>IF(K353="nio",0,IF(K353&gt;0,K353*I353/O353,0))*(VLOOKUP(B353,'2-Kosten per locatie'!$A$15:$C$37,3))</f>
        <v>#DIV/0!</v>
      </c>
      <c r="N353" s="80">
        <f t="shared" si="26"/>
        <v>0</v>
      </c>
      <c r="O353" s="81">
        <f>IF(K353="nio",0,IF(K353&gt;0,VLOOKUP(G353,'3-Productie normen'!A:J,VLOOKUP(K353,'3-Productie normen'!$B$30:$C$32,2,FALSE),FALSE)))</f>
        <v>0</v>
      </c>
      <c r="P353" s="81">
        <f t="shared" si="27"/>
        <v>0</v>
      </c>
      <c r="Q353" s="82" t="str">
        <f>VLOOKUP(G353,'3-Productie normen'!A:N,7,FALSE)</f>
        <v>S</v>
      </c>
      <c r="R353" s="82"/>
      <c r="T353" s="50">
        <f t="shared" si="28"/>
        <v>104</v>
      </c>
    </row>
    <row r="354" spans="1:20" ht="14.1" customHeight="1">
      <c r="A354" s="61">
        <f t="shared" si="24"/>
        <v>354</v>
      </c>
      <c r="B354" s="75" t="s">
        <v>616</v>
      </c>
      <c r="C354" s="75" t="s">
        <v>620</v>
      </c>
      <c r="D354" s="479" t="s">
        <v>90</v>
      </c>
      <c r="E354" s="478"/>
      <c r="F354" s="480" t="s">
        <v>670</v>
      </c>
      <c r="G354" s="501" t="s">
        <v>17</v>
      </c>
      <c r="H354" s="462" t="s">
        <v>94</v>
      </c>
      <c r="I354" s="478">
        <v>3</v>
      </c>
      <c r="J354" s="420">
        <f t="shared" si="25"/>
        <v>52</v>
      </c>
      <c r="K354" s="79">
        <v>52</v>
      </c>
      <c r="L354" s="79"/>
      <c r="M354" s="80" t="e">
        <f>IF(K354="nio",0,IF(K354&gt;0,K354*I354/O354,0))*(VLOOKUP(B354,'2-Kosten per locatie'!$A$15:$C$37,3))</f>
        <v>#DIV/0!</v>
      </c>
      <c r="N354" s="80">
        <f t="shared" si="26"/>
        <v>0</v>
      </c>
      <c r="O354" s="81">
        <f>IF(K354="nio",0,IF(K354&gt;0,VLOOKUP(G354,'3-Productie normen'!A:J,VLOOKUP(K354,'3-Productie normen'!$B$30:$C$32,2,FALSE),FALSE)))</f>
        <v>0</v>
      </c>
      <c r="P354" s="81">
        <f t="shared" si="27"/>
        <v>0</v>
      </c>
      <c r="Q354" s="82" t="str">
        <f>VLOOKUP(G354,'3-Productie normen'!A:N,7,FALSE)</f>
        <v>S</v>
      </c>
      <c r="R354" s="82"/>
      <c r="T354" s="50">
        <f t="shared" si="28"/>
        <v>156</v>
      </c>
    </row>
    <row r="355" spans="1:20" ht="14.1" customHeight="1">
      <c r="A355" s="61">
        <f t="shared" si="24"/>
        <v>355</v>
      </c>
      <c r="B355" s="75" t="s">
        <v>616</v>
      </c>
      <c r="C355" s="75" t="s">
        <v>620</v>
      </c>
      <c r="D355" s="479" t="s">
        <v>90</v>
      </c>
      <c r="E355" s="478"/>
      <c r="F355" s="480" t="s">
        <v>674</v>
      </c>
      <c r="G355" s="501" t="s">
        <v>668</v>
      </c>
      <c r="H355" s="462" t="s">
        <v>94</v>
      </c>
      <c r="I355" s="478">
        <v>1</v>
      </c>
      <c r="J355" s="420">
        <f t="shared" si="25"/>
        <v>52</v>
      </c>
      <c r="K355" s="79">
        <v>52</v>
      </c>
      <c r="L355" s="79"/>
      <c r="M355" s="80" t="e">
        <f>IF(K355="nio",0,IF(K355&gt;0,K355*I355/O355,0))*(VLOOKUP(B355,'2-Kosten per locatie'!$A$15:$C$37,3))</f>
        <v>#DIV/0!</v>
      </c>
      <c r="N355" s="80">
        <f t="shared" si="26"/>
        <v>0</v>
      </c>
      <c r="O355" s="81">
        <f>IF(K355="nio",0,IF(K355&gt;0,VLOOKUP(G355,'3-Productie normen'!A:J,VLOOKUP(K355,'3-Productie normen'!$B$30:$C$32,2,FALSE),FALSE)))</f>
        <v>0</v>
      </c>
      <c r="P355" s="81">
        <f t="shared" si="27"/>
        <v>0</v>
      </c>
      <c r="Q355" s="82" t="str">
        <f>VLOOKUP(G355,'3-Productie normen'!A:N,7,FALSE)</f>
        <v>S</v>
      </c>
      <c r="R355" s="82"/>
      <c r="T355" s="50">
        <f t="shared" si="28"/>
        <v>52</v>
      </c>
    </row>
    <row r="356" spans="1:20" ht="14.1" customHeight="1">
      <c r="A356" s="61">
        <f t="shared" si="24"/>
        <v>356</v>
      </c>
      <c r="B356" s="75" t="s">
        <v>616</v>
      </c>
      <c r="C356" s="75" t="s">
        <v>620</v>
      </c>
      <c r="D356" s="479" t="s">
        <v>90</v>
      </c>
      <c r="E356" s="478"/>
      <c r="F356" s="479" t="s">
        <v>559</v>
      </c>
      <c r="G356" s="452" t="s">
        <v>271</v>
      </c>
      <c r="H356" s="462" t="s">
        <v>92</v>
      </c>
      <c r="I356" s="478">
        <v>70</v>
      </c>
      <c r="J356" s="420">
        <f t="shared" si="25"/>
        <v>52</v>
      </c>
      <c r="K356" s="79">
        <v>52</v>
      </c>
      <c r="L356" s="79"/>
      <c r="M356" s="80" t="e">
        <f>IF(K356="nio",0,IF(K356&gt;0,K356*I356/O356,0))*(VLOOKUP(B356,'2-Kosten per locatie'!$A$15:$C$37,3))</f>
        <v>#DIV/0!</v>
      </c>
      <c r="N356" s="80">
        <f t="shared" si="26"/>
        <v>0</v>
      </c>
      <c r="O356" s="81">
        <f>IF(K356="nio",0,IF(K356&gt;0,VLOOKUP(G356,'3-Productie normen'!A:J,VLOOKUP(K356,'3-Productie normen'!$B$30:$C$32,2,FALSE),FALSE)))</f>
        <v>0</v>
      </c>
      <c r="P356" s="81">
        <f t="shared" si="27"/>
        <v>0</v>
      </c>
      <c r="Q356" s="82" t="str">
        <f>VLOOKUP(G356,'3-Productie normen'!A:N,7,FALSE)</f>
        <v>B</v>
      </c>
      <c r="R356" s="82"/>
      <c r="T356" s="50">
        <f t="shared" si="28"/>
        <v>3640</v>
      </c>
    </row>
    <row r="357" spans="1:20" ht="14.1" customHeight="1">
      <c r="A357" s="61">
        <f t="shared" ref="A357:A420" si="29">A356+1</f>
        <v>357</v>
      </c>
      <c r="B357" s="75" t="s">
        <v>616</v>
      </c>
      <c r="C357" s="75" t="s">
        <v>620</v>
      </c>
      <c r="D357" s="479" t="s">
        <v>90</v>
      </c>
      <c r="E357" s="478"/>
      <c r="F357" s="479" t="s">
        <v>618</v>
      </c>
      <c r="G357" s="501" t="s">
        <v>675</v>
      </c>
      <c r="H357" s="462" t="s">
        <v>92</v>
      </c>
      <c r="I357" s="478">
        <v>2</v>
      </c>
      <c r="J357" s="420">
        <f t="shared" si="25"/>
        <v>12</v>
      </c>
      <c r="K357" s="79">
        <v>12</v>
      </c>
      <c r="L357" s="79"/>
      <c r="M357" s="80" t="e">
        <f>IF(K357="nio",0,IF(K357&gt;0,K357*I357/O357,0))*(VLOOKUP(B357,'2-Kosten per locatie'!$A$15:$C$37,3))</f>
        <v>#DIV/0!</v>
      </c>
      <c r="N357" s="80">
        <f t="shared" si="26"/>
        <v>0</v>
      </c>
      <c r="O357" s="81">
        <f>IF(K357="nio",0,IF(K357&gt;0,VLOOKUP(G357,'3-Productie normen'!A:J,VLOOKUP(K357,'3-Productie normen'!$B$30:$C$32,2,FALSE),FALSE)))</f>
        <v>0</v>
      </c>
      <c r="P357" s="81">
        <f t="shared" si="27"/>
        <v>0</v>
      </c>
      <c r="Q357" s="82" t="str">
        <f>VLOOKUP(G357,'3-Productie normen'!A:N,7,FALSE)</f>
        <v>V</v>
      </c>
      <c r="R357" s="82"/>
      <c r="T357" s="50">
        <f t="shared" si="28"/>
        <v>24</v>
      </c>
    </row>
    <row r="358" spans="1:20" ht="14.1" customHeight="1">
      <c r="A358" s="61">
        <f t="shared" si="29"/>
        <v>358</v>
      </c>
      <c r="B358" s="75" t="s">
        <v>616</v>
      </c>
      <c r="C358" s="75" t="s">
        <v>620</v>
      </c>
      <c r="D358" s="479" t="s">
        <v>90</v>
      </c>
      <c r="E358" s="478"/>
      <c r="F358" s="479" t="s">
        <v>492</v>
      </c>
      <c r="G358" s="452" t="s">
        <v>676</v>
      </c>
      <c r="H358" s="462" t="s">
        <v>92</v>
      </c>
      <c r="I358" s="478">
        <v>9</v>
      </c>
      <c r="J358" s="420">
        <f t="shared" si="25"/>
        <v>52</v>
      </c>
      <c r="K358" s="79">
        <v>52</v>
      </c>
      <c r="L358" s="79"/>
      <c r="M358" s="80" t="e">
        <f>IF(K358="nio",0,IF(K358&gt;0,K358*I358/O358,0))*(VLOOKUP(B358,'2-Kosten per locatie'!$A$15:$C$37,3))</f>
        <v>#DIV/0!</v>
      </c>
      <c r="N358" s="80">
        <f t="shared" si="26"/>
        <v>0</v>
      </c>
      <c r="O358" s="81">
        <f>IF(K358="nio",0,IF(K358&gt;0,VLOOKUP(G358,'3-Productie normen'!A:J,VLOOKUP(K358,'3-Productie normen'!$B$30:$C$32,2,FALSE),FALSE)))</f>
        <v>0</v>
      </c>
      <c r="P358" s="81">
        <f t="shared" si="27"/>
        <v>0</v>
      </c>
      <c r="Q358" s="82" t="str">
        <f>VLOOKUP(G358,'3-Productie normen'!A:N,7,FALSE)</f>
        <v>V</v>
      </c>
      <c r="R358" s="82"/>
      <c r="T358" s="50">
        <f t="shared" si="28"/>
        <v>468</v>
      </c>
    </row>
    <row r="359" spans="1:20" ht="14.1" customHeight="1">
      <c r="A359" s="61">
        <f t="shared" si="29"/>
        <v>359</v>
      </c>
      <c r="B359" s="75" t="s">
        <v>616</v>
      </c>
      <c r="C359" s="75" t="s">
        <v>620</v>
      </c>
      <c r="D359" s="479" t="s">
        <v>90</v>
      </c>
      <c r="E359" s="478"/>
      <c r="F359" s="479" t="s">
        <v>270</v>
      </c>
      <c r="G359" s="452" t="s">
        <v>172</v>
      </c>
      <c r="H359" s="462" t="s">
        <v>92</v>
      </c>
      <c r="I359" s="478">
        <v>9</v>
      </c>
      <c r="J359" s="420">
        <f t="shared" si="25"/>
        <v>52</v>
      </c>
      <c r="K359" s="79">
        <v>52</v>
      </c>
      <c r="L359" s="79"/>
      <c r="M359" s="80" t="e">
        <f>IF(K359="nio",0,IF(K359&gt;0,K359*I359/O359,0))*(VLOOKUP(B359,'2-Kosten per locatie'!$A$15:$C$37,3))</f>
        <v>#DIV/0!</v>
      </c>
      <c r="N359" s="80">
        <f t="shared" si="26"/>
        <v>0</v>
      </c>
      <c r="O359" s="81">
        <f>IF(K359="nio",0,IF(K359&gt;0,VLOOKUP(G359,'3-Productie normen'!A:J,VLOOKUP(K359,'3-Productie normen'!$B$30:$C$32,2,FALSE),FALSE)))</f>
        <v>0</v>
      </c>
      <c r="P359" s="81">
        <f t="shared" si="27"/>
        <v>0</v>
      </c>
      <c r="Q359" s="82" t="str">
        <f>VLOOKUP(G359,'3-Productie normen'!A:N,7,FALSE)</f>
        <v>B</v>
      </c>
      <c r="R359" s="82"/>
      <c r="T359" s="50">
        <f t="shared" si="28"/>
        <v>468</v>
      </c>
    </row>
    <row r="360" spans="1:20" ht="14.1" customHeight="1">
      <c r="A360" s="61">
        <f t="shared" si="29"/>
        <v>360</v>
      </c>
      <c r="B360" s="75" t="s">
        <v>616</v>
      </c>
      <c r="C360" s="75" t="s">
        <v>620</v>
      </c>
      <c r="D360" s="479" t="s">
        <v>90</v>
      </c>
      <c r="E360" s="478"/>
      <c r="F360" s="479" t="s">
        <v>494</v>
      </c>
      <c r="G360" s="501" t="s">
        <v>675</v>
      </c>
      <c r="H360" s="462" t="s">
        <v>92</v>
      </c>
      <c r="I360" s="478">
        <v>3</v>
      </c>
      <c r="J360" s="420">
        <f t="shared" si="25"/>
        <v>12</v>
      </c>
      <c r="K360" s="79">
        <v>12</v>
      </c>
      <c r="L360" s="79"/>
      <c r="M360" s="80" t="e">
        <f>IF(K360="nio",0,IF(K360&gt;0,K360*I360/O360,0))*(VLOOKUP(B360,'2-Kosten per locatie'!$A$15:$C$37,3))</f>
        <v>#DIV/0!</v>
      </c>
      <c r="N360" s="80">
        <f t="shared" si="26"/>
        <v>0</v>
      </c>
      <c r="O360" s="81">
        <f>IF(K360="nio",0,IF(K360&gt;0,VLOOKUP(G360,'3-Productie normen'!A:J,VLOOKUP(K360,'3-Productie normen'!$B$30:$C$32,2,FALSE),FALSE)))</f>
        <v>0</v>
      </c>
      <c r="P360" s="81">
        <f t="shared" si="27"/>
        <v>0</v>
      </c>
      <c r="Q360" s="82" t="str">
        <f>VLOOKUP(G360,'3-Productie normen'!A:N,7,FALSE)</f>
        <v>V</v>
      </c>
      <c r="R360" s="82"/>
      <c r="T360" s="50">
        <f t="shared" si="28"/>
        <v>36</v>
      </c>
    </row>
    <row r="361" spans="1:20" ht="14.1" customHeight="1">
      <c r="A361" s="61">
        <f t="shared" si="29"/>
        <v>361</v>
      </c>
      <c r="B361" s="75" t="s">
        <v>616</v>
      </c>
      <c r="C361" s="75" t="s">
        <v>620</v>
      </c>
      <c r="D361" s="479">
        <v>1</v>
      </c>
      <c r="E361" s="478"/>
      <c r="F361" s="479" t="s">
        <v>619</v>
      </c>
      <c r="G361" s="501" t="s">
        <v>675</v>
      </c>
      <c r="H361" s="462"/>
      <c r="I361" s="478">
        <v>86</v>
      </c>
      <c r="J361" s="420">
        <f t="shared" si="25"/>
        <v>12</v>
      </c>
      <c r="K361" s="79">
        <v>12</v>
      </c>
      <c r="L361" s="79"/>
      <c r="M361" s="80" t="e">
        <f>IF(K361="nio",0,IF(K361&gt;0,K361*I361/O361,0))*(VLOOKUP(B361,'2-Kosten per locatie'!$A$15:$C$37,3))</f>
        <v>#DIV/0!</v>
      </c>
      <c r="N361" s="80">
        <f t="shared" si="26"/>
        <v>0</v>
      </c>
      <c r="O361" s="81">
        <f>IF(K361="nio",0,IF(K361&gt;0,VLOOKUP(G361,'3-Productie normen'!A:J,VLOOKUP(K361,'3-Productie normen'!$B$30:$C$32,2,FALSE),FALSE)))</f>
        <v>0</v>
      </c>
      <c r="P361" s="81">
        <f t="shared" si="27"/>
        <v>0</v>
      </c>
      <c r="Q361" s="82" t="str">
        <f>VLOOKUP(G361,'3-Productie normen'!A:N,7,FALSE)</f>
        <v>V</v>
      </c>
      <c r="R361" s="82"/>
      <c r="T361" s="50">
        <f t="shared" si="28"/>
        <v>1032</v>
      </c>
    </row>
    <row r="362" spans="1:20" ht="14.1" customHeight="1">
      <c r="A362" s="61">
        <f t="shared" si="29"/>
        <v>362</v>
      </c>
      <c r="B362" s="75" t="s">
        <v>621</v>
      </c>
      <c r="C362" s="75" t="s">
        <v>622</v>
      </c>
      <c r="D362" s="479" t="s">
        <v>90</v>
      </c>
      <c r="E362" s="478"/>
      <c r="F362" s="479" t="s">
        <v>623</v>
      </c>
      <c r="G362" s="452" t="s">
        <v>91</v>
      </c>
      <c r="H362" s="462" t="s">
        <v>631</v>
      </c>
      <c r="I362" s="478">
        <v>26</v>
      </c>
      <c r="J362" s="420">
        <f t="shared" si="25"/>
        <v>255</v>
      </c>
      <c r="K362" s="79">
        <v>255</v>
      </c>
      <c r="L362" s="79"/>
      <c r="M362" s="80" t="e">
        <f>IF(K362="nio",0,IF(K362&gt;0,K362*I362/O362,0))*(VLOOKUP(B362,'2-Kosten per locatie'!$A$15:$C$37,3))</f>
        <v>#DIV/0!</v>
      </c>
      <c r="N362" s="80">
        <f t="shared" si="26"/>
        <v>0</v>
      </c>
      <c r="O362" s="81">
        <f>IF(K362="nio",0,IF(K362&gt;0,VLOOKUP(G362,'3-Productie normen'!A:J,VLOOKUP(K362,'3-Productie normen'!$B$30:$C$32,2,FALSE),FALSE)))</f>
        <v>0</v>
      </c>
      <c r="P362" s="81">
        <f t="shared" si="27"/>
        <v>0</v>
      </c>
      <c r="Q362" s="82" t="str">
        <f>VLOOKUP(G362,'3-Productie normen'!A:N,7,FALSE)</f>
        <v>V</v>
      </c>
      <c r="R362" s="82"/>
      <c r="T362" s="50">
        <f t="shared" si="28"/>
        <v>6630</v>
      </c>
    </row>
    <row r="363" spans="1:20" ht="14.1" customHeight="1">
      <c r="A363" s="61">
        <f t="shared" si="29"/>
        <v>363</v>
      </c>
      <c r="B363" s="75" t="s">
        <v>621</v>
      </c>
      <c r="C363" s="75" t="s">
        <v>622</v>
      </c>
      <c r="D363" s="479" t="s">
        <v>90</v>
      </c>
      <c r="E363" s="478"/>
      <c r="F363" s="479" t="s">
        <v>624</v>
      </c>
      <c r="G363" s="452" t="s">
        <v>172</v>
      </c>
      <c r="H363" s="462" t="s">
        <v>215</v>
      </c>
      <c r="I363" s="478">
        <v>75</v>
      </c>
      <c r="J363" s="420">
        <f t="shared" si="25"/>
        <v>255</v>
      </c>
      <c r="K363" s="79">
        <v>255</v>
      </c>
      <c r="L363" s="79"/>
      <c r="M363" s="80" t="e">
        <f>IF(K363="nio",0,IF(K363&gt;0,K363*I363/O363,0))*(VLOOKUP(B363,'2-Kosten per locatie'!$A$15:$C$37,3))</f>
        <v>#DIV/0!</v>
      </c>
      <c r="N363" s="80">
        <f t="shared" si="26"/>
        <v>0</v>
      </c>
      <c r="O363" s="81">
        <f>IF(K363="nio",0,IF(K363&gt;0,VLOOKUP(G363,'3-Productie normen'!A:J,VLOOKUP(K363,'3-Productie normen'!$B$30:$C$32,2,FALSE),FALSE)))</f>
        <v>0</v>
      </c>
      <c r="P363" s="81">
        <f t="shared" si="27"/>
        <v>0</v>
      </c>
      <c r="Q363" s="82" t="str">
        <f>VLOOKUP(G363,'3-Productie normen'!A:N,7,FALSE)</f>
        <v>B</v>
      </c>
      <c r="R363" s="82"/>
      <c r="T363" s="50">
        <f t="shared" si="28"/>
        <v>19125</v>
      </c>
    </row>
    <row r="364" spans="1:20" ht="14.1" customHeight="1">
      <c r="A364" s="61">
        <f t="shared" si="29"/>
        <v>364</v>
      </c>
      <c r="B364" s="75" t="s">
        <v>621</v>
      </c>
      <c r="C364" s="75" t="s">
        <v>622</v>
      </c>
      <c r="D364" s="479" t="s">
        <v>90</v>
      </c>
      <c r="E364" s="478"/>
      <c r="F364" s="479" t="s">
        <v>625</v>
      </c>
      <c r="G364" s="452" t="s">
        <v>172</v>
      </c>
      <c r="H364" s="462" t="s">
        <v>215</v>
      </c>
      <c r="I364" s="478">
        <v>72</v>
      </c>
      <c r="J364" s="420">
        <f t="shared" si="25"/>
        <v>255</v>
      </c>
      <c r="K364" s="79">
        <v>255</v>
      </c>
      <c r="L364" s="79"/>
      <c r="M364" s="80" t="e">
        <f>IF(K364="nio",0,IF(K364&gt;0,K364*I364/O364,0))*(VLOOKUP(B364,'2-Kosten per locatie'!$A$15:$C$37,3))</f>
        <v>#DIV/0!</v>
      </c>
      <c r="N364" s="80">
        <f t="shared" si="26"/>
        <v>0</v>
      </c>
      <c r="O364" s="81">
        <f>IF(K364="nio",0,IF(K364&gt;0,VLOOKUP(G364,'3-Productie normen'!A:J,VLOOKUP(K364,'3-Productie normen'!$B$30:$C$32,2,FALSE),FALSE)))</f>
        <v>0</v>
      </c>
      <c r="P364" s="81">
        <f t="shared" si="27"/>
        <v>0</v>
      </c>
      <c r="Q364" s="82" t="str">
        <f>VLOOKUP(G364,'3-Productie normen'!A:N,7,FALSE)</f>
        <v>B</v>
      </c>
      <c r="R364" s="82"/>
      <c r="T364" s="50">
        <f t="shared" si="28"/>
        <v>18360</v>
      </c>
    </row>
    <row r="365" spans="1:20" ht="14.1" customHeight="1">
      <c r="A365" s="61">
        <f t="shared" si="29"/>
        <v>365</v>
      </c>
      <c r="B365" s="75" t="s">
        <v>621</v>
      </c>
      <c r="C365" s="75" t="s">
        <v>622</v>
      </c>
      <c r="D365" s="479" t="s">
        <v>90</v>
      </c>
      <c r="E365" s="478"/>
      <c r="F365" s="480" t="s">
        <v>669</v>
      </c>
      <c r="G365" s="501" t="s">
        <v>17</v>
      </c>
      <c r="H365" s="462" t="s">
        <v>94</v>
      </c>
      <c r="I365" s="478">
        <v>3</v>
      </c>
      <c r="J365" s="420">
        <f t="shared" si="25"/>
        <v>255</v>
      </c>
      <c r="K365" s="79">
        <v>255</v>
      </c>
      <c r="L365" s="79"/>
      <c r="M365" s="80" t="e">
        <f>IF(K365="nio",0,IF(K365&gt;0,K365*I365/O365,0))*(VLOOKUP(B365,'2-Kosten per locatie'!$A$15:$C$37,3))</f>
        <v>#DIV/0!</v>
      </c>
      <c r="N365" s="80">
        <f t="shared" si="26"/>
        <v>0</v>
      </c>
      <c r="O365" s="81">
        <f>IF(K365="nio",0,IF(K365&gt;0,VLOOKUP(G365,'3-Productie normen'!A:J,VLOOKUP(K365,'3-Productie normen'!$B$30:$C$32,2,FALSE),FALSE)))</f>
        <v>0</v>
      </c>
      <c r="P365" s="81">
        <f t="shared" si="27"/>
        <v>0</v>
      </c>
      <c r="Q365" s="82" t="str">
        <f>VLOOKUP(G365,'3-Productie normen'!A:N,7,FALSE)</f>
        <v>S</v>
      </c>
      <c r="R365" s="82"/>
      <c r="T365" s="50">
        <f t="shared" si="28"/>
        <v>765</v>
      </c>
    </row>
    <row r="366" spans="1:20" ht="14.1" customHeight="1">
      <c r="A366" s="61">
        <f t="shared" si="29"/>
        <v>366</v>
      </c>
      <c r="B366" s="75" t="s">
        <v>621</v>
      </c>
      <c r="C366" s="75" t="s">
        <v>622</v>
      </c>
      <c r="D366" s="479" t="s">
        <v>90</v>
      </c>
      <c r="E366" s="478"/>
      <c r="F366" s="479" t="s">
        <v>492</v>
      </c>
      <c r="G366" s="452" t="s">
        <v>676</v>
      </c>
      <c r="H366" s="462" t="s">
        <v>94</v>
      </c>
      <c r="I366" s="478">
        <v>6</v>
      </c>
      <c r="J366" s="420">
        <f t="shared" si="25"/>
        <v>255</v>
      </c>
      <c r="K366" s="79">
        <v>255</v>
      </c>
      <c r="L366" s="79"/>
      <c r="M366" s="80" t="e">
        <f>IF(K366="nio",0,IF(K366&gt;0,K366*I366/O366,0))*(VLOOKUP(B366,'2-Kosten per locatie'!$A$15:$C$37,3))</f>
        <v>#DIV/0!</v>
      </c>
      <c r="N366" s="80">
        <f t="shared" si="26"/>
        <v>0</v>
      </c>
      <c r="O366" s="81">
        <f>IF(K366="nio",0,IF(K366&gt;0,VLOOKUP(G366,'3-Productie normen'!A:J,VLOOKUP(K366,'3-Productie normen'!$B$30:$C$32,2,FALSE),FALSE)))</f>
        <v>0</v>
      </c>
      <c r="P366" s="81">
        <f t="shared" si="27"/>
        <v>0</v>
      </c>
      <c r="Q366" s="82" t="str">
        <f>VLOOKUP(G366,'3-Productie normen'!A:N,7,FALSE)</f>
        <v>V</v>
      </c>
      <c r="R366" s="82"/>
      <c r="T366" s="50">
        <f t="shared" si="28"/>
        <v>1530</v>
      </c>
    </row>
    <row r="367" spans="1:20" ht="14.1" customHeight="1">
      <c r="A367" s="61">
        <f t="shared" si="29"/>
        <v>367</v>
      </c>
      <c r="B367" s="75" t="s">
        <v>621</v>
      </c>
      <c r="C367" s="75" t="s">
        <v>622</v>
      </c>
      <c r="D367" s="479" t="s">
        <v>90</v>
      </c>
      <c r="E367" s="478"/>
      <c r="F367" s="479" t="s">
        <v>478</v>
      </c>
      <c r="G367" s="499" t="s">
        <v>695</v>
      </c>
      <c r="H367" s="462" t="s">
        <v>92</v>
      </c>
      <c r="I367" s="478">
        <v>3</v>
      </c>
      <c r="J367" s="420">
        <f t="shared" si="25"/>
        <v>255</v>
      </c>
      <c r="K367" s="79">
        <v>255</v>
      </c>
      <c r="L367" s="79"/>
      <c r="M367" s="80" t="e">
        <f>IF(K367="nio",0,IF(K367&gt;0,K367*I367/O367,0))*(VLOOKUP(B367,'2-Kosten per locatie'!$A$15:$C$37,3))</f>
        <v>#DIV/0!</v>
      </c>
      <c r="N367" s="80">
        <f t="shared" si="26"/>
        <v>0</v>
      </c>
      <c r="O367" s="81">
        <f>IF(K367="nio",0,IF(K367&gt;0,VLOOKUP(G367,'3-Productie normen'!A:J,VLOOKUP(K367,'3-Productie normen'!$B$30:$C$32,2,FALSE),FALSE)))</f>
        <v>0</v>
      </c>
      <c r="P367" s="81">
        <f t="shared" si="27"/>
        <v>0</v>
      </c>
      <c r="Q367" s="82" t="str">
        <f>VLOOKUP(G367,'3-Productie normen'!A:N,7,FALSE)</f>
        <v>V</v>
      </c>
      <c r="R367" s="82"/>
      <c r="T367" s="50">
        <f t="shared" si="28"/>
        <v>765</v>
      </c>
    </row>
    <row r="368" spans="1:20" ht="14.1" customHeight="1">
      <c r="A368" s="61">
        <f t="shared" si="29"/>
        <v>368</v>
      </c>
      <c r="B368" s="75" t="s">
        <v>621</v>
      </c>
      <c r="C368" s="75" t="s">
        <v>622</v>
      </c>
      <c r="D368" s="479" t="s">
        <v>90</v>
      </c>
      <c r="E368" s="478"/>
      <c r="F368" s="479" t="s">
        <v>626</v>
      </c>
      <c r="G368" s="499" t="s">
        <v>695</v>
      </c>
      <c r="H368" s="462" t="s">
        <v>632</v>
      </c>
      <c r="I368" s="478">
        <v>38</v>
      </c>
      <c r="J368" s="420">
        <f t="shared" si="25"/>
        <v>255</v>
      </c>
      <c r="K368" s="79">
        <v>255</v>
      </c>
      <c r="L368" s="79"/>
      <c r="M368" s="80" t="e">
        <f>IF(K368="nio",0,IF(K368&gt;0,K368*I368/O368,0))*(VLOOKUP(B368,'2-Kosten per locatie'!$A$15:$C$37,3))</f>
        <v>#DIV/0!</v>
      </c>
      <c r="N368" s="80">
        <f t="shared" si="26"/>
        <v>0</v>
      </c>
      <c r="O368" s="81">
        <f>IF(K368="nio",0,IF(K368&gt;0,VLOOKUP(G368,'3-Productie normen'!A:J,VLOOKUP(K368,'3-Productie normen'!$B$30:$C$32,2,FALSE),FALSE)))</f>
        <v>0</v>
      </c>
      <c r="P368" s="81">
        <f t="shared" si="27"/>
        <v>0</v>
      </c>
      <c r="Q368" s="82" t="str">
        <f>VLOOKUP(G368,'3-Productie normen'!A:N,7,FALSE)</f>
        <v>V</v>
      </c>
      <c r="R368" s="82"/>
      <c r="T368" s="50">
        <f t="shared" si="28"/>
        <v>9690</v>
      </c>
    </row>
    <row r="369" spans="1:20" ht="14.1" customHeight="1">
      <c r="A369" s="61">
        <f t="shared" si="29"/>
        <v>369</v>
      </c>
      <c r="B369" s="75" t="s">
        <v>621</v>
      </c>
      <c r="C369" s="75" t="s">
        <v>622</v>
      </c>
      <c r="D369" s="479" t="s">
        <v>90</v>
      </c>
      <c r="E369" s="478"/>
      <c r="F369" s="479" t="s">
        <v>627</v>
      </c>
      <c r="G369" s="452" t="s">
        <v>91</v>
      </c>
      <c r="H369" s="462" t="s">
        <v>611</v>
      </c>
      <c r="I369" s="478">
        <v>15</v>
      </c>
      <c r="J369" s="420">
        <f t="shared" si="25"/>
        <v>255</v>
      </c>
      <c r="K369" s="79">
        <v>255</v>
      </c>
      <c r="L369" s="79"/>
      <c r="M369" s="80" t="e">
        <f>IF(K369="nio",0,IF(K369&gt;0,K369*I369/O369,0))*(VLOOKUP(B369,'2-Kosten per locatie'!$A$15:$C$37,3))</f>
        <v>#DIV/0!</v>
      </c>
      <c r="N369" s="80">
        <f t="shared" si="26"/>
        <v>0</v>
      </c>
      <c r="O369" s="81">
        <f>IF(K369="nio",0,IF(K369&gt;0,VLOOKUP(G369,'3-Productie normen'!A:J,VLOOKUP(K369,'3-Productie normen'!$B$30:$C$32,2,FALSE),FALSE)))</f>
        <v>0</v>
      </c>
      <c r="P369" s="81">
        <f t="shared" si="27"/>
        <v>0</v>
      </c>
      <c r="Q369" s="82" t="str">
        <f>VLOOKUP(G369,'3-Productie normen'!A:N,7,FALSE)</f>
        <v>V</v>
      </c>
      <c r="R369" s="82"/>
      <c r="T369" s="50">
        <f t="shared" si="28"/>
        <v>3825</v>
      </c>
    </row>
    <row r="370" spans="1:20" ht="14.1" customHeight="1">
      <c r="A370" s="61">
        <f t="shared" si="29"/>
        <v>370</v>
      </c>
      <c r="B370" s="75" t="s">
        <v>621</v>
      </c>
      <c r="C370" s="75" t="s">
        <v>622</v>
      </c>
      <c r="D370" s="479" t="s">
        <v>90</v>
      </c>
      <c r="E370" s="478"/>
      <c r="F370" s="479" t="s">
        <v>628</v>
      </c>
      <c r="G370" s="501" t="s">
        <v>668</v>
      </c>
      <c r="H370" s="462" t="s">
        <v>632</v>
      </c>
      <c r="I370" s="478">
        <v>58</v>
      </c>
      <c r="J370" s="420">
        <f t="shared" si="25"/>
        <v>255</v>
      </c>
      <c r="K370" s="79">
        <v>255</v>
      </c>
      <c r="L370" s="79"/>
      <c r="M370" s="80" t="e">
        <f>IF(K370="nio",0,IF(K370&gt;0,K370*I370/O370,0))*(VLOOKUP(B370,'2-Kosten per locatie'!$A$15:$C$37,3))</f>
        <v>#DIV/0!</v>
      </c>
      <c r="N370" s="80">
        <f t="shared" si="26"/>
        <v>0</v>
      </c>
      <c r="O370" s="81">
        <f>IF(K370="nio",0,IF(K370&gt;0,VLOOKUP(G370,'3-Productie normen'!A:J,VLOOKUP(K370,'3-Productie normen'!$B$30:$C$32,2,FALSE),FALSE)))</f>
        <v>0</v>
      </c>
      <c r="P370" s="81">
        <f t="shared" si="27"/>
        <v>0</v>
      </c>
      <c r="Q370" s="82" t="str">
        <f>VLOOKUP(G370,'3-Productie normen'!A:N,7,FALSE)</f>
        <v>S</v>
      </c>
      <c r="R370" s="82"/>
      <c r="T370" s="50">
        <f t="shared" si="28"/>
        <v>14790</v>
      </c>
    </row>
    <row r="371" spans="1:20" ht="14.1" customHeight="1">
      <c r="A371" s="61">
        <f t="shared" si="29"/>
        <v>371</v>
      </c>
      <c r="B371" s="75" t="s">
        <v>621</v>
      </c>
      <c r="C371" s="75" t="s">
        <v>622</v>
      </c>
      <c r="D371" s="479" t="s">
        <v>90</v>
      </c>
      <c r="E371" s="478"/>
      <c r="F371" s="480" t="s">
        <v>669</v>
      </c>
      <c r="G371" s="501" t="s">
        <v>17</v>
      </c>
      <c r="H371" s="462" t="s">
        <v>594</v>
      </c>
      <c r="I371" s="478">
        <v>24</v>
      </c>
      <c r="J371" s="420">
        <f t="shared" si="25"/>
        <v>255</v>
      </c>
      <c r="K371" s="79">
        <v>255</v>
      </c>
      <c r="L371" s="79"/>
      <c r="M371" s="80" t="e">
        <f>IF(K371="nio",0,IF(K371&gt;0,K371*I371/O371,0))*(VLOOKUP(B371,'2-Kosten per locatie'!$A$15:$C$37,3))</f>
        <v>#DIV/0!</v>
      </c>
      <c r="N371" s="80">
        <f t="shared" si="26"/>
        <v>0</v>
      </c>
      <c r="O371" s="81">
        <f>IF(K371="nio",0,IF(K371&gt;0,VLOOKUP(G371,'3-Productie normen'!A:J,VLOOKUP(K371,'3-Productie normen'!$B$30:$C$32,2,FALSE),FALSE)))</f>
        <v>0</v>
      </c>
      <c r="P371" s="81">
        <f t="shared" si="27"/>
        <v>0</v>
      </c>
      <c r="Q371" s="82" t="str">
        <f>VLOOKUP(G371,'3-Productie normen'!A:N,7,FALSE)</f>
        <v>S</v>
      </c>
      <c r="R371" s="82"/>
      <c r="T371" s="50">
        <f t="shared" si="28"/>
        <v>6120</v>
      </c>
    </row>
    <row r="372" spans="1:20" ht="14.1" customHeight="1">
      <c r="A372" s="61">
        <f t="shared" si="29"/>
        <v>372</v>
      </c>
      <c r="B372" s="75" t="s">
        <v>621</v>
      </c>
      <c r="C372" s="75" t="s">
        <v>622</v>
      </c>
      <c r="D372" s="479" t="s">
        <v>90</v>
      </c>
      <c r="E372" s="478"/>
      <c r="F372" s="480" t="s">
        <v>669</v>
      </c>
      <c r="G372" s="501" t="s">
        <v>17</v>
      </c>
      <c r="H372" s="462" t="s">
        <v>594</v>
      </c>
      <c r="I372" s="478">
        <v>20</v>
      </c>
      <c r="J372" s="420">
        <f t="shared" si="25"/>
        <v>255</v>
      </c>
      <c r="K372" s="79">
        <v>255</v>
      </c>
      <c r="L372" s="79"/>
      <c r="M372" s="80" t="e">
        <f>IF(K372="nio",0,IF(K372&gt;0,K372*I372/O372,0))*(VLOOKUP(B372,'2-Kosten per locatie'!$A$15:$C$37,3))</f>
        <v>#DIV/0!</v>
      </c>
      <c r="N372" s="80">
        <f t="shared" si="26"/>
        <v>0</v>
      </c>
      <c r="O372" s="81">
        <f>IF(K372="nio",0,IF(K372&gt;0,VLOOKUP(G372,'3-Productie normen'!A:J,VLOOKUP(K372,'3-Productie normen'!$B$30:$C$32,2,FALSE),FALSE)))</f>
        <v>0</v>
      </c>
      <c r="P372" s="81">
        <f t="shared" si="27"/>
        <v>0</v>
      </c>
      <c r="Q372" s="82" t="str">
        <f>VLOOKUP(G372,'3-Productie normen'!A:N,7,FALSE)</f>
        <v>S</v>
      </c>
      <c r="R372" s="82"/>
      <c r="T372" s="50">
        <f t="shared" si="28"/>
        <v>5100</v>
      </c>
    </row>
    <row r="373" spans="1:20" ht="14.1" customHeight="1">
      <c r="A373" s="61">
        <f t="shared" si="29"/>
        <v>373</v>
      </c>
      <c r="B373" s="75" t="s">
        <v>621</v>
      </c>
      <c r="C373" s="75" t="s">
        <v>622</v>
      </c>
      <c r="D373" s="479" t="s">
        <v>90</v>
      </c>
      <c r="E373" s="478"/>
      <c r="F373" s="480" t="s">
        <v>669</v>
      </c>
      <c r="G373" s="501" t="s">
        <v>17</v>
      </c>
      <c r="H373" s="462" t="s">
        <v>594</v>
      </c>
      <c r="I373" s="478">
        <v>10</v>
      </c>
      <c r="J373" s="420">
        <f t="shared" si="25"/>
        <v>255</v>
      </c>
      <c r="K373" s="79">
        <v>255</v>
      </c>
      <c r="L373" s="79"/>
      <c r="M373" s="80" t="e">
        <f>IF(K373="nio",0,IF(K373&gt;0,K373*I373/O373,0))*(VLOOKUP(B373,'2-Kosten per locatie'!$A$15:$C$37,3))</f>
        <v>#DIV/0!</v>
      </c>
      <c r="N373" s="80">
        <f t="shared" si="26"/>
        <v>0</v>
      </c>
      <c r="O373" s="81">
        <f>IF(K373="nio",0,IF(K373&gt;0,VLOOKUP(G373,'3-Productie normen'!A:J,VLOOKUP(K373,'3-Productie normen'!$B$30:$C$32,2,FALSE),FALSE)))</f>
        <v>0</v>
      </c>
      <c r="P373" s="81">
        <f t="shared" si="27"/>
        <v>0</v>
      </c>
      <c r="Q373" s="82" t="str">
        <f>VLOOKUP(G373,'3-Productie normen'!A:N,7,FALSE)</f>
        <v>S</v>
      </c>
      <c r="R373" s="82"/>
      <c r="T373" s="50">
        <f t="shared" si="28"/>
        <v>2550</v>
      </c>
    </row>
    <row r="374" spans="1:20" ht="14.1" customHeight="1">
      <c r="A374" s="61">
        <f t="shared" si="29"/>
        <v>374</v>
      </c>
      <c r="B374" s="75" t="s">
        <v>621</v>
      </c>
      <c r="C374" s="75" t="s">
        <v>622</v>
      </c>
      <c r="D374" s="479" t="s">
        <v>90</v>
      </c>
      <c r="E374" s="478"/>
      <c r="F374" s="480" t="s">
        <v>669</v>
      </c>
      <c r="G374" s="501" t="s">
        <v>17</v>
      </c>
      <c r="H374" s="462" t="s">
        <v>594</v>
      </c>
      <c r="I374" s="478">
        <v>9</v>
      </c>
      <c r="J374" s="420">
        <f t="shared" si="25"/>
        <v>255</v>
      </c>
      <c r="K374" s="79">
        <v>255</v>
      </c>
      <c r="L374" s="79"/>
      <c r="M374" s="80" t="e">
        <f>IF(K374="nio",0,IF(K374&gt;0,K374*I374/O374,0))*(VLOOKUP(B374,'2-Kosten per locatie'!$A$15:$C$37,3))</f>
        <v>#DIV/0!</v>
      </c>
      <c r="N374" s="80">
        <f t="shared" si="26"/>
        <v>0</v>
      </c>
      <c r="O374" s="81">
        <f>IF(K374="nio",0,IF(K374&gt;0,VLOOKUP(G374,'3-Productie normen'!A:J,VLOOKUP(K374,'3-Productie normen'!$B$30:$C$32,2,FALSE),FALSE)))</f>
        <v>0</v>
      </c>
      <c r="P374" s="81">
        <f t="shared" si="27"/>
        <v>0</v>
      </c>
      <c r="Q374" s="82" t="str">
        <f>VLOOKUP(G374,'3-Productie normen'!A:N,7,FALSE)</f>
        <v>S</v>
      </c>
      <c r="R374" s="82"/>
      <c r="T374" s="50">
        <f t="shared" si="28"/>
        <v>2295</v>
      </c>
    </row>
    <row r="375" spans="1:20" ht="14.1" customHeight="1">
      <c r="A375" s="61">
        <f t="shared" si="29"/>
        <v>375</v>
      </c>
      <c r="B375" s="75" t="s">
        <v>621</v>
      </c>
      <c r="C375" s="75" t="s">
        <v>622</v>
      </c>
      <c r="D375" s="479">
        <v>1</v>
      </c>
      <c r="E375" s="478"/>
      <c r="F375" s="479" t="s">
        <v>629</v>
      </c>
      <c r="G375" s="499" t="s">
        <v>695</v>
      </c>
      <c r="H375" s="462" t="s">
        <v>92</v>
      </c>
      <c r="I375" s="478">
        <v>12</v>
      </c>
      <c r="J375" s="420">
        <f t="shared" si="25"/>
        <v>255</v>
      </c>
      <c r="K375" s="79">
        <v>255</v>
      </c>
      <c r="L375" s="79"/>
      <c r="M375" s="80" t="e">
        <f>IF(K375="nio",0,IF(K375&gt;0,K375*I375/O375,0))*(VLOOKUP(B375,'2-Kosten per locatie'!$A$15:$C$37,3))</f>
        <v>#DIV/0!</v>
      </c>
      <c r="N375" s="80">
        <f t="shared" si="26"/>
        <v>0</v>
      </c>
      <c r="O375" s="81">
        <f>IF(K375="nio",0,IF(K375&gt;0,VLOOKUP(G375,'3-Productie normen'!A:J,VLOOKUP(K375,'3-Productie normen'!$B$30:$C$32,2,FALSE),FALSE)))</f>
        <v>0</v>
      </c>
      <c r="P375" s="81">
        <f t="shared" si="27"/>
        <v>0</v>
      </c>
      <c r="Q375" s="82" t="str">
        <f>VLOOKUP(G375,'3-Productie normen'!A:N,7,FALSE)</f>
        <v>V</v>
      </c>
      <c r="R375" s="82"/>
      <c r="T375" s="50">
        <f t="shared" si="28"/>
        <v>3060</v>
      </c>
    </row>
    <row r="376" spans="1:20" ht="14.1" customHeight="1">
      <c r="A376" s="61">
        <f t="shared" si="29"/>
        <v>376</v>
      </c>
      <c r="B376" s="75" t="s">
        <v>621</v>
      </c>
      <c r="C376" s="75" t="s">
        <v>622</v>
      </c>
      <c r="D376" s="479">
        <v>1</v>
      </c>
      <c r="E376" s="478"/>
      <c r="F376" s="479" t="s">
        <v>269</v>
      </c>
      <c r="G376" s="452" t="s">
        <v>676</v>
      </c>
      <c r="H376" s="462" t="s">
        <v>594</v>
      </c>
      <c r="I376" s="478">
        <v>19</v>
      </c>
      <c r="J376" s="420">
        <f t="shared" si="25"/>
        <v>255</v>
      </c>
      <c r="K376" s="79">
        <v>255</v>
      </c>
      <c r="L376" s="79"/>
      <c r="M376" s="80" t="e">
        <f>IF(K376="nio",0,IF(K376&gt;0,K376*I376/O376,0))*(VLOOKUP(B376,'2-Kosten per locatie'!$A$15:$C$37,3))</f>
        <v>#DIV/0!</v>
      </c>
      <c r="N376" s="80">
        <f t="shared" si="26"/>
        <v>0</v>
      </c>
      <c r="O376" s="81">
        <f>IF(K376="nio",0,IF(K376&gt;0,VLOOKUP(G376,'3-Productie normen'!A:J,VLOOKUP(K376,'3-Productie normen'!$B$30:$C$32,2,FALSE),FALSE)))</f>
        <v>0</v>
      </c>
      <c r="P376" s="81">
        <f t="shared" si="27"/>
        <v>0</v>
      </c>
      <c r="Q376" s="82" t="str">
        <f>VLOOKUP(G376,'3-Productie normen'!A:N,7,FALSE)</f>
        <v>V</v>
      </c>
      <c r="R376" s="82"/>
      <c r="T376" s="50">
        <f t="shared" si="28"/>
        <v>4845</v>
      </c>
    </row>
    <row r="377" spans="1:20" ht="14.1" customHeight="1">
      <c r="A377" s="61">
        <f t="shared" si="29"/>
        <v>377</v>
      </c>
      <c r="B377" s="75" t="s">
        <v>621</v>
      </c>
      <c r="C377" s="75" t="s">
        <v>622</v>
      </c>
      <c r="D377" s="479">
        <v>1</v>
      </c>
      <c r="E377" s="478"/>
      <c r="F377" s="480" t="s">
        <v>669</v>
      </c>
      <c r="G377" s="501" t="s">
        <v>17</v>
      </c>
      <c r="H377" s="462" t="s">
        <v>94</v>
      </c>
      <c r="I377" s="478">
        <v>7</v>
      </c>
      <c r="J377" s="420">
        <f t="shared" si="25"/>
        <v>255</v>
      </c>
      <c r="K377" s="79">
        <v>255</v>
      </c>
      <c r="L377" s="79"/>
      <c r="M377" s="80" t="e">
        <f>IF(K377="nio",0,IF(K377&gt;0,K377*I377/O377,0))*(VLOOKUP(B377,'2-Kosten per locatie'!$A$15:$C$37,3))</f>
        <v>#DIV/0!</v>
      </c>
      <c r="N377" s="80">
        <f t="shared" si="26"/>
        <v>0</v>
      </c>
      <c r="O377" s="81">
        <f>IF(K377="nio",0,IF(K377&gt;0,VLOOKUP(G377,'3-Productie normen'!A:J,VLOOKUP(K377,'3-Productie normen'!$B$30:$C$32,2,FALSE),FALSE)))</f>
        <v>0</v>
      </c>
      <c r="P377" s="81">
        <f t="shared" si="27"/>
        <v>0</v>
      </c>
      <c r="Q377" s="82" t="str">
        <f>VLOOKUP(G377,'3-Productie normen'!A:N,7,FALSE)</f>
        <v>S</v>
      </c>
      <c r="R377" s="82"/>
      <c r="T377" s="50">
        <f t="shared" si="28"/>
        <v>1785</v>
      </c>
    </row>
    <row r="378" spans="1:20" ht="14.1" customHeight="1">
      <c r="A378" s="61">
        <f t="shared" si="29"/>
        <v>378</v>
      </c>
      <c r="B378" s="75" t="s">
        <v>621</v>
      </c>
      <c r="C378" s="75" t="s">
        <v>622</v>
      </c>
      <c r="D378" s="479">
        <v>1</v>
      </c>
      <c r="E378" s="478"/>
      <c r="F378" s="479" t="s">
        <v>270</v>
      </c>
      <c r="G378" s="452" t="s">
        <v>172</v>
      </c>
      <c r="H378" s="462" t="s">
        <v>215</v>
      </c>
      <c r="I378" s="478">
        <v>38</v>
      </c>
      <c r="J378" s="420">
        <f t="shared" si="25"/>
        <v>255</v>
      </c>
      <c r="K378" s="79">
        <v>255</v>
      </c>
      <c r="L378" s="79"/>
      <c r="M378" s="80" t="e">
        <f>IF(K378="nio",0,IF(K378&gt;0,K378*I378/O378,0))*(VLOOKUP(B378,'2-Kosten per locatie'!$A$15:$C$37,3))</f>
        <v>#DIV/0!</v>
      </c>
      <c r="N378" s="80">
        <f t="shared" si="26"/>
        <v>0</v>
      </c>
      <c r="O378" s="81">
        <f>IF(K378="nio",0,IF(K378&gt;0,VLOOKUP(G378,'3-Productie normen'!A:J,VLOOKUP(K378,'3-Productie normen'!$B$30:$C$32,2,FALSE),FALSE)))</f>
        <v>0</v>
      </c>
      <c r="P378" s="81">
        <f t="shared" si="27"/>
        <v>0</v>
      </c>
      <c r="Q378" s="82" t="str">
        <f>VLOOKUP(G378,'3-Productie normen'!A:N,7,FALSE)</f>
        <v>B</v>
      </c>
      <c r="R378" s="82"/>
      <c r="T378" s="50">
        <f t="shared" si="28"/>
        <v>9690</v>
      </c>
    </row>
    <row r="379" spans="1:20" ht="14.1" customHeight="1">
      <c r="A379" s="61">
        <f t="shared" si="29"/>
        <v>379</v>
      </c>
      <c r="B379" s="75" t="s">
        <v>621</v>
      </c>
      <c r="C379" s="75" t="s">
        <v>622</v>
      </c>
      <c r="D379" s="479">
        <v>1</v>
      </c>
      <c r="E379" s="478"/>
      <c r="F379" s="479" t="s">
        <v>480</v>
      </c>
      <c r="G379" s="452" t="s">
        <v>173</v>
      </c>
      <c r="H379" s="462" t="s">
        <v>215</v>
      </c>
      <c r="I379" s="478">
        <v>35</v>
      </c>
      <c r="J379" s="420">
        <f t="shared" si="25"/>
        <v>255</v>
      </c>
      <c r="K379" s="79">
        <v>255</v>
      </c>
      <c r="L379" s="79"/>
      <c r="M379" s="80" t="e">
        <f>IF(K379="nio",0,IF(K379&gt;0,K379*I379/O379,0))*(VLOOKUP(B379,'2-Kosten per locatie'!$A$15:$C$37,3))</f>
        <v>#DIV/0!</v>
      </c>
      <c r="N379" s="80">
        <f t="shared" si="26"/>
        <v>0</v>
      </c>
      <c r="O379" s="81">
        <f>IF(K379="nio",0,IF(K379&gt;0,VLOOKUP(G379,'3-Productie normen'!A:J,VLOOKUP(K379,'3-Productie normen'!$B$30:$C$32,2,FALSE),FALSE)))</f>
        <v>0</v>
      </c>
      <c r="P379" s="81">
        <f t="shared" si="27"/>
        <v>0</v>
      </c>
      <c r="Q379" s="82" t="str">
        <f>VLOOKUP(G379,'3-Productie normen'!A:N,7,FALSE)</f>
        <v>B</v>
      </c>
      <c r="R379" s="82"/>
      <c r="T379" s="50">
        <f t="shared" si="28"/>
        <v>8925</v>
      </c>
    </row>
    <row r="380" spans="1:20" ht="14.1" customHeight="1">
      <c r="A380" s="61">
        <f t="shared" si="29"/>
        <v>380</v>
      </c>
      <c r="B380" s="75" t="s">
        <v>621</v>
      </c>
      <c r="C380" s="75" t="s">
        <v>622</v>
      </c>
      <c r="D380" s="479">
        <v>1</v>
      </c>
      <c r="E380" s="478"/>
      <c r="F380" s="479" t="s">
        <v>479</v>
      </c>
      <c r="G380" s="49" t="s">
        <v>694</v>
      </c>
      <c r="H380" s="462" t="s">
        <v>92</v>
      </c>
      <c r="I380" s="478">
        <v>75</v>
      </c>
      <c r="J380" s="420">
        <f t="shared" si="25"/>
        <v>255</v>
      </c>
      <c r="K380" s="79">
        <v>255</v>
      </c>
      <c r="L380" s="79"/>
      <c r="M380" s="80" t="e">
        <f>IF(K380="nio",0,IF(K380&gt;0,K380*I380/O380,0))*(VLOOKUP(B380,'2-Kosten per locatie'!$A$15:$C$37,3))</f>
        <v>#DIV/0!</v>
      </c>
      <c r="N380" s="80">
        <f t="shared" si="26"/>
        <v>0</v>
      </c>
      <c r="O380" s="81">
        <f>IF(K380="nio",0,IF(K380&gt;0,VLOOKUP(G380,'3-Productie normen'!A:J,VLOOKUP(K380,'3-Productie normen'!$B$30:$C$32,2,FALSE),FALSE)))</f>
        <v>0</v>
      </c>
      <c r="P380" s="81">
        <f t="shared" si="27"/>
        <v>0</v>
      </c>
      <c r="Q380" s="82" t="str">
        <f>VLOOKUP(G380,'3-Productie normen'!A:N,7,FALSE)</f>
        <v>V</v>
      </c>
      <c r="R380" s="82"/>
      <c r="T380" s="50">
        <f t="shared" si="28"/>
        <v>19125</v>
      </c>
    </row>
    <row r="381" spans="1:20" ht="14.1" customHeight="1">
      <c r="A381" s="61">
        <f t="shared" si="29"/>
        <v>381</v>
      </c>
      <c r="B381" s="75" t="s">
        <v>621</v>
      </c>
      <c r="C381" s="75" t="s">
        <v>622</v>
      </c>
      <c r="D381" s="479">
        <v>1</v>
      </c>
      <c r="E381" s="478"/>
      <c r="F381" s="479" t="s">
        <v>630</v>
      </c>
      <c r="G381" s="452" t="s">
        <v>271</v>
      </c>
      <c r="H381" s="462" t="s">
        <v>215</v>
      </c>
      <c r="I381" s="478">
        <v>128</v>
      </c>
      <c r="J381" s="420">
        <f t="shared" si="25"/>
        <v>255</v>
      </c>
      <c r="K381" s="79">
        <v>255</v>
      </c>
      <c r="L381" s="79"/>
      <c r="M381" s="80" t="e">
        <f>IF(K381="nio",0,IF(K381&gt;0,K381*I381/O381,0))*(VLOOKUP(B381,'2-Kosten per locatie'!$A$15:$C$37,3))</f>
        <v>#DIV/0!</v>
      </c>
      <c r="N381" s="80">
        <f t="shared" si="26"/>
        <v>0</v>
      </c>
      <c r="O381" s="81">
        <f>IF(K381="nio",0,IF(K381&gt;0,VLOOKUP(G381,'3-Productie normen'!A:J,VLOOKUP(K381,'3-Productie normen'!$B$30:$C$32,2,FALSE),FALSE)))</f>
        <v>0</v>
      </c>
      <c r="P381" s="81">
        <f t="shared" si="27"/>
        <v>0</v>
      </c>
      <c r="Q381" s="82" t="str">
        <f>VLOOKUP(G381,'3-Productie normen'!A:N,7,FALSE)</f>
        <v>B</v>
      </c>
      <c r="R381" s="82"/>
      <c r="T381" s="50">
        <f t="shared" si="28"/>
        <v>32640</v>
      </c>
    </row>
    <row r="382" spans="1:20" ht="14.1" customHeight="1">
      <c r="A382" s="61">
        <f t="shared" si="29"/>
        <v>382</v>
      </c>
      <c r="B382" s="75" t="s">
        <v>621</v>
      </c>
      <c r="C382" s="75" t="s">
        <v>622</v>
      </c>
      <c r="D382" s="479"/>
      <c r="E382" s="478"/>
      <c r="F382" s="479" t="s">
        <v>606</v>
      </c>
      <c r="G382" s="499" t="s">
        <v>696</v>
      </c>
      <c r="H382" s="462" t="s">
        <v>569</v>
      </c>
      <c r="I382" s="478">
        <v>4</v>
      </c>
      <c r="J382" s="420">
        <f t="shared" si="25"/>
        <v>255</v>
      </c>
      <c r="K382" s="79">
        <v>255</v>
      </c>
      <c r="L382" s="79"/>
      <c r="M382" s="80" t="e">
        <f>IF(K382="nio",0,IF(K382&gt;0,K382*I382/O382,0))*(VLOOKUP(B382,'2-Kosten per locatie'!$A$15:$C$37,3))</f>
        <v>#DIV/0!</v>
      </c>
      <c r="N382" s="80">
        <f t="shared" si="26"/>
        <v>0</v>
      </c>
      <c r="O382" s="81">
        <f>IF(K382="nio",0,IF(K382&gt;0,VLOOKUP(G382,'3-Productie normen'!A:J,VLOOKUP(K382,'3-Productie normen'!$B$30:$C$32,2,FALSE),FALSE)))</f>
        <v>0</v>
      </c>
      <c r="P382" s="81">
        <f t="shared" si="27"/>
        <v>0</v>
      </c>
      <c r="Q382" s="82" t="str">
        <f>VLOOKUP(G382,'3-Productie normen'!A:N,7,FALSE)</f>
        <v>V</v>
      </c>
      <c r="R382" s="82"/>
      <c r="T382" s="50">
        <f t="shared" si="28"/>
        <v>1020</v>
      </c>
    </row>
    <row r="383" spans="1:20" ht="14.1" customHeight="1">
      <c r="A383" s="61">
        <f t="shared" si="29"/>
        <v>383</v>
      </c>
      <c r="B383" s="75" t="s">
        <v>621</v>
      </c>
      <c r="C383" s="75" t="s">
        <v>622</v>
      </c>
      <c r="D383" s="479"/>
      <c r="E383" s="478"/>
      <c r="F383" s="479" t="s">
        <v>606</v>
      </c>
      <c r="G383" s="499" t="s">
        <v>696</v>
      </c>
      <c r="H383" s="462" t="s">
        <v>633</v>
      </c>
      <c r="I383" s="478">
        <v>4</v>
      </c>
      <c r="J383" s="420">
        <f t="shared" si="25"/>
        <v>255</v>
      </c>
      <c r="K383" s="79">
        <v>255</v>
      </c>
      <c r="L383" s="79"/>
      <c r="M383" s="80" t="e">
        <f>IF(K383="nio",0,IF(K383&gt;0,K383*I383/O383,0))*(VLOOKUP(B383,'2-Kosten per locatie'!$A$15:$C$37,3))</f>
        <v>#DIV/0!</v>
      </c>
      <c r="N383" s="80">
        <f t="shared" si="26"/>
        <v>0</v>
      </c>
      <c r="O383" s="81">
        <f>IF(K383="nio",0,IF(K383&gt;0,VLOOKUP(G383,'3-Productie normen'!A:J,VLOOKUP(K383,'3-Productie normen'!$B$30:$C$32,2,FALSE),FALSE)))</f>
        <v>0</v>
      </c>
      <c r="P383" s="81">
        <f t="shared" si="27"/>
        <v>0</v>
      </c>
      <c r="Q383" s="82" t="str">
        <f>VLOOKUP(G383,'3-Productie normen'!A:N,7,FALSE)</f>
        <v>V</v>
      </c>
      <c r="R383" s="82"/>
      <c r="T383" s="50">
        <f t="shared" si="28"/>
        <v>1020</v>
      </c>
    </row>
    <row r="384" spans="1:20" ht="14.1" customHeight="1">
      <c r="A384" s="61">
        <f t="shared" si="29"/>
        <v>384</v>
      </c>
      <c r="B384" s="75" t="s">
        <v>634</v>
      </c>
      <c r="C384" s="75" t="s">
        <v>635</v>
      </c>
      <c r="D384" s="479" t="s">
        <v>90</v>
      </c>
      <c r="E384" s="478"/>
      <c r="F384" s="479" t="s">
        <v>479</v>
      </c>
      <c r="G384" s="49" t="s">
        <v>694</v>
      </c>
      <c r="H384" s="462" t="s">
        <v>92</v>
      </c>
      <c r="I384" s="478">
        <v>47</v>
      </c>
      <c r="J384" s="420">
        <f t="shared" si="25"/>
        <v>52</v>
      </c>
      <c r="K384" s="79">
        <v>52</v>
      </c>
      <c r="L384" s="79"/>
      <c r="M384" s="80" t="e">
        <f>IF(K384="nio",0,IF(K384&gt;0,K384*I384/O384,0))*(VLOOKUP(B384,'2-Kosten per locatie'!$A$15:$C$37,3))</f>
        <v>#DIV/0!</v>
      </c>
      <c r="N384" s="80">
        <f t="shared" si="26"/>
        <v>0</v>
      </c>
      <c r="O384" s="81">
        <f>IF(K384="nio",0,IF(K384&gt;0,VLOOKUP(G384,'3-Productie normen'!A:J,VLOOKUP(K384,'3-Productie normen'!$B$30:$C$32,2,FALSE),FALSE)))</f>
        <v>0</v>
      </c>
      <c r="P384" s="81">
        <f t="shared" si="27"/>
        <v>0</v>
      </c>
      <c r="Q384" s="82" t="str">
        <f>VLOOKUP(G384,'3-Productie normen'!A:N,7,FALSE)</f>
        <v>V</v>
      </c>
      <c r="R384" s="82"/>
      <c r="T384" s="50">
        <f t="shared" si="28"/>
        <v>2444</v>
      </c>
    </row>
    <row r="385" spans="1:20" ht="14.1" customHeight="1">
      <c r="A385" s="61">
        <f t="shared" si="29"/>
        <v>385</v>
      </c>
      <c r="B385" s="75" t="s">
        <v>634</v>
      </c>
      <c r="C385" s="75" t="s">
        <v>635</v>
      </c>
      <c r="D385" s="479" t="s">
        <v>90</v>
      </c>
      <c r="E385" s="478"/>
      <c r="F385" s="479" t="s">
        <v>269</v>
      </c>
      <c r="G385" s="452" t="s">
        <v>676</v>
      </c>
      <c r="H385" s="462" t="s">
        <v>92</v>
      </c>
      <c r="I385" s="478">
        <v>20</v>
      </c>
      <c r="J385" s="420">
        <f t="shared" si="25"/>
        <v>52</v>
      </c>
      <c r="K385" s="79">
        <v>52</v>
      </c>
      <c r="L385" s="79"/>
      <c r="M385" s="80" t="e">
        <f>IF(K385="nio",0,IF(K385&gt;0,K385*I385/O385,0))*(VLOOKUP(B385,'2-Kosten per locatie'!$A$15:$C$37,3))</f>
        <v>#DIV/0!</v>
      </c>
      <c r="N385" s="80">
        <f t="shared" si="26"/>
        <v>0</v>
      </c>
      <c r="O385" s="81">
        <f>IF(K385="nio",0,IF(K385&gt;0,VLOOKUP(G385,'3-Productie normen'!A:J,VLOOKUP(K385,'3-Productie normen'!$B$30:$C$32,2,FALSE),FALSE)))</f>
        <v>0</v>
      </c>
      <c r="P385" s="81">
        <f t="shared" si="27"/>
        <v>0</v>
      </c>
      <c r="Q385" s="82" t="str">
        <f>VLOOKUP(G385,'3-Productie normen'!A:N,7,FALSE)</f>
        <v>V</v>
      </c>
      <c r="R385" s="82"/>
      <c r="T385" s="50">
        <f t="shared" si="28"/>
        <v>1040</v>
      </c>
    </row>
    <row r="386" spans="1:20" ht="14.1" customHeight="1">
      <c r="A386" s="61">
        <f t="shared" si="29"/>
        <v>386</v>
      </c>
      <c r="B386" s="75" t="s">
        <v>634</v>
      </c>
      <c r="C386" s="75" t="s">
        <v>635</v>
      </c>
      <c r="D386" s="479" t="s">
        <v>90</v>
      </c>
      <c r="E386" s="478"/>
      <c r="F386" s="479" t="s">
        <v>270</v>
      </c>
      <c r="G386" s="452" t="s">
        <v>172</v>
      </c>
      <c r="H386" s="462" t="s">
        <v>92</v>
      </c>
      <c r="I386" s="478">
        <v>18</v>
      </c>
      <c r="J386" s="420">
        <f t="shared" si="25"/>
        <v>52</v>
      </c>
      <c r="K386" s="79">
        <v>52</v>
      </c>
      <c r="L386" s="79"/>
      <c r="M386" s="80" t="e">
        <f>IF(K386="nio",0,IF(K386&gt;0,K386*I386/O386,0))*(VLOOKUP(B386,'2-Kosten per locatie'!$A$15:$C$37,3))</f>
        <v>#DIV/0!</v>
      </c>
      <c r="N386" s="80">
        <f t="shared" si="26"/>
        <v>0</v>
      </c>
      <c r="O386" s="81">
        <f>IF(K386="nio",0,IF(K386&gt;0,VLOOKUP(G386,'3-Productie normen'!A:J,VLOOKUP(K386,'3-Productie normen'!$B$30:$C$32,2,FALSE),FALSE)))</f>
        <v>0</v>
      </c>
      <c r="P386" s="81">
        <f t="shared" si="27"/>
        <v>0</v>
      </c>
      <c r="Q386" s="82" t="str">
        <f>VLOOKUP(G386,'3-Productie normen'!A:N,7,FALSE)</f>
        <v>B</v>
      </c>
      <c r="R386" s="82"/>
      <c r="T386" s="50">
        <f t="shared" si="28"/>
        <v>936</v>
      </c>
    </row>
    <row r="387" spans="1:20" ht="14.1" customHeight="1">
      <c r="A387" s="61">
        <f t="shared" si="29"/>
        <v>387</v>
      </c>
      <c r="B387" s="75" t="s">
        <v>634</v>
      </c>
      <c r="C387" s="75" t="s">
        <v>635</v>
      </c>
      <c r="D387" s="479" t="s">
        <v>90</v>
      </c>
      <c r="E387" s="478"/>
      <c r="F387" s="480" t="s">
        <v>669</v>
      </c>
      <c r="G387" s="501" t="s">
        <v>17</v>
      </c>
      <c r="H387" s="462" t="s">
        <v>94</v>
      </c>
      <c r="I387" s="478">
        <v>33</v>
      </c>
      <c r="J387" s="420">
        <f t="shared" si="25"/>
        <v>52</v>
      </c>
      <c r="K387" s="79">
        <v>52</v>
      </c>
      <c r="L387" s="79"/>
      <c r="M387" s="80" t="e">
        <f>IF(K387="nio",0,IF(K387&gt;0,K387*I387/O387,0))*(VLOOKUP(B387,'2-Kosten per locatie'!$A$15:$C$37,3))</f>
        <v>#DIV/0!</v>
      </c>
      <c r="N387" s="80">
        <f t="shared" si="26"/>
        <v>0</v>
      </c>
      <c r="O387" s="81">
        <f>IF(K387="nio",0,IF(K387&gt;0,VLOOKUP(G387,'3-Productie normen'!A:J,VLOOKUP(K387,'3-Productie normen'!$B$30:$C$32,2,FALSE),FALSE)))</f>
        <v>0</v>
      </c>
      <c r="P387" s="81">
        <f t="shared" si="27"/>
        <v>0</v>
      </c>
      <c r="Q387" s="82" t="str">
        <f>VLOOKUP(G387,'3-Productie normen'!A:N,7,FALSE)</f>
        <v>S</v>
      </c>
      <c r="R387" s="82"/>
      <c r="T387" s="50">
        <f t="shared" si="28"/>
        <v>1716</v>
      </c>
    </row>
    <row r="388" spans="1:20" ht="14.1" customHeight="1">
      <c r="A388" s="61">
        <f t="shared" si="29"/>
        <v>388</v>
      </c>
      <c r="B388" s="75" t="s">
        <v>634</v>
      </c>
      <c r="C388" s="75" t="s">
        <v>635</v>
      </c>
      <c r="D388" s="479" t="s">
        <v>90</v>
      </c>
      <c r="E388" s="478"/>
      <c r="F388" s="479" t="s">
        <v>619</v>
      </c>
      <c r="G388" s="501" t="s">
        <v>675</v>
      </c>
      <c r="H388" s="462" t="s">
        <v>95</v>
      </c>
      <c r="I388" s="478">
        <v>8</v>
      </c>
      <c r="J388" s="420">
        <f t="shared" si="25"/>
        <v>12</v>
      </c>
      <c r="K388" s="79">
        <v>12</v>
      </c>
      <c r="L388" s="79"/>
      <c r="M388" s="80" t="e">
        <f>IF(K388="nio",0,IF(K388&gt;0,K388*I388/O388,0))*(VLOOKUP(B388,'2-Kosten per locatie'!$A$15:$C$37,3))</f>
        <v>#DIV/0!</v>
      </c>
      <c r="N388" s="80">
        <f t="shared" si="26"/>
        <v>0</v>
      </c>
      <c r="O388" s="81">
        <f>IF(K388="nio",0,IF(K388&gt;0,VLOOKUP(G388,'3-Productie normen'!A:J,VLOOKUP(K388,'3-Productie normen'!$B$30:$C$32,2,FALSE),FALSE)))</f>
        <v>0</v>
      </c>
      <c r="P388" s="81">
        <f t="shared" si="27"/>
        <v>0</v>
      </c>
      <c r="Q388" s="82" t="str">
        <f>VLOOKUP(G388,'3-Productie normen'!A:N,7,FALSE)</f>
        <v>V</v>
      </c>
      <c r="R388" s="82"/>
      <c r="T388" s="50">
        <f t="shared" si="28"/>
        <v>96</v>
      </c>
    </row>
    <row r="389" spans="1:20" ht="14.1" customHeight="1">
      <c r="A389" s="61">
        <f t="shared" si="29"/>
        <v>389</v>
      </c>
      <c r="B389" s="75" t="s">
        <v>636</v>
      </c>
      <c r="C389" s="75" t="s">
        <v>637</v>
      </c>
      <c r="D389" s="479" t="s">
        <v>90</v>
      </c>
      <c r="E389" s="478"/>
      <c r="F389" s="479" t="s">
        <v>264</v>
      </c>
      <c r="G389" s="499" t="s">
        <v>695</v>
      </c>
      <c r="H389" s="462" t="s">
        <v>92</v>
      </c>
      <c r="I389" s="478">
        <v>12</v>
      </c>
      <c r="J389" s="420">
        <f t="shared" si="25"/>
        <v>52</v>
      </c>
      <c r="K389" s="79">
        <v>52</v>
      </c>
      <c r="L389" s="79"/>
      <c r="M389" s="80" t="e">
        <f>IF(K389="nio",0,IF(K389&gt;0,K389*I389/O389,0))*(VLOOKUP(B389,'2-Kosten per locatie'!$A$15:$C$37,3))</f>
        <v>#DIV/0!</v>
      </c>
      <c r="N389" s="80">
        <f t="shared" si="26"/>
        <v>0</v>
      </c>
      <c r="O389" s="81">
        <f>IF(K389="nio",0,IF(K389&gt;0,VLOOKUP(G389,'3-Productie normen'!A:J,VLOOKUP(K389,'3-Productie normen'!$B$30:$C$32,2,FALSE),FALSE)))</f>
        <v>0</v>
      </c>
      <c r="P389" s="81">
        <f t="shared" si="27"/>
        <v>0</v>
      </c>
      <c r="Q389" s="82" t="str">
        <f>VLOOKUP(G389,'3-Productie normen'!A:N,7,FALSE)</f>
        <v>V</v>
      </c>
      <c r="R389" s="82"/>
      <c r="T389" s="50">
        <f t="shared" si="28"/>
        <v>624</v>
      </c>
    </row>
    <row r="390" spans="1:20" ht="14.1" customHeight="1">
      <c r="A390" s="61">
        <f t="shared" si="29"/>
        <v>390</v>
      </c>
      <c r="B390" s="75" t="s">
        <v>636</v>
      </c>
      <c r="C390" s="75" t="s">
        <v>637</v>
      </c>
      <c r="D390" s="479" t="s">
        <v>90</v>
      </c>
      <c r="E390" s="478"/>
      <c r="F390" s="479" t="s">
        <v>478</v>
      </c>
      <c r="G390" s="499" t="s">
        <v>695</v>
      </c>
      <c r="H390" s="462" t="s">
        <v>94</v>
      </c>
      <c r="I390" s="478">
        <v>7</v>
      </c>
      <c r="J390" s="420">
        <f t="shared" si="25"/>
        <v>52</v>
      </c>
      <c r="K390" s="79">
        <v>52</v>
      </c>
      <c r="L390" s="79"/>
      <c r="M390" s="80" t="e">
        <f>IF(K390="nio",0,IF(K390&gt;0,K390*I390/O390,0))*(VLOOKUP(B390,'2-Kosten per locatie'!$A$15:$C$37,3))</f>
        <v>#DIV/0!</v>
      </c>
      <c r="N390" s="80">
        <f t="shared" si="26"/>
        <v>0</v>
      </c>
      <c r="O390" s="81">
        <f>IF(K390="nio",0,IF(K390&gt;0,VLOOKUP(G390,'3-Productie normen'!A:J,VLOOKUP(K390,'3-Productie normen'!$B$30:$C$32,2,FALSE),FALSE)))</f>
        <v>0</v>
      </c>
      <c r="P390" s="81">
        <f t="shared" si="27"/>
        <v>0</v>
      </c>
      <c r="Q390" s="82" t="str">
        <f>VLOOKUP(G390,'3-Productie normen'!A:N,7,FALSE)</f>
        <v>V</v>
      </c>
      <c r="R390" s="82"/>
      <c r="T390" s="50">
        <f t="shared" si="28"/>
        <v>364</v>
      </c>
    </row>
    <row r="391" spans="1:20" ht="14.1" customHeight="1">
      <c r="A391" s="61">
        <f t="shared" si="29"/>
        <v>391</v>
      </c>
      <c r="B391" s="75" t="s">
        <v>636</v>
      </c>
      <c r="C391" s="75" t="s">
        <v>637</v>
      </c>
      <c r="D391" s="479" t="s">
        <v>90</v>
      </c>
      <c r="E391" s="478"/>
      <c r="F391" s="479" t="s">
        <v>266</v>
      </c>
      <c r="G391" s="501" t="s">
        <v>668</v>
      </c>
      <c r="H391" s="462" t="s">
        <v>94</v>
      </c>
      <c r="I391" s="478">
        <v>45</v>
      </c>
      <c r="J391" s="420">
        <f t="shared" si="25"/>
        <v>52</v>
      </c>
      <c r="K391" s="79">
        <v>52</v>
      </c>
      <c r="L391" s="79"/>
      <c r="M391" s="80" t="e">
        <f>IF(K391="nio",0,IF(K391&gt;0,K391*I391/O391,0))*(VLOOKUP(B391,'2-Kosten per locatie'!$A$15:$C$37,3))</f>
        <v>#DIV/0!</v>
      </c>
      <c r="N391" s="80">
        <f t="shared" si="26"/>
        <v>0</v>
      </c>
      <c r="O391" s="81">
        <f>IF(K391="nio",0,IF(K391&gt;0,VLOOKUP(G391,'3-Productie normen'!A:J,VLOOKUP(K391,'3-Productie normen'!$B$30:$C$32,2,FALSE),FALSE)))</f>
        <v>0</v>
      </c>
      <c r="P391" s="81">
        <f t="shared" si="27"/>
        <v>0</v>
      </c>
      <c r="Q391" s="82" t="str">
        <f>VLOOKUP(G391,'3-Productie normen'!A:N,7,FALSE)</f>
        <v>S</v>
      </c>
      <c r="R391" s="82"/>
      <c r="T391" s="50">
        <f t="shared" si="28"/>
        <v>2340</v>
      </c>
    </row>
    <row r="392" spans="1:20" s="19" customFormat="1" ht="14.1" customHeight="1">
      <c r="A392" s="61">
        <f t="shared" si="29"/>
        <v>392</v>
      </c>
      <c r="B392" s="75" t="s">
        <v>636</v>
      </c>
      <c r="C392" s="75" t="s">
        <v>637</v>
      </c>
      <c r="D392" s="479" t="s">
        <v>90</v>
      </c>
      <c r="E392" s="478"/>
      <c r="F392" s="479" t="s">
        <v>485</v>
      </c>
      <c r="G392" s="452" t="s">
        <v>675</v>
      </c>
      <c r="H392" s="462" t="s">
        <v>92</v>
      </c>
      <c r="I392" s="478">
        <v>1</v>
      </c>
      <c r="J392" s="420">
        <f t="shared" ref="J392:J415" si="30">SUM(K392:L392)</f>
        <v>0</v>
      </c>
      <c r="K392" s="469" t="s">
        <v>677</v>
      </c>
      <c r="L392" s="79"/>
      <c r="M392" s="80">
        <f>IF(K392="nio",0,IF(K392&gt;0,K392*I392/O392,0))*(VLOOKUP(B392,'2-Kosten per locatie'!$A$15:$C$37,3))</f>
        <v>0</v>
      </c>
      <c r="N392" s="80">
        <f t="shared" si="26"/>
        <v>0</v>
      </c>
      <c r="O392" s="81">
        <f>IF(K392="nio",0,IF(K392&gt;0,VLOOKUP(G392,'3-Productie normen'!A:J,VLOOKUP(K392,'3-Productie normen'!$B$30:$C$32,2,FALSE),FALSE)))</f>
        <v>0</v>
      </c>
      <c r="P392" s="81">
        <f t="shared" si="27"/>
        <v>0</v>
      </c>
      <c r="Q392" s="82" t="str">
        <f>VLOOKUP(G392,'3-Productie normen'!A:N,7,FALSE)</f>
        <v>V</v>
      </c>
      <c r="R392" s="82"/>
      <c r="S392" s="4"/>
      <c r="T392" s="50">
        <f t="shared" si="28"/>
        <v>0</v>
      </c>
    </row>
    <row r="393" spans="1:20" ht="14.1" customHeight="1">
      <c r="A393" s="61">
        <f t="shared" si="29"/>
        <v>393</v>
      </c>
      <c r="B393" s="75" t="s">
        <v>636</v>
      </c>
      <c r="C393" s="75" t="s">
        <v>637</v>
      </c>
      <c r="D393" s="479" t="s">
        <v>90</v>
      </c>
      <c r="E393" s="478"/>
      <c r="F393" s="480" t="s">
        <v>670</v>
      </c>
      <c r="G393" s="501" t="s">
        <v>17</v>
      </c>
      <c r="H393" s="462" t="s">
        <v>94</v>
      </c>
      <c r="I393" s="478">
        <v>5</v>
      </c>
      <c r="J393" s="420">
        <f t="shared" si="30"/>
        <v>52</v>
      </c>
      <c r="K393" s="79">
        <v>52</v>
      </c>
      <c r="L393" s="79"/>
      <c r="M393" s="80" t="e">
        <f>IF(K393="nio",0,IF(K393&gt;0,K393*I393/O393,0))*(VLOOKUP(B393,'2-Kosten per locatie'!$A$15:$C$37,3))</f>
        <v>#DIV/0!</v>
      </c>
      <c r="N393" s="80">
        <f t="shared" si="26"/>
        <v>0</v>
      </c>
      <c r="O393" s="81">
        <f>IF(K393="nio",0,IF(K393&gt;0,VLOOKUP(G393,'3-Productie normen'!A:J,VLOOKUP(K393,'3-Productie normen'!$B$30:$C$32,2,FALSE),FALSE)))</f>
        <v>0</v>
      </c>
      <c r="P393" s="81">
        <f t="shared" si="27"/>
        <v>0</v>
      </c>
      <c r="Q393" s="82" t="str">
        <f>VLOOKUP(G393,'3-Productie normen'!A:N,7,FALSE)</f>
        <v>S</v>
      </c>
      <c r="R393" s="82"/>
      <c r="T393" s="50">
        <f t="shared" si="28"/>
        <v>260</v>
      </c>
    </row>
    <row r="394" spans="1:20" ht="14.1" customHeight="1">
      <c r="A394" s="61">
        <f t="shared" si="29"/>
        <v>394</v>
      </c>
      <c r="B394" s="75" t="s">
        <v>636</v>
      </c>
      <c r="C394" s="75" t="s">
        <v>637</v>
      </c>
      <c r="D394" s="479" t="s">
        <v>90</v>
      </c>
      <c r="E394" s="478"/>
      <c r="F394" s="480" t="s">
        <v>669</v>
      </c>
      <c r="G394" s="501" t="s">
        <v>17</v>
      </c>
      <c r="H394" s="462" t="s">
        <v>94</v>
      </c>
      <c r="I394" s="478">
        <v>8</v>
      </c>
      <c r="J394" s="420">
        <f t="shared" si="30"/>
        <v>52</v>
      </c>
      <c r="K394" s="79">
        <v>52</v>
      </c>
      <c r="L394" s="79"/>
      <c r="M394" s="80" t="e">
        <f>IF(K394="nio",0,IF(K394&gt;0,K394*I394/O394,0))*(VLOOKUP(B394,'2-Kosten per locatie'!$A$15:$C$37,3))</f>
        <v>#DIV/0!</v>
      </c>
      <c r="N394" s="80">
        <f t="shared" ref="N394:N435" si="31">IF(L394&gt;0,L394*I394/P394,0)</f>
        <v>0</v>
      </c>
      <c r="O394" s="81">
        <f>IF(K394="nio",0,IF(K394&gt;0,VLOOKUP(G394,'3-Productie normen'!A:J,VLOOKUP(K394,'3-Productie normen'!$B$30:$C$32,2,FALSE),FALSE)))</f>
        <v>0</v>
      </c>
      <c r="P394" s="81">
        <f t="shared" ref="P394:P435" si="32">IF(L394&gt;0,O394*$P$8,0)</f>
        <v>0</v>
      </c>
      <c r="Q394" s="82" t="str">
        <f>VLOOKUP(G394,'3-Productie normen'!A:N,7,FALSE)</f>
        <v>S</v>
      </c>
      <c r="R394" s="82"/>
      <c r="T394" s="50">
        <f t="shared" ref="T394:T419" si="33">J394*I394</f>
        <v>416</v>
      </c>
    </row>
    <row r="395" spans="1:20" ht="14.1" customHeight="1">
      <c r="A395" s="61">
        <f t="shared" si="29"/>
        <v>395</v>
      </c>
      <c r="B395" s="75" t="s">
        <v>636</v>
      </c>
      <c r="C395" s="75" t="s">
        <v>637</v>
      </c>
      <c r="D395" s="479" t="s">
        <v>90</v>
      </c>
      <c r="E395" s="478"/>
      <c r="F395" s="479" t="s">
        <v>492</v>
      </c>
      <c r="G395" s="452" t="s">
        <v>676</v>
      </c>
      <c r="H395" s="462" t="s">
        <v>92</v>
      </c>
      <c r="I395" s="478">
        <v>9</v>
      </c>
      <c r="J395" s="420">
        <f t="shared" si="30"/>
        <v>52</v>
      </c>
      <c r="K395" s="79">
        <v>52</v>
      </c>
      <c r="L395" s="79"/>
      <c r="M395" s="80" t="e">
        <f>IF(K395="nio",0,IF(K395&gt;0,K395*I395/O395,0))*(VLOOKUP(B395,'2-Kosten per locatie'!$A$15:$C$37,3))</f>
        <v>#DIV/0!</v>
      </c>
      <c r="N395" s="80">
        <f t="shared" si="31"/>
        <v>0</v>
      </c>
      <c r="O395" s="81">
        <f>IF(K395="nio",0,IF(K395&gt;0,VLOOKUP(G395,'3-Productie normen'!A:J,VLOOKUP(K395,'3-Productie normen'!$B$30:$C$32,2,FALSE),FALSE)))</f>
        <v>0</v>
      </c>
      <c r="P395" s="81">
        <f t="shared" si="32"/>
        <v>0</v>
      </c>
      <c r="Q395" s="82" t="str">
        <f>VLOOKUP(G395,'3-Productie normen'!A:N,7,FALSE)</f>
        <v>V</v>
      </c>
      <c r="R395" s="82"/>
      <c r="T395" s="50">
        <f t="shared" si="33"/>
        <v>468</v>
      </c>
    </row>
    <row r="396" spans="1:20" ht="14.1" customHeight="1">
      <c r="A396" s="61">
        <f t="shared" si="29"/>
        <v>396</v>
      </c>
      <c r="B396" s="75" t="s">
        <v>636</v>
      </c>
      <c r="C396" s="75" t="s">
        <v>637</v>
      </c>
      <c r="D396" s="479" t="s">
        <v>90</v>
      </c>
      <c r="E396" s="478"/>
      <c r="F396" s="479" t="s">
        <v>638</v>
      </c>
      <c r="G396" s="452" t="s">
        <v>173</v>
      </c>
      <c r="H396" s="462" t="s">
        <v>92</v>
      </c>
      <c r="I396" s="478">
        <v>48</v>
      </c>
      <c r="J396" s="420">
        <f t="shared" si="30"/>
        <v>52</v>
      </c>
      <c r="K396" s="79">
        <v>52</v>
      </c>
      <c r="L396" s="79"/>
      <c r="M396" s="80" t="e">
        <f>IF(K396="nio",0,IF(K396&gt;0,K396*I396/O396,0))*(VLOOKUP(B396,'2-Kosten per locatie'!$A$15:$C$37,3))</f>
        <v>#DIV/0!</v>
      </c>
      <c r="N396" s="80">
        <f t="shared" si="31"/>
        <v>0</v>
      </c>
      <c r="O396" s="81">
        <f>IF(K396="nio",0,IF(K396&gt;0,VLOOKUP(G396,'3-Productie normen'!A:J,VLOOKUP(K396,'3-Productie normen'!$B$30:$C$32,2,FALSE),FALSE)))</f>
        <v>0</v>
      </c>
      <c r="P396" s="81">
        <f t="shared" si="32"/>
        <v>0</v>
      </c>
      <c r="Q396" s="82" t="str">
        <f>VLOOKUP(G396,'3-Productie normen'!A:N,7,FALSE)</f>
        <v>B</v>
      </c>
      <c r="R396" s="82"/>
      <c r="T396" s="50">
        <f t="shared" si="33"/>
        <v>2496</v>
      </c>
    </row>
    <row r="397" spans="1:20" ht="14.1" customHeight="1">
      <c r="A397" s="61">
        <f t="shared" si="29"/>
        <v>397</v>
      </c>
      <c r="B397" s="75" t="s">
        <v>639</v>
      </c>
      <c r="C397" s="75" t="s">
        <v>640</v>
      </c>
      <c r="D397" s="479" t="s">
        <v>90</v>
      </c>
      <c r="E397" s="478"/>
      <c r="F397" s="479" t="s">
        <v>642</v>
      </c>
      <c r="G397" s="452" t="s">
        <v>697</v>
      </c>
      <c r="H397" s="462" t="s">
        <v>575</v>
      </c>
      <c r="I397" s="478">
        <v>74</v>
      </c>
      <c r="J397" s="420">
        <f t="shared" si="30"/>
        <v>0</v>
      </c>
      <c r="K397" s="506" t="s">
        <v>677</v>
      </c>
      <c r="L397" s="79"/>
      <c r="M397" s="80">
        <f>IF(K397="nio",0,IF(K397&gt;0,K397*I397/O397,0))*(VLOOKUP(B397,'2-Kosten per locatie'!$A$15:$C$37,3))</f>
        <v>0</v>
      </c>
      <c r="N397" s="80">
        <f t="shared" si="31"/>
        <v>0</v>
      </c>
      <c r="O397" s="81">
        <f>IF(K397="nio",0,IF(K397&gt;0,VLOOKUP(G397,'3-Productie normen'!A:J,VLOOKUP(K397,'3-Productie normen'!$B$30:$C$32,2,FALSE),FALSE)))</f>
        <v>0</v>
      </c>
      <c r="P397" s="81">
        <f t="shared" si="32"/>
        <v>0</v>
      </c>
      <c r="Q397" s="82">
        <f>VLOOKUP(G397,'3-Productie normen'!A:N,7,FALSE)</f>
        <v>0</v>
      </c>
      <c r="R397" s="82"/>
      <c r="T397" s="50">
        <f t="shared" si="33"/>
        <v>0</v>
      </c>
    </row>
    <row r="398" spans="1:20" ht="14.1" customHeight="1">
      <c r="A398" s="61">
        <f t="shared" si="29"/>
        <v>398</v>
      </c>
      <c r="B398" s="75" t="s">
        <v>639</v>
      </c>
      <c r="C398" s="75" t="s">
        <v>640</v>
      </c>
      <c r="D398" s="479" t="s">
        <v>90</v>
      </c>
      <c r="E398" s="478"/>
      <c r="F398" s="479" t="s">
        <v>643</v>
      </c>
      <c r="G398" s="501" t="s">
        <v>17</v>
      </c>
      <c r="H398" s="462" t="s">
        <v>95</v>
      </c>
      <c r="I398" s="478">
        <v>2</v>
      </c>
      <c r="J398" s="420">
        <f t="shared" si="30"/>
        <v>52</v>
      </c>
      <c r="K398" s="79">
        <v>52</v>
      </c>
      <c r="L398" s="79"/>
      <c r="M398" s="80" t="e">
        <f>IF(K398="nio",0,IF(K398&gt;0,K398*I398/O398,0))*(VLOOKUP(B398,'2-Kosten per locatie'!$A$15:$C$37,3))</f>
        <v>#DIV/0!</v>
      </c>
      <c r="N398" s="80">
        <f t="shared" si="31"/>
        <v>0</v>
      </c>
      <c r="O398" s="81">
        <f>IF(K398="nio",0,IF(K398&gt;0,VLOOKUP(G398,'3-Productie normen'!A:J,VLOOKUP(K398,'3-Productie normen'!$B$30:$C$32,2,FALSE),FALSE)))</f>
        <v>0</v>
      </c>
      <c r="P398" s="81">
        <f t="shared" si="32"/>
        <v>0</v>
      </c>
      <c r="Q398" s="82" t="str">
        <f>VLOOKUP(G398,'3-Productie normen'!A:N,7,FALSE)</f>
        <v>S</v>
      </c>
      <c r="R398" s="82"/>
      <c r="T398" s="50">
        <f t="shared" si="33"/>
        <v>104</v>
      </c>
    </row>
    <row r="399" spans="1:20" ht="14.1" customHeight="1">
      <c r="A399" s="61">
        <f t="shared" si="29"/>
        <v>399</v>
      </c>
      <c r="B399" s="75" t="s">
        <v>639</v>
      </c>
      <c r="C399" s="75" t="s">
        <v>640</v>
      </c>
      <c r="D399" s="479" t="s">
        <v>641</v>
      </c>
      <c r="E399" s="478"/>
      <c r="F399" s="479" t="s">
        <v>174</v>
      </c>
      <c r="G399" s="501" t="s">
        <v>675</v>
      </c>
      <c r="H399" s="462" t="s">
        <v>95</v>
      </c>
      <c r="I399" s="478">
        <v>4</v>
      </c>
      <c r="J399" s="420">
        <f t="shared" si="30"/>
        <v>12</v>
      </c>
      <c r="K399" s="79">
        <v>12</v>
      </c>
      <c r="L399" s="79"/>
      <c r="M399" s="80" t="e">
        <f>IF(K399="nio",0,IF(K399&gt;0,K399*I399/O399,0))*(VLOOKUP(B399,'2-Kosten per locatie'!$A$15:$C$37,3))</f>
        <v>#DIV/0!</v>
      </c>
      <c r="N399" s="80">
        <f t="shared" si="31"/>
        <v>0</v>
      </c>
      <c r="O399" s="81">
        <f>IF(K399="nio",0,IF(K399&gt;0,VLOOKUP(G399,'3-Productie normen'!A:J,VLOOKUP(K399,'3-Productie normen'!$B$30:$C$32,2,FALSE),FALSE)))</f>
        <v>0</v>
      </c>
      <c r="P399" s="81">
        <f t="shared" si="32"/>
        <v>0</v>
      </c>
      <c r="Q399" s="82" t="str">
        <f>VLOOKUP(G399,'3-Productie normen'!A:N,7,FALSE)</f>
        <v>V</v>
      </c>
      <c r="R399" s="82"/>
      <c r="T399" s="50">
        <f t="shared" si="33"/>
        <v>48</v>
      </c>
    </row>
    <row r="400" spans="1:20" ht="14.1" customHeight="1">
      <c r="A400" s="61">
        <f t="shared" si="29"/>
        <v>400</v>
      </c>
      <c r="B400" s="75" t="s">
        <v>644</v>
      </c>
      <c r="C400" s="75" t="s">
        <v>645</v>
      </c>
      <c r="D400" s="479" t="s">
        <v>90</v>
      </c>
      <c r="E400" s="478"/>
      <c r="F400" s="479" t="s">
        <v>646</v>
      </c>
      <c r="G400" s="452" t="s">
        <v>697</v>
      </c>
      <c r="H400" s="462" t="s">
        <v>95</v>
      </c>
      <c r="I400" s="478">
        <v>247</v>
      </c>
      <c r="J400" s="420">
        <f t="shared" si="30"/>
        <v>0</v>
      </c>
      <c r="K400" s="506" t="s">
        <v>677</v>
      </c>
      <c r="L400" s="79"/>
      <c r="M400" s="80">
        <f>IF(K400="nio",0,IF(K400&gt;0,K400*I400/O400,0))*(VLOOKUP(B400,'2-Kosten per locatie'!$A$15:$C$37,3))</f>
        <v>0</v>
      </c>
      <c r="N400" s="80">
        <f t="shared" si="31"/>
        <v>0</v>
      </c>
      <c r="O400" s="81">
        <f>IF(K400="nio",0,IF(K400&gt;0,VLOOKUP(G400,'3-Productie normen'!A:J,VLOOKUP(K400,'3-Productie normen'!$B$30:$C$32,2,FALSE),FALSE)))</f>
        <v>0</v>
      </c>
      <c r="P400" s="81">
        <f t="shared" si="32"/>
        <v>0</v>
      </c>
      <c r="Q400" s="82">
        <f>VLOOKUP(G400,'3-Productie normen'!A:N,7,FALSE)</f>
        <v>0</v>
      </c>
      <c r="R400" s="82"/>
      <c r="T400" s="50">
        <f t="shared" si="33"/>
        <v>0</v>
      </c>
    </row>
    <row r="401" spans="1:20" ht="14.1" customHeight="1">
      <c r="A401" s="61">
        <f t="shared" si="29"/>
        <v>401</v>
      </c>
      <c r="B401" s="75" t="s">
        <v>644</v>
      </c>
      <c r="C401" s="75" t="s">
        <v>645</v>
      </c>
      <c r="D401" s="479" t="s">
        <v>90</v>
      </c>
      <c r="E401" s="478"/>
      <c r="F401" s="479" t="s">
        <v>583</v>
      </c>
      <c r="G401" s="452" t="s">
        <v>271</v>
      </c>
      <c r="H401" s="462" t="s">
        <v>92</v>
      </c>
      <c r="I401" s="478">
        <v>80</v>
      </c>
      <c r="J401" s="420">
        <f t="shared" si="30"/>
        <v>52</v>
      </c>
      <c r="K401" s="79">
        <v>52</v>
      </c>
      <c r="L401" s="79"/>
      <c r="M401" s="80" t="e">
        <f>IF(K401="nio",0,IF(K401&gt;0,K401*I401/O401,0))*(VLOOKUP(B401,'2-Kosten per locatie'!$A$15:$C$37,3))</f>
        <v>#DIV/0!</v>
      </c>
      <c r="N401" s="80">
        <f t="shared" si="31"/>
        <v>0</v>
      </c>
      <c r="O401" s="81">
        <f>IF(K401="nio",0,IF(K401&gt;0,VLOOKUP(G401,'3-Productie normen'!A:J,VLOOKUP(K401,'3-Productie normen'!$B$30:$C$32,2,FALSE),FALSE)))</f>
        <v>0</v>
      </c>
      <c r="P401" s="81">
        <f t="shared" si="32"/>
        <v>0</v>
      </c>
      <c r="Q401" s="82" t="str">
        <f>VLOOKUP(G401,'3-Productie normen'!A:N,7,FALSE)</f>
        <v>B</v>
      </c>
      <c r="R401" s="82"/>
      <c r="T401" s="50">
        <f t="shared" si="33"/>
        <v>4160</v>
      </c>
    </row>
    <row r="402" spans="1:20" ht="14.1" customHeight="1">
      <c r="A402" s="61">
        <f t="shared" si="29"/>
        <v>402</v>
      </c>
      <c r="B402" s="75" t="s">
        <v>644</v>
      </c>
      <c r="C402" s="75" t="s">
        <v>645</v>
      </c>
      <c r="D402" s="479" t="s">
        <v>90</v>
      </c>
      <c r="E402" s="478"/>
      <c r="F402" s="479" t="s">
        <v>270</v>
      </c>
      <c r="G402" s="452" t="s">
        <v>172</v>
      </c>
      <c r="H402" s="462" t="s">
        <v>92</v>
      </c>
      <c r="I402" s="478">
        <v>15</v>
      </c>
      <c r="J402" s="420">
        <f t="shared" si="30"/>
        <v>52</v>
      </c>
      <c r="K402" s="79">
        <v>52</v>
      </c>
      <c r="L402" s="79"/>
      <c r="M402" s="80" t="e">
        <f>IF(K402="nio",0,IF(K402&gt;0,K402*I402/O402,0))*(VLOOKUP(B402,'2-Kosten per locatie'!$A$15:$C$37,3))</f>
        <v>#DIV/0!</v>
      </c>
      <c r="N402" s="80">
        <f t="shared" si="31"/>
        <v>0</v>
      </c>
      <c r="O402" s="81">
        <f>IF(K402="nio",0,IF(K402&gt;0,VLOOKUP(G402,'3-Productie normen'!A:J,VLOOKUP(K402,'3-Productie normen'!$B$30:$C$32,2,FALSE),FALSE)))</f>
        <v>0</v>
      </c>
      <c r="P402" s="81">
        <f t="shared" si="32"/>
        <v>0</v>
      </c>
      <c r="Q402" s="82" t="str">
        <f>VLOOKUP(G402,'3-Productie normen'!A:N,7,FALSE)</f>
        <v>B</v>
      </c>
      <c r="R402" s="82"/>
      <c r="T402" s="50">
        <f t="shared" si="33"/>
        <v>780</v>
      </c>
    </row>
    <row r="403" spans="1:20" ht="14.1" customHeight="1">
      <c r="A403" s="61">
        <f t="shared" si="29"/>
        <v>403</v>
      </c>
      <c r="B403" s="75" t="s">
        <v>644</v>
      </c>
      <c r="C403" s="75" t="s">
        <v>645</v>
      </c>
      <c r="D403" s="479" t="s">
        <v>90</v>
      </c>
      <c r="E403" s="478"/>
      <c r="F403" s="479" t="s">
        <v>579</v>
      </c>
      <c r="G403" s="499" t="s">
        <v>695</v>
      </c>
      <c r="H403" s="462" t="s">
        <v>92</v>
      </c>
      <c r="I403" s="478">
        <v>10</v>
      </c>
      <c r="J403" s="420">
        <f t="shared" si="30"/>
        <v>52</v>
      </c>
      <c r="K403" s="79">
        <v>52</v>
      </c>
      <c r="L403" s="79"/>
      <c r="M403" s="80" t="e">
        <f>IF(K403="nio",0,IF(K403&gt;0,K403*I403/O403,0))*(VLOOKUP(B403,'2-Kosten per locatie'!$A$15:$C$37,3))</f>
        <v>#DIV/0!</v>
      </c>
      <c r="N403" s="80">
        <f t="shared" si="31"/>
        <v>0</v>
      </c>
      <c r="O403" s="81">
        <f>IF(K403="nio",0,IF(K403&gt;0,VLOOKUP(G403,'3-Productie normen'!A:J,VLOOKUP(K403,'3-Productie normen'!$B$30:$C$32,2,FALSE),FALSE)))</f>
        <v>0</v>
      </c>
      <c r="P403" s="81">
        <f t="shared" si="32"/>
        <v>0</v>
      </c>
      <c r="Q403" s="82" t="str">
        <f>VLOOKUP(G403,'3-Productie normen'!A:N,7,FALSE)</f>
        <v>V</v>
      </c>
      <c r="R403" s="82"/>
      <c r="T403" s="50">
        <f t="shared" si="33"/>
        <v>520</v>
      </c>
    </row>
    <row r="404" spans="1:20" ht="14.1" customHeight="1">
      <c r="A404" s="61">
        <f t="shared" si="29"/>
        <v>404</v>
      </c>
      <c r="B404" s="75" t="s">
        <v>644</v>
      </c>
      <c r="C404" s="75" t="s">
        <v>645</v>
      </c>
      <c r="D404" s="479" t="s">
        <v>90</v>
      </c>
      <c r="E404" s="478"/>
      <c r="F404" s="480" t="s">
        <v>669</v>
      </c>
      <c r="G404" s="501" t="s">
        <v>17</v>
      </c>
      <c r="H404" s="462" t="s">
        <v>94</v>
      </c>
      <c r="I404" s="478">
        <v>20</v>
      </c>
      <c r="J404" s="420">
        <f t="shared" si="30"/>
        <v>52</v>
      </c>
      <c r="K404" s="79">
        <v>52</v>
      </c>
      <c r="L404" s="79"/>
      <c r="M404" s="80" t="e">
        <f>IF(K404="nio",0,IF(K404&gt;0,K404*I404/O404,0))*(VLOOKUP(B404,'2-Kosten per locatie'!$A$15:$C$37,3))</f>
        <v>#DIV/0!</v>
      </c>
      <c r="N404" s="80">
        <f t="shared" si="31"/>
        <v>0</v>
      </c>
      <c r="O404" s="81">
        <f>IF(K404="nio",0,IF(K404&gt;0,VLOOKUP(G404,'3-Productie normen'!A:J,VLOOKUP(K404,'3-Productie normen'!$B$30:$C$32,2,FALSE),FALSE)))</f>
        <v>0</v>
      </c>
      <c r="P404" s="81">
        <f t="shared" si="32"/>
        <v>0</v>
      </c>
      <c r="Q404" s="82" t="str">
        <f>VLOOKUP(G404,'3-Productie normen'!A:N,7,FALSE)</f>
        <v>S</v>
      </c>
      <c r="R404" s="82"/>
      <c r="T404" s="50">
        <f t="shared" si="33"/>
        <v>1040</v>
      </c>
    </row>
    <row r="405" spans="1:20" ht="14.1" customHeight="1">
      <c r="A405" s="61">
        <f t="shared" si="29"/>
        <v>405</v>
      </c>
      <c r="B405" s="75" t="s">
        <v>644</v>
      </c>
      <c r="C405" s="75" t="s">
        <v>645</v>
      </c>
      <c r="D405" s="479" t="s">
        <v>90</v>
      </c>
      <c r="E405" s="478"/>
      <c r="F405" s="479" t="s">
        <v>618</v>
      </c>
      <c r="G405" s="501" t="s">
        <v>675</v>
      </c>
      <c r="H405" s="462" t="s">
        <v>95</v>
      </c>
      <c r="I405" s="478">
        <v>50</v>
      </c>
      <c r="J405" s="420">
        <f t="shared" si="30"/>
        <v>12</v>
      </c>
      <c r="K405" s="79">
        <v>12</v>
      </c>
      <c r="L405" s="79"/>
      <c r="M405" s="80" t="e">
        <f>IF(K405="nio",0,IF(K405&gt;0,K405*I405/O405,0))*(VLOOKUP(B405,'2-Kosten per locatie'!$A$15:$C$37,3))</f>
        <v>#DIV/0!</v>
      </c>
      <c r="N405" s="80">
        <f t="shared" si="31"/>
        <v>0</v>
      </c>
      <c r="O405" s="81">
        <f>IF(K405="nio",0,IF(K405&gt;0,VLOOKUP(G405,'3-Productie normen'!A:J,VLOOKUP(K405,'3-Productie normen'!$B$30:$C$32,2,FALSE),FALSE)))</f>
        <v>0</v>
      </c>
      <c r="P405" s="81">
        <f t="shared" si="32"/>
        <v>0</v>
      </c>
      <c r="Q405" s="82" t="str">
        <f>VLOOKUP(G405,'3-Productie normen'!A:N,7,FALSE)</f>
        <v>V</v>
      </c>
      <c r="R405" s="82"/>
      <c r="T405" s="50">
        <f t="shared" si="33"/>
        <v>600</v>
      </c>
    </row>
    <row r="406" spans="1:20" ht="14.1" customHeight="1">
      <c r="A406" s="61">
        <f t="shared" si="29"/>
        <v>406</v>
      </c>
      <c r="B406" s="75" t="s">
        <v>644</v>
      </c>
      <c r="C406" s="75" t="s">
        <v>645</v>
      </c>
      <c r="D406" s="479">
        <v>1</v>
      </c>
      <c r="E406" s="478"/>
      <c r="F406" s="479" t="s">
        <v>270</v>
      </c>
      <c r="G406" s="452" t="s">
        <v>172</v>
      </c>
      <c r="H406" s="462" t="s">
        <v>92</v>
      </c>
      <c r="I406" s="478">
        <v>23</v>
      </c>
      <c r="J406" s="420">
        <f t="shared" si="30"/>
        <v>52</v>
      </c>
      <c r="K406" s="79">
        <v>52</v>
      </c>
      <c r="L406" s="79"/>
      <c r="M406" s="80" t="e">
        <f>IF(K406="nio",0,IF(K406&gt;0,K406*I406/O406,0))*(VLOOKUP(B406,'2-Kosten per locatie'!$A$15:$C$37,3))</f>
        <v>#DIV/0!</v>
      </c>
      <c r="N406" s="80">
        <f t="shared" si="31"/>
        <v>0</v>
      </c>
      <c r="O406" s="81">
        <f>IF(K406="nio",0,IF(K406&gt;0,VLOOKUP(G406,'3-Productie normen'!A:J,VLOOKUP(K406,'3-Productie normen'!$B$30:$C$32,2,FALSE),FALSE)))</f>
        <v>0</v>
      </c>
      <c r="P406" s="81">
        <f t="shared" si="32"/>
        <v>0</v>
      </c>
      <c r="Q406" s="82" t="str">
        <f>VLOOKUP(G406,'3-Productie normen'!A:N,7,FALSE)</f>
        <v>B</v>
      </c>
      <c r="R406" s="82"/>
      <c r="T406" s="50">
        <f t="shared" si="33"/>
        <v>1196</v>
      </c>
    </row>
    <row r="407" spans="1:20" ht="14.1" customHeight="1">
      <c r="A407" s="61">
        <f t="shared" si="29"/>
        <v>407</v>
      </c>
      <c r="B407" s="75" t="s">
        <v>644</v>
      </c>
      <c r="C407" s="75" t="s">
        <v>645</v>
      </c>
      <c r="D407" s="480"/>
      <c r="E407" s="478"/>
      <c r="F407" s="479" t="s">
        <v>284</v>
      </c>
      <c r="G407" s="499" t="s">
        <v>696</v>
      </c>
      <c r="H407" s="462"/>
      <c r="I407" s="478">
        <v>4</v>
      </c>
      <c r="J407" s="420">
        <f t="shared" si="30"/>
        <v>52</v>
      </c>
      <c r="K407" s="79">
        <v>52</v>
      </c>
      <c r="L407" s="79"/>
      <c r="M407" s="80" t="e">
        <f>IF(K407="nio",0,IF(K407&gt;0,K407*I407/O407,0))*(VLOOKUP(B407,'2-Kosten per locatie'!$A$15:$C$37,3))</f>
        <v>#DIV/0!</v>
      </c>
      <c r="N407" s="80">
        <f t="shared" si="31"/>
        <v>0</v>
      </c>
      <c r="O407" s="81">
        <f>IF(K407="nio",0,IF(K407&gt;0,VLOOKUP(G407,'3-Productie normen'!A:J,VLOOKUP(K407,'3-Productie normen'!$B$30:$C$32,2,FALSE),FALSE)))</f>
        <v>0</v>
      </c>
      <c r="P407" s="81">
        <f t="shared" si="32"/>
        <v>0</v>
      </c>
      <c r="Q407" s="82" t="str">
        <f>VLOOKUP(G407,'3-Productie normen'!A:N,7,FALSE)</f>
        <v>V</v>
      </c>
      <c r="R407" s="82"/>
      <c r="T407" s="50">
        <f t="shared" si="33"/>
        <v>208</v>
      </c>
    </row>
    <row r="408" spans="1:20" ht="14.1" customHeight="1">
      <c r="A408" s="61">
        <f t="shared" si="29"/>
        <v>408</v>
      </c>
      <c r="B408" s="75" t="s">
        <v>647</v>
      </c>
      <c r="C408" s="75" t="s">
        <v>648</v>
      </c>
      <c r="D408" s="479" t="s">
        <v>90</v>
      </c>
      <c r="E408" s="478"/>
      <c r="F408" s="480" t="s">
        <v>669</v>
      </c>
      <c r="G408" s="501" t="s">
        <v>17</v>
      </c>
      <c r="H408" s="462" t="s">
        <v>94</v>
      </c>
      <c r="I408" s="478">
        <v>6</v>
      </c>
      <c r="J408" s="420">
        <f t="shared" si="30"/>
        <v>52</v>
      </c>
      <c r="K408" s="79">
        <v>52</v>
      </c>
      <c r="L408" s="79"/>
      <c r="M408" s="80" t="e">
        <f>IF(K408="nio",0,IF(K408&gt;0,K408*I408/O408,0))*(VLOOKUP(B408,'2-Kosten per locatie'!$A$15:$C$37,3))</f>
        <v>#DIV/0!</v>
      </c>
      <c r="N408" s="80">
        <f t="shared" si="31"/>
        <v>0</v>
      </c>
      <c r="O408" s="81">
        <f>IF(K408="nio",0,IF(K408&gt;0,VLOOKUP(G408,'3-Productie normen'!A:J,VLOOKUP(K408,'3-Productie normen'!$B$30:$C$32,2,FALSE),FALSE)))</f>
        <v>0</v>
      </c>
      <c r="P408" s="81">
        <f t="shared" si="32"/>
        <v>0</v>
      </c>
      <c r="Q408" s="82" t="str">
        <f>VLOOKUP(G408,'3-Productie normen'!A:N,7,FALSE)</f>
        <v>S</v>
      </c>
      <c r="R408" s="82"/>
      <c r="T408" s="50">
        <f t="shared" si="33"/>
        <v>312</v>
      </c>
    </row>
    <row r="409" spans="1:20" ht="14.1" customHeight="1">
      <c r="A409" s="61">
        <f t="shared" si="29"/>
        <v>409</v>
      </c>
      <c r="B409" s="75" t="s">
        <v>647</v>
      </c>
      <c r="C409" s="75" t="s">
        <v>648</v>
      </c>
      <c r="D409" s="479" t="s">
        <v>90</v>
      </c>
      <c r="E409" s="478"/>
      <c r="F409" s="479" t="s">
        <v>649</v>
      </c>
      <c r="G409" s="452" t="s">
        <v>676</v>
      </c>
      <c r="H409" s="462" t="s">
        <v>94</v>
      </c>
      <c r="I409" s="478">
        <v>18</v>
      </c>
      <c r="J409" s="420">
        <f t="shared" si="30"/>
        <v>52</v>
      </c>
      <c r="K409" s="79">
        <v>52</v>
      </c>
      <c r="L409" s="79"/>
      <c r="M409" s="80" t="e">
        <f>IF(K409="nio",0,IF(K409&gt;0,K409*I409/O409,0))*(VLOOKUP(B409,'2-Kosten per locatie'!$A$15:$C$37,3))</f>
        <v>#DIV/0!</v>
      </c>
      <c r="N409" s="80">
        <f t="shared" si="31"/>
        <v>0</v>
      </c>
      <c r="O409" s="81">
        <f>IF(K409="nio",0,IF(K409&gt;0,VLOOKUP(G409,'3-Productie normen'!A:J,VLOOKUP(K409,'3-Productie normen'!$B$30:$C$32,2,FALSE),FALSE)))</f>
        <v>0</v>
      </c>
      <c r="P409" s="81">
        <f t="shared" si="32"/>
        <v>0</v>
      </c>
      <c r="Q409" s="82" t="str">
        <f>VLOOKUP(G409,'3-Productie normen'!A:N,7,FALSE)</f>
        <v>V</v>
      </c>
      <c r="R409" s="82"/>
      <c r="T409" s="50">
        <f t="shared" si="33"/>
        <v>936</v>
      </c>
    </row>
    <row r="410" spans="1:20" ht="14.1" customHeight="1">
      <c r="A410" s="61">
        <f t="shared" si="29"/>
        <v>410</v>
      </c>
      <c r="B410" s="75" t="s">
        <v>647</v>
      </c>
      <c r="C410" s="75" t="s">
        <v>648</v>
      </c>
      <c r="D410" s="479" t="s">
        <v>90</v>
      </c>
      <c r="E410" s="478"/>
      <c r="F410" s="479" t="s">
        <v>579</v>
      </c>
      <c r="G410" s="499" t="s">
        <v>695</v>
      </c>
      <c r="H410" s="462" t="s">
        <v>92</v>
      </c>
      <c r="I410" s="478">
        <v>6</v>
      </c>
      <c r="J410" s="420">
        <f t="shared" si="30"/>
        <v>52</v>
      </c>
      <c r="K410" s="79">
        <v>52</v>
      </c>
      <c r="L410" s="79"/>
      <c r="M410" s="80" t="e">
        <f>IF(K410="nio",0,IF(K410&gt;0,K410*I410/O410,0))*(VLOOKUP(B410,'2-Kosten per locatie'!$A$15:$C$37,3))</f>
        <v>#DIV/0!</v>
      </c>
      <c r="N410" s="80">
        <f t="shared" si="31"/>
        <v>0</v>
      </c>
      <c r="O410" s="81">
        <f>IF(K410="nio",0,IF(K410&gt;0,VLOOKUP(G410,'3-Productie normen'!A:J,VLOOKUP(K410,'3-Productie normen'!$B$30:$C$32,2,FALSE),FALSE)))</f>
        <v>0</v>
      </c>
      <c r="P410" s="81">
        <f t="shared" si="32"/>
        <v>0</v>
      </c>
      <c r="Q410" s="82" t="str">
        <f>VLOOKUP(G410,'3-Productie normen'!A:N,7,FALSE)</f>
        <v>V</v>
      </c>
      <c r="R410" s="82"/>
      <c r="T410" s="50">
        <f t="shared" si="33"/>
        <v>312</v>
      </c>
    </row>
    <row r="411" spans="1:20" ht="14.1" customHeight="1">
      <c r="A411" s="61">
        <f t="shared" si="29"/>
        <v>411</v>
      </c>
      <c r="B411" s="75" t="s">
        <v>647</v>
      </c>
      <c r="C411" s="75" t="s">
        <v>648</v>
      </c>
      <c r="D411" s="479" t="s">
        <v>90</v>
      </c>
      <c r="E411" s="478"/>
      <c r="F411" s="479" t="s">
        <v>618</v>
      </c>
      <c r="G411" s="501" t="s">
        <v>675</v>
      </c>
      <c r="H411" s="462" t="s">
        <v>569</v>
      </c>
      <c r="I411" s="478">
        <v>24</v>
      </c>
      <c r="J411" s="420">
        <f t="shared" si="30"/>
        <v>12</v>
      </c>
      <c r="K411" s="79">
        <v>12</v>
      </c>
      <c r="L411" s="79"/>
      <c r="M411" s="80" t="e">
        <f>IF(K411="nio",0,IF(K411&gt;0,K411*I411/O411,0))*(VLOOKUP(B411,'2-Kosten per locatie'!$A$15:$C$37,3))</f>
        <v>#DIV/0!</v>
      </c>
      <c r="N411" s="80">
        <f t="shared" si="31"/>
        <v>0</v>
      </c>
      <c r="O411" s="81">
        <f>IF(K411="nio",0,IF(K411&gt;0,VLOOKUP(G411,'3-Productie normen'!A:J,VLOOKUP(K411,'3-Productie normen'!$B$30:$C$32,2,FALSE),FALSE)))</f>
        <v>0</v>
      </c>
      <c r="P411" s="81">
        <f t="shared" si="32"/>
        <v>0</v>
      </c>
      <c r="Q411" s="82" t="str">
        <f>VLOOKUP(G411,'3-Productie normen'!A:N,7,FALSE)</f>
        <v>V</v>
      </c>
      <c r="R411" s="82"/>
      <c r="T411" s="50">
        <f t="shared" si="33"/>
        <v>288</v>
      </c>
    </row>
    <row r="412" spans="1:20" ht="14.1" customHeight="1">
      <c r="A412" s="61">
        <f t="shared" si="29"/>
        <v>412</v>
      </c>
      <c r="B412" s="75" t="s">
        <v>647</v>
      </c>
      <c r="C412" s="75" t="s">
        <v>648</v>
      </c>
      <c r="D412" s="479" t="s">
        <v>90</v>
      </c>
      <c r="E412" s="478"/>
      <c r="F412" s="479" t="s">
        <v>646</v>
      </c>
      <c r="G412" s="452" t="s">
        <v>697</v>
      </c>
      <c r="H412" s="462" t="s">
        <v>575</v>
      </c>
      <c r="I412" s="478">
        <v>50</v>
      </c>
      <c r="J412" s="420">
        <f t="shared" si="30"/>
        <v>0</v>
      </c>
      <c r="K412" s="506" t="s">
        <v>677</v>
      </c>
      <c r="L412" s="79"/>
      <c r="M412" s="80">
        <f>IF(K412="nio",0,IF(K412&gt;0,K412*I412/O412,0))*(VLOOKUP(B412,'2-Kosten per locatie'!$A$15:$C$37,3))</f>
        <v>0</v>
      </c>
      <c r="N412" s="80">
        <f t="shared" si="31"/>
        <v>0</v>
      </c>
      <c r="O412" s="81">
        <f>IF(K412="nio",0,IF(K412&gt;0,VLOOKUP(G412,'3-Productie normen'!A:J,VLOOKUP(K412,'3-Productie normen'!$B$30:$C$32,2,FALSE),FALSE)))</f>
        <v>0</v>
      </c>
      <c r="P412" s="81">
        <f t="shared" si="32"/>
        <v>0</v>
      </c>
      <c r="Q412" s="82">
        <f>VLOOKUP(G412,'3-Productie normen'!A:N,7,FALSE)</f>
        <v>0</v>
      </c>
      <c r="R412" s="82"/>
      <c r="T412" s="50">
        <f t="shared" si="33"/>
        <v>0</v>
      </c>
    </row>
    <row r="413" spans="1:20" ht="14.1" customHeight="1">
      <c r="A413" s="61">
        <f t="shared" si="29"/>
        <v>413</v>
      </c>
      <c r="B413" s="75" t="s">
        <v>650</v>
      </c>
      <c r="C413" s="75" t="s">
        <v>707</v>
      </c>
      <c r="D413" s="479" t="s">
        <v>90</v>
      </c>
      <c r="E413" s="478"/>
      <c r="F413" s="479" t="s">
        <v>91</v>
      </c>
      <c r="G413" s="452" t="s">
        <v>91</v>
      </c>
      <c r="H413" s="462" t="s">
        <v>92</v>
      </c>
      <c r="I413" s="478">
        <v>11.9</v>
      </c>
      <c r="J413" s="420">
        <f t="shared" si="30"/>
        <v>52</v>
      </c>
      <c r="K413" s="79">
        <v>52</v>
      </c>
      <c r="L413" s="79"/>
      <c r="M413" s="80" t="e">
        <f>IF(K413="nio",0,IF(K413&gt;0,K413*I413/O413,0))*(VLOOKUP(B413,'2-Kosten per locatie'!$A$15:$C$37,3))</f>
        <v>#DIV/0!</v>
      </c>
      <c r="N413" s="80">
        <f t="shared" si="31"/>
        <v>0</v>
      </c>
      <c r="O413" s="81">
        <f>IF(K413="nio",0,IF(K413&gt;0,VLOOKUP(G413,'3-Productie normen'!A:J,VLOOKUP(K413,'3-Productie normen'!$B$30:$C$32,2,FALSE),FALSE)))</f>
        <v>0</v>
      </c>
      <c r="P413" s="81">
        <f t="shared" si="32"/>
        <v>0</v>
      </c>
      <c r="Q413" s="82" t="str">
        <f>VLOOKUP(G413,'3-Productie normen'!A:N,7,FALSE)</f>
        <v>V</v>
      </c>
      <c r="R413" s="82"/>
      <c r="T413" s="50">
        <f t="shared" si="33"/>
        <v>618.80000000000007</v>
      </c>
    </row>
    <row r="414" spans="1:20" ht="14.1" customHeight="1">
      <c r="A414" s="61">
        <f t="shared" si="29"/>
        <v>414</v>
      </c>
      <c r="B414" s="75" t="s">
        <v>650</v>
      </c>
      <c r="C414" s="75" t="s">
        <v>707</v>
      </c>
      <c r="D414" s="479" t="s">
        <v>90</v>
      </c>
      <c r="E414" s="478"/>
      <c r="F414" s="479" t="s">
        <v>270</v>
      </c>
      <c r="G414" s="452" t="s">
        <v>172</v>
      </c>
      <c r="H414" s="462" t="s">
        <v>92</v>
      </c>
      <c r="I414" s="478">
        <v>11.8</v>
      </c>
      <c r="J414" s="420">
        <f t="shared" si="30"/>
        <v>52</v>
      </c>
      <c r="K414" s="79">
        <v>52</v>
      </c>
      <c r="L414" s="79"/>
      <c r="M414" s="80" t="e">
        <f>IF(K414="nio",0,IF(K414&gt;0,K414*I414/O414,0))*(VLOOKUP(B414,'2-Kosten per locatie'!$A$15:$C$37,3))</f>
        <v>#DIV/0!</v>
      </c>
      <c r="N414" s="80">
        <f t="shared" si="31"/>
        <v>0</v>
      </c>
      <c r="O414" s="81">
        <f>IF(K414="nio",0,IF(K414&gt;0,VLOOKUP(G414,'3-Productie normen'!A:J,VLOOKUP(K414,'3-Productie normen'!$B$30:$C$32,2,FALSE),FALSE)))</f>
        <v>0</v>
      </c>
      <c r="P414" s="81">
        <f t="shared" si="32"/>
        <v>0</v>
      </c>
      <c r="Q414" s="82" t="str">
        <f>VLOOKUP(G414,'3-Productie normen'!A:N,7,FALSE)</f>
        <v>B</v>
      </c>
      <c r="R414" s="82"/>
      <c r="T414" s="50">
        <f t="shared" si="33"/>
        <v>613.6</v>
      </c>
    </row>
    <row r="415" spans="1:20" ht="14.1" customHeight="1">
      <c r="A415" s="61">
        <f t="shared" si="29"/>
        <v>415</v>
      </c>
      <c r="B415" s="75" t="s">
        <v>650</v>
      </c>
      <c r="C415" s="75" t="s">
        <v>707</v>
      </c>
      <c r="D415" s="479" t="s">
        <v>90</v>
      </c>
      <c r="E415" s="478"/>
      <c r="F415" s="479" t="s">
        <v>652</v>
      </c>
      <c r="G415" s="501" t="s">
        <v>17</v>
      </c>
      <c r="H415" s="462" t="s">
        <v>94</v>
      </c>
      <c r="I415" s="478">
        <v>4.7</v>
      </c>
      <c r="J415" s="420">
        <f t="shared" si="30"/>
        <v>52</v>
      </c>
      <c r="K415" s="79">
        <v>52</v>
      </c>
      <c r="L415" s="79"/>
      <c r="M415" s="80" t="e">
        <f>IF(K415="nio",0,IF(K415&gt;0,K415*I415/O415,0))*(VLOOKUP(B415,'2-Kosten per locatie'!$A$15:$C$37,3))</f>
        <v>#DIV/0!</v>
      </c>
      <c r="N415" s="80">
        <f t="shared" si="31"/>
        <v>0</v>
      </c>
      <c r="O415" s="81">
        <f>IF(K415="nio",0,IF(K415&gt;0,VLOOKUP(G415,'3-Productie normen'!A:J,VLOOKUP(K415,'3-Productie normen'!$B$30:$C$32,2,FALSE),FALSE)))</f>
        <v>0</v>
      </c>
      <c r="P415" s="81">
        <f t="shared" si="32"/>
        <v>0</v>
      </c>
      <c r="Q415" s="82" t="str">
        <f>VLOOKUP(G415,'3-Productie normen'!A:N,7,FALSE)</f>
        <v>S</v>
      </c>
      <c r="R415" s="82"/>
      <c r="T415" s="50">
        <f t="shared" si="33"/>
        <v>244.4</v>
      </c>
    </row>
    <row r="416" spans="1:20" ht="14.1" customHeight="1">
      <c r="A416" s="61">
        <f t="shared" si="29"/>
        <v>416</v>
      </c>
      <c r="B416" s="75" t="s">
        <v>650</v>
      </c>
      <c r="C416" s="75" t="s">
        <v>707</v>
      </c>
      <c r="D416" s="479" t="s">
        <v>90</v>
      </c>
      <c r="E416" s="478"/>
      <c r="F416" s="479" t="s">
        <v>1</v>
      </c>
      <c r="G416" s="501" t="s">
        <v>668</v>
      </c>
      <c r="H416" s="462" t="s">
        <v>94</v>
      </c>
      <c r="I416" s="478">
        <v>26.6</v>
      </c>
      <c r="J416" s="420">
        <f t="shared" ref="J416:J435" si="34">SUM(K416:L416)</f>
        <v>52</v>
      </c>
      <c r="K416" s="79">
        <v>52</v>
      </c>
      <c r="L416" s="79"/>
      <c r="M416" s="80" t="e">
        <f>IF(K416="nio",0,IF(K416&gt;0,K416*I416/O416,0))*(VLOOKUP(B416,'2-Kosten per locatie'!$A$15:$C$37,3))</f>
        <v>#DIV/0!</v>
      </c>
      <c r="N416" s="80">
        <f t="shared" si="31"/>
        <v>0</v>
      </c>
      <c r="O416" s="81">
        <f>IF(K416="nio",0,IF(K416&gt;0,VLOOKUP(G416,'3-Productie normen'!A:J,VLOOKUP(K416,'3-Productie normen'!$B$30:$C$32,2,FALSE),FALSE)))</f>
        <v>0</v>
      </c>
      <c r="P416" s="81">
        <f t="shared" si="32"/>
        <v>0</v>
      </c>
      <c r="Q416" s="82" t="str">
        <f>VLOOKUP(G416,'3-Productie normen'!A:N,7,FALSE)</f>
        <v>S</v>
      </c>
      <c r="R416" s="82"/>
      <c r="T416" s="50">
        <f t="shared" si="33"/>
        <v>1383.2</v>
      </c>
    </row>
    <row r="417" spans="1:21" ht="14.1" customHeight="1">
      <c r="A417" s="61">
        <f t="shared" si="29"/>
        <v>417</v>
      </c>
      <c r="B417" s="75" t="s">
        <v>650</v>
      </c>
      <c r="C417" s="75" t="s">
        <v>707</v>
      </c>
      <c r="D417" s="479" t="s">
        <v>90</v>
      </c>
      <c r="E417" s="478"/>
      <c r="F417" s="479" t="s">
        <v>653</v>
      </c>
      <c r="G417" s="501" t="s">
        <v>17</v>
      </c>
      <c r="H417" s="462" t="s">
        <v>94</v>
      </c>
      <c r="I417" s="478">
        <v>15.2</v>
      </c>
      <c r="J417" s="420">
        <f t="shared" si="34"/>
        <v>52</v>
      </c>
      <c r="K417" s="79">
        <v>52</v>
      </c>
      <c r="L417" s="79"/>
      <c r="M417" s="80" t="e">
        <f>IF(K417="nio",0,IF(K417&gt;0,K417*I417/O417,0))*(VLOOKUP(B417,'2-Kosten per locatie'!$A$15:$C$37,3))</f>
        <v>#DIV/0!</v>
      </c>
      <c r="N417" s="80">
        <f t="shared" si="31"/>
        <v>0</v>
      </c>
      <c r="O417" s="81">
        <f>IF(K417="nio",0,IF(K417&gt;0,VLOOKUP(G417,'3-Productie normen'!A:J,VLOOKUP(K417,'3-Productie normen'!$B$30:$C$32,2,FALSE),FALSE)))</f>
        <v>0</v>
      </c>
      <c r="P417" s="81">
        <f t="shared" si="32"/>
        <v>0</v>
      </c>
      <c r="Q417" s="82" t="str">
        <f>VLOOKUP(G417,'3-Productie normen'!A:N,7,FALSE)</f>
        <v>S</v>
      </c>
      <c r="R417" s="82"/>
      <c r="T417" s="50">
        <f t="shared" si="33"/>
        <v>790.4</v>
      </c>
    </row>
    <row r="418" spans="1:21" ht="14.1" customHeight="1">
      <c r="A418" s="61">
        <f t="shared" si="29"/>
        <v>418</v>
      </c>
      <c r="B418" s="75" t="s">
        <v>650</v>
      </c>
      <c r="C418" s="75" t="s">
        <v>707</v>
      </c>
      <c r="D418" s="479" t="s">
        <v>90</v>
      </c>
      <c r="E418" s="478"/>
      <c r="F418" s="479" t="s">
        <v>654</v>
      </c>
      <c r="G418" s="452" t="s">
        <v>697</v>
      </c>
      <c r="H418" s="462" t="s">
        <v>570</v>
      </c>
      <c r="I418" s="478">
        <v>5</v>
      </c>
      <c r="J418" s="420">
        <f t="shared" si="34"/>
        <v>0</v>
      </c>
      <c r="K418" s="469" t="s">
        <v>677</v>
      </c>
      <c r="L418" s="79"/>
      <c r="M418" s="80">
        <f>IF(K418="nio",0,IF(K418&gt;0,K418*I418/O418,0))*(VLOOKUP(B418,'2-Kosten per locatie'!$A$15:$C$37,3))</f>
        <v>0</v>
      </c>
      <c r="N418" s="80">
        <f t="shared" si="31"/>
        <v>0</v>
      </c>
      <c r="O418" s="81">
        <f>IF(K418="nio",0,IF(K418&gt;0,VLOOKUP(G418,'3-Productie normen'!A:J,VLOOKUP(K418,'3-Productie normen'!$B$30:$C$32,2,FALSE),FALSE)))</f>
        <v>0</v>
      </c>
      <c r="P418" s="81">
        <f t="shared" si="32"/>
        <v>0</v>
      </c>
      <c r="Q418" s="82">
        <f>VLOOKUP(G418,'3-Productie normen'!A:N,7,FALSE)</f>
        <v>0</v>
      </c>
      <c r="R418" s="82"/>
      <c r="T418" s="50">
        <f t="shared" si="33"/>
        <v>0</v>
      </c>
    </row>
    <row r="419" spans="1:21" ht="14.1" customHeight="1">
      <c r="A419" s="61">
        <f t="shared" si="29"/>
        <v>419</v>
      </c>
      <c r="B419" s="75" t="s">
        <v>650</v>
      </c>
      <c r="C419" s="75" t="s">
        <v>707</v>
      </c>
      <c r="D419" s="479" t="s">
        <v>90</v>
      </c>
      <c r="E419" s="478"/>
      <c r="F419" s="479" t="s">
        <v>582</v>
      </c>
      <c r="G419" s="452" t="s">
        <v>697</v>
      </c>
      <c r="H419" s="462" t="s">
        <v>570</v>
      </c>
      <c r="I419" s="478">
        <v>54</v>
      </c>
      <c r="J419" s="420">
        <f t="shared" si="34"/>
        <v>0</v>
      </c>
      <c r="K419" s="506" t="s">
        <v>677</v>
      </c>
      <c r="L419" s="79"/>
      <c r="M419" s="80">
        <f>IF(K419="nio",0,IF(K419&gt;0,K419*I419/O419,0))*(VLOOKUP(B419,'2-Kosten per locatie'!$A$15:$C$37,3))</f>
        <v>0</v>
      </c>
      <c r="N419" s="80">
        <f t="shared" si="31"/>
        <v>0</v>
      </c>
      <c r="O419" s="81">
        <f>IF(K419="nio",0,IF(K419&gt;0,VLOOKUP(G419,'3-Productie normen'!A:J,VLOOKUP(K419,'3-Productie normen'!$B$30:$C$32,2,FALSE),FALSE)))</f>
        <v>0</v>
      </c>
      <c r="P419" s="81">
        <f t="shared" si="32"/>
        <v>0</v>
      </c>
      <c r="Q419" s="82">
        <f>VLOOKUP(G419,'3-Productie normen'!A:N,7,FALSE)</f>
        <v>0</v>
      </c>
      <c r="R419" s="82"/>
      <c r="T419" s="50">
        <f t="shared" si="33"/>
        <v>0</v>
      </c>
    </row>
    <row r="420" spans="1:21" ht="14.1" customHeight="1">
      <c r="A420" s="61">
        <f t="shared" si="29"/>
        <v>420</v>
      </c>
      <c r="B420" s="75" t="s">
        <v>650</v>
      </c>
      <c r="C420" s="75" t="s">
        <v>707</v>
      </c>
      <c r="D420" s="467" t="s">
        <v>90</v>
      </c>
      <c r="E420" s="76"/>
      <c r="F420" s="466" t="s">
        <v>581</v>
      </c>
      <c r="G420" s="505" t="s">
        <v>675</v>
      </c>
      <c r="H420" s="49" t="s">
        <v>570</v>
      </c>
      <c r="I420" s="78">
        <v>14.3</v>
      </c>
      <c r="J420" s="420">
        <f t="shared" si="34"/>
        <v>12</v>
      </c>
      <c r="K420" s="79">
        <v>12</v>
      </c>
      <c r="L420" s="79"/>
      <c r="M420" s="80" t="e">
        <f>IF(K420="nio",0,IF(K420&gt;0,K420*I420/O420,0))*(VLOOKUP(B420,'2-Kosten per locatie'!$A$15:$C$37,3))</f>
        <v>#DIV/0!</v>
      </c>
      <c r="N420" s="80">
        <f t="shared" si="31"/>
        <v>0</v>
      </c>
      <c r="O420" s="81">
        <f>IF(K420="nio",0,IF(K420&gt;0,VLOOKUP(G420,'3-Productie normen'!A:J,VLOOKUP(K420,'3-Productie normen'!$B$30:$C$32,2,FALSE),FALSE)))</f>
        <v>0</v>
      </c>
      <c r="P420" s="81">
        <f t="shared" si="32"/>
        <v>0</v>
      </c>
      <c r="Q420" s="82" t="str">
        <f>VLOOKUP(G420,'3-Productie normen'!A:N,7,FALSE)</f>
        <v>V</v>
      </c>
      <c r="R420" s="82"/>
      <c r="T420" s="50">
        <f t="shared" ref="T420:T435" si="35">J420*I420</f>
        <v>171.60000000000002</v>
      </c>
      <c r="U420" s="93"/>
    </row>
    <row r="421" spans="1:21" ht="14.1" customHeight="1">
      <c r="A421" s="61">
        <f t="shared" ref="A421:A435" si="36">A420+1</f>
        <v>421</v>
      </c>
      <c r="B421" s="75" t="s">
        <v>650</v>
      </c>
      <c r="C421" s="75" t="s">
        <v>707</v>
      </c>
      <c r="D421" s="467">
        <v>1</v>
      </c>
      <c r="E421" s="76"/>
      <c r="F421" s="466" t="s">
        <v>494</v>
      </c>
      <c r="G421" s="505" t="s">
        <v>675</v>
      </c>
      <c r="H421" s="49" t="s">
        <v>570</v>
      </c>
      <c r="I421" s="78">
        <v>6</v>
      </c>
      <c r="J421" s="420">
        <f t="shared" si="34"/>
        <v>12</v>
      </c>
      <c r="K421" s="79">
        <v>12</v>
      </c>
      <c r="L421" s="79"/>
      <c r="M421" s="80" t="e">
        <f>IF(K421="nio",0,IF(K421&gt;0,K421*I421/O421,0))*(VLOOKUP(B421,'2-Kosten per locatie'!$A$15:$C$37,3))</f>
        <v>#DIV/0!</v>
      </c>
      <c r="N421" s="80">
        <f t="shared" si="31"/>
        <v>0</v>
      </c>
      <c r="O421" s="81">
        <f>IF(K421="nio",0,IF(K421&gt;0,VLOOKUP(G421,'3-Productie normen'!A:J,VLOOKUP(K421,'3-Productie normen'!$B$30:$C$32,2,FALSE),FALSE)))</f>
        <v>0</v>
      </c>
      <c r="P421" s="81">
        <f t="shared" si="32"/>
        <v>0</v>
      </c>
      <c r="Q421" s="82" t="str">
        <f>VLOOKUP(G421,'3-Productie normen'!A:N,7,FALSE)</f>
        <v>V</v>
      </c>
      <c r="R421" s="82"/>
      <c r="T421" s="50">
        <f t="shared" si="35"/>
        <v>72</v>
      </c>
      <c r="U421" s="93"/>
    </row>
    <row r="422" spans="1:21" ht="14.1" customHeight="1">
      <c r="A422" s="61">
        <f t="shared" si="36"/>
        <v>422</v>
      </c>
      <c r="B422" s="75" t="s">
        <v>650</v>
      </c>
      <c r="C422" s="75" t="s">
        <v>707</v>
      </c>
      <c r="D422" s="467">
        <v>1</v>
      </c>
      <c r="E422" s="76"/>
      <c r="F422" s="466" t="s">
        <v>269</v>
      </c>
      <c r="G422" s="452" t="s">
        <v>676</v>
      </c>
      <c r="H422" s="49" t="s">
        <v>92</v>
      </c>
      <c r="I422" s="78">
        <v>6.9</v>
      </c>
      <c r="J422" s="420">
        <f t="shared" si="34"/>
        <v>52</v>
      </c>
      <c r="K422" s="79">
        <v>52</v>
      </c>
      <c r="L422" s="79"/>
      <c r="M422" s="80" t="e">
        <f>IF(K422="nio",0,IF(K422&gt;0,K422*I422/O422,0))*(VLOOKUP(B422,'2-Kosten per locatie'!$A$15:$C$37,3))</f>
        <v>#DIV/0!</v>
      </c>
      <c r="N422" s="80">
        <f t="shared" si="31"/>
        <v>0</v>
      </c>
      <c r="O422" s="81">
        <f>IF(K422="nio",0,IF(K422&gt;0,VLOOKUP(G422,'3-Productie normen'!A:J,VLOOKUP(K422,'3-Productie normen'!$B$30:$C$32,2,FALSE),FALSE)))</f>
        <v>0</v>
      </c>
      <c r="P422" s="81">
        <f t="shared" si="32"/>
        <v>0</v>
      </c>
      <c r="Q422" s="82" t="str">
        <f>VLOOKUP(G422,'3-Productie normen'!A:N,7,FALSE)</f>
        <v>V</v>
      </c>
      <c r="R422" s="82"/>
      <c r="T422" s="50">
        <f t="shared" si="35"/>
        <v>358.8</v>
      </c>
      <c r="U422" s="93"/>
    </row>
    <row r="423" spans="1:21" ht="14.1" customHeight="1">
      <c r="A423" s="61">
        <f t="shared" si="36"/>
        <v>423</v>
      </c>
      <c r="B423" s="75" t="s">
        <v>650</v>
      </c>
      <c r="C423" s="75" t="s">
        <v>707</v>
      </c>
      <c r="D423" s="467">
        <v>1</v>
      </c>
      <c r="E423" s="76"/>
      <c r="F423" s="466" t="s">
        <v>583</v>
      </c>
      <c r="G423" s="505" t="s">
        <v>271</v>
      </c>
      <c r="H423" s="49" t="s">
        <v>92</v>
      </c>
      <c r="I423" s="78">
        <v>60.2</v>
      </c>
      <c r="J423" s="420">
        <f t="shared" si="34"/>
        <v>52</v>
      </c>
      <c r="K423" s="79">
        <v>52</v>
      </c>
      <c r="L423" s="79"/>
      <c r="M423" s="80" t="e">
        <f>IF(K423="nio",0,IF(K423&gt;0,K423*I423/O423,0))*(VLOOKUP(B423,'2-Kosten per locatie'!$A$15:$C$37,3))</f>
        <v>#DIV/0!</v>
      </c>
      <c r="N423" s="80">
        <f t="shared" si="31"/>
        <v>0</v>
      </c>
      <c r="O423" s="81">
        <f>IF(K423="nio",0,IF(K423&gt;0,VLOOKUP(G423,'3-Productie normen'!A:J,VLOOKUP(K423,'3-Productie normen'!$B$30:$C$32,2,FALSE),FALSE)))</f>
        <v>0</v>
      </c>
      <c r="P423" s="81">
        <f t="shared" si="32"/>
        <v>0</v>
      </c>
      <c r="Q423" s="82" t="str">
        <f>VLOOKUP(G423,'3-Productie normen'!A:N,7,FALSE)</f>
        <v>B</v>
      </c>
      <c r="R423" s="82"/>
      <c r="T423" s="50">
        <f t="shared" si="35"/>
        <v>3130.4</v>
      </c>
      <c r="U423" s="93"/>
    </row>
    <row r="424" spans="1:21" ht="14.1" customHeight="1">
      <c r="A424" s="61">
        <f t="shared" si="36"/>
        <v>424</v>
      </c>
      <c r="B424" s="75" t="s">
        <v>650</v>
      </c>
      <c r="C424" s="75" t="s">
        <v>707</v>
      </c>
      <c r="D424" s="467" t="s">
        <v>651</v>
      </c>
      <c r="E424" s="76"/>
      <c r="F424" s="466" t="s">
        <v>270</v>
      </c>
      <c r="G424" s="505" t="s">
        <v>172</v>
      </c>
      <c r="H424" s="49" t="s">
        <v>92</v>
      </c>
      <c r="I424" s="78">
        <v>16.7</v>
      </c>
      <c r="J424" s="420">
        <f t="shared" si="34"/>
        <v>52</v>
      </c>
      <c r="K424" s="79">
        <v>52</v>
      </c>
      <c r="L424" s="79"/>
      <c r="M424" s="80" t="e">
        <f>IF(K424="nio",0,IF(K424&gt;0,K424*I424/O424,0))*(VLOOKUP(B424,'2-Kosten per locatie'!$A$15:$C$37,3))</f>
        <v>#DIV/0!</v>
      </c>
      <c r="N424" s="80">
        <f t="shared" si="31"/>
        <v>0</v>
      </c>
      <c r="O424" s="81">
        <f>IF(K424="nio",0,IF(K424&gt;0,VLOOKUP(G424,'3-Productie normen'!A:J,VLOOKUP(K424,'3-Productie normen'!$B$30:$C$32,2,FALSE),FALSE)))</f>
        <v>0</v>
      </c>
      <c r="P424" s="81">
        <f t="shared" si="32"/>
        <v>0</v>
      </c>
      <c r="Q424" s="82" t="str">
        <f>VLOOKUP(G424,'3-Productie normen'!A:N,7,FALSE)</f>
        <v>B</v>
      </c>
      <c r="R424" s="82"/>
      <c r="T424" s="50">
        <f t="shared" si="35"/>
        <v>868.4</v>
      </c>
      <c r="U424" s="93"/>
    </row>
    <row r="425" spans="1:21" ht="14.1" customHeight="1">
      <c r="A425" s="61">
        <f t="shared" si="36"/>
        <v>425</v>
      </c>
      <c r="B425" s="75" t="s">
        <v>650</v>
      </c>
      <c r="C425" s="75" t="s">
        <v>707</v>
      </c>
      <c r="D425" s="467" t="s">
        <v>651</v>
      </c>
      <c r="E425" s="76"/>
      <c r="F425" s="466" t="s">
        <v>655</v>
      </c>
      <c r="G425" s="505" t="s">
        <v>173</v>
      </c>
      <c r="H425" s="49" t="s">
        <v>92</v>
      </c>
      <c r="I425" s="78">
        <v>67.400000000000006</v>
      </c>
      <c r="J425" s="420">
        <f t="shared" si="34"/>
        <v>52</v>
      </c>
      <c r="K425" s="79">
        <v>52</v>
      </c>
      <c r="L425" s="79"/>
      <c r="M425" s="80" t="e">
        <f>IF(K425="nio",0,IF(K425&gt;0,K425*I425/O425,0))*(VLOOKUP(B425,'2-Kosten per locatie'!$A$15:$C$37,3))</f>
        <v>#DIV/0!</v>
      </c>
      <c r="N425" s="80">
        <f t="shared" si="31"/>
        <v>0</v>
      </c>
      <c r="O425" s="81">
        <f>IF(K425="nio",0,IF(K425&gt;0,VLOOKUP(G425,'3-Productie normen'!A:J,VLOOKUP(K425,'3-Productie normen'!$B$30:$C$32,2,FALSE),FALSE)))</f>
        <v>0</v>
      </c>
      <c r="P425" s="81">
        <f t="shared" si="32"/>
        <v>0</v>
      </c>
      <c r="Q425" s="82" t="str">
        <f>VLOOKUP(G425,'3-Productie normen'!A:N,7,FALSE)</f>
        <v>B</v>
      </c>
      <c r="R425" s="82"/>
      <c r="T425" s="50">
        <f t="shared" si="35"/>
        <v>3504.8</v>
      </c>
    </row>
    <row r="426" spans="1:21" ht="14.1" customHeight="1">
      <c r="A426" s="61">
        <f t="shared" si="36"/>
        <v>426</v>
      </c>
      <c r="B426" s="75" t="s">
        <v>650</v>
      </c>
      <c r="C426" s="75" t="s">
        <v>707</v>
      </c>
      <c r="D426" s="480"/>
      <c r="E426" s="76"/>
      <c r="F426" s="467" t="s">
        <v>578</v>
      </c>
      <c r="G426" s="499" t="s">
        <v>696</v>
      </c>
      <c r="H426" s="49" t="s">
        <v>92</v>
      </c>
      <c r="I426" s="78">
        <v>4</v>
      </c>
      <c r="J426" s="420">
        <f t="shared" si="34"/>
        <v>52</v>
      </c>
      <c r="K426" s="79">
        <v>52</v>
      </c>
      <c r="L426" s="79"/>
      <c r="M426" s="80" t="e">
        <f>IF(K426="nio",0,IF(K426&gt;0,K426*I426/O426,0))*(VLOOKUP(B426,'2-Kosten per locatie'!$A$15:$C$37,3))</f>
        <v>#DIV/0!</v>
      </c>
      <c r="N426" s="80">
        <f t="shared" si="31"/>
        <v>0</v>
      </c>
      <c r="O426" s="81">
        <f>IF(K426="nio",0,IF(K426&gt;0,VLOOKUP(G426,'3-Productie normen'!A:J,VLOOKUP(K426,'3-Productie normen'!$B$30:$C$32,2,FALSE),FALSE)))</f>
        <v>0</v>
      </c>
      <c r="P426" s="81">
        <f t="shared" si="32"/>
        <v>0</v>
      </c>
      <c r="Q426" s="82" t="str">
        <f>VLOOKUP(G426,'3-Productie normen'!A:N,7,FALSE)</f>
        <v>V</v>
      </c>
      <c r="R426" s="82"/>
      <c r="T426" s="50">
        <f t="shared" si="35"/>
        <v>208</v>
      </c>
    </row>
    <row r="427" spans="1:21" ht="14.1" customHeight="1">
      <c r="A427" s="61">
        <f t="shared" si="36"/>
        <v>427</v>
      </c>
      <c r="B427" s="75" t="s">
        <v>656</v>
      </c>
      <c r="C427" s="75" t="s">
        <v>657</v>
      </c>
      <c r="D427" s="467" t="s">
        <v>90</v>
      </c>
      <c r="E427" s="76" t="s">
        <v>547</v>
      </c>
      <c r="F427" s="466" t="s">
        <v>663</v>
      </c>
      <c r="G427" s="505" t="s">
        <v>668</v>
      </c>
      <c r="H427" s="49" t="s">
        <v>94</v>
      </c>
      <c r="I427" s="78">
        <v>40</v>
      </c>
      <c r="J427" s="420">
        <f t="shared" si="34"/>
        <v>52</v>
      </c>
      <c r="K427" s="79">
        <v>52</v>
      </c>
      <c r="L427" s="79"/>
      <c r="M427" s="80" t="e">
        <f>IF(K427="nio",0,IF(K427&gt;0,K427*I427/O427,0))*(VLOOKUP(B427,'2-Kosten per locatie'!$A$15:$C$37,3))</f>
        <v>#DIV/0!</v>
      </c>
      <c r="N427" s="80">
        <f t="shared" si="31"/>
        <v>0</v>
      </c>
      <c r="O427" s="81">
        <f>IF(K427="nio",0,IF(K427&gt;0,VLOOKUP(G427,'3-Productie normen'!A:J,VLOOKUP(K427,'3-Productie normen'!$B$30:$C$32,2,FALSE),FALSE)))</f>
        <v>0</v>
      </c>
      <c r="P427" s="81">
        <f t="shared" si="32"/>
        <v>0</v>
      </c>
      <c r="Q427" s="82" t="str">
        <f>VLOOKUP(G427,'3-Productie normen'!A:N,7,FALSE)</f>
        <v>S</v>
      </c>
      <c r="R427" s="82"/>
      <c r="T427" s="50">
        <f t="shared" si="35"/>
        <v>2080</v>
      </c>
    </row>
    <row r="428" spans="1:21" ht="14.1" customHeight="1">
      <c r="A428" s="61">
        <f t="shared" si="36"/>
        <v>428</v>
      </c>
      <c r="B428" s="75" t="s">
        <v>656</v>
      </c>
      <c r="C428" s="75" t="s">
        <v>657</v>
      </c>
      <c r="D428" s="467" t="s">
        <v>90</v>
      </c>
      <c r="E428" s="76" t="s">
        <v>548</v>
      </c>
      <c r="F428" s="466" t="s">
        <v>686</v>
      </c>
      <c r="G428" s="505" t="s">
        <v>17</v>
      </c>
      <c r="H428" s="49" t="s">
        <v>94</v>
      </c>
      <c r="I428" s="78">
        <v>3.7</v>
      </c>
      <c r="J428" s="420">
        <f t="shared" si="34"/>
        <v>52</v>
      </c>
      <c r="K428" s="79">
        <v>52</v>
      </c>
      <c r="L428" s="79"/>
      <c r="M428" s="80" t="e">
        <f>IF(K428="nio",0,IF(K428&gt;0,K428*I428/O428,0))*(VLOOKUP(B428,'2-Kosten per locatie'!$A$15:$C$37,3))</f>
        <v>#DIV/0!</v>
      </c>
      <c r="N428" s="80">
        <f t="shared" si="31"/>
        <v>0</v>
      </c>
      <c r="O428" s="81">
        <f>IF(K428="nio",0,IF(K428&gt;0,VLOOKUP(G428,'3-Productie normen'!A:J,VLOOKUP(K428,'3-Productie normen'!$B$30:$C$32,2,FALSE),FALSE)))</f>
        <v>0</v>
      </c>
      <c r="P428" s="81">
        <f t="shared" si="32"/>
        <v>0</v>
      </c>
      <c r="Q428" s="82" t="str">
        <f>VLOOKUP(G428,'3-Productie normen'!A:N,7,FALSE)</f>
        <v>S</v>
      </c>
      <c r="R428" s="82"/>
      <c r="T428" s="50">
        <f t="shared" si="35"/>
        <v>192.4</v>
      </c>
    </row>
    <row r="429" spans="1:21" ht="14.1" customHeight="1">
      <c r="A429" s="61">
        <f t="shared" si="36"/>
        <v>429</v>
      </c>
      <c r="B429" s="75" t="s">
        <v>656</v>
      </c>
      <c r="C429" s="75" t="s">
        <v>657</v>
      </c>
      <c r="D429" s="467" t="s">
        <v>90</v>
      </c>
      <c r="E429" s="76" t="s">
        <v>549</v>
      </c>
      <c r="F429" s="466" t="s">
        <v>664</v>
      </c>
      <c r="G429" s="505" t="s">
        <v>675</v>
      </c>
      <c r="H429" s="49" t="s">
        <v>92</v>
      </c>
      <c r="I429" s="78">
        <v>2.5</v>
      </c>
      <c r="J429" s="420">
        <f t="shared" si="34"/>
        <v>12</v>
      </c>
      <c r="K429" s="79">
        <v>12</v>
      </c>
      <c r="L429" s="79"/>
      <c r="M429" s="80" t="e">
        <f>IF(K429="nio",0,IF(K429&gt;0,K429*I429/O429,0))*(VLOOKUP(B429,'2-Kosten per locatie'!$A$15:$C$37,3))</f>
        <v>#DIV/0!</v>
      </c>
      <c r="N429" s="80">
        <f t="shared" si="31"/>
        <v>0</v>
      </c>
      <c r="O429" s="81">
        <f>IF(K429="nio",0,IF(K429&gt;0,VLOOKUP(G429,'3-Productie normen'!A:J,VLOOKUP(K429,'3-Productie normen'!$B$30:$C$32,2,FALSE),FALSE)))</f>
        <v>0</v>
      </c>
      <c r="P429" s="81">
        <f t="shared" si="32"/>
        <v>0</v>
      </c>
      <c r="Q429" s="82" t="str">
        <f>VLOOKUP(G429,'3-Productie normen'!A:N,7,FALSE)</f>
        <v>V</v>
      </c>
      <c r="R429" s="82"/>
      <c r="T429" s="50">
        <f t="shared" si="35"/>
        <v>30</v>
      </c>
    </row>
    <row r="430" spans="1:21" ht="14.1" customHeight="1">
      <c r="A430" s="61">
        <f t="shared" si="36"/>
        <v>430</v>
      </c>
      <c r="B430" s="75" t="s">
        <v>656</v>
      </c>
      <c r="C430" s="75" t="s">
        <v>657</v>
      </c>
      <c r="D430" s="467">
        <v>1</v>
      </c>
      <c r="E430" s="76" t="s">
        <v>658</v>
      </c>
      <c r="F430" s="466" t="s">
        <v>583</v>
      </c>
      <c r="G430" s="505" t="s">
        <v>271</v>
      </c>
      <c r="H430" s="49" t="s">
        <v>92</v>
      </c>
      <c r="I430" s="78">
        <v>32.5</v>
      </c>
      <c r="J430" s="420">
        <f t="shared" si="34"/>
        <v>52</v>
      </c>
      <c r="K430" s="79">
        <v>52</v>
      </c>
      <c r="L430" s="79"/>
      <c r="M430" s="80" t="e">
        <f>IF(K430="nio",0,IF(K430&gt;0,K430*I430/O430,0))*(VLOOKUP(B430,'2-Kosten per locatie'!$A$15:$C$37,3))</f>
        <v>#DIV/0!</v>
      </c>
      <c r="N430" s="80">
        <f t="shared" si="31"/>
        <v>0</v>
      </c>
      <c r="O430" s="81">
        <f>IF(K430="nio",0,IF(K430&gt;0,VLOOKUP(G430,'3-Productie normen'!A:J,VLOOKUP(K430,'3-Productie normen'!$B$30:$C$32,2,FALSE),FALSE)))</f>
        <v>0</v>
      </c>
      <c r="P430" s="81">
        <f t="shared" si="32"/>
        <v>0</v>
      </c>
      <c r="Q430" s="82" t="str">
        <f>VLOOKUP(G430,'3-Productie normen'!A:N,7,FALSE)</f>
        <v>B</v>
      </c>
      <c r="R430" s="82"/>
      <c r="T430" s="50">
        <f t="shared" si="35"/>
        <v>1690</v>
      </c>
    </row>
    <row r="431" spans="1:21" ht="14.1" customHeight="1">
      <c r="A431" s="61">
        <f t="shared" si="36"/>
        <v>431</v>
      </c>
      <c r="B431" s="75" t="s">
        <v>656</v>
      </c>
      <c r="C431" s="75" t="s">
        <v>657</v>
      </c>
      <c r="D431" s="467">
        <v>1</v>
      </c>
      <c r="E431" s="76" t="s">
        <v>659</v>
      </c>
      <c r="F431" s="466" t="s">
        <v>665</v>
      </c>
      <c r="G431" s="505" t="s">
        <v>675</v>
      </c>
      <c r="H431" s="49" t="s">
        <v>92</v>
      </c>
      <c r="I431" s="78">
        <v>3</v>
      </c>
      <c r="J431" s="420">
        <f t="shared" si="34"/>
        <v>12</v>
      </c>
      <c r="K431" s="79">
        <v>12</v>
      </c>
      <c r="L431" s="79"/>
      <c r="M431" s="80" t="e">
        <f>IF(K431="nio",0,IF(K431&gt;0,K431*I431/O431,0))*(VLOOKUP(B431,'2-Kosten per locatie'!$A$15:$C$37,3))</f>
        <v>#DIV/0!</v>
      </c>
      <c r="N431" s="80">
        <f t="shared" si="31"/>
        <v>0</v>
      </c>
      <c r="O431" s="81">
        <f>IF(K431="nio",0,IF(K431&gt;0,VLOOKUP(G431,'3-Productie normen'!A:J,VLOOKUP(K431,'3-Productie normen'!$B$30:$C$32,2,FALSE),FALSE)))</f>
        <v>0</v>
      </c>
      <c r="P431" s="81">
        <f t="shared" si="32"/>
        <v>0</v>
      </c>
      <c r="Q431" s="82" t="str">
        <f>VLOOKUP(G431,'3-Productie normen'!A:N,7,FALSE)</f>
        <v>V</v>
      </c>
      <c r="R431" s="82"/>
      <c r="T431" s="50">
        <f t="shared" si="35"/>
        <v>36</v>
      </c>
    </row>
    <row r="432" spans="1:21" ht="14.1" customHeight="1">
      <c r="A432" s="61">
        <f t="shared" si="36"/>
        <v>432</v>
      </c>
      <c r="B432" s="75" t="s">
        <v>656</v>
      </c>
      <c r="C432" s="75" t="s">
        <v>657</v>
      </c>
      <c r="D432" s="467">
        <v>1</v>
      </c>
      <c r="E432" s="76" t="s">
        <v>660</v>
      </c>
      <c r="F432" s="466" t="s">
        <v>666</v>
      </c>
      <c r="G432" s="505" t="s">
        <v>17</v>
      </c>
      <c r="H432" s="49" t="s">
        <v>94</v>
      </c>
      <c r="I432" s="78">
        <v>5.6</v>
      </c>
      <c r="J432" s="420">
        <f t="shared" si="34"/>
        <v>52</v>
      </c>
      <c r="K432" s="79">
        <v>52</v>
      </c>
      <c r="L432" s="79"/>
      <c r="M432" s="80" t="e">
        <f>IF(K432="nio",0,IF(K432&gt;0,K432*I432/O432,0))*(VLOOKUP(B432,'2-Kosten per locatie'!$A$15:$C$37,3))</f>
        <v>#DIV/0!</v>
      </c>
      <c r="N432" s="80">
        <f t="shared" si="31"/>
        <v>0</v>
      </c>
      <c r="O432" s="81">
        <f>IF(K432="nio",0,IF(K432&gt;0,VLOOKUP(G432,'3-Productie normen'!A:J,VLOOKUP(K432,'3-Productie normen'!$B$30:$C$32,2,FALSE),FALSE)))</f>
        <v>0</v>
      </c>
      <c r="P432" s="81">
        <f t="shared" si="32"/>
        <v>0</v>
      </c>
      <c r="Q432" s="82" t="str">
        <f>VLOOKUP(G432,'3-Productie normen'!A:N,7,FALSE)</f>
        <v>S</v>
      </c>
      <c r="R432" s="82"/>
      <c r="T432" s="50">
        <f t="shared" si="35"/>
        <v>291.2</v>
      </c>
    </row>
    <row r="433" spans="1:20" ht="14.1" customHeight="1">
      <c r="A433" s="61">
        <f t="shared" si="36"/>
        <v>433</v>
      </c>
      <c r="B433" s="75" t="s">
        <v>656</v>
      </c>
      <c r="C433" s="75" t="s">
        <v>657</v>
      </c>
      <c r="D433" s="467">
        <v>1</v>
      </c>
      <c r="E433" s="76" t="s">
        <v>661</v>
      </c>
      <c r="F433" s="466" t="s">
        <v>667</v>
      </c>
      <c r="G433" s="452" t="s">
        <v>697</v>
      </c>
      <c r="H433" s="49" t="s">
        <v>92</v>
      </c>
      <c r="I433" s="78">
        <v>2</v>
      </c>
      <c r="J433" s="420">
        <f t="shared" si="34"/>
        <v>0</v>
      </c>
      <c r="K433" s="469" t="s">
        <v>677</v>
      </c>
      <c r="L433" s="79"/>
      <c r="M433" s="80">
        <f>IF(K433="nio",0,IF(K433&gt;0,K433*I433/O433,0))*(VLOOKUP(B433,'2-Kosten per locatie'!$A$15:$C$37,3))</f>
        <v>0</v>
      </c>
      <c r="N433" s="80">
        <f t="shared" si="31"/>
        <v>0</v>
      </c>
      <c r="O433" s="81">
        <f>IF(K433="nio",0,IF(K433&gt;0,VLOOKUP(G433,'3-Productie normen'!A:J,VLOOKUP(K433,'3-Productie normen'!$B$30:$C$32,2,FALSE),FALSE)))</f>
        <v>0</v>
      </c>
      <c r="P433" s="81">
        <f t="shared" si="32"/>
        <v>0</v>
      </c>
      <c r="Q433" s="82">
        <f>VLOOKUP(G433,'3-Productie normen'!A:N,7,FALSE)</f>
        <v>0</v>
      </c>
      <c r="R433" s="82"/>
      <c r="T433" s="50">
        <f t="shared" si="35"/>
        <v>0</v>
      </c>
    </row>
    <row r="434" spans="1:20" ht="14.1" customHeight="1">
      <c r="A434" s="61">
        <f t="shared" si="36"/>
        <v>434</v>
      </c>
      <c r="B434" s="75" t="s">
        <v>656</v>
      </c>
      <c r="C434" s="75" t="s">
        <v>657</v>
      </c>
      <c r="D434" s="467">
        <v>1</v>
      </c>
      <c r="E434" s="76" t="s">
        <v>662</v>
      </c>
      <c r="F434" s="466" t="s">
        <v>605</v>
      </c>
      <c r="G434" s="499" t="s">
        <v>695</v>
      </c>
      <c r="H434" s="49" t="s">
        <v>92</v>
      </c>
      <c r="I434" s="78">
        <v>4</v>
      </c>
      <c r="J434" s="420">
        <f t="shared" si="34"/>
        <v>52</v>
      </c>
      <c r="K434" s="79">
        <v>52</v>
      </c>
      <c r="L434" s="79"/>
      <c r="M434" s="80" t="e">
        <f>IF(K434="nio",0,IF(K434&gt;0,K434*I434/O434,0))*(VLOOKUP(B434,'2-Kosten per locatie'!$A$15:$C$37,3))</f>
        <v>#DIV/0!</v>
      </c>
      <c r="N434" s="80">
        <f t="shared" si="31"/>
        <v>0</v>
      </c>
      <c r="O434" s="81">
        <f>IF(K434="nio",0,IF(K434&gt;0,VLOOKUP(G434,'3-Productie normen'!A:J,VLOOKUP(K434,'3-Productie normen'!$B$30:$C$32,2,FALSE),FALSE)))</f>
        <v>0</v>
      </c>
      <c r="P434" s="81">
        <f t="shared" si="32"/>
        <v>0</v>
      </c>
      <c r="Q434" s="82" t="str">
        <f>VLOOKUP(G434,'3-Productie normen'!A:N,7,FALSE)</f>
        <v>V</v>
      </c>
      <c r="R434" s="82"/>
      <c r="T434" s="50">
        <f t="shared" si="35"/>
        <v>208</v>
      </c>
    </row>
    <row r="435" spans="1:20" ht="14.1" customHeight="1">
      <c r="A435" s="61">
        <f t="shared" si="36"/>
        <v>435</v>
      </c>
      <c r="B435" s="75" t="s">
        <v>656</v>
      </c>
      <c r="C435" s="75" t="s">
        <v>657</v>
      </c>
      <c r="D435" s="480"/>
      <c r="E435" s="462"/>
      <c r="F435" s="467" t="s">
        <v>284</v>
      </c>
      <c r="G435" s="499" t="s">
        <v>696</v>
      </c>
      <c r="H435" s="49"/>
      <c r="I435" s="78">
        <v>4</v>
      </c>
      <c r="J435" s="420">
        <f t="shared" si="34"/>
        <v>52</v>
      </c>
      <c r="K435" s="79">
        <v>52</v>
      </c>
      <c r="L435" s="79"/>
      <c r="M435" s="80" t="e">
        <f>IF(K435="nio",0,IF(K435&gt;0,K435*I435/O435,0))*(VLOOKUP(B435,'2-Kosten per locatie'!$A$15:$C$37,3))</f>
        <v>#DIV/0!</v>
      </c>
      <c r="N435" s="80">
        <f t="shared" si="31"/>
        <v>0</v>
      </c>
      <c r="O435" s="81">
        <f>IF(K435="nio",0,IF(K435&gt;0,VLOOKUP(G435,'3-Productie normen'!A:J,VLOOKUP(K435,'3-Productie normen'!$B$30:$C$32,2,FALSE),FALSE)))</f>
        <v>0</v>
      </c>
      <c r="P435" s="81">
        <f t="shared" si="32"/>
        <v>0</v>
      </c>
      <c r="Q435" s="82" t="str">
        <f>VLOOKUP(G435,'3-Productie normen'!A:N,7,FALSE)</f>
        <v>V</v>
      </c>
      <c r="R435" s="82"/>
      <c r="T435" s="50">
        <f t="shared" si="35"/>
        <v>208</v>
      </c>
    </row>
    <row r="436" spans="1:20" ht="14.1" customHeight="1">
      <c r="B436" s="86"/>
      <c r="C436" s="86"/>
      <c r="D436" s="523"/>
      <c r="E436" s="87"/>
      <c r="F436" s="88"/>
      <c r="G436" s="88"/>
      <c r="H436" s="95"/>
      <c r="J436" s="421"/>
      <c r="K436" s="90"/>
      <c r="L436" s="90"/>
      <c r="M436" s="91"/>
      <c r="N436" s="91"/>
      <c r="O436" s="92"/>
      <c r="P436" s="92"/>
      <c r="Q436" s="93"/>
      <c r="R436" s="93"/>
    </row>
    <row r="437" spans="1:20" ht="14.1" customHeight="1">
      <c r="B437" s="86"/>
      <c r="C437" s="86"/>
      <c r="D437" s="523"/>
      <c r="E437" s="87"/>
      <c r="F437" s="88"/>
      <c r="G437" s="88"/>
      <c r="H437" s="95"/>
      <c r="I437" s="89"/>
      <c r="J437" s="421"/>
      <c r="K437" s="90"/>
      <c r="L437" s="90"/>
      <c r="M437" s="91"/>
      <c r="N437" s="91"/>
      <c r="O437" s="92"/>
      <c r="P437" s="92"/>
      <c r="Q437" s="93"/>
      <c r="R437" s="93"/>
    </row>
    <row r="438" spans="1:20" ht="14.1" customHeight="1">
      <c r="B438" s="86"/>
      <c r="C438" s="86"/>
      <c r="D438" s="523"/>
      <c r="E438" s="87"/>
      <c r="F438" s="88"/>
      <c r="G438" s="88"/>
      <c r="H438" s="95"/>
      <c r="I438" s="89"/>
      <c r="J438" s="421"/>
      <c r="K438" s="90"/>
      <c r="L438" s="90"/>
      <c r="M438" s="91"/>
      <c r="N438" s="91"/>
      <c r="O438" s="92"/>
      <c r="P438" s="92"/>
      <c r="Q438" s="93"/>
      <c r="R438" s="93"/>
    </row>
    <row r="439" spans="1:20" ht="14.1" customHeight="1">
      <c r="B439" s="86"/>
      <c r="C439" s="86"/>
      <c r="D439" s="523"/>
      <c r="E439" s="87"/>
      <c r="F439" s="88"/>
      <c r="G439" s="88"/>
      <c r="H439" s="95"/>
      <c r="I439" s="89"/>
      <c r="J439" s="421"/>
      <c r="K439" s="90"/>
      <c r="L439" s="90"/>
      <c r="M439" s="91"/>
      <c r="N439" s="91"/>
      <c r="O439" s="92"/>
      <c r="P439" s="92"/>
      <c r="Q439" s="93"/>
      <c r="R439" s="93"/>
    </row>
    <row r="440" spans="1:20" ht="14.1" customHeight="1">
      <c r="B440" s="86"/>
      <c r="C440" s="86"/>
      <c r="D440" s="523"/>
      <c r="E440" s="87"/>
      <c r="F440" s="88"/>
      <c r="G440" s="88"/>
      <c r="H440" s="95"/>
      <c r="I440" s="89"/>
      <c r="J440" s="421"/>
      <c r="K440" s="90"/>
      <c r="L440" s="90"/>
      <c r="M440" s="91"/>
      <c r="N440" s="91"/>
      <c r="O440" s="92"/>
      <c r="P440" s="92"/>
      <c r="Q440" s="93"/>
      <c r="R440" s="93"/>
    </row>
    <row r="441" spans="1:20" ht="14.1" customHeight="1">
      <c r="B441" s="86"/>
      <c r="C441" s="86"/>
      <c r="D441" s="523"/>
      <c r="E441" s="87"/>
      <c r="F441" s="88"/>
      <c r="G441" s="88"/>
      <c r="H441" s="95"/>
      <c r="I441" s="89"/>
      <c r="J441" s="421"/>
      <c r="K441" s="90"/>
      <c r="L441" s="90"/>
      <c r="M441" s="91"/>
      <c r="N441" s="91"/>
      <c r="O441" s="92"/>
      <c r="P441" s="92"/>
      <c r="Q441" s="93"/>
      <c r="R441" s="93"/>
    </row>
    <row r="442" spans="1:20" ht="14.1" customHeight="1">
      <c r="B442" s="86"/>
      <c r="C442" s="86"/>
      <c r="D442" s="523"/>
      <c r="E442" s="87"/>
      <c r="F442" s="88"/>
      <c r="G442" s="88"/>
      <c r="H442" s="95"/>
      <c r="I442" s="89"/>
      <c r="J442" s="421"/>
      <c r="K442" s="90"/>
      <c r="L442" s="90"/>
      <c r="M442" s="91"/>
      <c r="N442" s="91"/>
      <c r="O442" s="92"/>
      <c r="P442" s="92"/>
      <c r="Q442" s="93"/>
      <c r="R442" s="93"/>
    </row>
    <row r="443" spans="1:20" ht="14.1" customHeight="1">
      <c r="B443" s="86"/>
      <c r="C443" s="86"/>
      <c r="D443" s="523"/>
      <c r="E443" s="87"/>
      <c r="F443" s="88"/>
      <c r="G443" s="88"/>
      <c r="H443" s="95"/>
      <c r="I443" s="89"/>
      <c r="J443" s="421"/>
      <c r="K443" s="90"/>
      <c r="L443" s="90"/>
      <c r="M443" s="91"/>
      <c r="N443" s="91"/>
      <c r="O443" s="92"/>
      <c r="P443" s="92"/>
      <c r="Q443" s="93"/>
      <c r="R443" s="93"/>
    </row>
    <row r="444" spans="1:20" ht="14.1" customHeight="1">
      <c r="B444" s="86"/>
      <c r="C444" s="86"/>
      <c r="D444" s="523"/>
      <c r="E444" s="87"/>
      <c r="F444" s="88"/>
      <c r="G444" s="88"/>
      <c r="H444" s="95"/>
      <c r="I444" s="89"/>
      <c r="J444" s="421"/>
      <c r="K444" s="90"/>
      <c r="L444" s="90"/>
      <c r="M444" s="91"/>
      <c r="N444" s="91"/>
      <c r="O444" s="92"/>
      <c r="P444" s="92"/>
      <c r="Q444" s="93"/>
      <c r="R444" s="93"/>
    </row>
    <row r="445" spans="1:20" ht="14.1" customHeight="1">
      <c r="B445" s="86"/>
      <c r="C445" s="86"/>
      <c r="D445" s="523"/>
      <c r="E445" s="87"/>
      <c r="F445" s="88"/>
      <c r="G445" s="88"/>
      <c r="H445" s="95"/>
      <c r="I445" s="89"/>
      <c r="J445" s="421"/>
      <c r="K445" s="90"/>
      <c r="L445" s="90"/>
      <c r="M445" s="91"/>
      <c r="N445" s="91"/>
      <c r="O445" s="92"/>
      <c r="P445" s="92"/>
      <c r="Q445" s="93"/>
      <c r="R445" s="93"/>
    </row>
    <row r="446" spans="1:20" ht="14.1" customHeight="1">
      <c r="B446" s="86"/>
      <c r="C446" s="86"/>
      <c r="D446" s="523"/>
      <c r="E446" s="87"/>
      <c r="F446" s="88"/>
      <c r="G446" s="88"/>
      <c r="H446" s="95"/>
      <c r="I446" s="89"/>
      <c r="J446" s="421"/>
      <c r="K446" s="90"/>
      <c r="L446" s="90"/>
      <c r="M446" s="91"/>
      <c r="N446" s="91"/>
      <c r="O446" s="92"/>
      <c r="P446" s="92"/>
      <c r="Q446" s="93"/>
      <c r="R446" s="93"/>
    </row>
    <row r="447" spans="1:20" ht="14.1" customHeight="1">
      <c r="B447" s="86"/>
      <c r="C447" s="86"/>
      <c r="D447" s="523"/>
      <c r="E447" s="87"/>
      <c r="F447" s="88"/>
      <c r="G447" s="88"/>
      <c r="H447" s="95"/>
      <c r="I447" s="89"/>
      <c r="J447" s="421"/>
      <c r="K447" s="90"/>
      <c r="L447" s="90"/>
      <c r="M447" s="91"/>
      <c r="N447" s="91"/>
      <c r="O447" s="92"/>
      <c r="P447" s="92"/>
      <c r="Q447" s="93"/>
      <c r="R447" s="93"/>
    </row>
    <row r="448" spans="1:20" ht="14.1" customHeight="1">
      <c r="B448" s="86"/>
      <c r="C448" s="86"/>
      <c r="D448" s="523"/>
      <c r="E448" s="87"/>
      <c r="F448" s="88"/>
      <c r="G448" s="88"/>
      <c r="H448" s="95"/>
      <c r="I448" s="89"/>
      <c r="J448" s="421"/>
      <c r="K448" s="90"/>
      <c r="L448" s="90"/>
      <c r="M448" s="91"/>
      <c r="N448" s="91"/>
      <c r="O448" s="92"/>
      <c r="P448" s="92"/>
      <c r="Q448" s="93"/>
      <c r="R448" s="93"/>
    </row>
    <row r="449" spans="2:18" ht="14.1" customHeight="1">
      <c r="B449" s="86"/>
      <c r="C449" s="86"/>
      <c r="D449" s="523"/>
      <c r="E449" s="87"/>
      <c r="F449" s="88"/>
      <c r="G449" s="88"/>
      <c r="H449" s="95"/>
      <c r="I449" s="89"/>
      <c r="J449" s="421"/>
      <c r="K449" s="90"/>
      <c r="L449" s="90"/>
      <c r="M449" s="91"/>
      <c r="N449" s="91"/>
      <c r="O449" s="92"/>
      <c r="P449" s="92"/>
      <c r="Q449" s="93"/>
      <c r="R449" s="93"/>
    </row>
    <row r="450" spans="2:18" ht="14.1" customHeight="1">
      <c r="B450" s="86"/>
      <c r="C450" s="86"/>
      <c r="D450" s="523"/>
      <c r="E450" s="87"/>
      <c r="F450" s="88"/>
      <c r="G450" s="88"/>
      <c r="H450" s="95"/>
      <c r="I450" s="89"/>
      <c r="J450" s="421"/>
      <c r="K450" s="90"/>
      <c r="L450" s="90"/>
      <c r="M450" s="91"/>
      <c r="N450" s="91"/>
      <c r="O450" s="92"/>
      <c r="P450" s="92"/>
      <c r="Q450" s="93"/>
      <c r="R450" s="93"/>
    </row>
    <row r="451" spans="2:18" ht="14.1" customHeight="1">
      <c r="B451" s="86"/>
      <c r="C451" s="86"/>
      <c r="D451" s="523"/>
      <c r="E451" s="87"/>
      <c r="F451" s="88"/>
      <c r="G451" s="88"/>
      <c r="H451" s="95"/>
      <c r="I451" s="89"/>
      <c r="J451" s="421"/>
      <c r="K451" s="90"/>
      <c r="L451" s="90"/>
      <c r="M451" s="91"/>
      <c r="N451" s="91"/>
      <c r="O451" s="92"/>
      <c r="P451" s="92"/>
      <c r="Q451" s="93"/>
      <c r="R451" s="93"/>
    </row>
    <row r="452" spans="2:18" ht="14.1" customHeight="1">
      <c r="B452" s="86"/>
      <c r="C452" s="86"/>
      <c r="D452" s="523"/>
      <c r="E452" s="87"/>
      <c r="F452" s="88"/>
      <c r="G452" s="88"/>
      <c r="H452" s="95"/>
      <c r="I452" s="89"/>
      <c r="J452" s="421"/>
      <c r="K452" s="90"/>
      <c r="L452" s="90"/>
      <c r="M452" s="91"/>
      <c r="N452" s="91"/>
      <c r="O452" s="92"/>
      <c r="P452" s="92"/>
      <c r="Q452" s="93"/>
      <c r="R452" s="93"/>
    </row>
    <row r="453" spans="2:18" ht="14.1" customHeight="1">
      <c r="B453" s="86"/>
      <c r="C453" s="86"/>
      <c r="D453" s="523"/>
      <c r="E453" s="87"/>
      <c r="F453" s="88"/>
      <c r="G453" s="88"/>
      <c r="H453" s="95"/>
      <c r="I453" s="89"/>
      <c r="J453" s="421"/>
      <c r="K453" s="90"/>
      <c r="L453" s="90"/>
      <c r="M453" s="91"/>
      <c r="N453" s="91"/>
      <c r="O453" s="92"/>
      <c r="P453" s="92"/>
      <c r="Q453" s="93"/>
      <c r="R453" s="93"/>
    </row>
    <row r="454" spans="2:18" ht="14.1" customHeight="1">
      <c r="B454" s="86"/>
      <c r="C454" s="86"/>
      <c r="D454" s="523"/>
      <c r="E454" s="87"/>
      <c r="F454" s="88"/>
      <c r="G454" s="88"/>
      <c r="H454" s="95"/>
      <c r="I454" s="89"/>
      <c r="J454" s="421"/>
      <c r="K454" s="90"/>
      <c r="L454" s="90"/>
      <c r="M454" s="91"/>
      <c r="N454" s="91"/>
      <c r="O454" s="92"/>
      <c r="P454" s="92"/>
      <c r="Q454" s="93"/>
      <c r="R454" s="93"/>
    </row>
    <row r="455" spans="2:18" ht="14.1" customHeight="1">
      <c r="B455" s="86"/>
      <c r="C455" s="86"/>
      <c r="D455" s="523"/>
      <c r="E455" s="87"/>
      <c r="F455" s="88"/>
      <c r="G455" s="88"/>
      <c r="H455" s="95"/>
      <c r="I455" s="89"/>
      <c r="J455" s="421"/>
      <c r="K455" s="90"/>
      <c r="L455" s="90"/>
      <c r="M455" s="91"/>
      <c r="N455" s="91"/>
      <c r="O455" s="92"/>
      <c r="P455" s="92"/>
      <c r="Q455" s="93"/>
      <c r="R455" s="93"/>
    </row>
    <row r="456" spans="2:18" ht="14.1" customHeight="1">
      <c r="B456" s="86"/>
      <c r="C456" s="86"/>
      <c r="D456" s="523"/>
      <c r="E456" s="87"/>
      <c r="F456" s="88"/>
      <c r="G456" s="88"/>
      <c r="H456" s="95"/>
      <c r="I456" s="89"/>
      <c r="J456" s="421"/>
      <c r="K456" s="90"/>
      <c r="L456" s="90"/>
      <c r="M456" s="91"/>
      <c r="N456" s="91"/>
      <c r="O456" s="92"/>
      <c r="P456" s="92"/>
      <c r="Q456" s="93"/>
      <c r="R456" s="93"/>
    </row>
    <row r="457" spans="2:18" ht="14.1" customHeight="1">
      <c r="B457" s="86"/>
      <c r="C457" s="86"/>
      <c r="D457" s="523"/>
      <c r="E457" s="87"/>
      <c r="F457" s="88"/>
      <c r="G457" s="88"/>
      <c r="H457" s="95"/>
      <c r="I457" s="89"/>
      <c r="J457" s="421"/>
      <c r="K457" s="90"/>
      <c r="L457" s="90"/>
      <c r="M457" s="91"/>
      <c r="N457" s="91"/>
      <c r="O457" s="92"/>
      <c r="P457" s="92"/>
      <c r="Q457" s="93"/>
      <c r="R457" s="93"/>
    </row>
    <row r="458" spans="2:18" ht="14.1" customHeight="1">
      <c r="B458" s="86"/>
      <c r="C458" s="86"/>
      <c r="D458" s="523"/>
      <c r="E458" s="87"/>
      <c r="F458" s="88"/>
      <c r="G458" s="88"/>
      <c r="H458" s="95"/>
      <c r="I458" s="89"/>
      <c r="J458" s="421"/>
      <c r="K458" s="90"/>
      <c r="L458" s="90"/>
      <c r="M458" s="91"/>
      <c r="N458" s="91"/>
      <c r="O458" s="92"/>
      <c r="P458" s="92"/>
      <c r="Q458" s="93"/>
      <c r="R458" s="93"/>
    </row>
    <row r="459" spans="2:18" ht="14.1" customHeight="1">
      <c r="B459" s="86"/>
      <c r="C459" s="86"/>
      <c r="D459" s="523"/>
      <c r="E459" s="87"/>
      <c r="F459" s="88"/>
      <c r="G459" s="88"/>
      <c r="H459" s="95"/>
      <c r="I459" s="89"/>
      <c r="J459" s="421"/>
      <c r="K459" s="90"/>
      <c r="L459" s="90"/>
      <c r="M459" s="91"/>
      <c r="N459" s="91"/>
      <c r="O459" s="92"/>
      <c r="P459" s="92"/>
      <c r="Q459" s="93"/>
      <c r="R459" s="93"/>
    </row>
    <row r="460" spans="2:18" ht="14.1" customHeight="1">
      <c r="B460" s="86"/>
      <c r="C460" s="86"/>
      <c r="D460" s="523"/>
      <c r="E460" s="87"/>
      <c r="F460" s="88"/>
      <c r="G460" s="88"/>
      <c r="H460" s="95"/>
      <c r="I460" s="89"/>
      <c r="J460" s="421"/>
      <c r="K460" s="90"/>
      <c r="L460" s="90"/>
      <c r="M460" s="91"/>
      <c r="N460" s="91"/>
      <c r="O460" s="92"/>
      <c r="P460" s="92"/>
      <c r="Q460" s="93"/>
      <c r="R460" s="93"/>
    </row>
    <row r="461" spans="2:18" ht="14.1" customHeight="1">
      <c r="B461" s="86"/>
      <c r="C461" s="86"/>
      <c r="D461" s="523"/>
      <c r="E461" s="87"/>
      <c r="F461" s="88"/>
      <c r="G461" s="88"/>
      <c r="H461" s="95"/>
      <c r="I461" s="89"/>
      <c r="J461" s="421"/>
      <c r="K461" s="90"/>
      <c r="L461" s="90"/>
      <c r="M461" s="91"/>
      <c r="N461" s="91"/>
      <c r="O461" s="92"/>
      <c r="P461" s="92"/>
      <c r="Q461" s="93"/>
      <c r="R461" s="93"/>
    </row>
    <row r="462" spans="2:18" ht="14.1" customHeight="1">
      <c r="B462" s="86"/>
      <c r="C462" s="86"/>
      <c r="D462" s="523"/>
      <c r="E462" s="87"/>
      <c r="F462" s="88"/>
      <c r="G462" s="88"/>
      <c r="H462" s="95"/>
      <c r="I462" s="89"/>
      <c r="J462" s="421"/>
      <c r="K462" s="90"/>
      <c r="L462" s="90"/>
      <c r="M462" s="91"/>
      <c r="N462" s="91"/>
      <c r="O462" s="92"/>
      <c r="P462" s="92"/>
      <c r="Q462" s="93"/>
      <c r="R462" s="93"/>
    </row>
    <row r="463" spans="2:18" ht="14.1" customHeight="1">
      <c r="B463" s="86"/>
      <c r="C463" s="86"/>
      <c r="D463" s="523"/>
      <c r="E463" s="87"/>
      <c r="F463" s="88"/>
      <c r="G463" s="88"/>
      <c r="H463" s="95"/>
      <c r="I463" s="89"/>
      <c r="J463" s="421"/>
      <c r="K463" s="90"/>
      <c r="L463" s="90"/>
      <c r="M463" s="91"/>
      <c r="N463" s="91"/>
      <c r="O463" s="92"/>
      <c r="P463" s="92"/>
      <c r="Q463" s="93"/>
      <c r="R463" s="93"/>
    </row>
    <row r="464" spans="2:18" ht="14.1" customHeight="1">
      <c r="B464" s="86"/>
      <c r="C464" s="86"/>
      <c r="D464" s="523"/>
      <c r="E464" s="87"/>
      <c r="F464" s="88"/>
      <c r="G464" s="88"/>
      <c r="H464" s="95"/>
      <c r="I464" s="89"/>
      <c r="J464" s="421"/>
      <c r="K464" s="90"/>
      <c r="L464" s="90"/>
      <c r="M464" s="91"/>
      <c r="N464" s="91"/>
      <c r="O464" s="92"/>
      <c r="P464" s="92"/>
      <c r="Q464" s="93"/>
      <c r="R464" s="93"/>
    </row>
    <row r="465" spans="2:18" ht="14.1" customHeight="1">
      <c r="B465" s="86"/>
      <c r="C465" s="86"/>
      <c r="D465" s="523"/>
      <c r="E465" s="87"/>
      <c r="F465" s="88"/>
      <c r="G465" s="88"/>
      <c r="H465" s="95"/>
      <c r="I465" s="89"/>
      <c r="J465" s="421"/>
      <c r="K465" s="90"/>
      <c r="L465" s="90"/>
      <c r="M465" s="91"/>
      <c r="N465" s="91"/>
      <c r="O465" s="92"/>
      <c r="P465" s="92"/>
      <c r="Q465" s="93"/>
      <c r="R465" s="93"/>
    </row>
    <row r="466" spans="2:18" ht="14.1" customHeight="1">
      <c r="B466" s="86"/>
      <c r="C466" s="86"/>
      <c r="D466" s="523"/>
      <c r="E466" s="87"/>
      <c r="F466" s="88"/>
      <c r="G466" s="88"/>
      <c r="H466" s="95"/>
      <c r="I466" s="89"/>
      <c r="J466" s="421"/>
      <c r="K466" s="90"/>
      <c r="L466" s="90"/>
      <c r="M466" s="91"/>
      <c r="N466" s="91"/>
      <c r="O466" s="92"/>
      <c r="P466" s="92"/>
      <c r="Q466" s="93"/>
      <c r="R466" s="93"/>
    </row>
    <row r="467" spans="2:18" ht="14.1" customHeight="1">
      <c r="B467" s="86"/>
      <c r="C467" s="86"/>
      <c r="D467" s="523"/>
      <c r="E467" s="87"/>
      <c r="F467" s="88"/>
      <c r="G467" s="88"/>
      <c r="H467" s="95"/>
      <c r="I467" s="89"/>
      <c r="J467" s="421"/>
      <c r="K467" s="90"/>
      <c r="L467" s="90"/>
      <c r="M467" s="91"/>
      <c r="N467" s="91"/>
      <c r="O467" s="92"/>
      <c r="P467" s="92"/>
      <c r="Q467" s="93"/>
      <c r="R467" s="93"/>
    </row>
    <row r="468" spans="2:18" ht="14.1" customHeight="1">
      <c r="B468" s="86"/>
      <c r="C468" s="86"/>
      <c r="D468" s="523"/>
      <c r="E468" s="87"/>
      <c r="F468" s="88"/>
      <c r="G468" s="88"/>
      <c r="H468" s="95"/>
      <c r="I468" s="89"/>
      <c r="J468" s="421"/>
      <c r="K468" s="90"/>
      <c r="L468" s="90"/>
      <c r="M468" s="91"/>
      <c r="N468" s="91"/>
      <c r="O468" s="92"/>
      <c r="P468" s="92"/>
      <c r="Q468" s="93"/>
      <c r="R468" s="93"/>
    </row>
    <row r="469" spans="2:18" ht="14.1" customHeight="1">
      <c r="B469" s="86"/>
      <c r="C469" s="86"/>
      <c r="D469" s="523"/>
      <c r="E469" s="87"/>
      <c r="F469" s="88"/>
      <c r="G469" s="88"/>
      <c r="H469" s="95"/>
      <c r="I469" s="89"/>
      <c r="J469" s="421"/>
      <c r="K469" s="90"/>
      <c r="L469" s="90"/>
      <c r="M469" s="91"/>
      <c r="N469" s="91"/>
      <c r="O469" s="92"/>
      <c r="P469" s="92"/>
      <c r="Q469" s="93"/>
      <c r="R469" s="93"/>
    </row>
    <row r="470" spans="2:18" ht="14.1" customHeight="1">
      <c r="B470" s="86"/>
      <c r="C470" s="86"/>
      <c r="D470" s="523"/>
      <c r="E470" s="87"/>
      <c r="F470" s="88"/>
      <c r="G470" s="88"/>
      <c r="H470" s="95"/>
      <c r="I470" s="89"/>
      <c r="J470" s="421"/>
      <c r="K470" s="90"/>
      <c r="L470" s="90"/>
      <c r="M470" s="91"/>
      <c r="N470" s="91"/>
      <c r="O470" s="92"/>
      <c r="P470" s="92"/>
      <c r="Q470" s="93"/>
      <c r="R470" s="93"/>
    </row>
    <row r="471" spans="2:18" ht="14.1" customHeight="1">
      <c r="B471" s="86"/>
      <c r="C471" s="86"/>
      <c r="D471" s="523"/>
      <c r="E471" s="87"/>
      <c r="F471" s="88"/>
      <c r="G471" s="88"/>
      <c r="H471" s="95"/>
      <c r="I471" s="89"/>
      <c r="J471" s="421"/>
      <c r="K471" s="90"/>
      <c r="L471" s="90"/>
      <c r="M471" s="91"/>
      <c r="N471" s="91"/>
      <c r="O471" s="92"/>
      <c r="P471" s="92"/>
      <c r="Q471" s="93"/>
      <c r="R471" s="93"/>
    </row>
    <row r="472" spans="2:18" ht="14.1" customHeight="1">
      <c r="B472" s="86"/>
      <c r="C472" s="86"/>
      <c r="D472" s="523"/>
      <c r="E472" s="87"/>
      <c r="F472" s="88"/>
      <c r="G472" s="88"/>
      <c r="H472" s="95"/>
      <c r="I472" s="89"/>
      <c r="J472" s="421"/>
      <c r="K472" s="90"/>
      <c r="L472" s="90"/>
      <c r="M472" s="91"/>
      <c r="N472" s="91"/>
      <c r="O472" s="92"/>
      <c r="P472" s="92"/>
      <c r="Q472" s="93"/>
      <c r="R472" s="93"/>
    </row>
    <row r="473" spans="2:18" ht="14.1" customHeight="1">
      <c r="B473" s="86"/>
      <c r="C473" s="86"/>
      <c r="D473" s="523"/>
      <c r="E473" s="87"/>
      <c r="F473" s="88"/>
      <c r="G473" s="88"/>
      <c r="H473" s="95"/>
      <c r="I473" s="89"/>
      <c r="J473" s="421"/>
      <c r="K473" s="90"/>
      <c r="L473" s="90"/>
      <c r="M473" s="91"/>
      <c r="N473" s="91"/>
      <c r="O473" s="92"/>
      <c r="P473" s="92"/>
      <c r="Q473" s="93"/>
      <c r="R473" s="93"/>
    </row>
    <row r="474" spans="2:18" ht="14.1" customHeight="1">
      <c r="B474" s="86"/>
      <c r="C474" s="86"/>
      <c r="D474" s="523"/>
      <c r="E474" s="87"/>
      <c r="F474" s="88"/>
      <c r="G474" s="88"/>
      <c r="H474" s="95"/>
      <c r="I474" s="89"/>
      <c r="J474" s="421"/>
      <c r="K474" s="90"/>
      <c r="L474" s="90"/>
      <c r="M474" s="91"/>
      <c r="N474" s="91"/>
      <c r="O474" s="92"/>
      <c r="P474" s="92"/>
      <c r="Q474" s="93"/>
      <c r="R474" s="93"/>
    </row>
    <row r="475" spans="2:18" ht="14.1" customHeight="1">
      <c r="B475" s="86"/>
      <c r="C475" s="86"/>
      <c r="D475" s="523"/>
      <c r="E475" s="87"/>
      <c r="F475" s="88"/>
      <c r="G475" s="88"/>
      <c r="H475" s="95"/>
      <c r="I475" s="89"/>
      <c r="J475" s="421"/>
      <c r="K475" s="90"/>
      <c r="L475" s="90"/>
      <c r="M475" s="91"/>
      <c r="N475" s="91"/>
      <c r="O475" s="92"/>
      <c r="P475" s="92"/>
      <c r="Q475" s="93"/>
      <c r="R475" s="93"/>
    </row>
    <row r="476" spans="2:18" ht="14.1" customHeight="1">
      <c r="B476" s="86"/>
      <c r="C476" s="86"/>
      <c r="D476" s="523"/>
      <c r="E476" s="87"/>
      <c r="F476" s="88"/>
      <c r="G476" s="88"/>
      <c r="H476" s="95"/>
      <c r="I476" s="89"/>
      <c r="J476" s="421"/>
      <c r="K476" s="90"/>
      <c r="L476" s="90"/>
      <c r="M476" s="91"/>
      <c r="N476" s="91"/>
      <c r="O476" s="92"/>
      <c r="P476" s="92"/>
      <c r="Q476" s="93"/>
      <c r="R476" s="93"/>
    </row>
    <row r="477" spans="2:18" ht="14.1" customHeight="1">
      <c r="B477" s="86"/>
      <c r="C477" s="86"/>
      <c r="D477" s="523"/>
      <c r="E477" s="87"/>
      <c r="F477" s="88"/>
      <c r="G477" s="88"/>
      <c r="H477" s="95"/>
      <c r="I477" s="89"/>
      <c r="J477" s="421"/>
      <c r="K477" s="90"/>
      <c r="L477" s="90"/>
      <c r="M477" s="91"/>
      <c r="N477" s="91"/>
      <c r="O477" s="92"/>
      <c r="P477" s="92"/>
      <c r="Q477" s="93"/>
      <c r="R477" s="93"/>
    </row>
    <row r="478" spans="2:18" ht="14.1" customHeight="1">
      <c r="B478" s="86"/>
      <c r="C478" s="86"/>
      <c r="D478" s="523"/>
      <c r="E478" s="87"/>
      <c r="F478" s="88"/>
      <c r="G478" s="88"/>
      <c r="H478" s="95"/>
      <c r="I478" s="89"/>
      <c r="J478" s="421"/>
      <c r="K478" s="90"/>
      <c r="L478" s="90"/>
      <c r="M478" s="91"/>
      <c r="N478" s="91"/>
      <c r="O478" s="92"/>
      <c r="P478" s="92"/>
      <c r="Q478" s="93"/>
      <c r="R478" s="93"/>
    </row>
    <row r="479" spans="2:18" ht="14.1" customHeight="1">
      <c r="B479" s="86"/>
      <c r="C479" s="86"/>
      <c r="D479" s="523"/>
      <c r="E479" s="87"/>
      <c r="F479" s="88"/>
      <c r="G479" s="88"/>
      <c r="H479" s="95"/>
      <c r="I479" s="89"/>
      <c r="J479" s="421"/>
      <c r="K479" s="90"/>
      <c r="L479" s="90"/>
      <c r="M479" s="91"/>
      <c r="N479" s="91"/>
      <c r="O479" s="92"/>
      <c r="P479" s="92"/>
      <c r="Q479" s="93"/>
      <c r="R479" s="93"/>
    </row>
    <row r="480" spans="2:18" ht="14.1" customHeight="1">
      <c r="B480" s="86"/>
      <c r="C480" s="86"/>
      <c r="D480" s="523"/>
      <c r="E480" s="87"/>
      <c r="F480" s="88"/>
      <c r="G480" s="88"/>
      <c r="H480" s="95"/>
      <c r="I480" s="89"/>
      <c r="J480" s="421"/>
      <c r="K480" s="90"/>
      <c r="L480" s="90"/>
      <c r="M480" s="91"/>
      <c r="N480" s="91"/>
      <c r="O480" s="92"/>
      <c r="P480" s="92"/>
      <c r="Q480" s="93"/>
      <c r="R480" s="93"/>
    </row>
    <row r="481" spans="2:18" ht="14.1" customHeight="1">
      <c r="B481" s="86"/>
      <c r="C481" s="86"/>
      <c r="D481" s="523"/>
      <c r="E481" s="87"/>
      <c r="F481" s="88"/>
      <c r="G481" s="88"/>
      <c r="H481" s="95"/>
      <c r="I481" s="89"/>
      <c r="J481" s="421"/>
      <c r="K481" s="90"/>
      <c r="L481" s="90"/>
      <c r="M481" s="91"/>
      <c r="N481" s="91"/>
      <c r="O481" s="92"/>
      <c r="P481" s="92"/>
      <c r="Q481" s="93"/>
      <c r="R481" s="93"/>
    </row>
    <row r="482" spans="2:18" ht="14.1" customHeight="1">
      <c r="B482" s="86"/>
      <c r="C482" s="86"/>
      <c r="D482" s="523"/>
      <c r="E482" s="87"/>
      <c r="F482" s="88"/>
      <c r="G482" s="88"/>
      <c r="H482" s="95"/>
      <c r="I482" s="89"/>
      <c r="J482" s="421"/>
      <c r="K482" s="90"/>
      <c r="L482" s="90"/>
      <c r="M482" s="91"/>
      <c r="N482" s="91"/>
      <c r="O482" s="92"/>
      <c r="P482" s="92"/>
      <c r="Q482" s="93"/>
      <c r="R482" s="93"/>
    </row>
    <row r="483" spans="2:18" ht="14.1" customHeight="1">
      <c r="B483" s="86"/>
      <c r="C483" s="86"/>
      <c r="D483" s="523"/>
      <c r="E483" s="87"/>
      <c r="F483" s="88"/>
      <c r="G483" s="88"/>
      <c r="H483" s="95"/>
      <c r="I483" s="89"/>
      <c r="J483" s="421"/>
      <c r="K483" s="90"/>
      <c r="L483" s="90"/>
      <c r="M483" s="91"/>
      <c r="N483" s="91"/>
      <c r="O483" s="92"/>
      <c r="P483" s="92"/>
      <c r="Q483" s="93"/>
      <c r="R483" s="93"/>
    </row>
    <row r="484" spans="2:18" ht="14.1" customHeight="1">
      <c r="B484" s="86"/>
      <c r="C484" s="86"/>
      <c r="D484" s="523"/>
      <c r="E484" s="87"/>
      <c r="F484" s="88"/>
      <c r="G484" s="88"/>
      <c r="H484" s="95"/>
      <c r="I484" s="89"/>
      <c r="J484" s="421"/>
      <c r="K484" s="90"/>
      <c r="L484" s="90"/>
      <c r="M484" s="91"/>
      <c r="N484" s="91"/>
      <c r="O484" s="92"/>
      <c r="P484" s="92"/>
      <c r="Q484" s="93"/>
      <c r="R484" s="93"/>
    </row>
    <row r="485" spans="2:18" ht="14.1" customHeight="1">
      <c r="B485" s="86"/>
      <c r="C485" s="86"/>
      <c r="D485" s="523"/>
      <c r="E485" s="87"/>
      <c r="F485" s="88"/>
      <c r="G485" s="88"/>
      <c r="H485" s="95"/>
      <c r="I485" s="89"/>
      <c r="J485" s="421"/>
      <c r="K485" s="90"/>
      <c r="L485" s="90"/>
      <c r="M485" s="91"/>
      <c r="N485" s="91"/>
      <c r="O485" s="92"/>
      <c r="P485" s="92"/>
      <c r="Q485" s="93"/>
      <c r="R485" s="93"/>
    </row>
    <row r="486" spans="2:18" ht="14.1" customHeight="1">
      <c r="B486" s="86"/>
      <c r="C486" s="86"/>
      <c r="D486" s="523"/>
      <c r="E486" s="87"/>
      <c r="F486" s="88"/>
      <c r="G486" s="88"/>
      <c r="H486" s="95"/>
      <c r="I486" s="89"/>
      <c r="J486" s="421"/>
      <c r="K486" s="90"/>
      <c r="L486" s="90"/>
      <c r="M486" s="91"/>
      <c r="N486" s="91"/>
      <c r="O486" s="92"/>
      <c r="P486" s="92"/>
      <c r="Q486" s="93"/>
      <c r="R486" s="93"/>
    </row>
    <row r="487" spans="2:18" ht="14.1" customHeight="1">
      <c r="B487" s="86"/>
      <c r="C487" s="86"/>
      <c r="D487" s="523"/>
      <c r="E487" s="87"/>
      <c r="F487" s="88"/>
      <c r="G487" s="88"/>
      <c r="H487" s="95"/>
      <c r="I487" s="89"/>
      <c r="J487" s="421"/>
      <c r="K487" s="90"/>
      <c r="L487" s="90"/>
      <c r="M487" s="91"/>
      <c r="N487" s="91"/>
      <c r="O487" s="92"/>
      <c r="P487" s="92"/>
      <c r="Q487" s="93"/>
      <c r="R487" s="93"/>
    </row>
    <row r="488" spans="2:18" ht="14.1" customHeight="1">
      <c r="B488" s="86"/>
      <c r="C488" s="86"/>
      <c r="D488" s="523"/>
      <c r="E488" s="87"/>
      <c r="F488" s="88"/>
      <c r="G488" s="88"/>
      <c r="H488" s="95"/>
      <c r="I488" s="89"/>
      <c r="J488" s="421"/>
      <c r="K488" s="90"/>
      <c r="L488" s="90"/>
      <c r="M488" s="91"/>
      <c r="N488" s="91"/>
      <c r="O488" s="92"/>
      <c r="P488" s="92"/>
      <c r="Q488" s="93"/>
      <c r="R488" s="93"/>
    </row>
    <row r="489" spans="2:18" ht="14.1" customHeight="1">
      <c r="B489" s="86"/>
      <c r="C489" s="86"/>
      <c r="D489" s="523"/>
      <c r="E489" s="87"/>
      <c r="F489" s="88"/>
      <c r="G489" s="88"/>
      <c r="H489" s="95"/>
      <c r="I489" s="89"/>
      <c r="J489" s="421"/>
      <c r="K489" s="90"/>
      <c r="L489" s="90"/>
      <c r="M489" s="91"/>
      <c r="N489" s="91"/>
      <c r="O489" s="92"/>
      <c r="P489" s="92"/>
      <c r="Q489" s="93"/>
      <c r="R489" s="93"/>
    </row>
    <row r="490" spans="2:18" ht="14.1" customHeight="1">
      <c r="B490" s="86"/>
      <c r="C490" s="86"/>
      <c r="D490" s="523"/>
      <c r="E490" s="87"/>
      <c r="F490" s="88"/>
      <c r="G490" s="88"/>
      <c r="H490" s="95"/>
      <c r="I490" s="89"/>
      <c r="J490" s="421"/>
      <c r="K490" s="90"/>
      <c r="L490" s="90"/>
      <c r="M490" s="91"/>
      <c r="N490" s="91"/>
      <c r="O490" s="92"/>
      <c r="P490" s="92"/>
      <c r="Q490" s="93"/>
      <c r="R490" s="93"/>
    </row>
    <row r="491" spans="2:18" ht="14.1" customHeight="1">
      <c r="B491" s="86"/>
      <c r="C491" s="86"/>
      <c r="D491" s="523"/>
      <c r="E491" s="87"/>
      <c r="F491" s="88"/>
      <c r="G491" s="88"/>
      <c r="H491" s="95"/>
      <c r="I491" s="89"/>
      <c r="J491" s="421"/>
      <c r="K491" s="90"/>
      <c r="L491" s="90"/>
      <c r="M491" s="91"/>
      <c r="N491" s="91"/>
      <c r="O491" s="92"/>
      <c r="P491" s="92"/>
      <c r="Q491" s="93"/>
      <c r="R491" s="93"/>
    </row>
    <row r="492" spans="2:18" ht="14.1" customHeight="1">
      <c r="B492" s="86"/>
      <c r="C492" s="86"/>
      <c r="D492" s="523"/>
      <c r="E492" s="87"/>
      <c r="F492" s="88"/>
      <c r="G492" s="88"/>
      <c r="H492" s="95"/>
      <c r="I492" s="89"/>
      <c r="J492" s="421"/>
      <c r="K492" s="90"/>
      <c r="L492" s="90"/>
      <c r="M492" s="91"/>
      <c r="N492" s="91"/>
      <c r="O492" s="92"/>
      <c r="P492" s="92"/>
      <c r="Q492" s="93"/>
      <c r="R492" s="93"/>
    </row>
    <row r="493" spans="2:18" ht="14.1" customHeight="1">
      <c r="B493" s="86"/>
      <c r="C493" s="86"/>
      <c r="D493" s="523"/>
      <c r="E493" s="87"/>
      <c r="F493" s="88"/>
      <c r="G493" s="88"/>
      <c r="H493" s="95"/>
      <c r="I493" s="89"/>
      <c r="J493" s="421"/>
      <c r="K493" s="90"/>
      <c r="L493" s="90"/>
      <c r="M493" s="91"/>
      <c r="N493" s="91"/>
      <c r="O493" s="92"/>
      <c r="P493" s="92"/>
      <c r="Q493" s="93"/>
      <c r="R493" s="93"/>
    </row>
    <row r="494" spans="2:18" ht="14.1" customHeight="1">
      <c r="B494" s="86"/>
      <c r="C494" s="86"/>
      <c r="D494" s="523"/>
      <c r="E494" s="87"/>
      <c r="F494" s="88"/>
      <c r="G494" s="88"/>
      <c r="H494" s="95"/>
      <c r="I494" s="89"/>
      <c r="J494" s="421"/>
      <c r="K494" s="90"/>
      <c r="L494" s="90"/>
      <c r="M494" s="91"/>
      <c r="N494" s="91"/>
      <c r="O494" s="92"/>
      <c r="P494" s="92"/>
      <c r="Q494" s="93"/>
      <c r="R494" s="93"/>
    </row>
    <row r="495" spans="2:18" ht="14.1" customHeight="1">
      <c r="B495" s="86"/>
      <c r="C495" s="86"/>
      <c r="D495" s="523"/>
      <c r="E495" s="87"/>
      <c r="F495" s="88"/>
      <c r="G495" s="88"/>
      <c r="H495" s="95"/>
      <c r="I495" s="89"/>
      <c r="J495" s="421"/>
      <c r="K495" s="90"/>
      <c r="L495" s="90"/>
      <c r="M495" s="91"/>
      <c r="N495" s="91"/>
      <c r="O495" s="92"/>
      <c r="P495" s="92"/>
      <c r="Q495" s="93"/>
      <c r="R495" s="93"/>
    </row>
    <row r="496" spans="2:18" ht="14.1" customHeight="1">
      <c r="B496" s="86"/>
      <c r="C496" s="86"/>
      <c r="D496" s="523"/>
      <c r="E496" s="87"/>
      <c r="F496" s="88"/>
      <c r="G496" s="88"/>
      <c r="H496" s="95"/>
      <c r="I496" s="89"/>
      <c r="J496" s="421"/>
      <c r="K496" s="90"/>
      <c r="L496" s="90"/>
      <c r="M496" s="91"/>
      <c r="N496" s="91"/>
      <c r="O496" s="92"/>
      <c r="P496" s="92"/>
      <c r="Q496" s="93"/>
      <c r="R496" s="93"/>
    </row>
    <row r="497" spans="2:18" ht="14.1" customHeight="1">
      <c r="B497" s="86"/>
      <c r="C497" s="86"/>
      <c r="D497" s="523"/>
      <c r="E497" s="87"/>
      <c r="F497" s="88"/>
      <c r="G497" s="88"/>
      <c r="H497" s="95"/>
      <c r="I497" s="89"/>
      <c r="J497" s="421"/>
      <c r="K497" s="90"/>
      <c r="L497" s="90"/>
      <c r="M497" s="91"/>
      <c r="N497" s="91"/>
      <c r="O497" s="92"/>
      <c r="P497" s="92"/>
      <c r="Q497" s="93"/>
      <c r="R497" s="93"/>
    </row>
    <row r="498" spans="2:18" ht="14.1" customHeight="1">
      <c r="B498" s="86"/>
      <c r="C498" s="86"/>
      <c r="D498" s="523"/>
      <c r="E498" s="87"/>
      <c r="F498" s="88"/>
      <c r="G498" s="88"/>
      <c r="H498" s="95"/>
      <c r="I498" s="89"/>
      <c r="J498" s="421"/>
      <c r="K498" s="90"/>
      <c r="L498" s="90"/>
      <c r="M498" s="91"/>
      <c r="N498" s="91"/>
      <c r="O498" s="92"/>
      <c r="P498" s="92"/>
      <c r="Q498" s="93"/>
      <c r="R498" s="93"/>
    </row>
    <row r="499" spans="2:18" ht="14.1" customHeight="1">
      <c r="B499" s="86"/>
      <c r="C499" s="86"/>
      <c r="D499" s="523"/>
      <c r="E499" s="87"/>
      <c r="F499" s="88"/>
      <c r="G499" s="88"/>
      <c r="H499" s="95"/>
      <c r="I499" s="89"/>
      <c r="J499" s="421"/>
      <c r="K499" s="90"/>
      <c r="L499" s="90"/>
      <c r="M499" s="91"/>
      <c r="N499" s="91"/>
      <c r="O499" s="92"/>
      <c r="P499" s="92"/>
      <c r="Q499" s="93"/>
      <c r="R499" s="93"/>
    </row>
    <row r="500" spans="2:18" ht="14.1" customHeight="1">
      <c r="B500" s="86"/>
      <c r="C500" s="86"/>
      <c r="D500" s="523"/>
      <c r="E500" s="87"/>
      <c r="F500" s="88"/>
      <c r="G500" s="88"/>
      <c r="H500" s="95"/>
      <c r="I500" s="89"/>
      <c r="J500" s="421"/>
      <c r="K500" s="90"/>
      <c r="L500" s="90"/>
      <c r="M500" s="91"/>
      <c r="N500" s="91"/>
      <c r="O500" s="92"/>
      <c r="P500" s="92"/>
      <c r="Q500" s="93"/>
      <c r="R500" s="93"/>
    </row>
    <row r="501" spans="2:18" ht="14.1" customHeight="1">
      <c r="B501" s="86"/>
      <c r="C501" s="86"/>
      <c r="D501" s="523"/>
      <c r="E501" s="87"/>
      <c r="F501" s="88"/>
      <c r="G501" s="88"/>
      <c r="H501" s="95"/>
      <c r="I501" s="89"/>
      <c r="J501" s="421"/>
      <c r="K501" s="90"/>
      <c r="L501" s="90"/>
      <c r="M501" s="91"/>
      <c r="N501" s="91"/>
      <c r="O501" s="92"/>
      <c r="P501" s="92"/>
      <c r="Q501" s="93"/>
      <c r="R501" s="93"/>
    </row>
    <row r="502" spans="2:18" ht="14.1" customHeight="1">
      <c r="B502" s="86"/>
      <c r="C502" s="86"/>
      <c r="D502" s="523"/>
      <c r="E502" s="87"/>
      <c r="F502" s="88"/>
      <c r="G502" s="88"/>
      <c r="H502" s="95"/>
      <c r="I502" s="89"/>
      <c r="J502" s="421"/>
      <c r="K502" s="90"/>
      <c r="L502" s="90"/>
      <c r="M502" s="91"/>
      <c r="N502" s="91"/>
      <c r="O502" s="92"/>
      <c r="P502" s="92"/>
      <c r="Q502" s="93"/>
      <c r="R502" s="93"/>
    </row>
    <row r="503" spans="2:18" ht="14.1" customHeight="1">
      <c r="B503" s="86"/>
      <c r="C503" s="86"/>
      <c r="D503" s="523"/>
      <c r="E503" s="87"/>
      <c r="F503" s="88"/>
      <c r="G503" s="88"/>
      <c r="H503" s="95"/>
      <c r="I503" s="89"/>
      <c r="J503" s="421"/>
      <c r="K503" s="90"/>
      <c r="L503" s="90"/>
      <c r="M503" s="91"/>
      <c r="N503" s="91"/>
      <c r="O503" s="92"/>
      <c r="P503" s="92"/>
      <c r="Q503" s="93"/>
      <c r="R503" s="93"/>
    </row>
    <row r="504" spans="2:18" ht="14.1" customHeight="1">
      <c r="B504" s="86"/>
      <c r="C504" s="86"/>
      <c r="D504" s="523"/>
      <c r="E504" s="87"/>
      <c r="F504" s="88"/>
      <c r="G504" s="88"/>
      <c r="H504" s="95"/>
      <c r="I504" s="89"/>
      <c r="J504" s="421"/>
      <c r="K504" s="90"/>
      <c r="L504" s="90"/>
      <c r="M504" s="91"/>
      <c r="N504" s="91"/>
      <c r="O504" s="92"/>
      <c r="P504" s="92"/>
      <c r="Q504" s="93"/>
      <c r="R504" s="93"/>
    </row>
    <row r="505" spans="2:18" ht="14.1" customHeight="1">
      <c r="B505" s="86"/>
      <c r="C505" s="86"/>
      <c r="D505" s="523"/>
      <c r="E505" s="87"/>
      <c r="F505" s="88"/>
      <c r="G505" s="88"/>
      <c r="H505" s="95"/>
      <c r="I505" s="89"/>
      <c r="J505" s="421"/>
      <c r="K505" s="90"/>
      <c r="L505" s="90"/>
      <c r="M505" s="91"/>
      <c r="N505" s="91"/>
      <c r="O505" s="92"/>
      <c r="P505" s="92"/>
      <c r="Q505" s="93"/>
      <c r="R505" s="93"/>
    </row>
    <row r="506" spans="2:18" ht="14.1" customHeight="1">
      <c r="B506" s="86"/>
      <c r="C506" s="86"/>
      <c r="D506" s="523"/>
      <c r="E506" s="87"/>
      <c r="F506" s="88"/>
      <c r="G506" s="88"/>
      <c r="H506" s="95"/>
      <c r="I506" s="89"/>
      <c r="J506" s="421"/>
      <c r="K506" s="90"/>
      <c r="L506" s="90"/>
      <c r="M506" s="91"/>
      <c r="N506" s="91"/>
      <c r="O506" s="92"/>
      <c r="P506" s="92"/>
      <c r="Q506" s="93"/>
      <c r="R506" s="93"/>
    </row>
    <row r="507" spans="2:18" ht="14.1" customHeight="1">
      <c r="B507" s="86"/>
      <c r="C507" s="86"/>
      <c r="D507" s="523"/>
      <c r="E507" s="87"/>
      <c r="F507" s="88"/>
      <c r="G507" s="88"/>
      <c r="H507" s="95"/>
      <c r="I507" s="89"/>
      <c r="J507" s="421"/>
      <c r="K507" s="90"/>
      <c r="L507" s="90"/>
      <c r="M507" s="91"/>
      <c r="N507" s="91"/>
      <c r="O507" s="92"/>
      <c r="P507" s="92"/>
      <c r="Q507" s="93"/>
      <c r="R507" s="93"/>
    </row>
    <row r="508" spans="2:18" ht="14.1" customHeight="1">
      <c r="B508" s="86"/>
      <c r="C508" s="86"/>
      <c r="D508" s="523"/>
      <c r="E508" s="87"/>
      <c r="F508" s="88"/>
      <c r="G508" s="88"/>
      <c r="H508" s="95"/>
      <c r="I508" s="89"/>
      <c r="J508" s="421"/>
      <c r="K508" s="90"/>
      <c r="L508" s="90"/>
      <c r="M508" s="91"/>
      <c r="N508" s="91"/>
      <c r="O508" s="92"/>
      <c r="P508" s="92"/>
      <c r="Q508" s="93"/>
      <c r="R508" s="93"/>
    </row>
    <row r="509" spans="2:18" ht="14.1" customHeight="1">
      <c r="B509" s="86"/>
      <c r="C509" s="86"/>
      <c r="D509" s="523"/>
      <c r="E509" s="87"/>
      <c r="F509" s="88"/>
      <c r="G509" s="88"/>
      <c r="H509" s="95"/>
      <c r="I509" s="89"/>
      <c r="J509" s="421"/>
      <c r="K509" s="90"/>
      <c r="L509" s="90"/>
      <c r="M509" s="91"/>
      <c r="N509" s="91"/>
      <c r="O509" s="92"/>
      <c r="P509" s="92"/>
      <c r="Q509" s="93"/>
      <c r="R509" s="93"/>
    </row>
    <row r="510" spans="2:18" ht="14.1" customHeight="1">
      <c r="B510" s="86"/>
      <c r="C510" s="86"/>
      <c r="D510" s="523"/>
      <c r="E510" s="87"/>
      <c r="F510" s="88"/>
      <c r="G510" s="88"/>
      <c r="H510" s="95"/>
      <c r="I510" s="89"/>
      <c r="J510" s="421"/>
      <c r="K510" s="90"/>
      <c r="L510" s="90"/>
      <c r="M510" s="91"/>
      <c r="N510" s="91"/>
      <c r="O510" s="92"/>
      <c r="P510" s="92"/>
      <c r="Q510" s="93"/>
      <c r="R510" s="93"/>
    </row>
    <row r="511" spans="2:18" ht="14.1" customHeight="1">
      <c r="B511" s="86"/>
      <c r="C511" s="86"/>
      <c r="D511" s="523"/>
      <c r="E511" s="87"/>
      <c r="F511" s="88"/>
      <c r="G511" s="88"/>
      <c r="H511" s="95"/>
      <c r="I511" s="89"/>
      <c r="J511" s="421"/>
      <c r="K511" s="90"/>
      <c r="L511" s="90"/>
      <c r="M511" s="91"/>
      <c r="N511" s="91"/>
      <c r="O511" s="92"/>
      <c r="P511" s="92"/>
      <c r="Q511" s="93"/>
      <c r="R511" s="93"/>
    </row>
    <row r="512" spans="2:18" ht="14.1" customHeight="1">
      <c r="B512" s="86"/>
      <c r="C512" s="86"/>
      <c r="D512" s="523"/>
      <c r="E512" s="87"/>
      <c r="F512" s="88"/>
      <c r="G512" s="88"/>
      <c r="H512" s="95"/>
      <c r="I512" s="89"/>
      <c r="J512" s="421"/>
      <c r="K512" s="90"/>
      <c r="L512" s="90"/>
      <c r="M512" s="91"/>
      <c r="N512" s="91"/>
      <c r="O512" s="92"/>
      <c r="P512" s="92"/>
      <c r="Q512" s="93"/>
      <c r="R512" s="93"/>
    </row>
    <row r="513" spans="2:18" ht="14.1" customHeight="1">
      <c r="B513" s="86"/>
      <c r="C513" s="86"/>
      <c r="D513" s="523"/>
      <c r="E513" s="87"/>
      <c r="F513" s="88"/>
      <c r="G513" s="88"/>
      <c r="H513" s="95"/>
      <c r="I513" s="89"/>
      <c r="J513" s="421"/>
      <c r="K513" s="90"/>
      <c r="L513" s="90"/>
      <c r="M513" s="91"/>
      <c r="N513" s="91"/>
      <c r="O513" s="92"/>
      <c r="P513" s="92"/>
      <c r="Q513" s="93"/>
      <c r="R513" s="93"/>
    </row>
    <row r="514" spans="2:18" ht="14.1" customHeight="1">
      <c r="B514" s="86"/>
      <c r="C514" s="86"/>
      <c r="D514" s="523"/>
      <c r="E514" s="87"/>
      <c r="F514" s="88"/>
      <c r="G514" s="88"/>
      <c r="H514" s="95"/>
      <c r="I514" s="89"/>
      <c r="J514" s="421"/>
      <c r="K514" s="90"/>
      <c r="L514" s="90"/>
      <c r="M514" s="91"/>
      <c r="N514" s="91"/>
      <c r="O514" s="92"/>
      <c r="P514" s="92"/>
      <c r="Q514" s="93"/>
      <c r="R514" s="93"/>
    </row>
    <row r="515" spans="2:18" ht="14.1" customHeight="1">
      <c r="B515" s="86"/>
      <c r="C515" s="86"/>
      <c r="D515" s="523"/>
      <c r="E515" s="87"/>
      <c r="F515" s="88"/>
      <c r="G515" s="88"/>
      <c r="H515" s="95"/>
      <c r="I515" s="89"/>
      <c r="J515" s="421"/>
      <c r="K515" s="90"/>
      <c r="L515" s="90"/>
      <c r="M515" s="91"/>
      <c r="N515" s="91"/>
      <c r="O515" s="92"/>
      <c r="P515" s="92"/>
      <c r="Q515" s="93"/>
      <c r="R515" s="93"/>
    </row>
    <row r="516" spans="2:18" ht="14.1" customHeight="1">
      <c r="B516" s="86"/>
      <c r="C516" s="86"/>
      <c r="D516" s="523"/>
      <c r="E516" s="87"/>
      <c r="F516" s="88"/>
      <c r="G516" s="88"/>
      <c r="H516" s="95"/>
      <c r="I516" s="89"/>
      <c r="J516" s="421"/>
      <c r="K516" s="90"/>
      <c r="L516" s="90"/>
      <c r="M516" s="91"/>
      <c r="N516" s="91"/>
      <c r="O516" s="92"/>
      <c r="P516" s="92"/>
      <c r="Q516" s="93"/>
      <c r="R516" s="93"/>
    </row>
    <row r="517" spans="2:18" ht="14.1" customHeight="1">
      <c r="B517" s="86"/>
      <c r="C517" s="86"/>
      <c r="D517" s="523"/>
      <c r="E517" s="87"/>
      <c r="F517" s="88"/>
      <c r="G517" s="88"/>
      <c r="H517" s="95"/>
      <c r="I517" s="89"/>
      <c r="J517" s="421"/>
      <c r="K517" s="90"/>
      <c r="L517" s="90"/>
      <c r="M517" s="91"/>
      <c r="N517" s="91"/>
      <c r="O517" s="92"/>
      <c r="P517" s="92"/>
      <c r="Q517" s="93"/>
      <c r="R517" s="93"/>
    </row>
    <row r="518" spans="2:18" ht="14.1" customHeight="1">
      <c r="B518" s="86"/>
      <c r="C518" s="86"/>
      <c r="D518" s="523"/>
      <c r="E518" s="87"/>
      <c r="F518" s="88"/>
      <c r="G518" s="88"/>
      <c r="H518" s="95"/>
      <c r="I518" s="89"/>
      <c r="J518" s="421"/>
      <c r="K518" s="90"/>
      <c r="L518" s="90"/>
      <c r="M518" s="91"/>
      <c r="N518" s="91"/>
      <c r="O518" s="92"/>
      <c r="P518" s="92"/>
      <c r="Q518" s="93"/>
      <c r="R518" s="93"/>
    </row>
    <row r="519" spans="2:18" ht="14.1" customHeight="1">
      <c r="B519" s="86"/>
      <c r="C519" s="86"/>
      <c r="D519" s="523"/>
      <c r="E519" s="87"/>
      <c r="F519" s="88"/>
      <c r="G519" s="88"/>
      <c r="H519" s="95"/>
      <c r="I519" s="89"/>
      <c r="J519" s="421"/>
      <c r="K519" s="90"/>
      <c r="L519" s="90"/>
      <c r="M519" s="91"/>
      <c r="N519" s="91"/>
      <c r="O519" s="92"/>
      <c r="P519" s="92"/>
      <c r="Q519" s="93"/>
      <c r="R519" s="93"/>
    </row>
    <row r="520" spans="2:18" ht="14.1" customHeight="1">
      <c r="B520" s="86"/>
      <c r="C520" s="86"/>
      <c r="D520" s="523"/>
      <c r="E520" s="87"/>
      <c r="F520" s="88"/>
      <c r="G520" s="88"/>
      <c r="H520" s="95"/>
      <c r="I520" s="89"/>
      <c r="J520" s="421"/>
      <c r="K520" s="90"/>
      <c r="L520" s="90"/>
      <c r="M520" s="91"/>
      <c r="N520" s="91"/>
      <c r="O520" s="92"/>
      <c r="P520" s="92"/>
      <c r="Q520" s="93"/>
      <c r="R520" s="93"/>
    </row>
    <row r="521" spans="2:18" ht="14.1" customHeight="1">
      <c r="B521" s="86"/>
      <c r="C521" s="86"/>
      <c r="D521" s="523"/>
      <c r="E521" s="87"/>
      <c r="F521" s="88"/>
      <c r="G521" s="88"/>
      <c r="H521" s="95"/>
      <c r="I521" s="89"/>
      <c r="J521" s="421"/>
      <c r="K521" s="90"/>
      <c r="L521" s="90"/>
      <c r="M521" s="91"/>
      <c r="N521" s="91"/>
      <c r="O521" s="92"/>
      <c r="P521" s="92"/>
      <c r="Q521" s="93"/>
      <c r="R521" s="93"/>
    </row>
    <row r="522" spans="2:18" ht="14.1" customHeight="1">
      <c r="B522" s="86"/>
      <c r="C522" s="86"/>
      <c r="D522" s="523"/>
      <c r="E522" s="87"/>
      <c r="F522" s="88"/>
      <c r="G522" s="88"/>
      <c r="H522" s="95"/>
      <c r="I522" s="89"/>
      <c r="J522" s="421"/>
      <c r="K522" s="90"/>
      <c r="L522" s="90"/>
      <c r="M522" s="91"/>
      <c r="N522" s="91"/>
      <c r="O522" s="92"/>
      <c r="P522" s="92"/>
      <c r="Q522" s="93"/>
      <c r="R522" s="93"/>
    </row>
    <row r="523" spans="2:18" ht="14.1" customHeight="1">
      <c r="B523" s="86"/>
      <c r="C523" s="86"/>
      <c r="D523" s="523"/>
      <c r="E523" s="87"/>
      <c r="F523" s="88"/>
      <c r="G523" s="88"/>
      <c r="H523" s="95"/>
      <c r="I523" s="89"/>
      <c r="J523" s="421"/>
      <c r="K523" s="90"/>
      <c r="L523" s="90"/>
      <c r="M523" s="91"/>
      <c r="N523" s="91"/>
      <c r="O523" s="92"/>
      <c r="P523" s="92"/>
      <c r="Q523" s="93"/>
      <c r="R523" s="93"/>
    </row>
    <row r="524" spans="2:18" ht="14.1" customHeight="1">
      <c r="B524" s="86"/>
      <c r="C524" s="86"/>
      <c r="D524" s="523"/>
      <c r="E524" s="87"/>
      <c r="F524" s="88"/>
      <c r="G524" s="88"/>
      <c r="H524" s="95"/>
      <c r="I524" s="89"/>
      <c r="J524" s="421"/>
      <c r="K524" s="90"/>
      <c r="L524" s="90"/>
      <c r="M524" s="91"/>
      <c r="N524" s="91"/>
      <c r="O524" s="92"/>
      <c r="P524" s="92"/>
      <c r="Q524" s="93"/>
      <c r="R524" s="93"/>
    </row>
    <row r="525" spans="2:18" ht="14.1" customHeight="1">
      <c r="B525" s="86"/>
      <c r="C525" s="86"/>
      <c r="D525" s="523"/>
      <c r="E525" s="87"/>
      <c r="F525" s="88"/>
      <c r="G525" s="88"/>
      <c r="H525" s="95"/>
      <c r="I525" s="89"/>
      <c r="J525" s="421"/>
      <c r="K525" s="90"/>
      <c r="L525" s="90"/>
      <c r="M525" s="91"/>
      <c r="N525" s="91"/>
      <c r="O525" s="92"/>
      <c r="P525" s="92"/>
      <c r="Q525" s="93"/>
      <c r="R525" s="93"/>
    </row>
    <row r="526" spans="2:18" ht="14.1" customHeight="1">
      <c r="B526" s="86"/>
      <c r="C526" s="86"/>
      <c r="D526" s="523"/>
      <c r="E526" s="87"/>
      <c r="F526" s="88"/>
      <c r="G526" s="88"/>
      <c r="H526" s="95"/>
      <c r="I526" s="89"/>
      <c r="J526" s="421"/>
      <c r="K526" s="90"/>
      <c r="L526" s="90"/>
      <c r="M526" s="91"/>
      <c r="N526" s="91"/>
      <c r="O526" s="92"/>
      <c r="P526" s="92"/>
      <c r="Q526" s="93"/>
      <c r="R526" s="93"/>
    </row>
    <row r="527" spans="2:18" ht="14.1" customHeight="1">
      <c r="B527" s="86"/>
      <c r="C527" s="86"/>
      <c r="D527" s="523"/>
      <c r="E527" s="87"/>
      <c r="F527" s="88"/>
      <c r="G527" s="88"/>
      <c r="H527" s="95"/>
      <c r="I527" s="89"/>
      <c r="J527" s="421"/>
      <c r="K527" s="90"/>
      <c r="L527" s="90"/>
      <c r="M527" s="91"/>
      <c r="N527" s="91"/>
      <c r="O527" s="92"/>
      <c r="P527" s="92"/>
      <c r="Q527" s="93"/>
      <c r="R527" s="93"/>
    </row>
    <row r="528" spans="2:18" ht="14.1" customHeight="1">
      <c r="B528" s="86"/>
      <c r="C528" s="86"/>
      <c r="D528" s="523"/>
      <c r="E528" s="87"/>
      <c r="F528" s="88"/>
      <c r="G528" s="88"/>
      <c r="H528" s="95"/>
      <c r="I528" s="89"/>
      <c r="J528" s="421"/>
      <c r="K528" s="90"/>
      <c r="L528" s="90"/>
      <c r="M528" s="91"/>
      <c r="N528" s="91"/>
      <c r="O528" s="92"/>
      <c r="P528" s="92"/>
      <c r="Q528" s="93"/>
      <c r="R528" s="93"/>
    </row>
    <row r="529" spans="2:18" ht="14.1" customHeight="1">
      <c r="B529" s="86"/>
      <c r="C529" s="86"/>
      <c r="D529" s="523"/>
      <c r="E529" s="87"/>
      <c r="F529" s="88"/>
      <c r="G529" s="88"/>
      <c r="H529" s="95"/>
      <c r="I529" s="89"/>
      <c r="J529" s="421"/>
      <c r="K529" s="90"/>
      <c r="L529" s="90"/>
      <c r="M529" s="91"/>
      <c r="N529" s="91"/>
      <c r="O529" s="92"/>
      <c r="P529" s="92"/>
      <c r="Q529" s="93"/>
      <c r="R529" s="93"/>
    </row>
    <row r="530" spans="2:18" ht="14.1" customHeight="1">
      <c r="B530" s="86"/>
      <c r="C530" s="86"/>
      <c r="D530" s="523"/>
      <c r="E530" s="87"/>
      <c r="F530" s="88"/>
      <c r="G530" s="88"/>
      <c r="H530" s="95"/>
      <c r="I530" s="89"/>
      <c r="J530" s="421"/>
      <c r="K530" s="90"/>
      <c r="L530" s="90"/>
      <c r="M530" s="91"/>
      <c r="N530" s="91"/>
      <c r="O530" s="92"/>
      <c r="P530" s="92"/>
      <c r="Q530" s="93"/>
      <c r="R530" s="93"/>
    </row>
    <row r="531" spans="2:18" ht="14.1" customHeight="1">
      <c r="B531" s="86"/>
      <c r="C531" s="86"/>
      <c r="D531" s="523"/>
      <c r="E531" s="87"/>
      <c r="F531" s="88"/>
      <c r="G531" s="88"/>
      <c r="H531" s="95"/>
      <c r="I531" s="89"/>
      <c r="J531" s="421"/>
      <c r="K531" s="90"/>
      <c r="L531" s="90"/>
      <c r="M531" s="91"/>
      <c r="N531" s="91"/>
      <c r="O531" s="92"/>
      <c r="P531" s="92"/>
      <c r="Q531" s="93"/>
      <c r="R531" s="93"/>
    </row>
    <row r="532" spans="2:18" ht="14.1" customHeight="1">
      <c r="B532" s="86"/>
      <c r="C532" s="86"/>
      <c r="D532" s="523"/>
      <c r="E532" s="87"/>
      <c r="F532" s="88"/>
      <c r="G532" s="88"/>
      <c r="H532" s="95"/>
      <c r="I532" s="89"/>
      <c r="J532" s="421"/>
      <c r="K532" s="90"/>
      <c r="L532" s="90"/>
      <c r="M532" s="91"/>
      <c r="N532" s="91"/>
      <c r="O532" s="92"/>
      <c r="P532" s="92"/>
      <c r="Q532" s="93"/>
      <c r="R532" s="93"/>
    </row>
    <row r="533" spans="2:18" ht="14.1" customHeight="1">
      <c r="B533" s="86"/>
      <c r="C533" s="86"/>
      <c r="D533" s="523"/>
      <c r="E533" s="87"/>
      <c r="F533" s="88"/>
      <c r="G533" s="88"/>
      <c r="H533" s="95"/>
      <c r="I533" s="89"/>
      <c r="J533" s="421"/>
      <c r="K533" s="90"/>
      <c r="L533" s="90"/>
      <c r="M533" s="91"/>
      <c r="N533" s="91"/>
      <c r="O533" s="92"/>
      <c r="P533" s="92"/>
      <c r="Q533" s="93"/>
      <c r="R533" s="93"/>
    </row>
    <row r="534" spans="2:18" ht="14.1" customHeight="1">
      <c r="B534" s="86"/>
      <c r="C534" s="86"/>
      <c r="D534" s="523"/>
      <c r="E534" s="87"/>
      <c r="F534" s="88"/>
      <c r="G534" s="88"/>
      <c r="H534" s="95"/>
      <c r="I534" s="89"/>
      <c r="J534" s="421"/>
      <c r="K534" s="90"/>
      <c r="L534" s="90"/>
      <c r="M534" s="91"/>
      <c r="N534" s="91"/>
      <c r="O534" s="92"/>
      <c r="P534" s="92"/>
      <c r="Q534" s="93"/>
      <c r="R534" s="93"/>
    </row>
    <row r="535" spans="2:18" ht="14.1" customHeight="1">
      <c r="B535" s="86"/>
      <c r="C535" s="86"/>
      <c r="D535" s="523"/>
      <c r="E535" s="87"/>
      <c r="F535" s="88"/>
      <c r="G535" s="88"/>
      <c r="H535" s="95"/>
      <c r="I535" s="89"/>
      <c r="J535" s="421"/>
      <c r="K535" s="90"/>
      <c r="L535" s="90"/>
      <c r="M535" s="91"/>
      <c r="N535" s="91"/>
      <c r="O535" s="92"/>
      <c r="P535" s="92"/>
      <c r="Q535" s="93"/>
      <c r="R535" s="93"/>
    </row>
    <row r="536" spans="2:18" ht="14.1" customHeight="1">
      <c r="B536" s="86"/>
      <c r="C536" s="86"/>
      <c r="D536" s="523"/>
      <c r="E536" s="87"/>
      <c r="F536" s="88"/>
      <c r="G536" s="88"/>
      <c r="H536" s="95"/>
      <c r="I536" s="89"/>
      <c r="J536" s="421"/>
      <c r="K536" s="90"/>
      <c r="L536" s="90"/>
      <c r="M536" s="91"/>
      <c r="N536" s="91"/>
      <c r="O536" s="92"/>
      <c r="P536" s="92"/>
      <c r="Q536" s="93"/>
      <c r="R536" s="93"/>
    </row>
    <row r="537" spans="2:18" ht="14.1" customHeight="1">
      <c r="B537" s="86"/>
      <c r="C537" s="86"/>
      <c r="D537" s="523"/>
      <c r="E537" s="87"/>
      <c r="F537" s="88"/>
      <c r="G537" s="88"/>
      <c r="H537" s="95"/>
      <c r="I537" s="89"/>
      <c r="J537" s="421"/>
      <c r="K537" s="90"/>
      <c r="L537" s="90"/>
      <c r="M537" s="91"/>
      <c r="N537" s="91"/>
      <c r="O537" s="92"/>
      <c r="P537" s="92"/>
      <c r="Q537" s="93"/>
      <c r="R537" s="93"/>
    </row>
    <row r="538" spans="2:18" ht="14.1" customHeight="1">
      <c r="B538" s="86"/>
      <c r="C538" s="86"/>
      <c r="D538" s="523"/>
      <c r="E538" s="87"/>
      <c r="F538" s="88"/>
      <c r="G538" s="88"/>
      <c r="H538" s="95"/>
      <c r="I538" s="89"/>
      <c r="J538" s="421"/>
      <c r="K538" s="90"/>
      <c r="L538" s="90"/>
      <c r="M538" s="91"/>
      <c r="N538" s="91"/>
      <c r="O538" s="92"/>
      <c r="P538" s="92"/>
      <c r="Q538" s="93"/>
      <c r="R538" s="93"/>
    </row>
    <row r="539" spans="2:18" ht="14.1" customHeight="1">
      <c r="B539" s="86"/>
      <c r="C539" s="86"/>
      <c r="D539" s="523"/>
      <c r="E539" s="87"/>
      <c r="F539" s="88"/>
      <c r="G539" s="88"/>
      <c r="H539" s="95"/>
      <c r="I539" s="89"/>
      <c r="J539" s="421"/>
      <c r="K539" s="90"/>
      <c r="L539" s="90"/>
      <c r="M539" s="91"/>
      <c r="N539" s="91"/>
      <c r="O539" s="92"/>
      <c r="P539" s="92"/>
      <c r="Q539" s="93"/>
      <c r="R539" s="93"/>
    </row>
    <row r="540" spans="2:18" ht="14.1" customHeight="1">
      <c r="B540" s="86"/>
      <c r="C540" s="86"/>
      <c r="D540" s="523"/>
      <c r="E540" s="87"/>
      <c r="F540" s="88"/>
      <c r="G540" s="88"/>
      <c r="H540" s="95"/>
      <c r="I540" s="89"/>
      <c r="J540" s="421"/>
      <c r="K540" s="90"/>
      <c r="L540" s="90"/>
      <c r="M540" s="91"/>
      <c r="N540" s="91"/>
      <c r="O540" s="92"/>
      <c r="P540" s="92"/>
      <c r="Q540" s="93"/>
      <c r="R540" s="93"/>
    </row>
    <row r="541" spans="2:18" ht="14.1" customHeight="1">
      <c r="B541" s="86"/>
      <c r="C541" s="86"/>
      <c r="D541" s="523"/>
      <c r="E541" s="87"/>
      <c r="F541" s="88"/>
      <c r="G541" s="88"/>
      <c r="H541" s="95"/>
      <c r="I541" s="89"/>
      <c r="J541" s="421"/>
      <c r="K541" s="90"/>
      <c r="L541" s="90"/>
      <c r="M541" s="91"/>
      <c r="N541" s="91"/>
      <c r="O541" s="92"/>
      <c r="P541" s="92"/>
      <c r="Q541" s="93"/>
      <c r="R541" s="93"/>
    </row>
    <row r="542" spans="2:18" ht="14.1" customHeight="1">
      <c r="B542" s="86"/>
      <c r="C542" s="86"/>
      <c r="D542" s="523"/>
      <c r="E542" s="87"/>
      <c r="F542" s="88"/>
      <c r="G542" s="88"/>
      <c r="H542" s="95"/>
      <c r="I542" s="89"/>
      <c r="J542" s="421"/>
      <c r="K542" s="90"/>
      <c r="L542" s="90"/>
      <c r="M542" s="91"/>
      <c r="N542" s="91"/>
      <c r="O542" s="92"/>
      <c r="P542" s="92"/>
      <c r="Q542" s="93"/>
      <c r="R542" s="93"/>
    </row>
    <row r="543" spans="2:18" ht="14.1" customHeight="1">
      <c r="B543" s="86"/>
      <c r="C543" s="86"/>
      <c r="D543" s="523"/>
      <c r="E543" s="87"/>
      <c r="F543" s="88"/>
      <c r="G543" s="88"/>
      <c r="H543" s="95"/>
      <c r="I543" s="89"/>
      <c r="J543" s="421"/>
      <c r="K543" s="90"/>
      <c r="L543" s="90"/>
      <c r="M543" s="91"/>
      <c r="N543" s="91"/>
      <c r="O543" s="92"/>
      <c r="P543" s="92"/>
      <c r="Q543" s="93"/>
      <c r="R543" s="93"/>
    </row>
    <row r="544" spans="2:18" ht="14.1" customHeight="1">
      <c r="B544" s="86"/>
      <c r="C544" s="86"/>
      <c r="D544" s="523"/>
      <c r="E544" s="87"/>
      <c r="F544" s="88"/>
      <c r="G544" s="88"/>
      <c r="H544" s="95"/>
      <c r="I544" s="89"/>
      <c r="J544" s="421"/>
      <c r="K544" s="90"/>
      <c r="L544" s="90"/>
      <c r="M544" s="91"/>
      <c r="N544" s="91"/>
      <c r="O544" s="92"/>
      <c r="P544" s="92"/>
      <c r="Q544" s="93"/>
      <c r="R544" s="93"/>
    </row>
    <row r="545" spans="2:18" ht="14.1" customHeight="1">
      <c r="B545" s="86"/>
      <c r="C545" s="86"/>
      <c r="D545" s="523"/>
      <c r="E545" s="87"/>
      <c r="F545" s="88"/>
      <c r="G545" s="88"/>
      <c r="H545" s="95"/>
      <c r="I545" s="89"/>
      <c r="J545" s="421"/>
      <c r="K545" s="90"/>
      <c r="L545" s="90"/>
      <c r="M545" s="91"/>
      <c r="N545" s="91"/>
      <c r="O545" s="92"/>
      <c r="P545" s="92"/>
      <c r="Q545" s="93"/>
      <c r="R545" s="93"/>
    </row>
    <row r="546" spans="2:18" ht="14.1" customHeight="1">
      <c r="B546" s="86"/>
      <c r="C546" s="86"/>
      <c r="D546" s="523"/>
      <c r="E546" s="87"/>
      <c r="F546" s="88"/>
      <c r="G546" s="88"/>
      <c r="H546" s="95"/>
      <c r="I546" s="89"/>
      <c r="J546" s="421"/>
      <c r="K546" s="90"/>
      <c r="L546" s="90"/>
      <c r="M546" s="91"/>
      <c r="N546" s="91"/>
      <c r="O546" s="92"/>
      <c r="P546" s="92"/>
      <c r="Q546" s="93"/>
      <c r="R546" s="93"/>
    </row>
    <row r="547" spans="2:18" ht="14.1" customHeight="1">
      <c r="B547" s="86"/>
      <c r="C547" s="86"/>
      <c r="D547" s="523"/>
      <c r="E547" s="87"/>
      <c r="F547" s="88"/>
      <c r="G547" s="88"/>
      <c r="H547" s="95"/>
      <c r="I547" s="89"/>
      <c r="J547" s="421"/>
      <c r="K547" s="90"/>
      <c r="L547" s="90"/>
      <c r="M547" s="91"/>
      <c r="N547" s="91"/>
      <c r="O547" s="92"/>
      <c r="P547" s="92"/>
      <c r="Q547" s="93"/>
      <c r="R547" s="93"/>
    </row>
    <row r="548" spans="2:18" ht="14.1" customHeight="1">
      <c r="B548" s="86"/>
      <c r="C548" s="86"/>
      <c r="D548" s="523"/>
      <c r="E548" s="87"/>
      <c r="F548" s="88"/>
      <c r="G548" s="88"/>
      <c r="H548" s="95"/>
      <c r="I548" s="89"/>
      <c r="J548" s="421"/>
      <c r="K548" s="90"/>
      <c r="L548" s="90"/>
      <c r="M548" s="91"/>
      <c r="N548" s="91"/>
      <c r="O548" s="92"/>
      <c r="P548" s="92"/>
      <c r="Q548" s="93"/>
      <c r="R548" s="93"/>
    </row>
    <row r="549" spans="2:18" ht="14.1" customHeight="1">
      <c r="B549" s="86"/>
      <c r="C549" s="86"/>
      <c r="D549" s="523"/>
      <c r="E549" s="87"/>
      <c r="F549" s="88"/>
      <c r="G549" s="88"/>
      <c r="H549" s="95"/>
      <c r="I549" s="89"/>
      <c r="J549" s="421"/>
      <c r="K549" s="90"/>
      <c r="L549" s="90"/>
      <c r="M549" s="91"/>
      <c r="N549" s="91"/>
      <c r="O549" s="92"/>
      <c r="P549" s="92"/>
      <c r="Q549" s="93"/>
      <c r="R549" s="93"/>
    </row>
    <row r="550" spans="2:18" ht="14.1" customHeight="1">
      <c r="B550" s="86"/>
      <c r="C550" s="86"/>
      <c r="D550" s="523"/>
      <c r="E550" s="87"/>
      <c r="F550" s="88"/>
      <c r="G550" s="88"/>
      <c r="H550" s="95"/>
      <c r="I550" s="89"/>
      <c r="J550" s="421"/>
      <c r="K550" s="90"/>
      <c r="L550" s="90"/>
      <c r="M550" s="91"/>
      <c r="N550" s="91"/>
      <c r="O550" s="92"/>
      <c r="P550" s="92"/>
      <c r="Q550" s="93"/>
      <c r="R550" s="93"/>
    </row>
    <row r="551" spans="2:18" ht="14.1" customHeight="1">
      <c r="B551" s="86"/>
      <c r="C551" s="86"/>
      <c r="D551" s="523"/>
      <c r="E551" s="87"/>
      <c r="F551" s="88"/>
      <c r="G551" s="88"/>
      <c r="H551" s="95"/>
      <c r="I551" s="89"/>
      <c r="J551" s="421"/>
      <c r="K551" s="90"/>
      <c r="L551" s="90"/>
      <c r="M551" s="91"/>
      <c r="N551" s="91"/>
      <c r="O551" s="92"/>
      <c r="P551" s="92"/>
      <c r="Q551" s="93"/>
      <c r="R551" s="93"/>
    </row>
    <row r="552" spans="2:18" ht="14.1" customHeight="1">
      <c r="B552" s="86"/>
      <c r="C552" s="86"/>
      <c r="D552" s="523"/>
      <c r="E552" s="87"/>
      <c r="F552" s="88"/>
      <c r="G552" s="88"/>
      <c r="H552" s="95"/>
      <c r="I552" s="89"/>
      <c r="J552" s="421"/>
      <c r="K552" s="90"/>
      <c r="L552" s="90"/>
      <c r="M552" s="91"/>
      <c r="N552" s="91"/>
      <c r="O552" s="92"/>
      <c r="P552" s="92"/>
      <c r="Q552" s="93"/>
      <c r="R552" s="93"/>
    </row>
    <row r="553" spans="2:18" ht="14.1" customHeight="1">
      <c r="B553" s="86"/>
      <c r="C553" s="86"/>
      <c r="D553" s="523"/>
      <c r="E553" s="87"/>
      <c r="F553" s="88"/>
      <c r="G553" s="88"/>
      <c r="H553" s="95"/>
      <c r="I553" s="89"/>
      <c r="J553" s="421"/>
      <c r="K553" s="90"/>
      <c r="L553" s="90"/>
      <c r="M553" s="91"/>
      <c r="N553" s="91"/>
      <c r="O553" s="92"/>
      <c r="P553" s="92"/>
      <c r="Q553" s="93"/>
      <c r="R553" s="93"/>
    </row>
    <row r="554" spans="2:18" ht="14.1" customHeight="1">
      <c r="B554" s="86"/>
      <c r="C554" s="86"/>
      <c r="D554" s="523"/>
      <c r="E554" s="87"/>
      <c r="F554" s="88"/>
      <c r="G554" s="88"/>
      <c r="H554" s="95"/>
      <c r="I554" s="89"/>
      <c r="J554" s="421"/>
      <c r="K554" s="90"/>
      <c r="L554" s="90"/>
      <c r="M554" s="91"/>
      <c r="N554" s="91"/>
      <c r="O554" s="92"/>
      <c r="P554" s="92"/>
      <c r="Q554" s="93"/>
      <c r="R554" s="93"/>
    </row>
    <row r="555" spans="2:18" ht="14.1" customHeight="1">
      <c r="B555" s="86"/>
      <c r="C555" s="86"/>
      <c r="D555" s="523"/>
      <c r="E555" s="87"/>
      <c r="F555" s="88"/>
      <c r="G555" s="88"/>
      <c r="H555" s="95"/>
      <c r="I555" s="89"/>
      <c r="J555" s="421"/>
      <c r="K555" s="90"/>
      <c r="L555" s="90"/>
      <c r="M555" s="91"/>
      <c r="N555" s="91"/>
      <c r="O555" s="92"/>
      <c r="P555" s="92"/>
      <c r="Q555" s="93"/>
      <c r="R555" s="93"/>
    </row>
    <row r="556" spans="2:18" ht="14.1" customHeight="1">
      <c r="B556" s="86"/>
      <c r="C556" s="86"/>
      <c r="D556" s="523"/>
      <c r="E556" s="87"/>
      <c r="F556" s="88"/>
      <c r="G556" s="88"/>
      <c r="H556" s="95"/>
      <c r="I556" s="89"/>
      <c r="J556" s="421"/>
      <c r="K556" s="90"/>
      <c r="L556" s="90"/>
      <c r="M556" s="91"/>
      <c r="N556" s="91"/>
      <c r="O556" s="92"/>
      <c r="P556" s="92"/>
      <c r="Q556" s="93"/>
      <c r="R556" s="93"/>
    </row>
    <row r="557" spans="2:18" ht="14.1" customHeight="1">
      <c r="B557" s="86"/>
      <c r="C557" s="86"/>
      <c r="D557" s="523"/>
      <c r="E557" s="87"/>
      <c r="F557" s="88"/>
      <c r="G557" s="88"/>
      <c r="H557" s="95"/>
      <c r="I557" s="89"/>
      <c r="J557" s="421"/>
      <c r="K557" s="90"/>
      <c r="L557" s="90"/>
      <c r="M557" s="91"/>
      <c r="N557" s="91"/>
      <c r="O557" s="92"/>
      <c r="P557" s="92"/>
      <c r="Q557" s="93"/>
      <c r="R557" s="93"/>
    </row>
    <row r="558" spans="2:18" ht="14.1" customHeight="1">
      <c r="B558" s="86"/>
      <c r="C558" s="86"/>
      <c r="D558" s="523"/>
      <c r="E558" s="87"/>
      <c r="F558" s="88"/>
      <c r="G558" s="88"/>
      <c r="H558" s="95"/>
      <c r="I558" s="89"/>
      <c r="J558" s="421"/>
      <c r="K558" s="90"/>
      <c r="L558" s="90"/>
      <c r="M558" s="91"/>
      <c r="N558" s="91"/>
      <c r="O558" s="92"/>
      <c r="P558" s="92"/>
      <c r="Q558" s="93"/>
      <c r="R558" s="93"/>
    </row>
    <row r="559" spans="2:18" ht="14.1" customHeight="1">
      <c r="B559" s="86"/>
      <c r="C559" s="86"/>
      <c r="D559" s="523"/>
      <c r="E559" s="87"/>
      <c r="F559" s="88"/>
      <c r="G559" s="88"/>
      <c r="H559" s="95"/>
      <c r="I559" s="89"/>
      <c r="J559" s="421"/>
      <c r="K559" s="90"/>
      <c r="L559" s="90"/>
      <c r="M559" s="91"/>
      <c r="N559" s="91"/>
      <c r="O559" s="92"/>
      <c r="P559" s="92"/>
      <c r="Q559" s="93"/>
      <c r="R559" s="93"/>
    </row>
    <row r="560" spans="2:18" ht="14.1" customHeight="1">
      <c r="B560" s="86"/>
      <c r="C560" s="86"/>
      <c r="D560" s="523"/>
      <c r="E560" s="87"/>
      <c r="F560" s="88"/>
      <c r="G560" s="88"/>
      <c r="H560" s="95"/>
      <c r="I560" s="89"/>
      <c r="J560" s="421"/>
      <c r="K560" s="90"/>
      <c r="L560" s="90"/>
      <c r="M560" s="91"/>
      <c r="N560" s="91"/>
      <c r="O560" s="92"/>
      <c r="P560" s="92"/>
      <c r="Q560" s="93"/>
      <c r="R560" s="93"/>
    </row>
    <row r="561" spans="2:18" ht="14.1" customHeight="1">
      <c r="B561" s="86"/>
      <c r="C561" s="86"/>
      <c r="D561" s="523"/>
      <c r="E561" s="87"/>
      <c r="F561" s="88"/>
      <c r="G561" s="88"/>
      <c r="H561" s="95"/>
      <c r="I561" s="89"/>
      <c r="J561" s="421"/>
      <c r="K561" s="90"/>
      <c r="L561" s="90"/>
      <c r="M561" s="91"/>
      <c r="N561" s="91"/>
      <c r="O561" s="92"/>
      <c r="P561" s="92"/>
      <c r="Q561" s="93"/>
      <c r="R561" s="93"/>
    </row>
    <row r="562" spans="2:18" ht="14.1" customHeight="1">
      <c r="B562" s="86"/>
      <c r="C562" s="86"/>
      <c r="D562" s="523"/>
      <c r="E562" s="87"/>
      <c r="F562" s="88"/>
      <c r="G562" s="88"/>
      <c r="H562" s="95"/>
      <c r="I562" s="89"/>
      <c r="J562" s="421"/>
      <c r="K562" s="90"/>
      <c r="L562" s="90"/>
      <c r="M562" s="91"/>
      <c r="N562" s="91"/>
      <c r="O562" s="92"/>
      <c r="P562" s="92"/>
      <c r="Q562" s="93"/>
      <c r="R562" s="93"/>
    </row>
    <row r="563" spans="2:18" ht="14.1" customHeight="1">
      <c r="B563" s="86"/>
      <c r="C563" s="86"/>
      <c r="D563" s="523"/>
      <c r="E563" s="87"/>
      <c r="F563" s="88"/>
      <c r="G563" s="88"/>
      <c r="H563" s="95"/>
      <c r="I563" s="89"/>
      <c r="J563" s="421"/>
      <c r="K563" s="90"/>
      <c r="L563" s="90"/>
      <c r="M563" s="91"/>
      <c r="N563" s="91"/>
      <c r="O563" s="92"/>
      <c r="P563" s="92"/>
      <c r="Q563" s="93"/>
      <c r="R563" s="93"/>
    </row>
    <row r="564" spans="2:18" ht="14.1" customHeight="1">
      <c r="B564" s="86"/>
      <c r="C564" s="86"/>
      <c r="D564" s="523"/>
      <c r="E564" s="87"/>
      <c r="F564" s="88"/>
      <c r="G564" s="88"/>
      <c r="H564" s="95"/>
      <c r="I564" s="89"/>
      <c r="J564" s="421"/>
      <c r="K564" s="90"/>
      <c r="L564" s="90"/>
      <c r="M564" s="91"/>
      <c r="N564" s="91"/>
      <c r="O564" s="92"/>
      <c r="P564" s="92"/>
      <c r="Q564" s="93"/>
      <c r="R564" s="93"/>
    </row>
    <row r="565" spans="2:18" ht="14.1" customHeight="1">
      <c r="B565" s="86"/>
      <c r="C565" s="86"/>
      <c r="D565" s="523"/>
      <c r="E565" s="87"/>
      <c r="F565" s="88"/>
      <c r="G565" s="88"/>
      <c r="H565" s="95"/>
      <c r="I565" s="89"/>
      <c r="J565" s="421"/>
      <c r="K565" s="90"/>
      <c r="L565" s="90"/>
      <c r="M565" s="91"/>
      <c r="N565" s="91"/>
      <c r="O565" s="92"/>
      <c r="P565" s="92"/>
      <c r="Q565" s="93"/>
      <c r="R565" s="93"/>
    </row>
    <row r="566" spans="2:18" ht="14.1" customHeight="1">
      <c r="B566" s="86"/>
      <c r="C566" s="86"/>
      <c r="D566" s="523"/>
      <c r="E566" s="87"/>
      <c r="F566" s="88"/>
      <c r="G566" s="88"/>
      <c r="H566" s="95"/>
      <c r="I566" s="89"/>
      <c r="J566" s="421"/>
      <c r="K566" s="90"/>
      <c r="L566" s="90"/>
      <c r="M566" s="91"/>
      <c r="N566" s="91"/>
      <c r="O566" s="92"/>
      <c r="P566" s="92"/>
      <c r="Q566" s="93"/>
      <c r="R566" s="93"/>
    </row>
    <row r="567" spans="2:18" ht="14.1" customHeight="1">
      <c r="B567" s="86"/>
      <c r="C567" s="86"/>
      <c r="D567" s="523"/>
      <c r="E567" s="87"/>
      <c r="F567" s="88"/>
      <c r="G567" s="88"/>
      <c r="H567" s="95"/>
      <c r="I567" s="89"/>
      <c r="J567" s="421"/>
      <c r="K567" s="90"/>
      <c r="L567" s="90"/>
      <c r="M567" s="91"/>
      <c r="N567" s="91"/>
      <c r="O567" s="92"/>
      <c r="P567" s="92"/>
      <c r="Q567" s="93"/>
      <c r="R567" s="93"/>
    </row>
    <row r="568" spans="2:18" ht="14.1" customHeight="1">
      <c r="B568" s="86"/>
      <c r="C568" s="86"/>
      <c r="D568" s="523"/>
      <c r="E568" s="87"/>
      <c r="F568" s="88"/>
      <c r="G568" s="88"/>
      <c r="H568" s="95"/>
      <c r="I568" s="89"/>
      <c r="J568" s="421"/>
      <c r="K568" s="90"/>
      <c r="L568" s="90"/>
      <c r="M568" s="91"/>
      <c r="N568" s="91"/>
      <c r="O568" s="92"/>
      <c r="P568" s="92"/>
      <c r="Q568" s="93"/>
      <c r="R568" s="93"/>
    </row>
    <row r="569" spans="2:18" ht="14.1" customHeight="1">
      <c r="B569" s="86"/>
      <c r="C569" s="86"/>
      <c r="D569" s="523"/>
      <c r="E569" s="87"/>
      <c r="F569" s="88"/>
      <c r="G569" s="88"/>
      <c r="H569" s="95"/>
      <c r="I569" s="89"/>
      <c r="J569" s="421"/>
      <c r="K569" s="90"/>
      <c r="L569" s="90"/>
      <c r="M569" s="91"/>
      <c r="N569" s="91"/>
      <c r="O569" s="92"/>
      <c r="P569" s="92"/>
      <c r="Q569" s="93"/>
      <c r="R569" s="93"/>
    </row>
    <row r="570" spans="2:18" ht="14.1" customHeight="1">
      <c r="B570" s="86"/>
      <c r="C570" s="86"/>
      <c r="D570" s="523"/>
      <c r="E570" s="87"/>
      <c r="F570" s="88"/>
      <c r="G570" s="88"/>
      <c r="H570" s="95"/>
      <c r="I570" s="89"/>
      <c r="J570" s="421"/>
      <c r="K570" s="90"/>
      <c r="L570" s="90"/>
      <c r="M570" s="91"/>
      <c r="N570" s="91"/>
      <c r="O570" s="92"/>
      <c r="P570" s="92"/>
      <c r="Q570" s="93"/>
      <c r="R570" s="93"/>
    </row>
    <row r="571" spans="2:18" ht="14.1" customHeight="1">
      <c r="B571" s="86"/>
      <c r="C571" s="86"/>
      <c r="D571" s="523"/>
      <c r="E571" s="87"/>
      <c r="F571" s="88"/>
      <c r="G571" s="88"/>
      <c r="H571" s="95"/>
      <c r="I571" s="89"/>
      <c r="J571" s="421"/>
      <c r="K571" s="90"/>
      <c r="L571" s="90"/>
      <c r="M571" s="91"/>
      <c r="N571" s="91"/>
      <c r="O571" s="92"/>
      <c r="P571" s="92"/>
      <c r="Q571" s="93"/>
      <c r="R571" s="93"/>
    </row>
    <row r="572" spans="2:18" ht="14.1" customHeight="1">
      <c r="B572" s="86"/>
      <c r="C572" s="86"/>
      <c r="D572" s="523"/>
      <c r="E572" s="87"/>
      <c r="F572" s="88"/>
      <c r="G572" s="88"/>
      <c r="H572" s="95"/>
      <c r="I572" s="89"/>
      <c r="J572" s="421"/>
      <c r="K572" s="90"/>
      <c r="L572" s="90"/>
      <c r="M572" s="91"/>
      <c r="N572" s="91"/>
      <c r="O572" s="92"/>
      <c r="P572" s="92"/>
      <c r="Q572" s="93"/>
      <c r="R572" s="93"/>
    </row>
    <row r="573" spans="2:18" ht="14.1" customHeight="1">
      <c r="B573" s="86"/>
      <c r="C573" s="86"/>
      <c r="D573" s="523"/>
      <c r="E573" s="87"/>
      <c r="F573" s="88"/>
      <c r="G573" s="88"/>
      <c r="H573" s="95"/>
      <c r="I573" s="89"/>
      <c r="J573" s="421"/>
      <c r="K573" s="90"/>
      <c r="L573" s="90"/>
      <c r="M573" s="91"/>
      <c r="N573" s="91"/>
      <c r="O573" s="92"/>
      <c r="P573" s="92"/>
      <c r="Q573" s="93"/>
      <c r="R573" s="93"/>
    </row>
    <row r="574" spans="2:18" ht="14.1" customHeight="1">
      <c r="B574" s="86"/>
      <c r="C574" s="86"/>
      <c r="D574" s="523"/>
      <c r="E574" s="87"/>
      <c r="F574" s="88"/>
      <c r="G574" s="88"/>
      <c r="H574" s="95"/>
      <c r="I574" s="89"/>
      <c r="J574" s="421"/>
      <c r="K574" s="90"/>
      <c r="L574" s="90"/>
      <c r="M574" s="91"/>
      <c r="N574" s="91"/>
      <c r="O574" s="92"/>
      <c r="P574" s="92"/>
      <c r="Q574" s="93"/>
      <c r="R574" s="93"/>
    </row>
    <row r="575" spans="2:18" ht="14.1" customHeight="1">
      <c r="B575" s="86"/>
      <c r="C575" s="86"/>
      <c r="D575" s="523"/>
      <c r="E575" s="87"/>
      <c r="F575" s="88"/>
      <c r="G575" s="88"/>
      <c r="H575" s="95"/>
      <c r="I575" s="89"/>
      <c r="J575" s="421"/>
      <c r="K575" s="90"/>
      <c r="L575" s="90"/>
      <c r="M575" s="91"/>
      <c r="N575" s="91"/>
      <c r="O575" s="92"/>
      <c r="P575" s="92"/>
      <c r="Q575" s="93"/>
      <c r="R575" s="93"/>
    </row>
    <row r="576" spans="2:18" ht="14.1" customHeight="1">
      <c r="B576" s="86"/>
      <c r="C576" s="86"/>
      <c r="D576" s="523"/>
      <c r="E576" s="87"/>
      <c r="F576" s="88"/>
      <c r="G576" s="88"/>
      <c r="H576" s="95"/>
      <c r="I576" s="89"/>
      <c r="J576" s="421"/>
      <c r="K576" s="90"/>
      <c r="L576" s="90"/>
      <c r="M576" s="91"/>
      <c r="N576" s="91"/>
      <c r="O576" s="92"/>
      <c r="P576" s="92"/>
      <c r="Q576" s="93"/>
      <c r="R576" s="93"/>
    </row>
    <row r="577" spans="2:18" ht="14.1" customHeight="1">
      <c r="B577" s="86"/>
      <c r="C577" s="86"/>
      <c r="D577" s="523"/>
      <c r="E577" s="87"/>
      <c r="F577" s="88"/>
      <c r="G577" s="88"/>
      <c r="H577" s="95"/>
      <c r="I577" s="89"/>
      <c r="J577" s="421"/>
      <c r="K577" s="90"/>
      <c r="L577" s="90"/>
      <c r="M577" s="91"/>
      <c r="N577" s="91"/>
      <c r="O577" s="92"/>
      <c r="P577" s="92"/>
      <c r="Q577" s="93"/>
      <c r="R577" s="93"/>
    </row>
    <row r="578" spans="2:18" ht="14.1" customHeight="1">
      <c r="B578" s="86"/>
      <c r="C578" s="86"/>
      <c r="D578" s="523"/>
      <c r="E578" s="87"/>
      <c r="F578" s="88"/>
      <c r="G578" s="88"/>
      <c r="H578" s="95"/>
      <c r="I578" s="89"/>
      <c r="J578" s="421"/>
      <c r="K578" s="90"/>
      <c r="L578" s="90"/>
      <c r="M578" s="91"/>
      <c r="N578" s="91"/>
      <c r="O578" s="92"/>
      <c r="P578" s="92"/>
      <c r="Q578" s="93"/>
      <c r="R578" s="93"/>
    </row>
    <row r="579" spans="2:18" ht="14.1" customHeight="1">
      <c r="B579" s="86"/>
      <c r="C579" s="86"/>
      <c r="D579" s="523"/>
      <c r="E579" s="87"/>
      <c r="F579" s="88"/>
      <c r="G579" s="88"/>
      <c r="H579" s="95"/>
      <c r="I579" s="89"/>
      <c r="J579" s="421"/>
      <c r="K579" s="90"/>
      <c r="L579" s="90"/>
      <c r="M579" s="91"/>
      <c r="N579" s="91"/>
      <c r="O579" s="92"/>
      <c r="P579" s="92"/>
      <c r="Q579" s="93"/>
      <c r="R579" s="93"/>
    </row>
    <row r="580" spans="2:18" ht="14.1" customHeight="1">
      <c r="B580" s="86"/>
      <c r="C580" s="86"/>
      <c r="D580" s="523"/>
      <c r="E580" s="87"/>
      <c r="F580" s="88"/>
      <c r="G580" s="88"/>
      <c r="H580" s="95"/>
      <c r="I580" s="89"/>
      <c r="J580" s="421"/>
      <c r="K580" s="90"/>
      <c r="L580" s="90"/>
      <c r="M580" s="91"/>
      <c r="N580" s="91"/>
      <c r="O580" s="92"/>
      <c r="P580" s="92"/>
      <c r="Q580" s="93"/>
      <c r="R580" s="93"/>
    </row>
    <row r="581" spans="2:18" ht="14.1" customHeight="1">
      <c r="B581" s="86"/>
      <c r="C581" s="86"/>
      <c r="D581" s="523"/>
      <c r="E581" s="87"/>
      <c r="F581" s="88"/>
      <c r="G581" s="88"/>
      <c r="H581" s="95"/>
      <c r="I581" s="89"/>
      <c r="J581" s="421"/>
      <c r="K581" s="90"/>
      <c r="L581" s="90"/>
      <c r="M581" s="91"/>
      <c r="N581" s="91"/>
      <c r="O581" s="92"/>
      <c r="P581" s="92"/>
      <c r="Q581" s="93"/>
      <c r="R581" s="93"/>
    </row>
    <row r="582" spans="2:18" ht="14.1" customHeight="1">
      <c r="B582" s="86"/>
      <c r="C582" s="86"/>
      <c r="D582" s="523"/>
      <c r="E582" s="87"/>
      <c r="F582" s="88"/>
      <c r="G582" s="88"/>
      <c r="H582" s="95"/>
      <c r="I582" s="89"/>
      <c r="J582" s="421"/>
      <c r="K582" s="90"/>
      <c r="L582" s="90"/>
      <c r="M582" s="91"/>
      <c r="N582" s="91"/>
      <c r="O582" s="92"/>
      <c r="P582" s="92"/>
      <c r="Q582" s="93"/>
      <c r="R582" s="93"/>
    </row>
    <row r="583" spans="2:18" ht="14.1" customHeight="1">
      <c r="B583" s="86"/>
      <c r="C583" s="86"/>
      <c r="D583" s="523"/>
      <c r="E583" s="87"/>
      <c r="F583" s="88"/>
      <c r="G583" s="88"/>
      <c r="H583" s="95"/>
      <c r="I583" s="89"/>
      <c r="J583" s="421"/>
      <c r="K583" s="90"/>
      <c r="L583" s="90"/>
      <c r="M583" s="91"/>
      <c r="N583" s="91"/>
      <c r="O583" s="92"/>
      <c r="P583" s="92"/>
      <c r="Q583" s="93"/>
      <c r="R583" s="93"/>
    </row>
    <row r="584" spans="2:18" ht="14.1" customHeight="1">
      <c r="B584" s="86"/>
      <c r="C584" s="86"/>
      <c r="D584" s="523"/>
      <c r="E584" s="87"/>
      <c r="F584" s="88"/>
      <c r="G584" s="88"/>
      <c r="H584" s="95"/>
      <c r="I584" s="89"/>
      <c r="J584" s="421"/>
      <c r="K584" s="90"/>
      <c r="L584" s="90"/>
      <c r="M584" s="91"/>
      <c r="N584" s="91"/>
      <c r="O584" s="92"/>
      <c r="P584" s="92"/>
      <c r="Q584" s="93"/>
      <c r="R584" s="93"/>
    </row>
    <row r="585" spans="2:18" ht="14.1" customHeight="1">
      <c r="B585" s="86"/>
      <c r="C585" s="86"/>
      <c r="D585" s="523"/>
      <c r="E585" s="87"/>
      <c r="F585" s="88"/>
      <c r="G585" s="88"/>
      <c r="H585" s="95"/>
      <c r="I585" s="89"/>
      <c r="J585" s="421"/>
      <c r="K585" s="90"/>
      <c r="L585" s="90"/>
      <c r="M585" s="91"/>
      <c r="N585" s="91"/>
      <c r="O585" s="92"/>
      <c r="P585" s="92"/>
      <c r="Q585" s="93"/>
      <c r="R585" s="93"/>
    </row>
    <row r="586" spans="2:18" ht="14.1" customHeight="1">
      <c r="B586" s="86"/>
      <c r="C586" s="86"/>
      <c r="D586" s="523"/>
      <c r="E586" s="87"/>
      <c r="F586" s="88"/>
      <c r="G586" s="88"/>
      <c r="H586" s="95"/>
      <c r="I586" s="89"/>
      <c r="J586" s="421"/>
      <c r="K586" s="90"/>
      <c r="L586" s="90"/>
      <c r="M586" s="91"/>
      <c r="N586" s="91"/>
      <c r="O586" s="92"/>
      <c r="P586" s="92"/>
      <c r="Q586" s="93"/>
      <c r="R586" s="93"/>
    </row>
    <row r="587" spans="2:18" ht="14.1" customHeight="1">
      <c r="B587" s="86"/>
      <c r="C587" s="86"/>
      <c r="D587" s="523"/>
      <c r="E587" s="87"/>
      <c r="F587" s="88"/>
      <c r="G587" s="88"/>
      <c r="H587" s="95"/>
      <c r="I587" s="89"/>
      <c r="J587" s="421"/>
      <c r="K587" s="90"/>
      <c r="L587" s="90"/>
      <c r="M587" s="91"/>
      <c r="N587" s="91"/>
      <c r="O587" s="92"/>
      <c r="P587" s="92"/>
      <c r="Q587" s="93"/>
      <c r="R587" s="93"/>
    </row>
    <row r="588" spans="2:18" ht="14.1" customHeight="1">
      <c r="B588" s="86"/>
      <c r="C588" s="86"/>
      <c r="D588" s="523"/>
      <c r="E588" s="87"/>
      <c r="F588" s="88"/>
      <c r="G588" s="88"/>
      <c r="H588" s="95"/>
      <c r="I588" s="89"/>
      <c r="J588" s="421"/>
      <c r="K588" s="90"/>
      <c r="L588" s="90"/>
      <c r="M588" s="91"/>
      <c r="N588" s="91"/>
      <c r="O588" s="92"/>
      <c r="P588" s="92"/>
      <c r="Q588" s="93"/>
      <c r="R588" s="93"/>
    </row>
    <row r="589" spans="2:18" ht="14.1" customHeight="1">
      <c r="B589" s="86"/>
      <c r="C589" s="86"/>
      <c r="D589" s="523"/>
      <c r="E589" s="87"/>
      <c r="F589" s="88"/>
      <c r="G589" s="88"/>
      <c r="H589" s="95"/>
      <c r="I589" s="89"/>
      <c r="J589" s="421"/>
      <c r="K589" s="90"/>
      <c r="L589" s="90"/>
      <c r="M589" s="91"/>
      <c r="N589" s="91"/>
      <c r="O589" s="92"/>
      <c r="P589" s="92"/>
      <c r="Q589" s="93"/>
      <c r="R589" s="93"/>
    </row>
    <row r="590" spans="2:18" ht="14.1" customHeight="1">
      <c r="B590" s="86"/>
      <c r="C590" s="86"/>
      <c r="D590" s="523"/>
      <c r="E590" s="87"/>
      <c r="F590" s="88"/>
      <c r="G590" s="88"/>
      <c r="H590" s="95"/>
      <c r="I590" s="89"/>
      <c r="J590" s="421"/>
      <c r="K590" s="90"/>
      <c r="L590" s="90"/>
      <c r="M590" s="91"/>
      <c r="N590" s="91"/>
      <c r="O590" s="92"/>
      <c r="P590" s="92"/>
      <c r="Q590" s="93"/>
      <c r="R590" s="93"/>
    </row>
    <row r="591" spans="2:18" ht="14.1" customHeight="1">
      <c r="B591" s="86"/>
      <c r="C591" s="86"/>
      <c r="D591" s="523"/>
      <c r="E591" s="87"/>
      <c r="F591" s="88"/>
      <c r="G591" s="88"/>
      <c r="H591" s="95"/>
      <c r="I591" s="89"/>
      <c r="J591" s="421"/>
      <c r="K591" s="90"/>
      <c r="L591" s="90"/>
      <c r="M591" s="91"/>
      <c r="N591" s="91"/>
      <c r="O591" s="92"/>
      <c r="P591" s="92"/>
      <c r="Q591" s="93"/>
      <c r="R591" s="93"/>
    </row>
    <row r="592" spans="2:18" ht="14.1" customHeight="1">
      <c r="B592" s="86"/>
      <c r="C592" s="86"/>
      <c r="D592" s="523"/>
      <c r="E592" s="87"/>
      <c r="F592" s="88"/>
      <c r="G592" s="88"/>
      <c r="H592" s="95"/>
      <c r="I592" s="89"/>
      <c r="J592" s="421"/>
      <c r="K592" s="90"/>
      <c r="L592" s="90"/>
      <c r="M592" s="91"/>
      <c r="N592" s="91"/>
      <c r="O592" s="92"/>
      <c r="P592" s="92"/>
      <c r="Q592" s="93"/>
      <c r="R592" s="93"/>
    </row>
    <row r="593" spans="2:18" ht="14.1" customHeight="1">
      <c r="B593" s="86"/>
      <c r="C593" s="86"/>
      <c r="D593" s="523"/>
      <c r="E593" s="87"/>
      <c r="F593" s="88"/>
      <c r="G593" s="88"/>
      <c r="H593" s="95"/>
      <c r="I593" s="89"/>
      <c r="J593" s="421"/>
      <c r="K593" s="90"/>
      <c r="L593" s="90"/>
      <c r="M593" s="91"/>
      <c r="N593" s="91"/>
      <c r="O593" s="92"/>
      <c r="P593" s="92"/>
      <c r="Q593" s="93"/>
      <c r="R593" s="93"/>
    </row>
    <row r="594" spans="2:18" ht="14.1" customHeight="1">
      <c r="B594" s="86"/>
      <c r="C594" s="86"/>
      <c r="D594" s="523"/>
      <c r="E594" s="87"/>
      <c r="F594" s="88"/>
      <c r="G594" s="88"/>
      <c r="H594" s="95"/>
      <c r="I594" s="89"/>
      <c r="J594" s="421"/>
      <c r="K594" s="90"/>
      <c r="L594" s="90"/>
      <c r="M594" s="91"/>
      <c r="N594" s="91"/>
      <c r="O594" s="92"/>
      <c r="P594" s="92"/>
      <c r="Q594" s="93"/>
      <c r="R594" s="93"/>
    </row>
    <row r="595" spans="2:18" ht="14.1" customHeight="1">
      <c r="B595" s="86"/>
      <c r="C595" s="86"/>
      <c r="D595" s="523"/>
      <c r="E595" s="87"/>
      <c r="F595" s="88"/>
      <c r="G595" s="88"/>
      <c r="H595" s="95"/>
      <c r="I595" s="89"/>
      <c r="J595" s="421"/>
      <c r="K595" s="90"/>
      <c r="L595" s="90"/>
      <c r="M595" s="91"/>
      <c r="N595" s="91"/>
      <c r="O595" s="92"/>
      <c r="P595" s="92"/>
      <c r="Q595" s="93"/>
      <c r="R595" s="93"/>
    </row>
    <row r="596" spans="2:18" ht="14.1" customHeight="1">
      <c r="B596" s="86"/>
      <c r="C596" s="86"/>
      <c r="D596" s="523"/>
      <c r="E596" s="87"/>
      <c r="F596" s="88"/>
      <c r="G596" s="88"/>
      <c r="H596" s="95"/>
      <c r="I596" s="89"/>
      <c r="J596" s="421"/>
      <c r="K596" s="90"/>
      <c r="L596" s="90"/>
      <c r="M596" s="91"/>
      <c r="N596" s="91"/>
      <c r="O596" s="92"/>
      <c r="P596" s="92"/>
      <c r="Q596" s="93"/>
      <c r="R596" s="93"/>
    </row>
    <row r="597" spans="2:18" ht="14.1" customHeight="1">
      <c r="B597" s="86"/>
      <c r="C597" s="86"/>
      <c r="D597" s="523"/>
      <c r="E597" s="87"/>
      <c r="F597" s="88"/>
      <c r="G597" s="88"/>
      <c r="H597" s="95"/>
      <c r="I597" s="89"/>
      <c r="J597" s="421"/>
      <c r="K597" s="90"/>
      <c r="L597" s="90"/>
      <c r="M597" s="91"/>
      <c r="N597" s="91"/>
      <c r="O597" s="92"/>
      <c r="P597" s="92"/>
      <c r="Q597" s="93"/>
      <c r="R597" s="93"/>
    </row>
    <row r="598" spans="2:18" ht="14.1" customHeight="1">
      <c r="B598" s="86"/>
      <c r="C598" s="86"/>
      <c r="D598" s="523"/>
      <c r="E598" s="87"/>
      <c r="F598" s="88"/>
      <c r="G598" s="88"/>
      <c r="H598" s="95"/>
      <c r="I598" s="89"/>
      <c r="J598" s="421"/>
      <c r="K598" s="90"/>
      <c r="L598" s="90"/>
      <c r="M598" s="91"/>
      <c r="N598" s="91"/>
      <c r="O598" s="92"/>
      <c r="P598" s="92"/>
      <c r="Q598" s="93"/>
      <c r="R598" s="93"/>
    </row>
    <row r="599" spans="2:18" ht="14.1" customHeight="1">
      <c r="B599" s="86"/>
      <c r="C599" s="86"/>
      <c r="D599" s="523"/>
      <c r="E599" s="87"/>
      <c r="F599" s="88"/>
      <c r="G599" s="88"/>
      <c r="H599" s="95"/>
      <c r="I599" s="89"/>
      <c r="J599" s="421"/>
      <c r="K599" s="90"/>
      <c r="L599" s="90"/>
      <c r="M599" s="91"/>
      <c r="N599" s="91"/>
      <c r="O599" s="92"/>
      <c r="P599" s="92"/>
      <c r="Q599" s="93"/>
      <c r="R599" s="93"/>
    </row>
    <row r="600" spans="2:18" ht="14.1" customHeight="1">
      <c r="B600" s="86"/>
      <c r="C600" s="86"/>
      <c r="D600" s="523"/>
      <c r="E600" s="87"/>
      <c r="F600" s="88"/>
      <c r="G600" s="88"/>
      <c r="H600" s="95"/>
      <c r="I600" s="89"/>
      <c r="J600" s="421"/>
      <c r="K600" s="90"/>
      <c r="L600" s="90"/>
      <c r="M600" s="91"/>
      <c r="N600" s="91"/>
      <c r="O600" s="92"/>
      <c r="P600" s="92"/>
      <c r="Q600" s="93"/>
      <c r="R600" s="93"/>
    </row>
    <row r="601" spans="2:18" ht="14.1" customHeight="1">
      <c r="B601" s="86"/>
      <c r="C601" s="86"/>
      <c r="D601" s="523"/>
      <c r="E601" s="87"/>
      <c r="F601" s="88"/>
      <c r="G601" s="88"/>
      <c r="H601" s="95"/>
      <c r="I601" s="89"/>
      <c r="J601" s="421"/>
      <c r="K601" s="90"/>
      <c r="L601" s="90"/>
      <c r="M601" s="91"/>
      <c r="N601" s="91"/>
      <c r="O601" s="92"/>
      <c r="P601" s="92"/>
      <c r="Q601" s="93"/>
      <c r="R601" s="93"/>
    </row>
    <row r="602" spans="2:18" ht="14.1" customHeight="1">
      <c r="B602" s="86"/>
      <c r="C602" s="86"/>
      <c r="D602" s="523"/>
      <c r="E602" s="87"/>
      <c r="F602" s="88"/>
      <c r="G602" s="88"/>
      <c r="H602" s="95"/>
      <c r="I602" s="89"/>
      <c r="J602" s="421"/>
      <c r="K602" s="90"/>
      <c r="L602" s="90"/>
      <c r="M602" s="91"/>
      <c r="N602" s="91"/>
      <c r="O602" s="92"/>
      <c r="P602" s="92"/>
      <c r="Q602" s="93"/>
      <c r="R602" s="93"/>
    </row>
    <row r="603" spans="2:18" ht="14.1" customHeight="1">
      <c r="B603" s="86"/>
      <c r="C603" s="86"/>
      <c r="D603" s="523"/>
      <c r="E603" s="87"/>
      <c r="F603" s="88"/>
      <c r="G603" s="88"/>
      <c r="H603" s="95"/>
      <c r="I603" s="89"/>
      <c r="J603" s="421"/>
      <c r="K603" s="90"/>
      <c r="L603" s="90"/>
      <c r="M603" s="91"/>
      <c r="N603" s="91"/>
      <c r="O603" s="92"/>
      <c r="P603" s="92"/>
      <c r="Q603" s="93"/>
      <c r="R603" s="93"/>
    </row>
    <row r="604" spans="2:18" ht="14.1" customHeight="1">
      <c r="B604" s="86"/>
      <c r="C604" s="86"/>
      <c r="D604" s="523"/>
      <c r="E604" s="87"/>
      <c r="F604" s="88"/>
      <c r="G604" s="88"/>
      <c r="H604" s="95"/>
      <c r="I604" s="89"/>
      <c r="J604" s="421"/>
      <c r="K604" s="90"/>
      <c r="L604" s="90"/>
      <c r="M604" s="91"/>
      <c r="N604" s="91"/>
      <c r="O604" s="92"/>
      <c r="P604" s="92"/>
      <c r="Q604" s="93"/>
      <c r="R604" s="93"/>
    </row>
    <row r="605" spans="2:18" ht="14.1" customHeight="1">
      <c r="B605" s="86"/>
      <c r="C605" s="86"/>
      <c r="D605" s="523"/>
      <c r="E605" s="87"/>
      <c r="F605" s="88"/>
      <c r="G605" s="88"/>
      <c r="H605" s="95"/>
      <c r="I605" s="89"/>
      <c r="J605" s="421"/>
      <c r="K605" s="90"/>
      <c r="L605" s="90"/>
      <c r="M605" s="91"/>
      <c r="N605" s="91"/>
      <c r="O605" s="92"/>
      <c r="P605" s="92"/>
      <c r="Q605" s="93"/>
      <c r="R605" s="93"/>
    </row>
    <row r="606" spans="2:18" ht="14.1" customHeight="1">
      <c r="B606" s="86"/>
      <c r="C606" s="86"/>
      <c r="D606" s="523"/>
      <c r="E606" s="87"/>
      <c r="F606" s="88"/>
      <c r="G606" s="88"/>
      <c r="H606" s="95"/>
      <c r="I606" s="89"/>
      <c r="J606" s="421"/>
      <c r="K606" s="90"/>
      <c r="L606" s="90"/>
      <c r="M606" s="91"/>
      <c r="N606" s="91"/>
      <c r="O606" s="92"/>
      <c r="P606" s="92"/>
      <c r="Q606" s="93"/>
      <c r="R606" s="93"/>
    </row>
    <row r="607" spans="2:18" ht="14.1" customHeight="1">
      <c r="B607" s="86"/>
      <c r="C607" s="86"/>
      <c r="D607" s="523"/>
      <c r="E607" s="87"/>
      <c r="F607" s="88"/>
      <c r="G607" s="88"/>
      <c r="H607" s="95"/>
      <c r="I607" s="89"/>
      <c r="J607" s="421"/>
      <c r="K607" s="90"/>
      <c r="L607" s="90"/>
      <c r="M607" s="91"/>
      <c r="N607" s="91"/>
      <c r="O607" s="92"/>
      <c r="P607" s="92"/>
      <c r="Q607" s="93"/>
      <c r="R607" s="93"/>
    </row>
    <row r="608" spans="2:18" ht="14.1" customHeight="1">
      <c r="B608" s="86"/>
      <c r="C608" s="86"/>
      <c r="D608" s="523"/>
      <c r="E608" s="87"/>
      <c r="F608" s="88"/>
      <c r="G608" s="88"/>
      <c r="H608" s="95"/>
      <c r="I608" s="89"/>
      <c r="J608" s="421"/>
      <c r="K608" s="90"/>
      <c r="L608" s="90"/>
      <c r="M608" s="91"/>
      <c r="N608" s="91"/>
      <c r="O608" s="92"/>
      <c r="P608" s="92"/>
      <c r="Q608" s="93"/>
      <c r="R608" s="93"/>
    </row>
    <row r="609" spans="2:18" ht="14.1" customHeight="1">
      <c r="B609" s="86"/>
      <c r="C609" s="86"/>
      <c r="D609" s="523"/>
      <c r="E609" s="87"/>
      <c r="F609" s="88"/>
      <c r="G609" s="88"/>
      <c r="H609" s="95"/>
      <c r="I609" s="89"/>
      <c r="J609" s="421"/>
      <c r="K609" s="90"/>
      <c r="L609" s="90"/>
      <c r="M609" s="91"/>
      <c r="N609" s="91"/>
      <c r="O609" s="92"/>
      <c r="P609" s="92"/>
      <c r="Q609" s="93"/>
      <c r="R609" s="93"/>
    </row>
    <row r="610" spans="2:18" ht="14.1" customHeight="1">
      <c r="B610" s="86"/>
      <c r="C610" s="86"/>
      <c r="D610" s="523"/>
      <c r="E610" s="87"/>
      <c r="F610" s="88"/>
      <c r="G610" s="88"/>
      <c r="H610" s="95"/>
      <c r="I610" s="89"/>
      <c r="J610" s="421"/>
      <c r="K610" s="90"/>
      <c r="L610" s="90"/>
      <c r="M610" s="91"/>
      <c r="N610" s="91"/>
      <c r="O610" s="92"/>
      <c r="P610" s="92"/>
      <c r="Q610" s="93"/>
      <c r="R610" s="93"/>
    </row>
    <row r="611" spans="2:18" ht="14.1" customHeight="1">
      <c r="B611" s="86"/>
      <c r="C611" s="86"/>
      <c r="D611" s="523"/>
      <c r="E611" s="87"/>
      <c r="F611" s="88"/>
      <c r="G611" s="88"/>
      <c r="H611" s="95"/>
      <c r="I611" s="89"/>
      <c r="J611" s="421"/>
      <c r="K611" s="90"/>
      <c r="L611" s="90"/>
      <c r="M611" s="91"/>
      <c r="N611" s="91"/>
      <c r="O611" s="92"/>
      <c r="P611" s="92"/>
      <c r="Q611" s="93"/>
      <c r="R611" s="93"/>
    </row>
    <row r="612" spans="2:18" ht="14.1" customHeight="1">
      <c r="B612" s="86"/>
      <c r="C612" s="86"/>
      <c r="D612" s="523"/>
      <c r="E612" s="87"/>
      <c r="F612" s="88"/>
      <c r="G612" s="88"/>
      <c r="H612" s="95"/>
      <c r="I612" s="89"/>
      <c r="J612" s="421"/>
      <c r="K612" s="90"/>
      <c r="L612" s="90"/>
      <c r="M612" s="91"/>
      <c r="N612" s="91"/>
      <c r="O612" s="92"/>
      <c r="P612" s="92"/>
      <c r="Q612" s="93"/>
      <c r="R612" s="93"/>
    </row>
    <row r="613" spans="2:18" ht="14.1" customHeight="1">
      <c r="B613" s="86"/>
      <c r="C613" s="86"/>
      <c r="D613" s="523"/>
      <c r="E613" s="87"/>
      <c r="F613" s="88"/>
      <c r="G613" s="88"/>
      <c r="H613" s="95"/>
      <c r="I613" s="89"/>
      <c r="J613" s="421"/>
      <c r="K613" s="90"/>
      <c r="L613" s="90"/>
      <c r="M613" s="91"/>
      <c r="N613" s="91"/>
      <c r="O613" s="92"/>
      <c r="P613" s="92"/>
      <c r="Q613" s="93"/>
      <c r="R613" s="93"/>
    </row>
    <row r="614" spans="2:18" ht="14.1" customHeight="1">
      <c r="B614" s="86"/>
      <c r="C614" s="86"/>
      <c r="D614" s="523"/>
      <c r="E614" s="87"/>
      <c r="F614" s="88"/>
      <c r="G614" s="88"/>
      <c r="H614" s="95"/>
      <c r="I614" s="89"/>
      <c r="J614" s="421"/>
      <c r="K614" s="90"/>
      <c r="L614" s="90"/>
      <c r="M614" s="91"/>
      <c r="N614" s="91"/>
      <c r="O614" s="92"/>
      <c r="P614" s="92"/>
      <c r="Q614" s="93"/>
      <c r="R614" s="93"/>
    </row>
    <row r="615" spans="2:18" ht="14.1" customHeight="1">
      <c r="B615" s="86"/>
      <c r="C615" s="86"/>
      <c r="D615" s="523"/>
      <c r="E615" s="87"/>
      <c r="F615" s="88"/>
      <c r="G615" s="88"/>
      <c r="H615" s="95"/>
      <c r="I615" s="89"/>
      <c r="J615" s="421"/>
      <c r="K615" s="90"/>
      <c r="L615" s="90"/>
      <c r="M615" s="91"/>
      <c r="N615" s="91"/>
      <c r="O615" s="92"/>
      <c r="P615" s="92"/>
      <c r="Q615" s="93"/>
      <c r="R615" s="93"/>
    </row>
    <row r="616" spans="2:18" ht="14.1" customHeight="1">
      <c r="B616" s="86"/>
      <c r="C616" s="86"/>
      <c r="D616" s="523"/>
      <c r="E616" s="87"/>
      <c r="F616" s="88"/>
      <c r="G616" s="88"/>
      <c r="H616" s="95"/>
      <c r="I616" s="89"/>
      <c r="J616" s="421"/>
      <c r="K616" s="90"/>
      <c r="L616" s="90"/>
      <c r="M616" s="91"/>
      <c r="N616" s="91"/>
      <c r="O616" s="92"/>
      <c r="P616" s="92"/>
      <c r="Q616" s="93"/>
      <c r="R616" s="93"/>
    </row>
    <row r="617" spans="2:18" ht="14.1" customHeight="1">
      <c r="B617" s="86"/>
      <c r="C617" s="86"/>
      <c r="D617" s="523"/>
      <c r="E617" s="87"/>
      <c r="F617" s="88"/>
      <c r="G617" s="88"/>
      <c r="H617" s="95"/>
      <c r="I617" s="89"/>
      <c r="J617" s="421"/>
      <c r="K617" s="90"/>
      <c r="L617" s="90"/>
      <c r="M617" s="91"/>
      <c r="N617" s="91"/>
      <c r="O617" s="92"/>
      <c r="P617" s="92"/>
      <c r="Q617" s="93"/>
      <c r="R617" s="93"/>
    </row>
    <row r="618" spans="2:18" ht="14.1" customHeight="1">
      <c r="B618" s="86"/>
      <c r="C618" s="86"/>
      <c r="D618" s="523"/>
      <c r="E618" s="87"/>
      <c r="F618" s="88"/>
      <c r="G618" s="88"/>
      <c r="H618" s="95"/>
      <c r="I618" s="89"/>
      <c r="J618" s="421"/>
      <c r="K618" s="90"/>
      <c r="L618" s="90"/>
      <c r="M618" s="91"/>
      <c r="N618" s="91"/>
      <c r="O618" s="92"/>
      <c r="P618" s="92"/>
      <c r="Q618" s="93"/>
      <c r="R618" s="93"/>
    </row>
    <row r="619" spans="2:18" ht="14.1" customHeight="1">
      <c r="B619" s="86"/>
      <c r="C619" s="86"/>
      <c r="D619" s="523"/>
      <c r="E619" s="87"/>
      <c r="F619" s="88"/>
      <c r="G619" s="88"/>
      <c r="H619" s="95"/>
      <c r="I619" s="89"/>
      <c r="J619" s="421"/>
      <c r="K619" s="90"/>
      <c r="L619" s="90"/>
      <c r="M619" s="91"/>
      <c r="N619" s="91"/>
      <c r="O619" s="92"/>
      <c r="P619" s="92"/>
      <c r="Q619" s="93"/>
      <c r="R619" s="93"/>
    </row>
    <row r="620" spans="2:18" ht="14.1" customHeight="1">
      <c r="B620" s="86"/>
      <c r="C620" s="86"/>
      <c r="D620" s="523"/>
      <c r="E620" s="87"/>
      <c r="F620" s="88"/>
      <c r="G620" s="88"/>
      <c r="H620" s="95"/>
      <c r="I620" s="89"/>
      <c r="J620" s="421"/>
      <c r="K620" s="90"/>
      <c r="L620" s="90"/>
      <c r="M620" s="91"/>
      <c r="N620" s="91"/>
      <c r="O620" s="92"/>
      <c r="P620" s="92"/>
      <c r="Q620" s="93"/>
      <c r="R620" s="93"/>
    </row>
    <row r="621" spans="2:18" ht="14.1" customHeight="1">
      <c r="B621" s="86"/>
      <c r="C621" s="86"/>
      <c r="D621" s="523"/>
      <c r="E621" s="87"/>
      <c r="F621" s="88"/>
      <c r="G621" s="88"/>
      <c r="H621" s="95"/>
      <c r="I621" s="89"/>
      <c r="J621" s="421"/>
      <c r="K621" s="90"/>
      <c r="L621" s="90"/>
      <c r="M621" s="91"/>
      <c r="N621" s="91"/>
      <c r="O621" s="92"/>
      <c r="P621" s="92"/>
      <c r="Q621" s="93"/>
      <c r="R621" s="93"/>
    </row>
    <row r="622" spans="2:18" ht="14.1" customHeight="1">
      <c r="B622" s="86"/>
      <c r="C622" s="86"/>
      <c r="D622" s="523"/>
      <c r="E622" s="87"/>
      <c r="F622" s="88"/>
      <c r="G622" s="88"/>
      <c r="H622" s="95"/>
      <c r="I622" s="89"/>
      <c r="J622" s="421"/>
      <c r="K622" s="90"/>
      <c r="L622" s="90"/>
      <c r="M622" s="91"/>
      <c r="N622" s="91"/>
      <c r="O622" s="92"/>
      <c r="P622" s="92"/>
      <c r="Q622" s="93"/>
      <c r="R622" s="93"/>
    </row>
    <row r="623" spans="2:18" ht="14.1" customHeight="1">
      <c r="B623" s="86"/>
      <c r="C623" s="86"/>
      <c r="D623" s="523"/>
      <c r="E623" s="87"/>
      <c r="F623" s="88"/>
      <c r="G623" s="88"/>
      <c r="H623" s="95"/>
      <c r="I623" s="89"/>
      <c r="J623" s="421"/>
      <c r="K623" s="90"/>
      <c r="L623" s="90"/>
      <c r="M623" s="91"/>
      <c r="N623" s="91"/>
      <c r="O623" s="92"/>
      <c r="P623" s="92"/>
      <c r="Q623" s="93"/>
      <c r="R623" s="93"/>
    </row>
    <row r="624" spans="2:18" ht="14.1" customHeight="1">
      <c r="B624" s="86"/>
      <c r="C624" s="86"/>
      <c r="D624" s="523"/>
      <c r="E624" s="87"/>
      <c r="F624" s="88"/>
      <c r="G624" s="88"/>
      <c r="H624" s="95"/>
      <c r="I624" s="89"/>
      <c r="J624" s="421"/>
      <c r="K624" s="90"/>
      <c r="L624" s="90"/>
      <c r="M624" s="91"/>
      <c r="N624" s="91"/>
      <c r="O624" s="92"/>
      <c r="P624" s="92"/>
      <c r="Q624" s="93"/>
      <c r="R624" s="93"/>
    </row>
    <row r="625" spans="2:18" ht="14.1" customHeight="1">
      <c r="B625" s="86"/>
      <c r="C625" s="86"/>
      <c r="D625" s="523"/>
      <c r="E625" s="87"/>
      <c r="F625" s="88"/>
      <c r="G625" s="88"/>
      <c r="H625" s="95"/>
      <c r="I625" s="89"/>
      <c r="J625" s="421"/>
      <c r="K625" s="90"/>
      <c r="L625" s="90"/>
      <c r="M625" s="91"/>
      <c r="N625" s="91"/>
      <c r="O625" s="92"/>
      <c r="P625" s="92"/>
      <c r="Q625" s="93"/>
      <c r="R625" s="93"/>
    </row>
    <row r="626" spans="2:18" ht="14.1" customHeight="1">
      <c r="B626" s="86"/>
      <c r="C626" s="86"/>
      <c r="D626" s="523"/>
      <c r="E626" s="87"/>
      <c r="F626" s="88"/>
      <c r="G626" s="88"/>
      <c r="H626" s="95"/>
      <c r="I626" s="89"/>
      <c r="J626" s="421"/>
      <c r="K626" s="90"/>
      <c r="L626" s="90"/>
      <c r="M626" s="91"/>
      <c r="N626" s="91"/>
      <c r="O626" s="92"/>
      <c r="P626" s="92"/>
      <c r="Q626" s="93"/>
      <c r="R626" s="93"/>
    </row>
    <row r="627" spans="2:18" ht="14.1" customHeight="1">
      <c r="B627" s="86"/>
      <c r="C627" s="86"/>
      <c r="D627" s="523"/>
      <c r="E627" s="87"/>
      <c r="F627" s="88"/>
      <c r="G627" s="88"/>
      <c r="H627" s="95"/>
      <c r="I627" s="89"/>
      <c r="J627" s="421"/>
      <c r="K627" s="90"/>
      <c r="L627" s="90"/>
      <c r="M627" s="91"/>
      <c r="N627" s="91"/>
      <c r="O627" s="92"/>
      <c r="P627" s="92"/>
      <c r="Q627" s="93"/>
      <c r="R627" s="93"/>
    </row>
    <row r="628" spans="2:18" ht="14.1" customHeight="1">
      <c r="B628" s="86"/>
      <c r="C628" s="86"/>
      <c r="D628" s="523"/>
      <c r="E628" s="87"/>
      <c r="F628" s="88"/>
      <c r="G628" s="88"/>
      <c r="H628" s="95"/>
      <c r="I628" s="89"/>
      <c r="J628" s="421"/>
      <c r="K628" s="90"/>
      <c r="L628" s="90"/>
      <c r="M628" s="91"/>
      <c r="N628" s="91"/>
      <c r="O628" s="92"/>
      <c r="P628" s="92"/>
      <c r="Q628" s="93"/>
      <c r="R628" s="93"/>
    </row>
    <row r="629" spans="2:18" ht="14.1" customHeight="1">
      <c r="B629" s="86"/>
      <c r="C629" s="86"/>
      <c r="D629" s="523"/>
      <c r="E629" s="87"/>
      <c r="F629" s="88"/>
      <c r="G629" s="88"/>
      <c r="H629" s="95"/>
      <c r="I629" s="89"/>
      <c r="J629" s="421"/>
      <c r="K629" s="90"/>
      <c r="L629" s="90"/>
      <c r="M629" s="91"/>
      <c r="N629" s="91"/>
      <c r="O629" s="92"/>
      <c r="P629" s="92"/>
      <c r="Q629" s="93"/>
      <c r="R629" s="93"/>
    </row>
    <row r="630" spans="2:18" ht="14.1" customHeight="1">
      <c r="B630" s="86"/>
      <c r="C630" s="86"/>
      <c r="D630" s="523"/>
      <c r="E630" s="87"/>
      <c r="F630" s="88"/>
      <c r="G630" s="88"/>
      <c r="H630" s="95"/>
      <c r="I630" s="89"/>
      <c r="J630" s="421"/>
      <c r="K630" s="90"/>
      <c r="L630" s="90"/>
      <c r="M630" s="91"/>
      <c r="N630" s="91"/>
      <c r="O630" s="92"/>
      <c r="P630" s="92"/>
      <c r="Q630" s="93"/>
      <c r="R630" s="93"/>
    </row>
    <row r="631" spans="2:18" ht="14.1" customHeight="1">
      <c r="B631" s="86"/>
      <c r="C631" s="86"/>
      <c r="D631" s="523"/>
      <c r="E631" s="87"/>
      <c r="F631" s="88"/>
      <c r="G631" s="88"/>
      <c r="H631" s="95"/>
      <c r="I631" s="89"/>
      <c r="J631" s="421"/>
      <c r="K631" s="90"/>
      <c r="L631" s="90"/>
      <c r="M631" s="91"/>
      <c r="N631" s="91"/>
      <c r="O631" s="92"/>
      <c r="P631" s="92"/>
      <c r="Q631" s="93"/>
      <c r="R631" s="93"/>
    </row>
    <row r="632" spans="2:18" ht="14.1" customHeight="1">
      <c r="B632" s="86"/>
      <c r="C632" s="86"/>
      <c r="D632" s="523"/>
      <c r="E632" s="87"/>
      <c r="F632" s="88"/>
      <c r="G632" s="88"/>
      <c r="H632" s="95"/>
      <c r="I632" s="89"/>
      <c r="J632" s="421"/>
      <c r="K632" s="90"/>
      <c r="L632" s="90"/>
      <c r="M632" s="91"/>
      <c r="N632" s="91"/>
      <c r="O632" s="92"/>
      <c r="P632" s="92"/>
      <c r="Q632" s="93"/>
      <c r="R632" s="93"/>
    </row>
    <row r="633" spans="2:18" ht="14.1" customHeight="1">
      <c r="B633" s="86"/>
      <c r="C633" s="86"/>
      <c r="D633" s="523"/>
      <c r="E633" s="87"/>
      <c r="F633" s="88"/>
      <c r="G633" s="88"/>
      <c r="H633" s="95"/>
      <c r="I633" s="89"/>
      <c r="J633" s="421"/>
      <c r="K633" s="90"/>
      <c r="L633" s="90"/>
      <c r="M633" s="91"/>
      <c r="N633" s="91"/>
      <c r="O633" s="92"/>
      <c r="P633" s="92"/>
      <c r="Q633" s="93"/>
      <c r="R633" s="93"/>
    </row>
    <row r="634" spans="2:18" ht="14.1" customHeight="1">
      <c r="B634" s="86"/>
      <c r="C634" s="86"/>
      <c r="D634" s="523"/>
      <c r="E634" s="87"/>
      <c r="F634" s="88"/>
      <c r="G634" s="88"/>
      <c r="H634" s="95"/>
      <c r="I634" s="89"/>
      <c r="J634" s="421"/>
      <c r="K634" s="90"/>
      <c r="L634" s="90"/>
      <c r="M634" s="91"/>
      <c r="N634" s="91"/>
      <c r="O634" s="92"/>
      <c r="P634" s="92"/>
      <c r="Q634" s="93"/>
      <c r="R634" s="93"/>
    </row>
    <row r="635" spans="2:18" ht="14.1" customHeight="1">
      <c r="B635" s="86"/>
      <c r="C635" s="86"/>
      <c r="D635" s="523"/>
      <c r="E635" s="87"/>
      <c r="F635" s="88"/>
      <c r="G635" s="88"/>
      <c r="H635" s="95"/>
      <c r="I635" s="89"/>
      <c r="J635" s="421"/>
      <c r="K635" s="90"/>
      <c r="L635" s="90"/>
      <c r="M635" s="91"/>
      <c r="N635" s="91"/>
      <c r="O635" s="92"/>
      <c r="P635" s="92"/>
      <c r="Q635" s="93"/>
      <c r="R635" s="93"/>
    </row>
    <row r="636" spans="2:18" ht="14.1" customHeight="1">
      <c r="B636" s="86"/>
      <c r="C636" s="86"/>
      <c r="D636" s="523"/>
      <c r="E636" s="87"/>
      <c r="F636" s="88"/>
      <c r="G636" s="88"/>
      <c r="H636" s="95"/>
      <c r="I636" s="89"/>
      <c r="J636" s="421"/>
      <c r="K636" s="90"/>
      <c r="L636" s="90"/>
      <c r="M636" s="91"/>
      <c r="N636" s="91"/>
      <c r="O636" s="92"/>
      <c r="P636" s="92"/>
      <c r="Q636" s="93"/>
      <c r="R636" s="93"/>
    </row>
    <row r="637" spans="2:18" ht="14.1" customHeight="1">
      <c r="B637" s="86"/>
      <c r="C637" s="86"/>
      <c r="D637" s="523"/>
      <c r="E637" s="87"/>
      <c r="F637" s="88"/>
      <c r="G637" s="88"/>
      <c r="H637" s="95"/>
      <c r="I637" s="89"/>
      <c r="J637" s="421"/>
      <c r="K637" s="90"/>
      <c r="L637" s="90"/>
      <c r="M637" s="91"/>
      <c r="N637" s="91"/>
      <c r="O637" s="92"/>
      <c r="P637" s="92"/>
      <c r="Q637" s="93"/>
      <c r="R637" s="93"/>
    </row>
    <row r="638" spans="2:18" ht="14.1" customHeight="1">
      <c r="B638" s="86"/>
      <c r="C638" s="86"/>
      <c r="D638" s="523"/>
      <c r="E638" s="87"/>
      <c r="F638" s="88"/>
      <c r="G638" s="88"/>
      <c r="H638" s="95"/>
      <c r="I638" s="89"/>
      <c r="J638" s="421"/>
      <c r="K638" s="90"/>
      <c r="L638" s="90"/>
      <c r="M638" s="91"/>
      <c r="N638" s="91"/>
      <c r="O638" s="92"/>
      <c r="P638" s="92"/>
      <c r="Q638" s="93"/>
      <c r="R638" s="93"/>
    </row>
    <row r="639" spans="2:18" ht="14.1" customHeight="1">
      <c r="B639" s="86"/>
      <c r="C639" s="86"/>
      <c r="D639" s="523"/>
      <c r="E639" s="87"/>
      <c r="F639" s="88"/>
      <c r="G639" s="88"/>
      <c r="H639" s="95"/>
      <c r="I639" s="89"/>
      <c r="J639" s="421"/>
      <c r="K639" s="90"/>
      <c r="L639" s="90"/>
      <c r="M639" s="91"/>
      <c r="N639" s="91"/>
      <c r="O639" s="92"/>
      <c r="P639" s="92"/>
      <c r="Q639" s="93"/>
      <c r="R639" s="93"/>
    </row>
    <row r="640" spans="2:18" ht="14.1" customHeight="1">
      <c r="B640" s="86"/>
      <c r="C640" s="86"/>
      <c r="D640" s="523"/>
      <c r="E640" s="87"/>
      <c r="F640" s="88"/>
      <c r="G640" s="88"/>
      <c r="H640" s="95"/>
      <c r="I640" s="89"/>
      <c r="J640" s="421"/>
      <c r="K640" s="90"/>
      <c r="L640" s="90"/>
      <c r="M640" s="91"/>
      <c r="N640" s="91"/>
      <c r="O640" s="92"/>
      <c r="P640" s="92"/>
      <c r="Q640" s="93"/>
      <c r="R640" s="93"/>
    </row>
    <row r="641" spans="2:18" ht="14.1" customHeight="1">
      <c r="B641" s="86"/>
      <c r="C641" s="86"/>
      <c r="D641" s="523"/>
      <c r="E641" s="87"/>
      <c r="F641" s="88"/>
      <c r="G641" s="88"/>
      <c r="H641" s="95"/>
      <c r="I641" s="89"/>
      <c r="J641" s="421"/>
      <c r="K641" s="90"/>
      <c r="L641" s="90"/>
      <c r="M641" s="91"/>
      <c r="N641" s="91"/>
      <c r="O641" s="92"/>
      <c r="P641" s="92"/>
      <c r="Q641" s="93"/>
      <c r="R641" s="93"/>
    </row>
    <row r="642" spans="2:18" ht="14.1" customHeight="1">
      <c r="B642" s="86"/>
      <c r="C642" s="86"/>
      <c r="D642" s="523"/>
      <c r="E642" s="87"/>
      <c r="F642" s="88"/>
      <c r="G642" s="88"/>
      <c r="H642" s="95"/>
      <c r="I642" s="89"/>
      <c r="J642" s="421"/>
      <c r="K642" s="90"/>
      <c r="L642" s="90"/>
      <c r="M642" s="91"/>
      <c r="N642" s="91"/>
      <c r="O642" s="92"/>
      <c r="P642" s="92"/>
      <c r="Q642" s="93"/>
      <c r="R642" s="93"/>
    </row>
    <row r="643" spans="2:18" ht="14.1" customHeight="1">
      <c r="B643" s="86"/>
      <c r="C643" s="86"/>
      <c r="D643" s="523"/>
      <c r="E643" s="87"/>
      <c r="F643" s="88"/>
      <c r="G643" s="88"/>
      <c r="H643" s="95"/>
      <c r="I643" s="89"/>
      <c r="J643" s="421"/>
      <c r="K643" s="90"/>
      <c r="L643" s="90"/>
      <c r="M643" s="91"/>
      <c r="N643" s="91"/>
      <c r="O643" s="92"/>
      <c r="P643" s="92"/>
      <c r="Q643" s="93"/>
      <c r="R643" s="93"/>
    </row>
    <row r="644" spans="2:18" ht="14.1" customHeight="1">
      <c r="B644" s="86"/>
      <c r="C644" s="86"/>
      <c r="D644" s="523"/>
      <c r="E644" s="87"/>
      <c r="F644" s="88"/>
      <c r="G644" s="88"/>
      <c r="H644" s="95"/>
      <c r="I644" s="89"/>
      <c r="J644" s="421"/>
      <c r="K644" s="90"/>
      <c r="L644" s="90"/>
      <c r="M644" s="91"/>
      <c r="N644" s="91"/>
      <c r="O644" s="92"/>
      <c r="P644" s="92"/>
      <c r="Q644" s="93"/>
      <c r="R644" s="93"/>
    </row>
    <row r="645" spans="2:18" ht="14.1" customHeight="1">
      <c r="B645" s="86"/>
      <c r="C645" s="86"/>
      <c r="D645" s="523"/>
      <c r="E645" s="87"/>
      <c r="F645" s="88"/>
      <c r="G645" s="88"/>
      <c r="H645" s="95"/>
      <c r="I645" s="89"/>
      <c r="J645" s="421"/>
      <c r="K645" s="90"/>
      <c r="L645" s="90"/>
      <c r="M645" s="91"/>
      <c r="N645" s="91"/>
      <c r="O645" s="92"/>
      <c r="P645" s="92"/>
      <c r="Q645" s="93"/>
      <c r="R645" s="93"/>
    </row>
    <row r="646" spans="2:18" ht="14.1" customHeight="1">
      <c r="B646" s="86"/>
      <c r="C646" s="86"/>
      <c r="D646" s="523"/>
      <c r="E646" s="87"/>
      <c r="F646" s="88"/>
      <c r="G646" s="88"/>
      <c r="H646" s="95"/>
      <c r="I646" s="89"/>
      <c r="J646" s="421"/>
      <c r="K646" s="90"/>
      <c r="L646" s="90"/>
      <c r="M646" s="91"/>
      <c r="N646" s="91"/>
      <c r="O646" s="92"/>
      <c r="P646" s="92"/>
      <c r="Q646" s="93"/>
      <c r="R646" s="93"/>
    </row>
    <row r="647" spans="2:18" ht="14.1" customHeight="1">
      <c r="B647" s="86"/>
      <c r="C647" s="86"/>
      <c r="D647" s="523"/>
      <c r="E647" s="87"/>
      <c r="F647" s="88"/>
      <c r="G647" s="88"/>
      <c r="H647" s="95"/>
      <c r="I647" s="89"/>
      <c r="J647" s="421"/>
      <c r="K647" s="90"/>
      <c r="L647" s="90"/>
      <c r="M647" s="91"/>
      <c r="N647" s="91"/>
      <c r="O647" s="92"/>
      <c r="P647" s="92"/>
      <c r="Q647" s="93"/>
      <c r="R647" s="93"/>
    </row>
    <row r="648" spans="2:18" ht="14.1" customHeight="1">
      <c r="B648" s="86"/>
      <c r="C648" s="86"/>
      <c r="D648" s="523"/>
      <c r="E648" s="87"/>
      <c r="F648" s="88"/>
      <c r="G648" s="88"/>
      <c r="H648" s="95"/>
      <c r="I648" s="89"/>
      <c r="J648" s="421"/>
      <c r="K648" s="90"/>
      <c r="L648" s="90"/>
      <c r="M648" s="91"/>
      <c r="N648" s="91"/>
      <c r="O648" s="92"/>
      <c r="P648" s="92"/>
      <c r="Q648" s="93"/>
      <c r="R648" s="93"/>
    </row>
    <row r="649" spans="2:18" ht="14.1" customHeight="1">
      <c r="B649" s="86"/>
      <c r="C649" s="86"/>
      <c r="D649" s="523"/>
      <c r="E649" s="87"/>
      <c r="F649" s="88"/>
      <c r="G649" s="88"/>
      <c r="H649" s="95"/>
      <c r="I649" s="89"/>
      <c r="J649" s="421"/>
      <c r="K649" s="90"/>
      <c r="L649" s="90"/>
      <c r="M649" s="91"/>
      <c r="N649" s="91"/>
      <c r="O649" s="92"/>
      <c r="P649" s="92"/>
      <c r="Q649" s="93"/>
      <c r="R649" s="93"/>
    </row>
    <row r="650" spans="2:18" ht="14.1" customHeight="1">
      <c r="B650" s="86"/>
      <c r="C650" s="86"/>
      <c r="D650" s="523"/>
      <c r="E650" s="87"/>
      <c r="F650" s="88"/>
      <c r="G650" s="88"/>
      <c r="H650" s="95"/>
      <c r="I650" s="89"/>
      <c r="J650" s="421"/>
      <c r="K650" s="90"/>
      <c r="L650" s="90"/>
      <c r="M650" s="91"/>
      <c r="N650" s="91"/>
      <c r="O650" s="92"/>
      <c r="P650" s="92"/>
      <c r="Q650" s="93"/>
      <c r="R650" s="93"/>
    </row>
    <row r="651" spans="2:18" ht="14.1" customHeight="1">
      <c r="B651" s="86"/>
      <c r="C651" s="86"/>
      <c r="D651" s="523"/>
      <c r="E651" s="87"/>
      <c r="F651" s="88"/>
      <c r="G651" s="88"/>
      <c r="H651" s="95"/>
      <c r="I651" s="89"/>
      <c r="J651" s="421"/>
      <c r="K651" s="90"/>
      <c r="L651" s="90"/>
      <c r="M651" s="91"/>
      <c r="N651" s="91"/>
      <c r="O651" s="92"/>
      <c r="P651" s="92"/>
      <c r="Q651" s="93"/>
      <c r="R651" s="93"/>
    </row>
    <row r="652" spans="2:18" ht="14.1" customHeight="1">
      <c r="B652" s="86"/>
      <c r="C652" s="86"/>
      <c r="D652" s="523"/>
      <c r="E652" s="87"/>
      <c r="F652" s="88"/>
      <c r="G652" s="88"/>
      <c r="H652" s="95"/>
      <c r="I652" s="89"/>
      <c r="J652" s="421"/>
      <c r="K652" s="90"/>
      <c r="L652" s="90"/>
      <c r="M652" s="91"/>
      <c r="N652" s="91"/>
      <c r="O652" s="92"/>
      <c r="P652" s="92"/>
      <c r="Q652" s="93"/>
      <c r="R652" s="93"/>
    </row>
    <row r="653" spans="2:18" ht="14.1" customHeight="1">
      <c r="B653" s="86"/>
      <c r="C653" s="86"/>
      <c r="D653" s="523"/>
      <c r="E653" s="87"/>
      <c r="F653" s="88"/>
      <c r="G653" s="88"/>
      <c r="H653" s="95"/>
      <c r="I653" s="89"/>
      <c r="J653" s="421"/>
      <c r="K653" s="90"/>
      <c r="L653" s="90"/>
      <c r="M653" s="91"/>
      <c r="N653" s="91"/>
      <c r="O653" s="92"/>
      <c r="P653" s="92"/>
      <c r="Q653" s="93"/>
      <c r="R653" s="93"/>
    </row>
    <row r="654" spans="2:18" ht="14.1" customHeight="1">
      <c r="B654" s="86"/>
      <c r="C654" s="86"/>
      <c r="D654" s="523"/>
      <c r="E654" s="87"/>
      <c r="F654" s="88"/>
      <c r="G654" s="88"/>
      <c r="H654" s="95"/>
      <c r="I654" s="89"/>
      <c r="J654" s="421"/>
      <c r="K654" s="90"/>
      <c r="L654" s="90"/>
      <c r="M654" s="91"/>
      <c r="N654" s="91"/>
      <c r="O654" s="92"/>
      <c r="P654" s="92"/>
      <c r="Q654" s="93"/>
      <c r="R654" s="93"/>
    </row>
    <row r="655" spans="2:18" ht="14.1" customHeight="1">
      <c r="B655" s="86"/>
      <c r="C655" s="86"/>
      <c r="D655" s="523"/>
      <c r="E655" s="87"/>
      <c r="F655" s="88"/>
      <c r="G655" s="88"/>
      <c r="H655" s="95"/>
      <c r="I655" s="89"/>
      <c r="J655" s="421"/>
      <c r="K655" s="90"/>
      <c r="L655" s="90"/>
      <c r="M655" s="91"/>
      <c r="N655" s="91"/>
      <c r="O655" s="92"/>
      <c r="P655" s="92"/>
      <c r="Q655" s="93"/>
      <c r="R655" s="93"/>
    </row>
    <row r="656" spans="2:18" ht="14.1" customHeight="1">
      <c r="B656" s="86"/>
      <c r="C656" s="86"/>
      <c r="D656" s="523"/>
      <c r="E656" s="87"/>
      <c r="F656" s="88"/>
      <c r="G656" s="88"/>
      <c r="H656" s="95"/>
      <c r="I656" s="89"/>
      <c r="J656" s="421"/>
      <c r="K656" s="90"/>
      <c r="L656" s="90"/>
      <c r="M656" s="91"/>
      <c r="N656" s="91"/>
      <c r="O656" s="92"/>
      <c r="P656" s="92"/>
      <c r="Q656" s="93"/>
      <c r="R656" s="93"/>
    </row>
    <row r="657" spans="2:18" ht="14.1" customHeight="1">
      <c r="B657" s="86"/>
      <c r="C657" s="86"/>
      <c r="D657" s="523"/>
      <c r="E657" s="87"/>
      <c r="F657" s="88"/>
      <c r="G657" s="88"/>
      <c r="H657" s="95"/>
      <c r="I657" s="89"/>
      <c r="J657" s="421"/>
      <c r="K657" s="90"/>
      <c r="L657" s="90"/>
      <c r="M657" s="91"/>
      <c r="N657" s="91"/>
      <c r="O657" s="92"/>
      <c r="P657" s="92"/>
      <c r="Q657" s="93"/>
      <c r="R657" s="93"/>
    </row>
    <row r="658" spans="2:18" ht="14.1" customHeight="1">
      <c r="B658" s="86"/>
      <c r="C658" s="86"/>
      <c r="D658" s="523"/>
      <c r="E658" s="87"/>
      <c r="F658" s="88"/>
      <c r="G658" s="88"/>
      <c r="H658" s="95"/>
      <c r="I658" s="89"/>
      <c r="J658" s="421"/>
      <c r="K658" s="90"/>
      <c r="L658" s="90"/>
      <c r="M658" s="91"/>
      <c r="N658" s="91"/>
      <c r="O658" s="92"/>
      <c r="P658" s="92"/>
      <c r="Q658" s="93"/>
      <c r="R658" s="93"/>
    </row>
    <row r="659" spans="2:18" ht="14.1" customHeight="1">
      <c r="B659" s="86"/>
      <c r="C659" s="86"/>
      <c r="D659" s="523"/>
      <c r="E659" s="87"/>
      <c r="F659" s="88"/>
      <c r="G659" s="88"/>
      <c r="H659" s="95"/>
      <c r="I659" s="89"/>
      <c r="J659" s="421"/>
      <c r="K659" s="90"/>
      <c r="L659" s="90"/>
      <c r="M659" s="91"/>
      <c r="N659" s="91"/>
      <c r="O659" s="92"/>
      <c r="P659" s="92"/>
      <c r="Q659" s="93"/>
      <c r="R659" s="93"/>
    </row>
    <row r="660" spans="2:18" ht="14.1" customHeight="1">
      <c r="B660" s="86"/>
      <c r="C660" s="86"/>
      <c r="D660" s="523"/>
      <c r="E660" s="87"/>
      <c r="F660" s="88"/>
      <c r="G660" s="88"/>
      <c r="H660" s="95"/>
      <c r="I660" s="89"/>
      <c r="J660" s="421"/>
      <c r="K660" s="90"/>
      <c r="L660" s="90"/>
      <c r="M660" s="91"/>
      <c r="N660" s="91"/>
      <c r="O660" s="92"/>
      <c r="P660" s="92"/>
      <c r="Q660" s="93"/>
      <c r="R660" s="93"/>
    </row>
    <row r="661" spans="2:18" ht="14.1" customHeight="1">
      <c r="B661" s="86"/>
      <c r="C661" s="86"/>
      <c r="D661" s="523"/>
      <c r="E661" s="87"/>
      <c r="F661" s="88"/>
      <c r="G661" s="88"/>
      <c r="H661" s="95"/>
      <c r="I661" s="89"/>
      <c r="J661" s="421"/>
      <c r="K661" s="90"/>
      <c r="L661" s="90"/>
      <c r="M661" s="91"/>
      <c r="N661" s="91"/>
      <c r="O661" s="92"/>
      <c r="P661" s="92"/>
      <c r="Q661" s="93"/>
      <c r="R661" s="93"/>
    </row>
    <row r="662" spans="2:18" ht="14.1" customHeight="1">
      <c r="B662" s="86"/>
      <c r="C662" s="86"/>
      <c r="D662" s="523"/>
      <c r="E662" s="87"/>
      <c r="F662" s="88"/>
      <c r="G662" s="88"/>
      <c r="H662" s="95"/>
      <c r="I662" s="89"/>
      <c r="J662" s="421"/>
      <c r="K662" s="90"/>
      <c r="L662" s="90"/>
      <c r="M662" s="91"/>
      <c r="N662" s="91"/>
      <c r="O662" s="92"/>
      <c r="P662" s="92"/>
      <c r="Q662" s="93"/>
      <c r="R662" s="93"/>
    </row>
    <row r="663" spans="2:18" ht="14.1" customHeight="1">
      <c r="B663" s="86"/>
      <c r="C663" s="86"/>
      <c r="D663" s="523"/>
      <c r="E663" s="87"/>
      <c r="F663" s="88"/>
      <c r="G663" s="88"/>
      <c r="H663" s="95"/>
      <c r="I663" s="89"/>
      <c r="J663" s="421"/>
      <c r="K663" s="90"/>
      <c r="L663" s="90"/>
      <c r="M663" s="91"/>
      <c r="N663" s="91"/>
      <c r="O663" s="92"/>
      <c r="P663" s="92"/>
      <c r="Q663" s="93"/>
      <c r="R663" s="93"/>
    </row>
    <row r="664" spans="2:18" ht="14.1" customHeight="1">
      <c r="B664" s="86"/>
      <c r="C664" s="86"/>
      <c r="D664" s="523"/>
      <c r="E664" s="87"/>
      <c r="F664" s="88"/>
      <c r="G664" s="88"/>
      <c r="H664" s="95"/>
      <c r="I664" s="89"/>
      <c r="J664" s="421"/>
      <c r="K664" s="90"/>
      <c r="L664" s="90"/>
      <c r="M664" s="91"/>
      <c r="N664" s="91"/>
      <c r="O664" s="92"/>
      <c r="P664" s="92"/>
      <c r="Q664" s="93"/>
      <c r="R664" s="93"/>
    </row>
    <row r="665" spans="2:18" ht="14.1" customHeight="1">
      <c r="B665" s="86"/>
      <c r="C665" s="86"/>
      <c r="D665" s="523"/>
      <c r="E665" s="87"/>
      <c r="F665" s="88"/>
      <c r="G665" s="88"/>
      <c r="H665" s="95"/>
      <c r="I665" s="89"/>
      <c r="J665" s="421"/>
      <c r="K665" s="90"/>
      <c r="L665" s="90"/>
      <c r="M665" s="91"/>
      <c r="N665" s="91"/>
      <c r="O665" s="92"/>
      <c r="P665" s="92"/>
      <c r="Q665" s="93"/>
      <c r="R665" s="93"/>
    </row>
    <row r="666" spans="2:18" ht="14.1" customHeight="1">
      <c r="B666" s="86"/>
      <c r="C666" s="86"/>
      <c r="D666" s="523"/>
      <c r="E666" s="87"/>
      <c r="F666" s="88"/>
      <c r="G666" s="88"/>
      <c r="H666" s="95"/>
      <c r="I666" s="89"/>
      <c r="J666" s="421"/>
      <c r="K666" s="90"/>
      <c r="L666" s="90"/>
      <c r="M666" s="91"/>
      <c r="N666" s="91"/>
      <c r="O666" s="92"/>
      <c r="P666" s="92"/>
      <c r="Q666" s="93"/>
      <c r="R666" s="93"/>
    </row>
    <row r="667" spans="2:18" ht="14.1" customHeight="1">
      <c r="B667" s="86"/>
      <c r="C667" s="86"/>
      <c r="D667" s="523"/>
      <c r="E667" s="87"/>
      <c r="F667" s="88"/>
      <c r="G667" s="88"/>
      <c r="H667" s="95"/>
      <c r="I667" s="89"/>
      <c r="J667" s="421"/>
      <c r="K667" s="90"/>
      <c r="L667" s="90"/>
      <c r="M667" s="91"/>
      <c r="N667" s="91"/>
      <c r="O667" s="92"/>
      <c r="P667" s="92"/>
      <c r="Q667" s="93"/>
      <c r="R667" s="93"/>
    </row>
    <row r="668" spans="2:18" ht="14.1" customHeight="1">
      <c r="B668" s="86"/>
      <c r="C668" s="86"/>
      <c r="D668" s="523"/>
      <c r="E668" s="87"/>
      <c r="F668" s="88"/>
      <c r="G668" s="88"/>
      <c r="H668" s="95"/>
      <c r="I668" s="89"/>
      <c r="J668" s="421"/>
      <c r="K668" s="90"/>
      <c r="L668" s="90"/>
      <c r="M668" s="91"/>
      <c r="N668" s="91"/>
      <c r="O668" s="92"/>
      <c r="P668" s="92"/>
      <c r="Q668" s="93"/>
      <c r="R668" s="93"/>
    </row>
    <row r="669" spans="2:18" ht="14.1" customHeight="1">
      <c r="B669" s="86"/>
      <c r="C669" s="86"/>
      <c r="D669" s="523"/>
      <c r="E669" s="87"/>
      <c r="F669" s="88"/>
      <c r="G669" s="88"/>
      <c r="H669" s="95"/>
      <c r="I669" s="89"/>
      <c r="J669" s="421"/>
      <c r="K669" s="90"/>
      <c r="L669" s="90"/>
      <c r="M669" s="91"/>
      <c r="N669" s="91"/>
      <c r="O669" s="92"/>
      <c r="P669" s="92"/>
      <c r="Q669" s="93"/>
      <c r="R669" s="93"/>
    </row>
    <row r="670" spans="2:18" ht="14.1" customHeight="1">
      <c r="B670" s="86"/>
      <c r="C670" s="86"/>
      <c r="D670" s="523"/>
      <c r="E670" s="87"/>
      <c r="F670" s="88"/>
      <c r="G670" s="88"/>
      <c r="H670" s="95"/>
      <c r="I670" s="89"/>
      <c r="J670" s="421"/>
      <c r="K670" s="90"/>
      <c r="L670" s="90"/>
      <c r="M670" s="91"/>
      <c r="N670" s="91"/>
      <c r="O670" s="92"/>
      <c r="P670" s="92"/>
      <c r="Q670" s="93"/>
      <c r="R670" s="93"/>
    </row>
    <row r="671" spans="2:18" ht="14.1" customHeight="1">
      <c r="B671" s="86"/>
      <c r="C671" s="86"/>
      <c r="D671" s="523"/>
      <c r="E671" s="87"/>
      <c r="F671" s="88"/>
      <c r="G671" s="88"/>
      <c r="H671" s="95"/>
      <c r="I671" s="89"/>
      <c r="J671" s="421"/>
      <c r="K671" s="90"/>
      <c r="L671" s="90"/>
      <c r="M671" s="91"/>
      <c r="N671" s="91"/>
      <c r="O671" s="92"/>
      <c r="P671" s="92"/>
      <c r="Q671" s="93"/>
      <c r="R671" s="93"/>
    </row>
    <row r="672" spans="2:18" ht="14.1" customHeight="1">
      <c r="B672" s="86"/>
      <c r="C672" s="86"/>
      <c r="D672" s="523"/>
      <c r="E672" s="87"/>
      <c r="F672" s="88"/>
      <c r="G672" s="88"/>
      <c r="H672" s="95"/>
      <c r="I672" s="89"/>
      <c r="J672" s="421"/>
      <c r="K672" s="90"/>
      <c r="L672" s="90"/>
      <c r="M672" s="91"/>
      <c r="N672" s="91"/>
      <c r="O672" s="92"/>
      <c r="P672" s="92"/>
      <c r="Q672" s="93"/>
      <c r="R672" s="93"/>
    </row>
    <row r="673" spans="2:18" ht="14.1" customHeight="1">
      <c r="B673" s="86"/>
      <c r="C673" s="86"/>
      <c r="D673" s="523"/>
      <c r="E673" s="87"/>
      <c r="F673" s="88"/>
      <c r="G673" s="88"/>
      <c r="H673" s="95"/>
      <c r="I673" s="89"/>
      <c r="J673" s="421"/>
      <c r="K673" s="90"/>
      <c r="L673" s="90"/>
      <c r="M673" s="91"/>
      <c r="N673" s="91"/>
      <c r="O673" s="92"/>
      <c r="P673" s="92"/>
      <c r="Q673" s="93"/>
      <c r="R673" s="93"/>
    </row>
    <row r="674" spans="2:18" ht="14.1" customHeight="1">
      <c r="B674" s="86"/>
      <c r="C674" s="86"/>
      <c r="D674" s="523"/>
      <c r="E674" s="87"/>
      <c r="F674" s="88"/>
      <c r="G674" s="88"/>
      <c r="H674" s="95"/>
      <c r="I674" s="89"/>
      <c r="J674" s="421"/>
      <c r="K674" s="90"/>
      <c r="L674" s="90"/>
      <c r="M674" s="91"/>
      <c r="N674" s="91"/>
      <c r="O674" s="92"/>
      <c r="P674" s="92"/>
      <c r="Q674" s="93"/>
      <c r="R674" s="93"/>
    </row>
    <row r="675" spans="2:18" ht="14.1" customHeight="1">
      <c r="B675" s="86"/>
      <c r="C675" s="86"/>
      <c r="D675" s="523"/>
      <c r="E675" s="87"/>
      <c r="F675" s="88"/>
      <c r="G675" s="88"/>
      <c r="H675" s="95"/>
      <c r="I675" s="89"/>
      <c r="J675" s="421"/>
      <c r="K675" s="90"/>
      <c r="L675" s="90"/>
      <c r="M675" s="91"/>
      <c r="N675" s="91"/>
      <c r="O675" s="92"/>
      <c r="P675" s="92"/>
      <c r="Q675" s="93"/>
      <c r="R675" s="93"/>
    </row>
    <row r="676" spans="2:18" ht="14.1" customHeight="1">
      <c r="B676" s="86"/>
      <c r="C676" s="86"/>
      <c r="D676" s="523"/>
      <c r="E676" s="87"/>
      <c r="F676" s="88"/>
      <c r="G676" s="88"/>
      <c r="H676" s="95"/>
      <c r="I676" s="89"/>
      <c r="J676" s="421"/>
      <c r="K676" s="90"/>
      <c r="L676" s="90"/>
      <c r="M676" s="91"/>
      <c r="N676" s="91"/>
      <c r="O676" s="92"/>
      <c r="P676" s="92"/>
      <c r="Q676" s="93"/>
      <c r="R676" s="93"/>
    </row>
    <row r="677" spans="2:18" ht="14.1" customHeight="1">
      <c r="B677" s="86"/>
      <c r="C677" s="86"/>
      <c r="D677" s="523"/>
      <c r="E677" s="87"/>
      <c r="F677" s="88"/>
      <c r="G677" s="88"/>
      <c r="H677" s="95"/>
      <c r="I677" s="89"/>
      <c r="J677" s="421"/>
      <c r="K677" s="90"/>
      <c r="L677" s="90"/>
      <c r="M677" s="91"/>
      <c r="N677" s="91"/>
      <c r="O677" s="92"/>
      <c r="P677" s="92"/>
      <c r="Q677" s="93"/>
      <c r="R677" s="93"/>
    </row>
    <row r="678" spans="2:18" ht="14.1" customHeight="1">
      <c r="B678" s="86"/>
      <c r="C678" s="86"/>
      <c r="D678" s="523"/>
      <c r="E678" s="87"/>
      <c r="F678" s="88"/>
      <c r="G678" s="88"/>
      <c r="H678" s="95"/>
      <c r="I678" s="89"/>
      <c r="J678" s="421"/>
      <c r="K678" s="90"/>
      <c r="L678" s="90"/>
      <c r="M678" s="91"/>
      <c r="N678" s="91"/>
      <c r="O678" s="92"/>
      <c r="P678" s="92"/>
      <c r="Q678" s="93"/>
      <c r="R678" s="93"/>
    </row>
    <row r="679" spans="2:18" ht="14.1" customHeight="1">
      <c r="B679" s="86"/>
      <c r="C679" s="86"/>
      <c r="D679" s="523"/>
      <c r="E679" s="87"/>
      <c r="F679" s="88"/>
      <c r="G679" s="88"/>
      <c r="H679" s="95"/>
      <c r="I679" s="89"/>
      <c r="J679" s="421"/>
      <c r="K679" s="90"/>
      <c r="L679" s="90"/>
      <c r="M679" s="91"/>
      <c r="N679" s="91"/>
      <c r="O679" s="92"/>
      <c r="P679" s="92"/>
      <c r="Q679" s="93"/>
      <c r="R679" s="93"/>
    </row>
    <row r="680" spans="2:18" ht="14.1" customHeight="1">
      <c r="B680" s="86"/>
      <c r="C680" s="86"/>
      <c r="D680" s="523"/>
      <c r="E680" s="87"/>
      <c r="F680" s="88"/>
      <c r="G680" s="88"/>
      <c r="H680" s="95"/>
      <c r="I680" s="89"/>
      <c r="J680" s="421"/>
      <c r="K680" s="90"/>
      <c r="L680" s="90"/>
      <c r="M680" s="91"/>
      <c r="N680" s="91"/>
      <c r="O680" s="92"/>
      <c r="P680" s="92"/>
      <c r="Q680" s="93"/>
      <c r="R680" s="93"/>
    </row>
    <row r="681" spans="2:18" ht="14.1" customHeight="1">
      <c r="B681" s="86"/>
      <c r="C681" s="86"/>
      <c r="D681" s="523"/>
      <c r="E681" s="87"/>
      <c r="F681" s="88"/>
      <c r="G681" s="88"/>
      <c r="H681" s="95"/>
      <c r="I681" s="89"/>
      <c r="J681" s="421"/>
      <c r="K681" s="90"/>
      <c r="L681" s="90"/>
      <c r="M681" s="91"/>
      <c r="N681" s="91"/>
      <c r="O681" s="92"/>
      <c r="P681" s="92"/>
      <c r="Q681" s="93"/>
      <c r="R681" s="93"/>
    </row>
    <row r="682" spans="2:18" ht="14.1" customHeight="1">
      <c r="B682" s="86"/>
      <c r="C682" s="86"/>
      <c r="D682" s="523"/>
      <c r="E682" s="87"/>
      <c r="F682" s="88"/>
      <c r="G682" s="88"/>
      <c r="H682" s="95"/>
      <c r="I682" s="89"/>
      <c r="J682" s="421"/>
      <c r="K682" s="90"/>
      <c r="L682" s="90"/>
      <c r="M682" s="91"/>
      <c r="N682" s="91"/>
      <c r="O682" s="92"/>
      <c r="P682" s="92"/>
      <c r="Q682" s="93"/>
      <c r="R682" s="93"/>
    </row>
    <row r="683" spans="2:18" ht="14.1" customHeight="1">
      <c r="B683" s="86"/>
      <c r="C683" s="86"/>
      <c r="D683" s="523"/>
      <c r="E683" s="87"/>
      <c r="F683" s="88"/>
      <c r="G683" s="88"/>
      <c r="H683" s="95"/>
      <c r="I683" s="89"/>
      <c r="J683" s="421"/>
      <c r="K683" s="90"/>
      <c r="L683" s="90"/>
      <c r="M683" s="91"/>
      <c r="N683" s="91"/>
      <c r="O683" s="92"/>
      <c r="P683" s="92"/>
      <c r="Q683" s="93"/>
      <c r="R683" s="93"/>
    </row>
    <row r="684" spans="2:18" ht="14.1" customHeight="1">
      <c r="B684" s="86"/>
      <c r="C684" s="86"/>
      <c r="D684" s="523"/>
      <c r="E684" s="87"/>
      <c r="F684" s="88"/>
      <c r="G684" s="88"/>
      <c r="H684" s="95"/>
      <c r="I684" s="89"/>
      <c r="J684" s="421"/>
      <c r="K684" s="90"/>
      <c r="L684" s="90"/>
      <c r="M684" s="91"/>
      <c r="N684" s="91"/>
      <c r="O684" s="92"/>
      <c r="P684" s="92"/>
      <c r="Q684" s="93"/>
      <c r="R684" s="93"/>
    </row>
    <row r="685" spans="2:18" ht="14.1" customHeight="1">
      <c r="B685" s="86"/>
      <c r="C685" s="86"/>
      <c r="D685" s="523"/>
      <c r="E685" s="87"/>
      <c r="F685" s="88"/>
      <c r="G685" s="88"/>
      <c r="H685" s="95"/>
      <c r="I685" s="89"/>
      <c r="J685" s="421"/>
      <c r="K685" s="90"/>
      <c r="L685" s="90"/>
      <c r="M685" s="91"/>
      <c r="N685" s="91"/>
      <c r="O685" s="92"/>
      <c r="P685" s="92"/>
      <c r="Q685" s="93"/>
      <c r="R685" s="93"/>
    </row>
    <row r="686" spans="2:18" ht="14.1" customHeight="1">
      <c r="B686" s="86"/>
      <c r="C686" s="86"/>
      <c r="D686" s="523"/>
      <c r="E686" s="87"/>
      <c r="F686" s="88"/>
      <c r="G686" s="88"/>
      <c r="H686" s="95"/>
      <c r="I686" s="89"/>
      <c r="J686" s="421"/>
      <c r="K686" s="90"/>
      <c r="L686" s="90"/>
      <c r="M686" s="91"/>
      <c r="N686" s="91"/>
      <c r="O686" s="92"/>
      <c r="P686" s="92"/>
      <c r="Q686" s="93"/>
      <c r="R686" s="93"/>
    </row>
    <row r="687" spans="2:18" ht="14.1" customHeight="1">
      <c r="B687" s="86"/>
      <c r="C687" s="86"/>
      <c r="D687" s="523"/>
      <c r="E687" s="87"/>
      <c r="F687" s="88"/>
      <c r="G687" s="88"/>
      <c r="H687" s="95"/>
      <c r="I687" s="89"/>
      <c r="J687" s="421"/>
      <c r="K687" s="90"/>
      <c r="L687" s="90"/>
      <c r="M687" s="91"/>
      <c r="N687" s="91"/>
      <c r="O687" s="92"/>
      <c r="P687" s="92"/>
      <c r="Q687" s="93"/>
      <c r="R687" s="93"/>
    </row>
    <row r="688" spans="2:18" ht="14.1" customHeight="1">
      <c r="B688" s="86"/>
      <c r="C688" s="86"/>
      <c r="D688" s="523"/>
      <c r="E688" s="87"/>
      <c r="F688" s="88"/>
      <c r="G688" s="88"/>
      <c r="H688" s="95"/>
      <c r="I688" s="89"/>
      <c r="J688" s="421"/>
      <c r="K688" s="90"/>
      <c r="L688" s="90"/>
      <c r="M688" s="91"/>
      <c r="N688" s="91"/>
      <c r="O688" s="92"/>
      <c r="P688" s="92"/>
      <c r="Q688" s="93"/>
      <c r="R688" s="93"/>
    </row>
    <row r="689" spans="2:18" ht="14.1" customHeight="1">
      <c r="B689" s="86"/>
      <c r="C689" s="86"/>
      <c r="D689" s="523"/>
      <c r="E689" s="87"/>
      <c r="F689" s="88"/>
      <c r="G689" s="88"/>
      <c r="H689" s="95"/>
      <c r="I689" s="89"/>
      <c r="J689" s="421"/>
      <c r="K689" s="90"/>
      <c r="L689" s="90"/>
      <c r="M689" s="91"/>
      <c r="N689" s="91"/>
      <c r="O689" s="92"/>
      <c r="P689" s="92"/>
      <c r="Q689" s="93"/>
      <c r="R689" s="93"/>
    </row>
    <row r="690" spans="2:18" ht="14.1" customHeight="1">
      <c r="B690" s="86"/>
      <c r="C690" s="86"/>
      <c r="D690" s="523"/>
      <c r="E690" s="87"/>
      <c r="F690" s="88"/>
      <c r="G690" s="88"/>
      <c r="H690" s="95"/>
      <c r="I690" s="89"/>
      <c r="J690" s="421"/>
      <c r="K690" s="90"/>
      <c r="L690" s="90"/>
      <c r="M690" s="91"/>
      <c r="N690" s="91"/>
      <c r="O690" s="92"/>
      <c r="P690" s="92"/>
      <c r="Q690" s="93"/>
      <c r="R690" s="93"/>
    </row>
    <row r="691" spans="2:18" ht="14.1" customHeight="1">
      <c r="B691" s="86"/>
      <c r="C691" s="86"/>
      <c r="D691" s="523"/>
      <c r="E691" s="87"/>
      <c r="F691" s="88"/>
      <c r="G691" s="88"/>
      <c r="H691" s="95"/>
      <c r="I691" s="89"/>
      <c r="J691" s="421"/>
      <c r="K691" s="90"/>
      <c r="L691" s="90"/>
      <c r="M691" s="91"/>
      <c r="N691" s="91"/>
      <c r="O691" s="92"/>
      <c r="P691" s="92"/>
      <c r="Q691" s="93"/>
      <c r="R691" s="93"/>
    </row>
    <row r="692" spans="2:18" ht="14.1" customHeight="1">
      <c r="B692" s="86"/>
      <c r="C692" s="86"/>
      <c r="D692" s="523"/>
      <c r="E692" s="87"/>
      <c r="F692" s="88"/>
      <c r="G692" s="88"/>
      <c r="H692" s="95"/>
      <c r="I692" s="89"/>
      <c r="J692" s="421"/>
      <c r="K692" s="90"/>
      <c r="L692" s="90"/>
      <c r="M692" s="91"/>
      <c r="N692" s="91"/>
      <c r="O692" s="92"/>
      <c r="P692" s="92"/>
      <c r="Q692" s="93"/>
      <c r="R692" s="93"/>
    </row>
    <row r="693" spans="2:18" ht="14.1" customHeight="1">
      <c r="B693" s="86"/>
      <c r="C693" s="86"/>
      <c r="D693" s="523"/>
      <c r="E693" s="87"/>
      <c r="F693" s="88"/>
      <c r="G693" s="88"/>
      <c r="H693" s="95"/>
      <c r="I693" s="89"/>
      <c r="J693" s="421"/>
      <c r="K693" s="90"/>
      <c r="L693" s="90"/>
      <c r="M693" s="91"/>
      <c r="N693" s="91"/>
      <c r="O693" s="92"/>
      <c r="P693" s="92"/>
      <c r="Q693" s="93"/>
      <c r="R693" s="93"/>
    </row>
    <row r="694" spans="2:18" ht="14.1" customHeight="1">
      <c r="B694" s="86"/>
      <c r="C694" s="86"/>
      <c r="D694" s="523"/>
      <c r="E694" s="87"/>
      <c r="F694" s="88"/>
      <c r="G694" s="88"/>
      <c r="H694" s="95"/>
      <c r="I694" s="89"/>
      <c r="J694" s="421"/>
      <c r="K694" s="90"/>
      <c r="L694" s="90"/>
      <c r="M694" s="91"/>
      <c r="N694" s="91"/>
      <c r="O694" s="92"/>
      <c r="P694" s="92"/>
      <c r="Q694" s="93"/>
      <c r="R694" s="93"/>
    </row>
    <row r="695" spans="2:18" ht="14.1" customHeight="1">
      <c r="B695" s="86"/>
      <c r="C695" s="86"/>
      <c r="D695" s="523"/>
      <c r="E695" s="87"/>
      <c r="F695" s="88"/>
      <c r="G695" s="88"/>
      <c r="H695" s="95"/>
      <c r="I695" s="89"/>
      <c r="J695" s="421"/>
      <c r="K695" s="90"/>
      <c r="L695" s="90"/>
      <c r="M695" s="91"/>
      <c r="N695" s="91"/>
      <c r="O695" s="92"/>
      <c r="P695" s="92"/>
      <c r="Q695" s="93"/>
      <c r="R695" s="93"/>
    </row>
    <row r="696" spans="2:18" ht="14.1" customHeight="1">
      <c r="B696" s="86"/>
      <c r="C696" s="86"/>
      <c r="D696" s="523"/>
      <c r="E696" s="87"/>
      <c r="F696" s="88"/>
      <c r="G696" s="88"/>
      <c r="H696" s="95"/>
      <c r="I696" s="89"/>
      <c r="J696" s="421"/>
      <c r="K696" s="90"/>
      <c r="L696" s="90"/>
      <c r="M696" s="91"/>
      <c r="N696" s="91"/>
      <c r="O696" s="92"/>
      <c r="P696" s="92"/>
      <c r="Q696" s="93"/>
      <c r="R696" s="93"/>
    </row>
    <row r="697" spans="2:18" ht="14.1" customHeight="1">
      <c r="B697" s="94"/>
      <c r="C697" s="94"/>
      <c r="D697" s="524"/>
      <c r="E697" s="95"/>
      <c r="F697" s="95"/>
      <c r="G697" s="95"/>
      <c r="H697" s="95"/>
      <c r="I697" s="8"/>
      <c r="J697" s="422"/>
      <c r="K697" s="96"/>
      <c r="L697" s="96"/>
      <c r="M697" s="8"/>
      <c r="N697" s="8"/>
      <c r="O697" s="8"/>
      <c r="P697" s="8"/>
      <c r="Q697" s="8"/>
      <c r="R697" s="8"/>
    </row>
    <row r="698" spans="2:18" ht="14.1" customHeight="1">
      <c r="B698" s="94"/>
      <c r="C698" s="94"/>
      <c r="D698" s="524"/>
      <c r="E698" s="95"/>
      <c r="F698" s="95"/>
      <c r="G698" s="95"/>
      <c r="H698" s="95"/>
      <c r="I698" s="8"/>
      <c r="J698" s="422"/>
      <c r="K698" s="96"/>
      <c r="L698" s="96"/>
      <c r="M698" s="8"/>
      <c r="N698" s="8"/>
      <c r="O698" s="8"/>
      <c r="P698" s="8"/>
      <c r="Q698" s="8"/>
      <c r="R698" s="8"/>
    </row>
    <row r="699" spans="2:18" ht="14.1" customHeight="1">
      <c r="B699" s="94"/>
      <c r="C699" s="94"/>
      <c r="D699" s="524"/>
      <c r="E699" s="95"/>
      <c r="F699" s="95"/>
      <c r="G699" s="95"/>
      <c r="H699" s="95"/>
      <c r="I699" s="8"/>
      <c r="J699" s="422"/>
      <c r="K699" s="96"/>
      <c r="L699" s="96"/>
      <c r="M699" s="8"/>
      <c r="N699" s="8"/>
      <c r="O699" s="8"/>
      <c r="P699" s="8"/>
      <c r="Q699" s="8"/>
      <c r="R699" s="8"/>
    </row>
    <row r="700" spans="2:18" ht="14.1" customHeight="1">
      <c r="B700" s="94"/>
      <c r="C700" s="94"/>
      <c r="D700" s="524"/>
      <c r="E700" s="95"/>
      <c r="F700" s="95"/>
      <c r="G700" s="95"/>
      <c r="H700" s="95"/>
      <c r="I700" s="8"/>
      <c r="J700" s="422"/>
      <c r="K700" s="96"/>
      <c r="L700" s="96"/>
      <c r="M700" s="8"/>
      <c r="N700" s="8"/>
      <c r="O700" s="8"/>
      <c r="P700" s="8"/>
      <c r="Q700" s="8"/>
      <c r="R700" s="8"/>
    </row>
    <row r="701" spans="2:18" ht="14.1" customHeight="1">
      <c r="B701" s="94"/>
      <c r="C701" s="94"/>
      <c r="D701" s="524"/>
      <c r="E701" s="95"/>
      <c r="F701" s="95"/>
      <c r="G701" s="95"/>
      <c r="H701" s="95"/>
      <c r="I701" s="8"/>
      <c r="J701" s="422"/>
      <c r="K701" s="96"/>
      <c r="L701" s="96"/>
      <c r="M701" s="8"/>
      <c r="N701" s="8"/>
      <c r="O701" s="8"/>
      <c r="P701" s="8"/>
      <c r="Q701" s="8"/>
      <c r="R701" s="8"/>
    </row>
    <row r="702" spans="2:18" ht="14.1" customHeight="1">
      <c r="B702" s="94"/>
      <c r="C702" s="94"/>
      <c r="D702" s="524"/>
      <c r="E702" s="95"/>
      <c r="F702" s="95"/>
      <c r="G702" s="95"/>
      <c r="H702" s="95"/>
      <c r="I702" s="8"/>
      <c r="J702" s="422"/>
      <c r="K702" s="96"/>
      <c r="L702" s="96"/>
      <c r="M702" s="8"/>
      <c r="N702" s="8"/>
      <c r="O702" s="8"/>
      <c r="P702" s="8"/>
      <c r="Q702" s="8"/>
      <c r="R702" s="8"/>
    </row>
    <row r="703" spans="2:18" ht="14.1" customHeight="1">
      <c r="B703" s="94"/>
      <c r="C703" s="94"/>
      <c r="D703" s="524"/>
      <c r="E703" s="95"/>
      <c r="F703" s="95"/>
      <c r="G703" s="95"/>
      <c r="H703" s="95"/>
      <c r="I703" s="8"/>
      <c r="J703" s="422"/>
      <c r="K703" s="96"/>
      <c r="L703" s="96"/>
      <c r="M703" s="8"/>
      <c r="N703" s="8"/>
      <c r="O703" s="8"/>
      <c r="P703" s="8"/>
      <c r="Q703" s="8"/>
      <c r="R703" s="8"/>
    </row>
    <row r="704" spans="2:18" ht="14.1" customHeight="1">
      <c r="B704" s="94"/>
      <c r="C704" s="94"/>
      <c r="D704" s="524"/>
      <c r="E704" s="95"/>
      <c r="F704" s="95"/>
      <c r="G704" s="95"/>
      <c r="H704" s="95"/>
      <c r="I704" s="8"/>
      <c r="J704" s="422"/>
      <c r="K704" s="96"/>
      <c r="L704" s="96"/>
      <c r="M704" s="8"/>
      <c r="N704" s="8"/>
      <c r="O704" s="8"/>
      <c r="P704" s="8"/>
      <c r="Q704" s="8"/>
      <c r="R704" s="8"/>
    </row>
    <row r="705" spans="2:18" ht="14.1" customHeight="1">
      <c r="B705" s="94"/>
      <c r="C705" s="94"/>
      <c r="D705" s="524"/>
      <c r="E705" s="95"/>
      <c r="F705" s="95"/>
      <c r="G705" s="95"/>
      <c r="H705" s="95"/>
      <c r="I705" s="8"/>
      <c r="J705" s="422"/>
      <c r="K705" s="96"/>
      <c r="L705" s="96"/>
      <c r="M705" s="8"/>
      <c r="N705" s="8"/>
      <c r="O705" s="8"/>
      <c r="P705" s="8"/>
      <c r="Q705" s="8"/>
      <c r="R705" s="8"/>
    </row>
    <row r="706" spans="2:18" ht="14.1" customHeight="1">
      <c r="B706" s="94"/>
      <c r="C706" s="94"/>
      <c r="D706" s="524"/>
      <c r="E706" s="95"/>
      <c r="F706" s="95"/>
      <c r="G706" s="95"/>
      <c r="H706" s="95"/>
      <c r="I706" s="8"/>
      <c r="J706" s="422"/>
      <c r="K706" s="96"/>
      <c r="L706" s="96"/>
      <c r="M706" s="8"/>
      <c r="N706" s="8"/>
      <c r="O706" s="8"/>
      <c r="P706" s="8"/>
      <c r="Q706" s="8"/>
      <c r="R706" s="8"/>
    </row>
    <row r="707" spans="2:18" ht="14.1" customHeight="1">
      <c r="B707" s="94"/>
      <c r="C707" s="94"/>
      <c r="D707" s="524"/>
      <c r="E707" s="95"/>
      <c r="F707" s="95"/>
      <c r="G707" s="95"/>
      <c r="H707" s="95"/>
      <c r="I707" s="8"/>
      <c r="J707" s="422"/>
      <c r="K707" s="96"/>
      <c r="L707" s="96"/>
      <c r="M707" s="8"/>
      <c r="N707" s="8"/>
      <c r="O707" s="8"/>
      <c r="P707" s="8"/>
      <c r="Q707" s="8"/>
      <c r="R707" s="8"/>
    </row>
    <row r="708" spans="2:18" ht="14.1" customHeight="1">
      <c r="B708" s="94"/>
      <c r="C708" s="94"/>
      <c r="D708" s="524"/>
      <c r="E708" s="95"/>
      <c r="F708" s="95"/>
      <c r="G708" s="95"/>
      <c r="H708" s="95"/>
      <c r="I708" s="8"/>
      <c r="J708" s="422"/>
      <c r="K708" s="96"/>
      <c r="L708" s="96"/>
      <c r="M708" s="8"/>
      <c r="N708" s="8"/>
      <c r="O708" s="8"/>
      <c r="P708" s="8"/>
      <c r="Q708" s="8"/>
      <c r="R708" s="8"/>
    </row>
    <row r="709" spans="2:18" ht="14.1" customHeight="1">
      <c r="B709" s="94"/>
      <c r="C709" s="94"/>
      <c r="D709" s="524"/>
      <c r="E709" s="95"/>
      <c r="F709" s="95"/>
      <c r="G709" s="95"/>
      <c r="H709" s="95"/>
      <c r="I709" s="8"/>
      <c r="J709" s="422"/>
      <c r="K709" s="96"/>
      <c r="L709" s="96"/>
      <c r="M709" s="8"/>
      <c r="N709" s="8"/>
      <c r="O709" s="8"/>
      <c r="P709" s="8"/>
      <c r="Q709" s="8"/>
      <c r="R709" s="8"/>
    </row>
    <row r="710" spans="2:18" ht="14.1" customHeight="1">
      <c r="B710" s="94"/>
      <c r="C710" s="94"/>
      <c r="D710" s="524"/>
      <c r="E710" s="95"/>
      <c r="F710" s="95"/>
      <c r="G710" s="95"/>
      <c r="H710" s="95"/>
      <c r="I710" s="8"/>
      <c r="J710" s="422"/>
      <c r="K710" s="96"/>
      <c r="L710" s="96"/>
      <c r="M710" s="8"/>
      <c r="N710" s="8"/>
      <c r="O710" s="8"/>
      <c r="P710" s="8"/>
      <c r="Q710" s="8"/>
      <c r="R710" s="8"/>
    </row>
    <row r="711" spans="2:18" ht="14.1" customHeight="1">
      <c r="B711" s="94"/>
      <c r="C711" s="94"/>
      <c r="D711" s="524"/>
      <c r="E711" s="95"/>
      <c r="F711" s="95"/>
      <c r="G711" s="95"/>
      <c r="H711" s="95"/>
      <c r="I711" s="8"/>
      <c r="J711" s="422"/>
      <c r="K711" s="96"/>
      <c r="L711" s="96"/>
      <c r="M711" s="8"/>
      <c r="N711" s="8"/>
      <c r="O711" s="8"/>
      <c r="P711" s="8"/>
      <c r="Q711" s="8"/>
      <c r="R711" s="8"/>
    </row>
    <row r="712" spans="2:18" ht="14.1" customHeight="1">
      <c r="B712" s="94"/>
      <c r="C712" s="94"/>
      <c r="D712" s="524"/>
      <c r="E712" s="95"/>
      <c r="F712" s="95"/>
      <c r="G712" s="95"/>
      <c r="H712" s="95"/>
      <c r="I712" s="8"/>
      <c r="J712" s="422"/>
      <c r="K712" s="96"/>
      <c r="L712" s="96"/>
      <c r="M712" s="8"/>
      <c r="N712" s="8"/>
      <c r="O712" s="8"/>
      <c r="P712" s="8"/>
      <c r="Q712" s="8"/>
      <c r="R712" s="8"/>
    </row>
    <row r="713" spans="2:18" ht="14.1" customHeight="1">
      <c r="B713" s="94"/>
      <c r="C713" s="94"/>
      <c r="D713" s="524"/>
      <c r="E713" s="95"/>
      <c r="F713" s="95"/>
      <c r="G713" s="95"/>
      <c r="H713" s="95"/>
      <c r="I713" s="8"/>
      <c r="J713" s="422"/>
      <c r="K713" s="96"/>
      <c r="L713" s="96"/>
      <c r="M713" s="8"/>
      <c r="N713" s="8"/>
      <c r="O713" s="8"/>
      <c r="P713" s="8"/>
      <c r="Q713" s="8"/>
      <c r="R713" s="8"/>
    </row>
    <row r="714" spans="2:18" ht="14.1" customHeight="1">
      <c r="B714" s="94"/>
      <c r="C714" s="94"/>
      <c r="D714" s="524"/>
      <c r="E714" s="95"/>
      <c r="F714" s="95"/>
      <c r="G714" s="95"/>
      <c r="H714" s="95"/>
      <c r="I714" s="8"/>
      <c r="J714" s="422"/>
      <c r="K714" s="96"/>
      <c r="L714" s="96"/>
      <c r="M714" s="8"/>
      <c r="N714" s="8"/>
      <c r="O714" s="8"/>
      <c r="P714" s="8"/>
      <c r="Q714" s="8"/>
      <c r="R714" s="8"/>
    </row>
    <row r="715" spans="2:18" ht="14.1" customHeight="1">
      <c r="B715" s="94"/>
      <c r="C715" s="94"/>
      <c r="D715" s="524"/>
      <c r="E715" s="95"/>
      <c r="F715" s="95"/>
      <c r="G715" s="95"/>
      <c r="H715" s="95"/>
      <c r="I715" s="8"/>
      <c r="J715" s="422"/>
      <c r="K715" s="96"/>
      <c r="L715" s="96"/>
      <c r="M715" s="8"/>
      <c r="N715" s="8"/>
      <c r="O715" s="8"/>
      <c r="P715" s="8"/>
      <c r="Q715" s="8"/>
      <c r="R715" s="8"/>
    </row>
    <row r="716" spans="2:18" ht="14.1" customHeight="1">
      <c r="B716" s="94"/>
      <c r="C716" s="94"/>
      <c r="D716" s="524"/>
      <c r="E716" s="95"/>
      <c r="F716" s="95"/>
      <c r="G716" s="95"/>
      <c r="H716" s="95"/>
      <c r="I716" s="8"/>
      <c r="J716" s="422"/>
      <c r="K716" s="96"/>
      <c r="L716" s="96"/>
      <c r="M716" s="8"/>
      <c r="N716" s="8"/>
      <c r="O716" s="8"/>
      <c r="P716" s="8"/>
      <c r="Q716" s="8"/>
      <c r="R716" s="8"/>
    </row>
    <row r="717" spans="2:18" ht="14.1" customHeight="1">
      <c r="B717" s="94"/>
      <c r="C717" s="94"/>
      <c r="D717" s="524"/>
      <c r="E717" s="95"/>
      <c r="F717" s="95"/>
      <c r="G717" s="95"/>
      <c r="H717" s="95"/>
      <c r="I717" s="8"/>
      <c r="J717" s="422"/>
      <c r="K717" s="96"/>
      <c r="L717" s="96"/>
      <c r="M717" s="8"/>
      <c r="N717" s="8"/>
      <c r="O717" s="8"/>
      <c r="P717" s="8"/>
      <c r="Q717" s="8"/>
      <c r="R717" s="8"/>
    </row>
    <row r="718" spans="2:18" ht="14.1" customHeight="1">
      <c r="B718" s="94"/>
      <c r="C718" s="94"/>
      <c r="D718" s="524"/>
      <c r="E718" s="95"/>
      <c r="F718" s="95"/>
      <c r="G718" s="95"/>
      <c r="H718" s="95"/>
      <c r="I718" s="8"/>
      <c r="J718" s="422"/>
      <c r="K718" s="96"/>
      <c r="L718" s="96"/>
      <c r="M718" s="8"/>
      <c r="N718" s="8"/>
      <c r="O718" s="8"/>
      <c r="P718" s="8"/>
      <c r="Q718" s="8"/>
      <c r="R718" s="8"/>
    </row>
    <row r="719" spans="2:18" ht="14.1" customHeight="1">
      <c r="B719" s="94"/>
      <c r="C719" s="94"/>
      <c r="D719" s="524"/>
      <c r="E719" s="95"/>
      <c r="F719" s="95"/>
      <c r="G719" s="95"/>
      <c r="H719" s="95"/>
      <c r="I719" s="8"/>
      <c r="J719" s="422"/>
      <c r="K719" s="96"/>
      <c r="L719" s="96"/>
      <c r="M719" s="8"/>
      <c r="N719" s="8"/>
      <c r="O719" s="8"/>
      <c r="P719" s="8"/>
      <c r="Q719" s="8"/>
      <c r="R719" s="8"/>
    </row>
    <row r="720" spans="2:18" ht="14.1" customHeight="1">
      <c r="B720" s="94"/>
      <c r="C720" s="94"/>
      <c r="D720" s="524"/>
      <c r="E720" s="95"/>
      <c r="F720" s="95"/>
      <c r="G720" s="95"/>
      <c r="H720" s="95"/>
      <c r="I720" s="8"/>
      <c r="J720" s="422"/>
      <c r="K720" s="96"/>
      <c r="L720" s="96"/>
      <c r="M720" s="8"/>
      <c r="N720" s="8"/>
      <c r="O720" s="8"/>
      <c r="P720" s="8"/>
      <c r="Q720" s="8"/>
      <c r="R720" s="8"/>
    </row>
    <row r="721" spans="2:18" ht="14.1" customHeight="1">
      <c r="B721" s="94"/>
      <c r="C721" s="94"/>
      <c r="D721" s="524"/>
      <c r="E721" s="95"/>
      <c r="F721" s="95"/>
      <c r="G721" s="95"/>
      <c r="H721" s="95"/>
      <c r="I721" s="8"/>
      <c r="J721" s="422"/>
      <c r="K721" s="96"/>
      <c r="L721" s="96"/>
      <c r="M721" s="8"/>
      <c r="N721" s="8"/>
      <c r="O721" s="8"/>
      <c r="P721" s="8"/>
      <c r="Q721" s="8"/>
      <c r="R721" s="8"/>
    </row>
    <row r="722" spans="2:18" ht="14.1" customHeight="1">
      <c r="B722" s="94"/>
      <c r="C722" s="94"/>
      <c r="D722" s="524"/>
      <c r="E722" s="95"/>
      <c r="F722" s="95"/>
      <c r="G722" s="95"/>
      <c r="H722" s="95"/>
      <c r="I722" s="8"/>
      <c r="J722" s="422"/>
      <c r="K722" s="96"/>
      <c r="L722" s="96"/>
      <c r="M722" s="8"/>
      <c r="N722" s="8"/>
      <c r="O722" s="8"/>
      <c r="P722" s="8"/>
      <c r="Q722" s="8"/>
      <c r="R722" s="8"/>
    </row>
    <row r="723" spans="2:18" ht="14.1" customHeight="1">
      <c r="B723" s="94"/>
      <c r="C723" s="94"/>
      <c r="D723" s="524"/>
      <c r="E723" s="95"/>
      <c r="F723" s="95"/>
      <c r="G723" s="95"/>
      <c r="H723" s="95"/>
      <c r="I723" s="8"/>
      <c r="J723" s="422"/>
      <c r="K723" s="96"/>
      <c r="L723" s="96"/>
      <c r="M723" s="8"/>
      <c r="N723" s="8"/>
      <c r="O723" s="8"/>
      <c r="P723" s="8"/>
      <c r="Q723" s="8"/>
      <c r="R723" s="8"/>
    </row>
    <row r="724" spans="2:18" ht="14.1" customHeight="1">
      <c r="B724" s="94"/>
      <c r="C724" s="94"/>
      <c r="D724" s="524"/>
      <c r="E724" s="95"/>
      <c r="F724" s="95"/>
      <c r="G724" s="95"/>
      <c r="H724" s="95"/>
      <c r="I724" s="8"/>
      <c r="J724" s="422"/>
      <c r="K724" s="96"/>
      <c r="L724" s="96"/>
      <c r="M724" s="8"/>
      <c r="N724" s="8"/>
      <c r="O724" s="8"/>
      <c r="P724" s="8"/>
      <c r="Q724" s="8"/>
      <c r="R724" s="8"/>
    </row>
    <row r="725" spans="2:18" ht="14.1" customHeight="1">
      <c r="B725" s="94"/>
      <c r="C725" s="94"/>
      <c r="D725" s="524"/>
      <c r="E725" s="95"/>
      <c r="F725" s="95"/>
      <c r="G725" s="95"/>
      <c r="H725" s="95"/>
      <c r="I725" s="8"/>
      <c r="J725" s="422"/>
      <c r="K725" s="96"/>
      <c r="L725" s="96"/>
      <c r="M725" s="8"/>
      <c r="N725" s="8"/>
      <c r="O725" s="8"/>
      <c r="P725" s="8"/>
      <c r="Q725" s="8"/>
      <c r="R725" s="8"/>
    </row>
    <row r="726" spans="2:18" ht="14.1" customHeight="1">
      <c r="B726" s="94"/>
      <c r="C726" s="94"/>
      <c r="D726" s="524"/>
      <c r="E726" s="95"/>
      <c r="F726" s="95"/>
      <c r="G726" s="95"/>
      <c r="H726" s="95"/>
      <c r="I726" s="8"/>
      <c r="J726" s="422"/>
      <c r="K726" s="96"/>
      <c r="L726" s="96"/>
      <c r="M726" s="8"/>
      <c r="N726" s="8"/>
      <c r="O726" s="8"/>
      <c r="P726" s="8"/>
      <c r="Q726" s="8"/>
      <c r="R726" s="8"/>
    </row>
    <row r="727" spans="2:18" ht="14.1" customHeight="1">
      <c r="B727" s="94"/>
      <c r="C727" s="94"/>
      <c r="D727" s="524"/>
      <c r="E727" s="95"/>
      <c r="F727" s="95"/>
      <c r="G727" s="95"/>
      <c r="H727" s="95"/>
      <c r="I727" s="8"/>
      <c r="J727" s="422"/>
      <c r="K727" s="96"/>
      <c r="L727" s="96"/>
      <c r="M727" s="8"/>
      <c r="N727" s="8"/>
      <c r="O727" s="8"/>
      <c r="P727" s="8"/>
      <c r="Q727" s="8"/>
      <c r="R727" s="8"/>
    </row>
    <row r="728" spans="2:18" ht="14.1" customHeight="1">
      <c r="B728" s="94"/>
      <c r="C728" s="94"/>
      <c r="D728" s="524"/>
      <c r="E728" s="95"/>
      <c r="F728" s="95"/>
      <c r="G728" s="95"/>
      <c r="H728" s="95"/>
      <c r="I728" s="8"/>
      <c r="J728" s="422"/>
      <c r="K728" s="96"/>
      <c r="L728" s="96"/>
      <c r="M728" s="8"/>
      <c r="N728" s="8"/>
      <c r="O728" s="8"/>
      <c r="P728" s="8"/>
      <c r="Q728" s="8"/>
      <c r="R728" s="8"/>
    </row>
    <row r="729" spans="2:18" ht="14.1" customHeight="1">
      <c r="B729" s="94"/>
      <c r="C729" s="94"/>
      <c r="D729" s="524"/>
      <c r="E729" s="95"/>
      <c r="F729" s="95"/>
      <c r="G729" s="95"/>
      <c r="H729" s="95"/>
      <c r="I729" s="8"/>
      <c r="J729" s="422"/>
      <c r="K729" s="96"/>
      <c r="L729" s="96"/>
      <c r="M729" s="8"/>
      <c r="N729" s="8"/>
      <c r="O729" s="8"/>
      <c r="P729" s="8"/>
      <c r="Q729" s="8"/>
      <c r="R729" s="8"/>
    </row>
    <row r="730" spans="2:18" ht="14.1" customHeight="1">
      <c r="B730" s="94"/>
      <c r="C730" s="94"/>
      <c r="D730" s="524"/>
      <c r="E730" s="95"/>
      <c r="F730" s="95"/>
      <c r="G730" s="95"/>
      <c r="H730" s="95"/>
      <c r="I730" s="8"/>
      <c r="J730" s="422"/>
      <c r="K730" s="96"/>
      <c r="L730" s="96"/>
      <c r="M730" s="8"/>
      <c r="N730" s="8"/>
      <c r="O730" s="8"/>
      <c r="P730" s="8"/>
      <c r="Q730" s="8"/>
      <c r="R730" s="8"/>
    </row>
    <row r="731" spans="2:18" ht="14.1" customHeight="1">
      <c r="B731" s="94"/>
      <c r="C731" s="94"/>
      <c r="D731" s="524"/>
      <c r="E731" s="95"/>
      <c r="F731" s="95"/>
      <c r="G731" s="95"/>
      <c r="H731" s="95"/>
      <c r="I731" s="8"/>
      <c r="J731" s="422"/>
      <c r="K731" s="96"/>
      <c r="L731" s="96"/>
      <c r="M731" s="8"/>
      <c r="N731" s="8"/>
      <c r="O731" s="8"/>
      <c r="P731" s="8"/>
      <c r="Q731" s="8"/>
      <c r="R731" s="8"/>
    </row>
    <row r="732" spans="2:18" ht="14.1" customHeight="1">
      <c r="B732" s="94"/>
      <c r="C732" s="94"/>
      <c r="D732" s="524"/>
      <c r="E732" s="95"/>
      <c r="F732" s="95"/>
      <c r="G732" s="95"/>
      <c r="H732" s="95"/>
      <c r="I732" s="8"/>
      <c r="J732" s="422"/>
      <c r="K732" s="96"/>
      <c r="L732" s="96"/>
      <c r="M732" s="8"/>
      <c r="N732" s="8"/>
      <c r="O732" s="8"/>
      <c r="P732" s="8"/>
      <c r="Q732" s="8"/>
      <c r="R732" s="8"/>
    </row>
    <row r="733" spans="2:18" ht="14.1" customHeight="1">
      <c r="B733" s="94"/>
      <c r="C733" s="94"/>
      <c r="D733" s="524"/>
      <c r="E733" s="95"/>
      <c r="F733" s="95"/>
      <c r="G733" s="95"/>
      <c r="H733" s="95"/>
      <c r="I733" s="8"/>
      <c r="J733" s="422"/>
      <c r="K733" s="96"/>
      <c r="L733" s="96"/>
      <c r="M733" s="8"/>
      <c r="N733" s="8"/>
      <c r="O733" s="8"/>
      <c r="P733" s="8"/>
      <c r="Q733" s="8"/>
      <c r="R733" s="8"/>
    </row>
    <row r="734" spans="2:18" ht="14.1" customHeight="1">
      <c r="B734" s="94"/>
      <c r="C734" s="94"/>
      <c r="D734" s="524"/>
      <c r="E734" s="95"/>
      <c r="F734" s="95"/>
      <c r="G734" s="95"/>
      <c r="H734" s="95"/>
      <c r="I734" s="8"/>
      <c r="J734" s="422"/>
      <c r="K734" s="96"/>
      <c r="L734" s="96"/>
      <c r="M734" s="8"/>
      <c r="N734" s="8"/>
      <c r="O734" s="8"/>
      <c r="P734" s="8"/>
      <c r="Q734" s="8"/>
      <c r="R734" s="8"/>
    </row>
    <row r="735" spans="2:18" ht="14.1" customHeight="1">
      <c r="B735" s="94"/>
      <c r="C735" s="94"/>
      <c r="D735" s="524"/>
      <c r="E735" s="95"/>
      <c r="F735" s="95"/>
      <c r="G735" s="95"/>
      <c r="H735" s="95"/>
      <c r="I735" s="8"/>
      <c r="J735" s="422"/>
      <c r="K735" s="96"/>
      <c r="L735" s="96"/>
      <c r="M735" s="8"/>
      <c r="N735" s="8"/>
      <c r="O735" s="8"/>
      <c r="P735" s="8"/>
      <c r="Q735" s="8"/>
      <c r="R735" s="8"/>
    </row>
    <row r="736" spans="2:18" ht="14.1" customHeight="1">
      <c r="B736" s="94"/>
      <c r="C736" s="94"/>
      <c r="D736" s="524"/>
      <c r="E736" s="95"/>
      <c r="F736" s="95"/>
      <c r="G736" s="95"/>
      <c r="H736" s="95"/>
      <c r="I736" s="8"/>
      <c r="J736" s="422"/>
      <c r="K736" s="96"/>
      <c r="L736" s="96"/>
      <c r="M736" s="8"/>
      <c r="N736" s="8"/>
      <c r="O736" s="8"/>
      <c r="P736" s="8"/>
      <c r="Q736" s="8"/>
      <c r="R736" s="8"/>
    </row>
    <row r="737" spans="2:18" ht="14.1" customHeight="1">
      <c r="B737" s="94"/>
      <c r="C737" s="94"/>
      <c r="D737" s="524"/>
      <c r="E737" s="95"/>
      <c r="F737" s="95"/>
      <c r="G737" s="95"/>
      <c r="H737" s="95"/>
      <c r="I737" s="8"/>
      <c r="J737" s="422"/>
      <c r="K737" s="96"/>
      <c r="L737" s="96"/>
      <c r="M737" s="8"/>
      <c r="N737" s="8"/>
      <c r="O737" s="8"/>
      <c r="P737" s="8"/>
      <c r="Q737" s="8"/>
      <c r="R737" s="8"/>
    </row>
    <row r="738" spans="2:18" ht="14.1" customHeight="1">
      <c r="B738" s="94"/>
      <c r="C738" s="94"/>
      <c r="D738" s="524"/>
      <c r="E738" s="95"/>
      <c r="F738" s="95"/>
      <c r="G738" s="95"/>
      <c r="H738" s="95"/>
      <c r="I738" s="8"/>
      <c r="J738" s="422"/>
      <c r="K738" s="96"/>
      <c r="L738" s="96"/>
      <c r="M738" s="8"/>
      <c r="N738" s="8"/>
      <c r="O738" s="8"/>
      <c r="P738" s="8"/>
      <c r="Q738" s="8"/>
      <c r="R738" s="8"/>
    </row>
    <row r="739" spans="2:18" ht="14.1" customHeight="1">
      <c r="B739" s="94"/>
      <c r="C739" s="94"/>
      <c r="D739" s="524"/>
      <c r="E739" s="95"/>
      <c r="F739" s="95"/>
      <c r="G739" s="95"/>
      <c r="H739" s="95"/>
      <c r="I739" s="8"/>
      <c r="J739" s="422"/>
      <c r="K739" s="96"/>
      <c r="L739" s="96"/>
      <c r="M739" s="8"/>
      <c r="N739" s="8"/>
      <c r="O739" s="8"/>
      <c r="P739" s="8"/>
      <c r="Q739" s="8"/>
      <c r="R739" s="8"/>
    </row>
    <row r="740" spans="2:18" ht="14.1" customHeight="1">
      <c r="B740" s="94"/>
      <c r="C740" s="94"/>
      <c r="D740" s="524"/>
      <c r="E740" s="95"/>
      <c r="F740" s="95"/>
      <c r="G740" s="95"/>
      <c r="H740" s="95"/>
      <c r="I740" s="8"/>
      <c r="J740" s="422"/>
      <c r="K740" s="96"/>
      <c r="L740" s="96"/>
      <c r="M740" s="8"/>
      <c r="N740" s="8"/>
      <c r="O740" s="8"/>
      <c r="P740" s="8"/>
      <c r="Q740" s="8"/>
      <c r="R740" s="8"/>
    </row>
    <row r="741" spans="2:18" ht="14.1" customHeight="1">
      <c r="B741" s="94"/>
      <c r="C741" s="94"/>
      <c r="D741" s="524"/>
      <c r="E741" s="95"/>
      <c r="F741" s="95"/>
      <c r="G741" s="95"/>
      <c r="H741" s="95"/>
      <c r="I741" s="8"/>
      <c r="J741" s="422"/>
      <c r="K741" s="96"/>
      <c r="L741" s="96"/>
      <c r="M741" s="8"/>
      <c r="N741" s="8"/>
      <c r="O741" s="8"/>
      <c r="P741" s="8"/>
      <c r="Q741" s="8"/>
      <c r="R741" s="8"/>
    </row>
    <row r="742" spans="2:18" ht="14.1" customHeight="1">
      <c r="B742" s="94"/>
      <c r="C742" s="94"/>
      <c r="D742" s="524"/>
      <c r="E742" s="95"/>
      <c r="F742" s="95"/>
      <c r="G742" s="95"/>
      <c r="H742" s="95"/>
      <c r="I742" s="8"/>
      <c r="J742" s="422"/>
      <c r="K742" s="96"/>
      <c r="L742" s="96"/>
      <c r="M742" s="8"/>
      <c r="N742" s="8"/>
      <c r="O742" s="8"/>
      <c r="P742" s="8"/>
      <c r="Q742" s="8"/>
      <c r="R742" s="8"/>
    </row>
    <row r="743" spans="2:18" ht="14.1" customHeight="1">
      <c r="B743" s="94"/>
      <c r="C743" s="94"/>
      <c r="D743" s="524"/>
      <c r="E743" s="95"/>
      <c r="F743" s="95"/>
      <c r="G743" s="95"/>
      <c r="H743" s="95"/>
      <c r="I743" s="8"/>
      <c r="J743" s="422"/>
      <c r="K743" s="96"/>
      <c r="L743" s="96"/>
      <c r="M743" s="8"/>
      <c r="N743" s="8"/>
      <c r="O743" s="8"/>
      <c r="P743" s="8"/>
      <c r="Q743" s="8"/>
      <c r="R743" s="8"/>
    </row>
    <row r="744" spans="2:18" ht="14.1" customHeight="1">
      <c r="B744" s="94"/>
      <c r="C744" s="94"/>
      <c r="D744" s="524"/>
      <c r="E744" s="95"/>
      <c r="F744" s="95"/>
      <c r="G744" s="95"/>
      <c r="H744" s="95"/>
      <c r="I744" s="8"/>
      <c r="J744" s="422"/>
      <c r="K744" s="96"/>
      <c r="L744" s="96"/>
      <c r="M744" s="8"/>
      <c r="N744" s="8"/>
      <c r="O744" s="8"/>
      <c r="P744" s="8"/>
      <c r="Q744" s="8"/>
      <c r="R744" s="8"/>
    </row>
    <row r="745" spans="2:18" ht="14.1" customHeight="1">
      <c r="B745" s="94"/>
      <c r="C745" s="94"/>
      <c r="D745" s="524"/>
      <c r="E745" s="95"/>
      <c r="F745" s="95"/>
      <c r="G745" s="95"/>
      <c r="H745" s="95"/>
      <c r="I745" s="8"/>
      <c r="J745" s="422"/>
      <c r="K745" s="96"/>
      <c r="L745" s="96"/>
      <c r="M745" s="8"/>
      <c r="N745" s="8"/>
      <c r="O745" s="8"/>
      <c r="P745" s="8"/>
      <c r="Q745" s="8"/>
      <c r="R745" s="8"/>
    </row>
    <row r="746" spans="2:18" ht="14.1" customHeight="1">
      <c r="B746" s="94"/>
      <c r="C746" s="94"/>
      <c r="D746" s="524"/>
      <c r="E746" s="95"/>
      <c r="F746" s="95"/>
      <c r="G746" s="95"/>
      <c r="H746" s="95"/>
      <c r="I746" s="8"/>
      <c r="J746" s="422"/>
      <c r="K746" s="96"/>
      <c r="L746" s="96"/>
      <c r="M746" s="8"/>
      <c r="N746" s="8"/>
      <c r="O746" s="8"/>
      <c r="P746" s="8"/>
      <c r="Q746" s="8"/>
      <c r="R746" s="8"/>
    </row>
    <row r="747" spans="2:18" ht="14.1" customHeight="1">
      <c r="B747" s="94"/>
      <c r="C747" s="94"/>
      <c r="D747" s="524"/>
      <c r="E747" s="95"/>
      <c r="F747" s="95"/>
      <c r="G747" s="95"/>
      <c r="H747" s="95"/>
      <c r="I747" s="8"/>
      <c r="J747" s="422"/>
      <c r="K747" s="96"/>
      <c r="L747" s="96"/>
      <c r="M747" s="8"/>
      <c r="N747" s="8"/>
      <c r="O747" s="8"/>
      <c r="P747" s="8"/>
      <c r="Q747" s="8"/>
      <c r="R747" s="8"/>
    </row>
    <row r="748" spans="2:18" ht="14.1" customHeight="1">
      <c r="B748" s="94"/>
      <c r="C748" s="94"/>
      <c r="D748" s="524"/>
      <c r="E748" s="95"/>
      <c r="F748" s="95"/>
      <c r="G748" s="95"/>
      <c r="H748" s="95"/>
      <c r="I748" s="8"/>
      <c r="J748" s="422"/>
      <c r="K748" s="96"/>
      <c r="L748" s="96"/>
      <c r="M748" s="8"/>
      <c r="N748" s="8"/>
      <c r="O748" s="8"/>
      <c r="P748" s="8"/>
      <c r="Q748" s="8"/>
      <c r="R748" s="8"/>
    </row>
    <row r="749" spans="2:18" ht="14.1" customHeight="1">
      <c r="B749" s="94"/>
      <c r="C749" s="94"/>
      <c r="D749" s="524"/>
      <c r="E749" s="95"/>
      <c r="F749" s="95"/>
      <c r="G749" s="95"/>
      <c r="H749" s="95"/>
      <c r="I749" s="8"/>
      <c r="J749" s="422"/>
      <c r="K749" s="96"/>
      <c r="L749" s="96"/>
      <c r="M749" s="8"/>
      <c r="N749" s="8"/>
      <c r="O749" s="8"/>
      <c r="P749" s="8"/>
      <c r="Q749" s="8"/>
      <c r="R749" s="8"/>
    </row>
    <row r="750" spans="2:18" ht="14.1" customHeight="1">
      <c r="B750" s="94"/>
      <c r="C750" s="94"/>
      <c r="D750" s="524"/>
      <c r="E750" s="95"/>
      <c r="F750" s="95"/>
      <c r="G750" s="95"/>
      <c r="H750" s="95"/>
      <c r="I750" s="8"/>
      <c r="J750" s="422"/>
      <c r="K750" s="96"/>
      <c r="L750" s="96"/>
      <c r="M750" s="8"/>
      <c r="N750" s="8"/>
      <c r="O750" s="8"/>
      <c r="P750" s="8"/>
      <c r="Q750" s="8"/>
      <c r="R750" s="8"/>
    </row>
    <row r="751" spans="2:18" ht="14.1" customHeight="1">
      <c r="B751" s="94"/>
      <c r="C751" s="94"/>
      <c r="D751" s="524"/>
      <c r="E751" s="95"/>
      <c r="F751" s="95"/>
      <c r="G751" s="95"/>
      <c r="H751" s="95"/>
      <c r="I751" s="8"/>
      <c r="J751" s="422"/>
      <c r="K751" s="96"/>
      <c r="L751" s="96"/>
      <c r="M751" s="8"/>
      <c r="N751" s="8"/>
      <c r="O751" s="8"/>
      <c r="P751" s="8"/>
      <c r="Q751" s="8"/>
      <c r="R751" s="8"/>
    </row>
    <row r="752" spans="2:18" ht="14.1" customHeight="1">
      <c r="B752" s="94"/>
      <c r="C752" s="94"/>
      <c r="D752" s="524"/>
      <c r="E752" s="95"/>
      <c r="F752" s="95"/>
      <c r="G752" s="95"/>
      <c r="H752" s="95"/>
      <c r="I752" s="8"/>
      <c r="J752" s="422"/>
      <c r="K752" s="96"/>
      <c r="L752" s="96"/>
      <c r="M752" s="8"/>
      <c r="N752" s="8"/>
      <c r="O752" s="8"/>
      <c r="P752" s="8"/>
      <c r="Q752" s="8"/>
      <c r="R752" s="8"/>
    </row>
    <row r="753" spans="2:18" ht="14.1" customHeight="1">
      <c r="B753" s="94"/>
      <c r="C753" s="94"/>
      <c r="D753" s="524"/>
      <c r="E753" s="95"/>
      <c r="F753" s="95"/>
      <c r="G753" s="95"/>
      <c r="H753" s="95"/>
      <c r="I753" s="8"/>
      <c r="J753" s="422"/>
      <c r="K753" s="96"/>
      <c r="L753" s="96"/>
      <c r="M753" s="8"/>
      <c r="N753" s="8"/>
      <c r="O753" s="8"/>
      <c r="P753" s="8"/>
      <c r="Q753" s="8"/>
      <c r="R753" s="8"/>
    </row>
    <row r="754" spans="2:18" ht="14.1" customHeight="1">
      <c r="B754" s="94"/>
      <c r="C754" s="94"/>
      <c r="D754" s="524"/>
      <c r="E754" s="95"/>
      <c r="F754" s="95"/>
      <c r="G754" s="95"/>
      <c r="H754" s="95"/>
      <c r="I754" s="8"/>
      <c r="J754" s="422"/>
      <c r="K754" s="96"/>
      <c r="L754" s="96"/>
      <c r="M754" s="8"/>
      <c r="N754" s="8"/>
      <c r="O754" s="8"/>
      <c r="P754" s="8"/>
      <c r="Q754" s="8"/>
      <c r="R754" s="8"/>
    </row>
    <row r="755" spans="2:18" ht="14.1" customHeight="1">
      <c r="B755" s="94"/>
      <c r="C755" s="94"/>
      <c r="D755" s="524"/>
      <c r="E755" s="95"/>
      <c r="F755" s="95"/>
      <c r="G755" s="95"/>
      <c r="H755" s="95"/>
      <c r="I755" s="8"/>
      <c r="J755" s="422"/>
      <c r="K755" s="96"/>
      <c r="L755" s="96"/>
      <c r="M755" s="8"/>
      <c r="N755" s="8"/>
      <c r="O755" s="8"/>
      <c r="P755" s="8"/>
      <c r="Q755" s="8"/>
      <c r="R755" s="8"/>
    </row>
    <row r="756" spans="2:18" ht="14.1" customHeight="1">
      <c r="B756" s="94"/>
      <c r="C756" s="94"/>
      <c r="D756" s="524"/>
      <c r="E756" s="95"/>
      <c r="F756" s="95"/>
      <c r="G756" s="95"/>
      <c r="H756" s="95"/>
      <c r="I756" s="8"/>
      <c r="J756" s="422"/>
      <c r="K756" s="96"/>
      <c r="L756" s="96"/>
      <c r="M756" s="8"/>
      <c r="N756" s="8"/>
      <c r="O756" s="8"/>
      <c r="P756" s="8"/>
      <c r="Q756" s="8"/>
      <c r="R756" s="8"/>
    </row>
    <row r="757" spans="2:18" ht="14.1" customHeight="1">
      <c r="B757" s="94"/>
      <c r="C757" s="94"/>
      <c r="D757" s="524"/>
      <c r="E757" s="95"/>
      <c r="F757" s="95"/>
      <c r="G757" s="95"/>
      <c r="H757" s="95"/>
      <c r="I757" s="8"/>
      <c r="J757" s="422"/>
      <c r="K757" s="96"/>
      <c r="L757" s="96"/>
      <c r="M757" s="8"/>
      <c r="N757" s="8"/>
      <c r="O757" s="8"/>
      <c r="P757" s="8"/>
      <c r="Q757" s="8"/>
      <c r="R757" s="8"/>
    </row>
    <row r="758" spans="2:18" ht="14.1" customHeight="1">
      <c r="B758" s="94"/>
      <c r="C758" s="94"/>
      <c r="D758" s="524"/>
      <c r="E758" s="95"/>
      <c r="F758" s="95"/>
      <c r="G758" s="95"/>
      <c r="H758" s="95"/>
      <c r="I758" s="8"/>
      <c r="J758" s="422"/>
      <c r="K758" s="96"/>
      <c r="L758" s="96"/>
      <c r="M758" s="8"/>
      <c r="N758" s="8"/>
      <c r="O758" s="8"/>
      <c r="P758" s="8"/>
      <c r="Q758" s="8"/>
      <c r="R758" s="8"/>
    </row>
    <row r="759" spans="2:18" ht="14.1" customHeight="1">
      <c r="B759" s="94"/>
      <c r="C759" s="94"/>
      <c r="D759" s="524"/>
      <c r="E759" s="95"/>
      <c r="F759" s="95"/>
      <c r="G759" s="95"/>
      <c r="H759" s="95"/>
      <c r="I759" s="8"/>
      <c r="J759" s="422"/>
      <c r="K759" s="96"/>
      <c r="L759" s="96"/>
      <c r="M759" s="8"/>
      <c r="N759" s="8"/>
      <c r="O759" s="8"/>
      <c r="P759" s="8"/>
      <c r="Q759" s="8"/>
      <c r="R759" s="8"/>
    </row>
    <row r="760" spans="2:18" ht="14.1" customHeight="1">
      <c r="B760" s="94"/>
      <c r="C760" s="94"/>
      <c r="D760" s="524"/>
      <c r="E760" s="95"/>
      <c r="F760" s="95"/>
      <c r="G760" s="95"/>
      <c r="H760" s="95"/>
      <c r="I760" s="8"/>
      <c r="J760" s="422"/>
      <c r="K760" s="96"/>
      <c r="L760" s="96"/>
      <c r="M760" s="8"/>
      <c r="N760" s="8"/>
      <c r="O760" s="8"/>
      <c r="P760" s="8"/>
      <c r="Q760" s="8"/>
      <c r="R760" s="8"/>
    </row>
    <row r="761" spans="2:18" ht="14.1" customHeight="1">
      <c r="B761" s="94"/>
      <c r="C761" s="94"/>
      <c r="D761" s="524"/>
      <c r="E761" s="95"/>
      <c r="F761" s="95"/>
      <c r="G761" s="95"/>
      <c r="H761" s="95"/>
      <c r="I761" s="8"/>
      <c r="J761" s="422"/>
      <c r="K761" s="96"/>
      <c r="L761" s="96"/>
      <c r="M761" s="8"/>
      <c r="N761" s="8"/>
      <c r="O761" s="8"/>
      <c r="P761" s="8"/>
      <c r="Q761" s="8"/>
      <c r="R761" s="8"/>
    </row>
    <row r="762" spans="2:18" ht="14.1" customHeight="1">
      <c r="B762" s="94"/>
      <c r="C762" s="94"/>
      <c r="D762" s="524"/>
      <c r="E762" s="95"/>
      <c r="F762" s="95"/>
      <c r="G762" s="95"/>
      <c r="H762" s="95"/>
      <c r="I762" s="8"/>
      <c r="J762" s="422"/>
      <c r="K762" s="96"/>
      <c r="L762" s="96"/>
      <c r="M762" s="8"/>
      <c r="N762" s="8"/>
      <c r="O762" s="8"/>
      <c r="P762" s="8"/>
      <c r="Q762" s="8"/>
      <c r="R762" s="8"/>
    </row>
    <row r="763" spans="2:18" ht="14.1" customHeight="1">
      <c r="B763" s="94"/>
      <c r="C763" s="94"/>
      <c r="D763" s="524"/>
      <c r="E763" s="95"/>
      <c r="F763" s="95"/>
      <c r="G763" s="95"/>
      <c r="H763" s="95"/>
      <c r="I763" s="8"/>
      <c r="J763" s="422"/>
      <c r="K763" s="96"/>
      <c r="L763" s="96"/>
      <c r="M763" s="8"/>
      <c r="N763" s="8"/>
      <c r="O763" s="8"/>
      <c r="P763" s="8"/>
      <c r="Q763" s="8"/>
      <c r="R763" s="8"/>
    </row>
    <row r="764" spans="2:18" ht="14.1" customHeight="1">
      <c r="B764" s="94"/>
      <c r="C764" s="94"/>
      <c r="D764" s="524"/>
      <c r="E764" s="95"/>
      <c r="F764" s="95"/>
      <c r="G764" s="95"/>
      <c r="H764" s="95"/>
      <c r="I764" s="8"/>
      <c r="J764" s="422"/>
      <c r="K764" s="96"/>
      <c r="L764" s="96"/>
      <c r="M764" s="8"/>
      <c r="N764" s="8"/>
      <c r="O764" s="8"/>
      <c r="P764" s="8"/>
      <c r="Q764" s="8"/>
      <c r="R764" s="8"/>
    </row>
    <row r="765" spans="2:18" ht="14.1" customHeight="1">
      <c r="B765" s="94"/>
      <c r="C765" s="94"/>
      <c r="D765" s="524"/>
      <c r="E765" s="95"/>
      <c r="F765" s="95"/>
      <c r="G765" s="95"/>
      <c r="H765" s="95"/>
      <c r="I765" s="8"/>
      <c r="J765" s="422"/>
      <c r="K765" s="96"/>
      <c r="L765" s="96"/>
      <c r="M765" s="8"/>
      <c r="N765" s="8"/>
      <c r="O765" s="8"/>
      <c r="P765" s="8"/>
      <c r="Q765" s="8"/>
      <c r="R765" s="8"/>
    </row>
    <row r="766" spans="2:18" ht="14.1" customHeight="1">
      <c r="B766" s="94"/>
      <c r="C766" s="94"/>
      <c r="D766" s="524"/>
      <c r="E766" s="95"/>
      <c r="F766" s="95"/>
      <c r="G766" s="95"/>
      <c r="H766" s="95"/>
      <c r="I766" s="8"/>
      <c r="J766" s="422"/>
      <c r="K766" s="96"/>
      <c r="L766" s="96"/>
      <c r="M766" s="8"/>
      <c r="N766" s="8"/>
      <c r="O766" s="8"/>
      <c r="P766" s="8"/>
      <c r="Q766" s="8"/>
      <c r="R766" s="8"/>
    </row>
    <row r="767" spans="2:18" ht="14.1" customHeight="1">
      <c r="B767" s="94"/>
      <c r="C767" s="94"/>
      <c r="D767" s="524"/>
      <c r="E767" s="95"/>
      <c r="F767" s="95"/>
      <c r="G767" s="95"/>
      <c r="H767" s="95"/>
      <c r="I767" s="8"/>
      <c r="J767" s="422"/>
      <c r="K767" s="96"/>
      <c r="L767" s="96"/>
      <c r="M767" s="8"/>
      <c r="N767" s="8"/>
      <c r="O767" s="8"/>
      <c r="P767" s="8"/>
      <c r="Q767" s="8"/>
      <c r="R767" s="8"/>
    </row>
    <row r="768" spans="2:18" ht="14.1" customHeight="1">
      <c r="B768" s="94"/>
      <c r="C768" s="94"/>
      <c r="D768" s="524"/>
      <c r="E768" s="95"/>
      <c r="F768" s="95"/>
      <c r="G768" s="95"/>
      <c r="H768" s="95"/>
      <c r="I768" s="8"/>
      <c r="J768" s="422"/>
      <c r="K768" s="96"/>
      <c r="L768" s="96"/>
      <c r="M768" s="8"/>
      <c r="N768" s="8"/>
      <c r="O768" s="8"/>
      <c r="P768" s="8"/>
      <c r="Q768" s="8"/>
      <c r="R768" s="8"/>
    </row>
    <row r="769" spans="2:18" ht="14.1" customHeight="1">
      <c r="B769" s="94"/>
      <c r="C769" s="94"/>
      <c r="D769" s="524"/>
      <c r="E769" s="95"/>
      <c r="F769" s="95"/>
      <c r="G769" s="95"/>
      <c r="H769" s="95"/>
      <c r="I769" s="8"/>
      <c r="J769" s="422"/>
      <c r="K769" s="96"/>
      <c r="L769" s="96"/>
      <c r="M769" s="8"/>
      <c r="N769" s="8"/>
      <c r="O769" s="8"/>
      <c r="P769" s="8"/>
      <c r="Q769" s="8"/>
      <c r="R769" s="8"/>
    </row>
    <row r="770" spans="2:18" ht="14.1" customHeight="1">
      <c r="B770" s="94"/>
      <c r="C770" s="94"/>
      <c r="D770" s="524"/>
      <c r="E770" s="95"/>
      <c r="F770" s="95"/>
      <c r="G770" s="95"/>
      <c r="H770" s="95"/>
      <c r="I770" s="8"/>
      <c r="J770" s="422"/>
      <c r="K770" s="96"/>
      <c r="L770" s="96"/>
      <c r="M770" s="8"/>
      <c r="N770" s="8"/>
      <c r="O770" s="8"/>
      <c r="P770" s="8"/>
      <c r="Q770" s="8"/>
      <c r="R770" s="8"/>
    </row>
    <row r="771" spans="2:18" ht="14.1" customHeight="1">
      <c r="B771" s="94"/>
      <c r="C771" s="94"/>
      <c r="D771" s="524"/>
      <c r="E771" s="95"/>
      <c r="F771" s="95"/>
      <c r="G771" s="95"/>
      <c r="H771" s="95"/>
      <c r="I771" s="8"/>
      <c r="J771" s="422"/>
      <c r="K771" s="96"/>
      <c r="L771" s="96"/>
      <c r="M771" s="8"/>
      <c r="N771" s="8"/>
      <c r="O771" s="8"/>
      <c r="P771" s="8"/>
      <c r="Q771" s="8"/>
      <c r="R771" s="8"/>
    </row>
    <row r="772" spans="2:18" ht="14.1" customHeight="1">
      <c r="B772" s="94"/>
      <c r="C772" s="94"/>
      <c r="D772" s="524"/>
      <c r="E772" s="95"/>
      <c r="F772" s="95"/>
      <c r="G772" s="95"/>
      <c r="H772" s="95"/>
      <c r="I772" s="8"/>
      <c r="J772" s="422"/>
      <c r="K772" s="96"/>
      <c r="L772" s="96"/>
      <c r="M772" s="8"/>
      <c r="N772" s="8"/>
      <c r="O772" s="8"/>
      <c r="P772" s="8"/>
      <c r="Q772" s="8"/>
      <c r="R772" s="8"/>
    </row>
    <row r="773" spans="2:18" ht="14.1" customHeight="1">
      <c r="B773" s="94"/>
      <c r="C773" s="94"/>
      <c r="D773" s="524"/>
      <c r="E773" s="95"/>
      <c r="F773" s="95"/>
      <c r="G773" s="95"/>
      <c r="H773" s="95"/>
      <c r="I773" s="8"/>
      <c r="J773" s="422"/>
      <c r="K773" s="96"/>
      <c r="L773" s="96"/>
      <c r="M773" s="8"/>
      <c r="N773" s="8"/>
      <c r="O773" s="8"/>
      <c r="P773" s="8"/>
      <c r="Q773" s="8"/>
      <c r="R773" s="8"/>
    </row>
    <row r="774" spans="2:18" ht="14.1" customHeight="1">
      <c r="B774" s="94"/>
      <c r="C774" s="94"/>
      <c r="D774" s="524"/>
      <c r="E774" s="95"/>
      <c r="F774" s="95"/>
      <c r="G774" s="95"/>
      <c r="H774" s="95"/>
      <c r="I774" s="8"/>
      <c r="J774" s="422"/>
      <c r="K774" s="96"/>
      <c r="L774" s="96"/>
      <c r="M774" s="8"/>
      <c r="N774" s="8"/>
      <c r="O774" s="8"/>
      <c r="P774" s="8"/>
      <c r="Q774" s="8"/>
      <c r="R774" s="8"/>
    </row>
    <row r="775" spans="2:18" ht="14.1" customHeight="1">
      <c r="B775" s="94"/>
      <c r="C775" s="94"/>
      <c r="D775" s="524"/>
      <c r="E775" s="95"/>
      <c r="F775" s="95"/>
      <c r="G775" s="95"/>
      <c r="H775" s="95"/>
      <c r="I775" s="8"/>
      <c r="J775" s="422"/>
      <c r="K775" s="96"/>
      <c r="L775" s="96"/>
      <c r="M775" s="8"/>
      <c r="N775" s="8"/>
      <c r="O775" s="8"/>
      <c r="P775" s="8"/>
      <c r="Q775" s="8"/>
      <c r="R775" s="8"/>
    </row>
    <row r="776" spans="2:18" ht="14.1" customHeight="1">
      <c r="B776" s="94"/>
      <c r="C776" s="94"/>
      <c r="D776" s="524"/>
      <c r="E776" s="95"/>
      <c r="F776" s="95"/>
      <c r="G776" s="95"/>
      <c r="H776" s="95"/>
      <c r="I776" s="8"/>
      <c r="J776" s="422"/>
      <c r="K776" s="96"/>
      <c r="L776" s="96"/>
      <c r="M776" s="8"/>
      <c r="N776" s="8"/>
      <c r="O776" s="8"/>
      <c r="P776" s="8"/>
      <c r="Q776" s="8"/>
      <c r="R776" s="8"/>
    </row>
    <row r="777" spans="2:18" ht="14.1" customHeight="1">
      <c r="B777" s="94"/>
      <c r="C777" s="94"/>
      <c r="D777" s="524"/>
      <c r="E777" s="95"/>
      <c r="F777" s="95"/>
      <c r="G777" s="95"/>
      <c r="H777" s="95"/>
      <c r="I777" s="8"/>
      <c r="J777" s="422"/>
      <c r="K777" s="96"/>
      <c r="L777" s="96"/>
      <c r="M777" s="8"/>
      <c r="N777" s="8"/>
      <c r="O777" s="8"/>
      <c r="P777" s="8"/>
      <c r="Q777" s="8"/>
      <c r="R777" s="8"/>
    </row>
    <row r="778" spans="2:18" ht="14.1" customHeight="1">
      <c r="B778" s="94"/>
      <c r="C778" s="94"/>
      <c r="D778" s="524"/>
      <c r="E778" s="95"/>
      <c r="F778" s="95"/>
      <c r="G778" s="95"/>
      <c r="H778" s="95"/>
      <c r="I778" s="8"/>
      <c r="J778" s="422"/>
      <c r="K778" s="96"/>
      <c r="L778" s="96"/>
      <c r="M778" s="8"/>
      <c r="N778" s="8"/>
      <c r="O778" s="8"/>
      <c r="P778" s="8"/>
      <c r="Q778" s="8"/>
      <c r="R778" s="8"/>
    </row>
    <row r="779" spans="2:18" ht="14.1" customHeight="1">
      <c r="B779" s="94"/>
      <c r="C779" s="94"/>
      <c r="D779" s="524"/>
      <c r="E779" s="95"/>
      <c r="F779" s="95"/>
      <c r="G779" s="95"/>
      <c r="H779" s="95"/>
      <c r="I779" s="8"/>
      <c r="J779" s="422"/>
      <c r="K779" s="96"/>
      <c r="L779" s="96"/>
      <c r="M779" s="8"/>
      <c r="N779" s="8"/>
      <c r="O779" s="8"/>
      <c r="P779" s="8"/>
      <c r="Q779" s="8"/>
      <c r="R779" s="8"/>
    </row>
    <row r="780" spans="2:18" ht="14.1" customHeight="1">
      <c r="B780" s="94"/>
      <c r="C780" s="94"/>
      <c r="D780" s="524"/>
      <c r="E780" s="95"/>
      <c r="F780" s="95"/>
      <c r="G780" s="95"/>
      <c r="H780" s="95"/>
      <c r="I780" s="8"/>
      <c r="J780" s="422"/>
      <c r="K780" s="96"/>
      <c r="L780" s="96"/>
      <c r="M780" s="8"/>
      <c r="N780" s="8"/>
      <c r="O780" s="8"/>
      <c r="P780" s="8"/>
      <c r="Q780" s="8"/>
      <c r="R780" s="8"/>
    </row>
    <row r="781" spans="2:18" ht="14.1" customHeight="1">
      <c r="B781" s="94"/>
      <c r="C781" s="94"/>
      <c r="D781" s="524"/>
      <c r="E781" s="95"/>
      <c r="F781" s="95"/>
      <c r="G781" s="95"/>
      <c r="H781" s="95"/>
      <c r="I781" s="8"/>
      <c r="J781" s="422"/>
      <c r="K781" s="96"/>
      <c r="L781" s="96"/>
      <c r="M781" s="8"/>
      <c r="N781" s="8"/>
      <c r="O781" s="8"/>
      <c r="P781" s="8"/>
      <c r="Q781" s="8"/>
      <c r="R781" s="8"/>
    </row>
    <row r="782" spans="2:18" ht="14.1" customHeight="1">
      <c r="B782" s="94"/>
      <c r="C782" s="94"/>
      <c r="D782" s="524"/>
      <c r="E782" s="95"/>
      <c r="F782" s="95"/>
      <c r="G782" s="95"/>
      <c r="H782" s="95"/>
      <c r="I782" s="8"/>
      <c r="J782" s="422"/>
      <c r="K782" s="96"/>
      <c r="L782" s="96"/>
      <c r="M782" s="8"/>
      <c r="N782" s="8"/>
      <c r="O782" s="8"/>
      <c r="P782" s="8"/>
      <c r="Q782" s="8"/>
      <c r="R782" s="8"/>
    </row>
    <row r="783" spans="2:18" ht="14.1" customHeight="1">
      <c r="B783" s="94"/>
      <c r="C783" s="94"/>
      <c r="D783" s="524"/>
      <c r="E783" s="95"/>
      <c r="F783" s="95"/>
      <c r="G783" s="95"/>
      <c r="H783" s="95"/>
      <c r="I783" s="8"/>
      <c r="J783" s="422"/>
      <c r="K783" s="96"/>
      <c r="L783" s="96"/>
      <c r="M783" s="8"/>
      <c r="N783" s="8"/>
      <c r="O783" s="8"/>
      <c r="P783" s="8"/>
      <c r="Q783" s="8"/>
      <c r="R783" s="8"/>
    </row>
    <row r="784" spans="2:18" ht="14.1" customHeight="1">
      <c r="B784" s="94"/>
      <c r="C784" s="94"/>
      <c r="D784" s="524"/>
      <c r="E784" s="95"/>
      <c r="F784" s="95"/>
      <c r="G784" s="95"/>
      <c r="H784" s="95"/>
      <c r="I784" s="8"/>
      <c r="J784" s="422"/>
      <c r="K784" s="96"/>
      <c r="L784" s="96"/>
      <c r="M784" s="8"/>
      <c r="N784" s="8"/>
      <c r="O784" s="8"/>
      <c r="P784" s="8"/>
      <c r="Q784" s="8"/>
      <c r="R784" s="8"/>
    </row>
    <row r="785" spans="2:18" ht="14.1" customHeight="1">
      <c r="B785" s="94"/>
      <c r="C785" s="94"/>
      <c r="D785" s="524"/>
      <c r="E785" s="95"/>
      <c r="F785" s="95"/>
      <c r="G785" s="95"/>
      <c r="H785" s="95"/>
      <c r="I785" s="8"/>
      <c r="J785" s="422"/>
      <c r="K785" s="96"/>
      <c r="L785" s="96"/>
      <c r="M785" s="8"/>
      <c r="N785" s="8"/>
      <c r="O785" s="8"/>
      <c r="P785" s="8"/>
      <c r="Q785" s="8"/>
      <c r="R785" s="8"/>
    </row>
    <row r="786" spans="2:18" ht="14.1" customHeight="1">
      <c r="B786" s="94"/>
      <c r="C786" s="94"/>
      <c r="D786" s="524"/>
      <c r="E786" s="95"/>
      <c r="F786" s="95"/>
      <c r="G786" s="95"/>
      <c r="H786" s="95"/>
      <c r="I786" s="8"/>
      <c r="J786" s="422"/>
      <c r="K786" s="96"/>
      <c r="L786" s="96"/>
      <c r="M786" s="8"/>
      <c r="N786" s="8"/>
      <c r="O786" s="8"/>
      <c r="P786" s="8"/>
      <c r="Q786" s="8"/>
      <c r="R786" s="8"/>
    </row>
    <row r="787" spans="2:18" ht="14.1" customHeight="1">
      <c r="B787" s="94"/>
      <c r="C787" s="94"/>
      <c r="D787" s="524"/>
      <c r="E787" s="95"/>
      <c r="F787" s="95"/>
      <c r="G787" s="95"/>
      <c r="H787" s="95"/>
      <c r="I787" s="8"/>
      <c r="J787" s="422"/>
      <c r="K787" s="96"/>
      <c r="L787" s="96"/>
      <c r="M787" s="8"/>
      <c r="N787" s="8"/>
      <c r="O787" s="8"/>
      <c r="P787" s="8"/>
      <c r="Q787" s="8"/>
      <c r="R787" s="8"/>
    </row>
    <row r="788" spans="2:18" ht="14.1" customHeight="1">
      <c r="B788" s="94"/>
      <c r="C788" s="94"/>
      <c r="D788" s="524"/>
      <c r="E788" s="95"/>
      <c r="F788" s="95"/>
      <c r="G788" s="95"/>
      <c r="H788" s="95"/>
      <c r="I788" s="8"/>
      <c r="J788" s="422"/>
      <c r="K788" s="96"/>
      <c r="L788" s="96"/>
      <c r="M788" s="8"/>
      <c r="N788" s="8"/>
      <c r="O788" s="8"/>
      <c r="P788" s="8"/>
      <c r="Q788" s="8"/>
      <c r="R788" s="8"/>
    </row>
    <row r="789" spans="2:18" ht="14.1" customHeight="1">
      <c r="B789" s="94"/>
      <c r="C789" s="94"/>
      <c r="D789" s="524"/>
      <c r="E789" s="95"/>
      <c r="F789" s="95"/>
      <c r="G789" s="95"/>
      <c r="H789" s="95"/>
      <c r="I789" s="8"/>
      <c r="J789" s="422"/>
      <c r="K789" s="96"/>
      <c r="L789" s="96"/>
      <c r="M789" s="8"/>
      <c r="N789" s="8"/>
      <c r="O789" s="8"/>
      <c r="P789" s="8"/>
      <c r="Q789" s="8"/>
      <c r="R789" s="8"/>
    </row>
    <row r="790" spans="2:18" ht="14.1" customHeight="1">
      <c r="B790" s="94"/>
      <c r="C790" s="94"/>
      <c r="D790" s="524"/>
      <c r="E790" s="95"/>
      <c r="F790" s="95"/>
      <c r="G790" s="95"/>
      <c r="H790" s="95"/>
      <c r="I790" s="8"/>
      <c r="J790" s="422"/>
      <c r="K790" s="96"/>
      <c r="L790" s="96"/>
      <c r="M790" s="8"/>
      <c r="N790" s="8"/>
      <c r="O790" s="8"/>
      <c r="P790" s="8"/>
      <c r="Q790" s="8"/>
      <c r="R790" s="8"/>
    </row>
    <row r="791" spans="2:18" ht="14.1" customHeight="1">
      <c r="B791" s="94"/>
      <c r="C791" s="94"/>
      <c r="D791" s="524"/>
      <c r="E791" s="95"/>
      <c r="F791" s="95"/>
      <c r="G791" s="95"/>
      <c r="H791" s="95"/>
      <c r="I791" s="8"/>
      <c r="J791" s="422"/>
      <c r="K791" s="96"/>
      <c r="L791" s="96"/>
      <c r="M791" s="8"/>
      <c r="N791" s="8"/>
      <c r="O791" s="8"/>
      <c r="P791" s="8"/>
      <c r="Q791" s="8"/>
      <c r="R791" s="8"/>
    </row>
    <row r="792" spans="2:18" ht="14.1" customHeight="1">
      <c r="B792" s="94"/>
      <c r="C792" s="94"/>
      <c r="D792" s="524"/>
      <c r="E792" s="95"/>
      <c r="F792" s="95"/>
      <c r="G792" s="95"/>
      <c r="H792" s="95"/>
      <c r="I792" s="8"/>
      <c r="J792" s="422"/>
      <c r="K792" s="96"/>
      <c r="L792" s="96"/>
      <c r="M792" s="8"/>
      <c r="N792" s="8"/>
      <c r="O792" s="8"/>
      <c r="P792" s="8"/>
      <c r="Q792" s="8"/>
      <c r="R792" s="8"/>
    </row>
    <row r="793" spans="2:18" ht="14.1" customHeight="1">
      <c r="B793" s="94"/>
      <c r="C793" s="94"/>
      <c r="D793" s="524"/>
      <c r="E793" s="95"/>
      <c r="F793" s="95"/>
      <c r="G793" s="95"/>
      <c r="H793" s="95"/>
      <c r="I793" s="8"/>
      <c r="J793" s="422"/>
      <c r="K793" s="96"/>
      <c r="L793" s="96"/>
      <c r="M793" s="8"/>
      <c r="N793" s="8"/>
      <c r="O793" s="8"/>
      <c r="P793" s="8"/>
      <c r="Q793" s="8"/>
      <c r="R793" s="8"/>
    </row>
    <row r="794" spans="2:18" ht="14.1" customHeight="1">
      <c r="B794" s="94"/>
      <c r="C794" s="94"/>
      <c r="D794" s="524"/>
      <c r="E794" s="95"/>
      <c r="F794" s="95"/>
      <c r="G794" s="95"/>
      <c r="H794" s="95"/>
      <c r="I794" s="8"/>
      <c r="J794" s="422"/>
      <c r="K794" s="96"/>
      <c r="L794" s="96"/>
      <c r="M794" s="8"/>
      <c r="N794" s="8"/>
      <c r="O794" s="8"/>
      <c r="P794" s="8"/>
      <c r="Q794" s="8"/>
      <c r="R794" s="8"/>
    </row>
    <row r="795" spans="2:18" ht="14.1" customHeight="1">
      <c r="B795" s="94"/>
      <c r="C795" s="94"/>
      <c r="D795" s="524"/>
      <c r="E795" s="95"/>
      <c r="F795" s="95"/>
      <c r="G795" s="95"/>
      <c r="H795" s="95"/>
      <c r="I795" s="8"/>
      <c r="J795" s="422"/>
      <c r="K795" s="96"/>
      <c r="L795" s="96"/>
      <c r="M795" s="8"/>
      <c r="N795" s="8"/>
      <c r="O795" s="8"/>
      <c r="P795" s="8"/>
      <c r="Q795" s="8"/>
      <c r="R795" s="8"/>
    </row>
    <row r="796" spans="2:18" ht="14.1" customHeight="1">
      <c r="B796" s="94"/>
      <c r="C796" s="94"/>
      <c r="D796" s="524"/>
      <c r="E796" s="95"/>
      <c r="F796" s="95"/>
      <c r="G796" s="95"/>
      <c r="H796" s="95"/>
      <c r="I796" s="8"/>
      <c r="J796" s="422"/>
      <c r="K796" s="96"/>
      <c r="L796" s="96"/>
      <c r="M796" s="8"/>
      <c r="N796" s="8"/>
      <c r="O796" s="8"/>
      <c r="P796" s="8"/>
      <c r="Q796" s="8"/>
      <c r="R796" s="8"/>
    </row>
    <row r="797" spans="2:18" ht="14.1" customHeight="1">
      <c r="B797" s="94"/>
      <c r="C797" s="94"/>
      <c r="D797" s="524"/>
      <c r="E797" s="95"/>
      <c r="F797" s="95"/>
      <c r="G797" s="95"/>
      <c r="H797" s="95"/>
      <c r="I797" s="8"/>
      <c r="J797" s="422"/>
      <c r="K797" s="96"/>
      <c r="L797" s="96"/>
      <c r="M797" s="8"/>
      <c r="N797" s="8"/>
      <c r="O797" s="8"/>
      <c r="P797" s="8"/>
      <c r="Q797" s="8"/>
      <c r="R797" s="8"/>
    </row>
    <row r="798" spans="2:18" ht="14.1" customHeight="1">
      <c r="B798" s="94"/>
      <c r="C798" s="94"/>
      <c r="D798" s="524"/>
      <c r="E798" s="95"/>
      <c r="F798" s="95"/>
      <c r="G798" s="95"/>
      <c r="H798" s="95"/>
      <c r="I798" s="8"/>
      <c r="J798" s="422"/>
      <c r="K798" s="96"/>
      <c r="L798" s="96"/>
      <c r="M798" s="8"/>
      <c r="N798" s="8"/>
      <c r="O798" s="8"/>
      <c r="P798" s="8"/>
      <c r="Q798" s="8"/>
      <c r="R798" s="8"/>
    </row>
    <row r="799" spans="2:18" ht="14.1" customHeight="1">
      <c r="E799" s="95"/>
      <c r="F799" s="95"/>
      <c r="G799" s="95"/>
      <c r="H799" s="95"/>
      <c r="I799" s="8"/>
      <c r="J799" s="422"/>
      <c r="K799" s="96"/>
      <c r="L799" s="96"/>
      <c r="M799" s="8"/>
      <c r="N799" s="8"/>
      <c r="O799" s="8"/>
      <c r="P799" s="8"/>
      <c r="Q799" s="8"/>
      <c r="R799" s="8"/>
    </row>
    <row r="800" spans="2:18" ht="14.1" customHeight="1">
      <c r="E800" s="95"/>
      <c r="F800" s="95"/>
      <c r="G800" s="95"/>
      <c r="H800" s="95"/>
      <c r="I800" s="8"/>
      <c r="J800" s="422"/>
      <c r="K800" s="96"/>
      <c r="L800" s="96"/>
      <c r="M800" s="8"/>
      <c r="N800" s="8"/>
      <c r="O800" s="8"/>
      <c r="P800" s="8"/>
      <c r="Q800" s="8"/>
      <c r="R800" s="8"/>
    </row>
    <row r="801" spans="5:18" ht="14.1" customHeight="1">
      <c r="E801" s="95"/>
      <c r="F801" s="95"/>
      <c r="G801" s="95"/>
      <c r="H801" s="95"/>
      <c r="I801" s="8"/>
      <c r="J801" s="422"/>
      <c r="K801" s="96"/>
      <c r="L801" s="96"/>
      <c r="M801" s="8"/>
      <c r="N801" s="8"/>
      <c r="O801" s="8"/>
      <c r="P801" s="8"/>
      <c r="Q801" s="8"/>
      <c r="R801" s="8"/>
    </row>
    <row r="802" spans="5:18" ht="14.1" customHeight="1">
      <c r="E802" s="95"/>
      <c r="F802" s="95"/>
      <c r="G802" s="95"/>
      <c r="H802" s="95"/>
      <c r="I802" s="8"/>
      <c r="J802" s="422"/>
      <c r="K802" s="96"/>
      <c r="L802" s="96"/>
      <c r="M802" s="8"/>
      <c r="N802" s="8"/>
      <c r="O802" s="8"/>
      <c r="P802" s="8"/>
      <c r="Q802" s="8"/>
      <c r="R802" s="8"/>
    </row>
  </sheetData>
  <autoFilter ref="B9:T435" xr:uid="{00000000-0009-0000-0000-000004000000}"/>
  <mergeCells count="1">
    <mergeCell ref="P6:P7"/>
  </mergeCells>
  <phoneticPr fontId="12"/>
  <printOptions horizontalCentered="1" gridLinesSet="0"/>
  <pageMargins left="0.19685039370078741" right="0.19685039370078741" top="0.59055118110236227" bottom="0.78740157480314965" header="0.39370078740157483" footer="0.19685039370078741"/>
  <pageSetup paperSize="9" scale="46" fitToHeight="0" orientation="landscape" r:id="rId1"/>
  <headerFooter alignWithMargins="0">
    <oddFooter>&amp;L&amp;"Verdana,Standaard"&amp;F-&amp;A
Atir b.v. ©&amp;R&amp;"Verdana,Standaard"printversie &amp;D</oddFooter>
  </headerFooter>
  <rowBreaks count="7" manualBreakCount="7">
    <brk id="53" min="1" max="21" man="1"/>
    <brk id="103" min="1" max="21" man="1"/>
    <brk id="163" min="1" max="21" man="1"/>
    <brk id="212" min="1" max="21" man="1"/>
    <brk id="262" min="1" max="21" man="1"/>
    <brk id="313" min="1" max="21" man="1"/>
    <brk id="362" min="1" max="2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sheetPr>
  <dimension ref="A1:I83"/>
  <sheetViews>
    <sheetView showGridLines="0" showZeros="0" showOutlineSymbols="0" zoomScaleNormal="100" zoomScaleSheetLayoutView="100" workbookViewId="0">
      <pane ySplit="9" topLeftCell="A10" activePane="bottomLeft" state="frozen"/>
      <selection activeCell="B1" sqref="B1"/>
      <selection pane="bottomLeft" activeCell="B46" sqref="B46"/>
    </sheetView>
  </sheetViews>
  <sheetFormatPr defaultColWidth="9.33203125" defaultRowHeight="13.2"/>
  <cols>
    <col min="1" max="1" width="45.5546875" style="4" customWidth="1"/>
    <col min="2" max="2" width="18.33203125" style="4" customWidth="1"/>
    <col min="3" max="3" width="18.44140625" style="4" customWidth="1"/>
    <col min="4" max="4" width="10.6640625" style="4" customWidth="1"/>
    <col min="5" max="5" width="11.109375" style="4" customWidth="1"/>
    <col min="6" max="6" width="2.109375" style="4" customWidth="1"/>
    <col min="7" max="7" width="7.88671875" style="4" customWidth="1"/>
    <col min="8" max="8" width="27" style="4" bestFit="1" customWidth="1"/>
    <col min="9" max="16384" width="9.33203125" style="4"/>
  </cols>
  <sheetData>
    <row r="1" spans="1:9">
      <c r="A1" s="322" t="s">
        <v>22</v>
      </c>
      <c r="B1" s="98"/>
      <c r="C1" s="18"/>
      <c r="D1" s="18"/>
      <c r="E1" s="18"/>
      <c r="F1" s="3"/>
      <c r="G1" s="3"/>
      <c r="H1" s="19"/>
    </row>
    <row r="2" spans="1:9">
      <c r="A2" s="2"/>
      <c r="B2" s="2"/>
      <c r="C2" s="2"/>
      <c r="D2" s="2"/>
      <c r="E2" s="2"/>
      <c r="F2" s="3"/>
      <c r="G2" s="3"/>
    </row>
    <row r="3" spans="1:9" ht="15">
      <c r="A3" s="33" t="str">
        <f>'2-Kosten per locatie'!A3</f>
        <v>Naam opdrachtgever</v>
      </c>
      <c r="B3" s="58" t="str">
        <f>'2-Kosten per locatie'!B3</f>
        <v>Veiligheidsregio Zaanstreek Waterland</v>
      </c>
      <c r="C3" s="2"/>
      <c r="D3" s="2"/>
      <c r="E3" s="369"/>
      <c r="F3" s="3"/>
      <c r="G3" s="3"/>
    </row>
    <row r="4" spans="1:9" ht="15">
      <c r="A4" s="33" t="str">
        <f>'2-Kosten per locatie'!A4</f>
        <v>Calculatie onderdeel</v>
      </c>
      <c r="B4" s="58" t="str">
        <f ca="1">MID(CELL("bestandsnaam",$C$9),SEARCH("]",CELL("bestandsnaam",$C$9),1)+1,256)</f>
        <v>5-Premies en opslagen</v>
      </c>
      <c r="C4" s="99"/>
      <c r="D4" s="100"/>
      <c r="E4" s="101"/>
      <c r="F4" s="6"/>
      <c r="G4" s="6"/>
    </row>
    <row r="5" spans="1:9" ht="15">
      <c r="A5" s="33" t="str">
        <f>'2-Kosten per locatie'!A5</f>
        <v>Gebouw/plaats</v>
      </c>
      <c r="B5" s="58" t="str">
        <f>'2-Kosten per locatie'!B5</f>
        <v>Divers</v>
      </c>
      <c r="C5" s="33"/>
      <c r="D5" s="102"/>
      <c r="E5" s="103"/>
      <c r="F5" s="7"/>
      <c r="G5" s="6"/>
    </row>
    <row r="6" spans="1:9" ht="15">
      <c r="A6" s="33" t="str">
        <f>'2-Kosten per locatie'!A6</f>
        <v>Referentie nummer</v>
      </c>
      <c r="B6" s="58" t="str">
        <f>'2-Kosten per locatie'!B6</f>
        <v>VrZW-EA-RT-2022</v>
      </c>
      <c r="C6" s="63"/>
      <c r="D6" s="102"/>
      <c r="E6" s="375"/>
      <c r="F6" s="374"/>
      <c r="G6" s="376"/>
      <c r="H6" s="377"/>
    </row>
    <row r="7" spans="1:9" ht="15">
      <c r="A7" s="33" t="str">
        <f>'2-Kosten per locatie'!A7</f>
        <v>Naam dienstverlener</v>
      </c>
      <c r="B7" s="58">
        <f>'2-Kosten per locatie'!B7</f>
        <v>0</v>
      </c>
      <c r="C7" s="104"/>
      <c r="D7" s="12"/>
      <c r="E7" s="105"/>
      <c r="F7" s="7"/>
      <c r="G7" s="6"/>
      <c r="H7" s="8"/>
      <c r="I7" s="8"/>
    </row>
    <row r="8" spans="1:9" ht="15">
      <c r="A8" s="33" t="str">
        <f>'2-Kosten per locatie'!A8</f>
        <v>Prijspeil</v>
      </c>
      <c r="B8" s="458">
        <f>'2-Kosten per locatie'!B8</f>
        <v>45017</v>
      </c>
      <c r="C8" s="103"/>
      <c r="D8" s="103"/>
      <c r="E8" s="103"/>
      <c r="F8" s="7"/>
      <c r="G8" s="6"/>
    </row>
    <row r="9" spans="1:9" ht="15">
      <c r="A9" s="106"/>
      <c r="B9" s="103"/>
      <c r="C9" s="103"/>
      <c r="D9" s="103"/>
      <c r="E9" s="103"/>
      <c r="F9" s="7"/>
      <c r="G9" s="6"/>
    </row>
    <row r="10" spans="1:9" ht="17.399999999999999">
      <c r="A10" s="139" t="s">
        <v>4</v>
      </c>
      <c r="B10" s="140"/>
      <c r="C10" s="141"/>
      <c r="D10" s="103"/>
      <c r="E10" s="103"/>
      <c r="F10" s="7"/>
      <c r="G10" s="6"/>
    </row>
    <row r="11" spans="1:9">
      <c r="A11" s="107"/>
      <c r="B11" s="5"/>
      <c r="C11" s="5"/>
      <c r="D11" s="103"/>
      <c r="E11" s="103"/>
      <c r="F11" s="6"/>
      <c r="G11" s="6"/>
    </row>
    <row r="12" spans="1:9">
      <c r="A12" s="108"/>
      <c r="B12" s="109"/>
      <c r="C12" s="110" t="s">
        <v>36</v>
      </c>
      <c r="D12" s="103"/>
      <c r="E12" s="103"/>
      <c r="F12" s="7"/>
      <c r="G12" s="6"/>
    </row>
    <row r="13" spans="1:9">
      <c r="A13" s="111" t="s">
        <v>78</v>
      </c>
      <c r="B13" s="84"/>
      <c r="C13" s="323">
        <v>0</v>
      </c>
      <c r="D13" s="103"/>
      <c r="E13" s="103"/>
      <c r="F13" s="112"/>
      <c r="G13" s="6"/>
    </row>
    <row r="14" spans="1:9">
      <c r="A14" s="111" t="s">
        <v>166</v>
      </c>
      <c r="B14" s="84"/>
      <c r="C14" s="323">
        <v>0</v>
      </c>
      <c r="D14" s="103"/>
      <c r="E14" s="103"/>
      <c r="F14" s="112"/>
      <c r="G14" s="6"/>
      <c r="H14" s="19"/>
    </row>
    <row r="15" spans="1:9">
      <c r="A15" s="111" t="s">
        <v>79</v>
      </c>
      <c r="B15" s="84"/>
      <c r="C15" s="323">
        <v>0</v>
      </c>
      <c r="D15" s="103"/>
      <c r="E15" s="103"/>
      <c r="F15" s="112"/>
      <c r="G15" s="6"/>
      <c r="H15" s="19"/>
    </row>
    <row r="16" spans="1:9">
      <c r="A16" s="113" t="s">
        <v>9</v>
      </c>
      <c r="B16" s="114"/>
      <c r="C16" s="115">
        <f>SUM(C13:C15)</f>
        <v>0</v>
      </c>
      <c r="D16" s="103"/>
      <c r="E16" s="103"/>
      <c r="F16" s="6"/>
      <c r="G16" s="19"/>
    </row>
    <row r="17" spans="1:9">
      <c r="A17" s="113"/>
      <c r="B17" s="114"/>
      <c r="C17" s="115"/>
      <c r="D17" s="103"/>
      <c r="E17" s="103"/>
      <c r="F17" s="6"/>
      <c r="G17" s="19"/>
    </row>
    <row r="18" spans="1:9">
      <c r="A18" s="556" t="s">
        <v>80</v>
      </c>
      <c r="B18" s="557"/>
      <c r="C18" s="323">
        <v>0</v>
      </c>
      <c r="D18" s="103"/>
      <c r="E18" s="103"/>
      <c r="F18" s="6"/>
    </row>
    <row r="19" spans="1:9">
      <c r="A19" s="380" t="s">
        <v>190</v>
      </c>
      <c r="B19" s="378"/>
      <c r="C19" s="379">
        <v>0</v>
      </c>
      <c r="D19" s="103"/>
      <c r="E19" s="103"/>
      <c r="F19" s="6"/>
    </row>
    <row r="20" spans="1:9">
      <c r="A20" s="556" t="s">
        <v>81</v>
      </c>
      <c r="B20" s="557"/>
      <c r="C20" s="323">
        <v>0</v>
      </c>
      <c r="D20" s="103"/>
      <c r="E20" s="103"/>
      <c r="F20" s="6"/>
    </row>
    <row r="21" spans="1:9">
      <c r="A21" s="556" t="s">
        <v>32</v>
      </c>
      <c r="B21" s="557"/>
      <c r="C21" s="116" t="e">
        <f>C34</f>
        <v>#DIV/0!</v>
      </c>
      <c r="D21" s="103"/>
      <c r="E21" s="103"/>
      <c r="F21" s="6"/>
    </row>
    <row r="22" spans="1:9">
      <c r="A22" s="556" t="s">
        <v>65</v>
      </c>
      <c r="B22" s="557"/>
      <c r="C22" s="323">
        <v>0</v>
      </c>
      <c r="D22" s="103"/>
      <c r="E22" s="103"/>
      <c r="F22" s="6"/>
    </row>
    <row r="23" spans="1:9">
      <c r="A23" s="556" t="s">
        <v>183</v>
      </c>
      <c r="B23" s="557"/>
      <c r="C23" s="323">
        <v>0</v>
      </c>
      <c r="D23" s="103"/>
      <c r="E23" s="103"/>
      <c r="F23" s="6"/>
    </row>
    <row r="24" spans="1:9">
      <c r="A24" s="558" t="s">
        <v>64</v>
      </c>
      <c r="B24" s="559"/>
      <c r="C24" s="117" t="e">
        <f>SUM(C16:C23)</f>
        <v>#DIV/0!</v>
      </c>
      <c r="D24" s="103"/>
      <c r="E24" s="103"/>
      <c r="F24" s="6"/>
    </row>
    <row r="25" spans="1:9">
      <c r="A25" s="118"/>
      <c r="B25" s="100"/>
      <c r="C25" s="10"/>
      <c r="D25" s="103"/>
      <c r="E25" s="103"/>
      <c r="F25" s="11"/>
      <c r="G25" s="6"/>
    </row>
    <row r="26" spans="1:9" ht="17.399999999999999">
      <c r="A26" s="139" t="s">
        <v>58</v>
      </c>
      <c r="B26" s="140"/>
      <c r="C26" s="141"/>
      <c r="D26" s="103"/>
      <c r="E26" s="103"/>
      <c r="F26" s="7"/>
      <c r="G26" s="6"/>
    </row>
    <row r="27" spans="1:9">
      <c r="A27" s="107"/>
      <c r="B27" s="5"/>
      <c r="C27" s="5"/>
      <c r="D27" s="103"/>
      <c r="E27" s="103"/>
      <c r="F27" s="6"/>
      <c r="G27" s="6"/>
      <c r="H27" s="19"/>
    </row>
    <row r="28" spans="1:9">
      <c r="A28" s="5"/>
      <c r="B28" s="5"/>
      <c r="C28" s="119" t="s">
        <v>16</v>
      </c>
      <c r="D28" s="103"/>
      <c r="E28" s="103"/>
      <c r="F28" s="6"/>
      <c r="G28" s="6"/>
      <c r="H28" s="19"/>
    </row>
    <row r="29" spans="1:9">
      <c r="A29" s="111" t="s">
        <v>20</v>
      </c>
      <c r="B29" s="109"/>
      <c r="C29" s="120">
        <f>'6-Opbouw uurtarief productie'!E21</f>
        <v>0</v>
      </c>
      <c r="D29" s="103"/>
      <c r="E29" s="103"/>
      <c r="F29" s="19"/>
      <c r="G29" s="6"/>
      <c r="H29" s="19"/>
      <c r="I29" s="19"/>
    </row>
    <row r="30" spans="1:9">
      <c r="A30" s="111" t="s">
        <v>46</v>
      </c>
      <c r="B30" s="357" t="s">
        <v>170</v>
      </c>
      <c r="C30" s="324">
        <v>0</v>
      </c>
      <c r="D30" s="103"/>
      <c r="E30" s="103"/>
      <c r="F30" s="7"/>
      <c r="G30" s="6"/>
      <c r="H30" s="19"/>
      <c r="I30" s="19"/>
    </row>
    <row r="31" spans="1:9">
      <c r="A31" s="111" t="s">
        <v>41</v>
      </c>
      <c r="B31" s="109"/>
      <c r="C31" s="121">
        <f>C29+C30</f>
        <v>0</v>
      </c>
      <c r="D31" s="103"/>
      <c r="E31" s="103"/>
      <c r="F31" s="7"/>
      <c r="G31" s="6"/>
      <c r="H31" s="19"/>
      <c r="I31" s="19"/>
    </row>
    <row r="32" spans="1:9">
      <c r="A32" s="122" t="s">
        <v>0</v>
      </c>
      <c r="B32" s="123"/>
      <c r="C32" s="325">
        <v>0</v>
      </c>
      <c r="E32" s="124"/>
      <c r="F32" s="7"/>
      <c r="G32" s="6"/>
      <c r="H32" s="19"/>
    </row>
    <row r="33" spans="1:8">
      <c r="A33" s="107"/>
      <c r="B33" s="125"/>
      <c r="C33" s="126"/>
      <c r="E33" s="5"/>
      <c r="F33" s="6"/>
      <c r="G33" s="6"/>
      <c r="H33" s="19"/>
    </row>
    <row r="34" spans="1:8">
      <c r="A34" s="291" t="s">
        <v>42</v>
      </c>
      <c r="B34" s="224"/>
      <c r="C34" s="292" t="e">
        <f>(C31/C29)*C32</f>
        <v>#DIV/0!</v>
      </c>
      <c r="E34" s="127"/>
      <c r="F34" s="7"/>
      <c r="G34" s="128"/>
      <c r="H34" s="19"/>
    </row>
    <row r="35" spans="1:8">
      <c r="A35" s="107"/>
      <c r="B35" s="5"/>
      <c r="C35" s="5"/>
      <c r="E35" s="127"/>
      <c r="F35" s="7"/>
      <c r="G35" s="6"/>
    </row>
    <row r="36" spans="1:8" ht="17.399999999999999">
      <c r="A36" s="142" t="s">
        <v>194</v>
      </c>
      <c r="B36" s="143"/>
      <c r="C36" s="144"/>
      <c r="E36" s="127"/>
      <c r="F36" s="7"/>
      <c r="G36" s="6"/>
    </row>
    <row r="37" spans="1:8">
      <c r="A37" s="118"/>
      <c r="B37" s="100"/>
      <c r="C37" s="10"/>
      <c r="E37" s="127"/>
      <c r="F37" s="7"/>
      <c r="G37" s="6"/>
    </row>
    <row r="38" spans="1:8">
      <c r="A38" s="118"/>
      <c r="B38" s="305" t="s">
        <v>69</v>
      </c>
      <c r="C38" s="10"/>
      <c r="E38" s="127"/>
      <c r="F38" s="7"/>
      <c r="G38" s="6"/>
    </row>
    <row r="39" spans="1:8">
      <c r="A39" s="129" t="s">
        <v>6</v>
      </c>
      <c r="B39" s="384">
        <v>365</v>
      </c>
      <c r="C39" s="10"/>
      <c r="E39" s="127"/>
      <c r="F39" s="7"/>
      <c r="G39" s="13"/>
    </row>
    <row r="40" spans="1:8">
      <c r="A40" s="129" t="s">
        <v>5</v>
      </c>
      <c r="B40" s="384">
        <v>104</v>
      </c>
      <c r="C40" s="10"/>
      <c r="E40" s="127"/>
      <c r="F40" s="7"/>
      <c r="G40" s="13"/>
    </row>
    <row r="41" spans="1:8">
      <c r="A41" s="293" t="s">
        <v>7</v>
      </c>
      <c r="B41" s="294">
        <f>B39-B40</f>
        <v>261</v>
      </c>
      <c r="C41" s="10"/>
      <c r="E41" s="127"/>
      <c r="F41" s="7"/>
      <c r="G41" s="9"/>
    </row>
    <row r="42" spans="1:8">
      <c r="A42" s="130"/>
      <c r="B42" s="131"/>
      <c r="C42" s="10"/>
      <c r="E42" s="127"/>
      <c r="F42" s="7"/>
      <c r="G42" s="9"/>
    </row>
    <row r="43" spans="1:8">
      <c r="A43" s="129" t="s">
        <v>27</v>
      </c>
      <c r="B43" s="326">
        <v>0</v>
      </c>
      <c r="C43" s="10"/>
      <c r="E43" s="127"/>
      <c r="F43" s="7"/>
      <c r="G43" s="9"/>
    </row>
    <row r="44" spans="1:8">
      <c r="A44" s="129" t="s">
        <v>19</v>
      </c>
      <c r="B44" s="326">
        <v>0</v>
      </c>
      <c r="C44" s="10"/>
      <c r="E44" s="127"/>
      <c r="F44" s="7"/>
      <c r="G44" s="9"/>
    </row>
    <row r="45" spans="1:8">
      <c r="A45" s="129" t="s">
        <v>38</v>
      </c>
      <c r="B45" s="326">
        <v>0</v>
      </c>
      <c r="C45" s="10"/>
      <c r="E45" s="127"/>
      <c r="F45" s="7"/>
      <c r="G45" s="9"/>
    </row>
    <row r="46" spans="1:8">
      <c r="A46" s="129" t="s">
        <v>44</v>
      </c>
      <c r="B46" s="326"/>
      <c r="C46" s="10"/>
      <c r="E46" s="127"/>
      <c r="F46" s="7"/>
      <c r="G46" s="9"/>
    </row>
    <row r="47" spans="1:8">
      <c r="A47" s="293" t="s">
        <v>24</v>
      </c>
      <c r="B47" s="294">
        <f>B41-SUM(B43:B46)</f>
        <v>261</v>
      </c>
      <c r="C47" s="10"/>
      <c r="E47" s="127"/>
      <c r="F47" s="7"/>
      <c r="G47" s="9"/>
    </row>
    <row r="48" spans="1:8">
      <c r="A48" s="132"/>
      <c r="B48" s="131"/>
      <c r="C48" s="10"/>
      <c r="E48" s="127"/>
      <c r="F48" s="7"/>
      <c r="G48" s="9"/>
    </row>
    <row r="49" spans="1:7">
      <c r="A49" s="133" t="s">
        <v>59</v>
      </c>
      <c r="B49" s="134">
        <f>IF(B43=0,0,B43/$B$47)</f>
        <v>0</v>
      </c>
      <c r="C49" s="10"/>
      <c r="E49" s="127"/>
      <c r="F49" s="7"/>
      <c r="G49" s="9"/>
    </row>
    <row r="50" spans="1:7">
      <c r="A50" s="133" t="s">
        <v>19</v>
      </c>
      <c r="B50" s="134">
        <f>IF(B44=0,0,B44/$B$47)</f>
        <v>0</v>
      </c>
      <c r="C50" s="10"/>
      <c r="E50" s="127"/>
      <c r="F50" s="7"/>
      <c r="G50" s="9"/>
    </row>
    <row r="51" spans="1:7">
      <c r="A51" s="129" t="s">
        <v>38</v>
      </c>
      <c r="B51" s="134">
        <f>IF(B45=0,0,B45/$B$47)</f>
        <v>0</v>
      </c>
      <c r="C51" s="10"/>
      <c r="E51" s="127"/>
      <c r="F51" s="7"/>
      <c r="G51" s="9"/>
    </row>
    <row r="52" spans="1:7">
      <c r="A52" s="133" t="s">
        <v>44</v>
      </c>
      <c r="B52" s="134">
        <f>IF(B46=0,0,B46/$B$47)</f>
        <v>0</v>
      </c>
      <c r="C52" s="10"/>
      <c r="E52" s="127"/>
      <c r="F52" s="7"/>
      <c r="G52" s="14"/>
    </row>
    <row r="53" spans="1:7">
      <c r="A53" s="293" t="s">
        <v>66</v>
      </c>
      <c r="B53" s="295">
        <f>SUM(B49:B52)</f>
        <v>0</v>
      </c>
      <c r="C53" s="10"/>
      <c r="E53" s="127"/>
      <c r="F53" s="7"/>
      <c r="G53" s="15"/>
    </row>
    <row r="54" spans="1:7">
      <c r="A54" s="16"/>
      <c r="B54" s="16"/>
      <c r="C54" s="16"/>
      <c r="E54" s="127"/>
      <c r="F54" s="7"/>
      <c r="G54" s="3"/>
    </row>
    <row r="55" spans="1:7" ht="31.2" customHeight="1">
      <c r="A55" s="553" t="s">
        <v>195</v>
      </c>
      <c r="B55" s="554"/>
      <c r="C55" s="555"/>
      <c r="E55" s="127"/>
      <c r="F55" s="7"/>
      <c r="G55" s="3"/>
    </row>
    <row r="56" spans="1:7" s="19" customFormat="1"/>
    <row r="57" spans="1:7" s="19" customFormat="1"/>
    <row r="58" spans="1:7" s="19" customFormat="1" ht="13.8">
      <c r="A58" s="135"/>
      <c r="B58" s="1"/>
    </row>
    <row r="59" spans="1:7" s="19" customFormat="1" ht="13.8">
      <c r="A59" s="135"/>
      <c r="B59" s="1"/>
    </row>
    <row r="60" spans="1:7" s="19" customFormat="1" ht="13.8">
      <c r="A60" s="135"/>
      <c r="B60" s="1"/>
    </row>
    <row r="61" spans="1:7" s="19" customFormat="1" ht="13.8">
      <c r="A61" s="135"/>
      <c r="B61" s="1"/>
    </row>
    <row r="62" spans="1:7" s="19" customFormat="1" ht="13.8">
      <c r="A62" s="136"/>
      <c r="B62" s="1"/>
    </row>
    <row r="63" spans="1:7" s="19" customFormat="1" ht="13.8">
      <c r="A63" s="1"/>
      <c r="B63" s="1"/>
    </row>
    <row r="64" spans="1:7" s="19" customFormat="1" ht="13.8">
      <c r="A64" s="1"/>
      <c r="B64" s="1"/>
    </row>
    <row r="65" spans="1:3" s="19" customFormat="1" ht="13.8">
      <c r="A65" s="1"/>
      <c r="B65" s="1"/>
    </row>
    <row r="66" spans="1:3" s="19" customFormat="1" ht="13.8">
      <c r="A66" s="1"/>
      <c r="B66" s="1"/>
    </row>
    <row r="67" spans="1:3" s="19" customFormat="1" ht="13.8">
      <c r="A67" s="1"/>
      <c r="B67" s="1"/>
    </row>
    <row r="68" spans="1:3" s="19" customFormat="1" ht="13.8">
      <c r="A68" s="1"/>
      <c r="B68" s="1"/>
    </row>
    <row r="69" spans="1:3" s="19" customFormat="1" ht="13.8">
      <c r="A69" s="1"/>
      <c r="B69" s="1"/>
    </row>
    <row r="70" spans="1:3" s="19" customFormat="1" ht="13.8">
      <c r="A70" s="1"/>
      <c r="B70" s="137"/>
    </row>
    <row r="71" spans="1:3" s="19" customFormat="1" ht="13.8">
      <c r="A71" s="1"/>
      <c r="B71" s="1"/>
    </row>
    <row r="72" spans="1:3" s="19" customFormat="1" ht="13.8">
      <c r="B72" s="1"/>
    </row>
    <row r="73" spans="1:3" s="19" customFormat="1" ht="13.8">
      <c r="A73" s="1"/>
      <c r="B73" s="1"/>
      <c r="C73" s="1"/>
    </row>
    <row r="74" spans="1:3" s="19" customFormat="1" ht="13.8">
      <c r="A74" s="138"/>
      <c r="B74" s="1"/>
      <c r="C74" s="138"/>
    </row>
    <row r="75" spans="1:3" s="19" customFormat="1" ht="13.8">
      <c r="A75" s="1"/>
      <c r="B75" s="1"/>
      <c r="C75" s="1"/>
    </row>
    <row r="76" spans="1:3" s="19" customFormat="1" ht="13.8">
      <c r="A76" s="1"/>
      <c r="B76" s="1"/>
      <c r="C76" s="1"/>
    </row>
    <row r="77" spans="1:3" s="19" customFormat="1" ht="13.8">
      <c r="A77" s="1"/>
      <c r="B77" s="1"/>
      <c r="C77" s="1"/>
    </row>
    <row r="78" spans="1:3" s="19" customFormat="1" ht="13.8">
      <c r="A78" s="138"/>
      <c r="B78" s="1"/>
      <c r="C78" s="138"/>
    </row>
    <row r="79" spans="1:3" s="19" customFormat="1" ht="13.8">
      <c r="A79" s="138"/>
      <c r="B79" s="1"/>
      <c r="C79" s="138"/>
    </row>
    <row r="80" spans="1:3" s="19" customFormat="1" ht="13.8">
      <c r="A80" s="138"/>
      <c r="B80" s="1"/>
      <c r="C80" s="138"/>
    </row>
    <row r="81" spans="1:2" s="19" customFormat="1" ht="13.8">
      <c r="A81" s="1"/>
      <c r="B81" s="1"/>
    </row>
    <row r="82" spans="1:2" s="19" customFormat="1" ht="13.8">
      <c r="A82" s="1"/>
      <c r="B82" s="1"/>
    </row>
    <row r="83" spans="1:2" s="19" customFormat="1" ht="13.8">
      <c r="A83" s="1"/>
      <c r="B83" s="1"/>
    </row>
  </sheetData>
  <dataConsolidate/>
  <mergeCells count="7">
    <mergeCell ref="A55:C55"/>
    <mergeCell ref="A18:B18"/>
    <mergeCell ref="A24:B24"/>
    <mergeCell ref="A21:B21"/>
    <mergeCell ref="A20:B20"/>
    <mergeCell ref="A23:B23"/>
    <mergeCell ref="A22:B22"/>
  </mergeCells>
  <phoneticPr fontId="12"/>
  <pageMargins left="0.59055118110236227" right="0.59055118110236227" top="0.59055118110236227" bottom="0.78740157480314965" header="0.39370078740157483" footer="0.19685039370078741"/>
  <pageSetup paperSize="9" scale="88" orientation="portrait" r:id="rId1"/>
  <headerFooter alignWithMargins="0">
    <oddFooter>&amp;L&amp;"Verdana,Standaard"&amp;F-&amp;A
Atir b.v. ©&amp;R&amp;"Verdana,Standaard"printversie &amp;D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14999847407452621"/>
    <pageSetUpPr fitToPage="1"/>
  </sheetPr>
  <dimension ref="A1:O75"/>
  <sheetViews>
    <sheetView showGridLines="0" showZeros="0" showOutlineSymbols="0" zoomScale="90" zoomScaleNormal="90" zoomScalePageLayoutView="50" workbookViewId="0">
      <pane ySplit="10" topLeftCell="A11" activePane="bottomLeft" state="frozen"/>
      <selection activeCell="B1" sqref="B1"/>
      <selection pane="bottomLeft" activeCell="E46" sqref="E46"/>
    </sheetView>
  </sheetViews>
  <sheetFormatPr defaultColWidth="11.44140625" defaultRowHeight="13.2"/>
  <cols>
    <col min="1" max="1" width="35.88671875" style="4" customWidth="1"/>
    <col min="2" max="2" width="19.44140625" style="4" customWidth="1"/>
    <col min="3" max="3" width="19.33203125" style="4" bestFit="1" customWidth="1"/>
    <col min="4" max="4" width="2" style="4" customWidth="1"/>
    <col min="5" max="5" width="14.44140625" style="4" customWidth="1"/>
    <col min="6" max="6" width="10.6640625" style="4" customWidth="1"/>
    <col min="7" max="7" width="6" style="4" customWidth="1"/>
    <col min="8" max="8" width="27.5546875" style="4" customWidth="1"/>
    <col min="9" max="15" width="11.44140625" style="4"/>
    <col min="16" max="16" width="31.109375" style="4" customWidth="1"/>
    <col min="17" max="16384" width="11.44140625" style="4"/>
  </cols>
  <sheetData>
    <row r="1" spans="1:15" ht="12.75" customHeight="1">
      <c r="A1" s="322" t="s">
        <v>22</v>
      </c>
      <c r="B1" s="98"/>
      <c r="C1" s="18"/>
      <c r="D1" s="18"/>
      <c r="E1" s="387"/>
      <c r="F1" s="3"/>
      <c r="H1" s="563"/>
      <c r="I1" s="563"/>
      <c r="J1" s="563"/>
      <c r="K1" s="563"/>
      <c r="L1" s="563"/>
      <c r="M1" s="563"/>
      <c r="N1" s="563"/>
    </row>
    <row r="2" spans="1:15">
      <c r="A2" s="145"/>
      <c r="B2" s="146"/>
      <c r="C2" s="147"/>
      <c r="D2" s="146"/>
      <c r="E2" s="148"/>
      <c r="F2" s="149"/>
      <c r="H2" s="563"/>
      <c r="I2" s="563"/>
      <c r="J2" s="563"/>
      <c r="K2" s="563"/>
      <c r="L2" s="563"/>
      <c r="M2" s="563"/>
      <c r="N2" s="563"/>
    </row>
    <row r="3" spans="1:15" ht="14.25" customHeight="1">
      <c r="A3" s="206" t="str">
        <f>'2-Kosten per locatie'!A3</f>
        <v>Naam opdrachtgever</v>
      </c>
      <c r="B3" s="436" t="str">
        <f>'2-Kosten per locatie'!B3</f>
        <v>Veiligheidsregio Zaanstreek Waterland</v>
      </c>
      <c r="C3" s="208"/>
      <c r="D3" s="146"/>
      <c r="E3" s="388"/>
      <c r="F3" s="151"/>
      <c r="H3" s="563"/>
      <c r="I3" s="563"/>
      <c r="J3" s="563"/>
      <c r="K3" s="563"/>
      <c r="L3" s="563"/>
      <c r="M3" s="563"/>
      <c r="N3" s="563"/>
    </row>
    <row r="4" spans="1:15" ht="15.75" customHeight="1">
      <c r="A4" s="206" t="str">
        <f>'2-Kosten per locatie'!A4</f>
        <v>Calculatie onderdeel</v>
      </c>
      <c r="B4" s="209" t="str">
        <f ca="1">MID(CELL("bestandsnaam",$C$9),SEARCH("]",CELL("bestandsnaam",$C$9),1)+1,256)</f>
        <v>6-Opbouw uurtarief productie</v>
      </c>
      <c r="C4" s="210"/>
      <c r="D4" s="154"/>
      <c r="H4" s="563"/>
      <c r="I4" s="563"/>
      <c r="J4" s="563"/>
      <c r="K4" s="563"/>
      <c r="L4" s="563"/>
      <c r="M4" s="563"/>
      <c r="N4" s="563"/>
    </row>
    <row r="5" spans="1:15" ht="15">
      <c r="A5" s="206" t="str">
        <f>'2-Kosten per locatie'!A5</f>
        <v>Gebouw/plaats</v>
      </c>
      <c r="B5" s="436" t="str">
        <f>'2-Kosten per locatie'!B5</f>
        <v>Divers</v>
      </c>
      <c r="C5" s="210"/>
      <c r="D5" s="154"/>
      <c r="H5" s="563"/>
      <c r="I5" s="563"/>
      <c r="J5" s="563"/>
      <c r="K5" s="563"/>
      <c r="L5" s="563"/>
      <c r="M5" s="563"/>
      <c r="N5" s="563"/>
    </row>
    <row r="6" spans="1:15" ht="15">
      <c r="A6" s="206" t="str">
        <f>'2-Kosten per locatie'!A6</f>
        <v>Referentie nummer</v>
      </c>
      <c r="B6" s="436" t="str">
        <f>'2-Kosten per locatie'!B6</f>
        <v>VrZW-EA-RT-2022</v>
      </c>
      <c r="C6" s="210"/>
      <c r="D6" s="154"/>
      <c r="H6" s="155"/>
      <c r="I6" s="155"/>
      <c r="J6" s="155"/>
      <c r="K6" s="155"/>
      <c r="L6" s="155"/>
      <c r="M6" s="155"/>
      <c r="N6" s="155"/>
    </row>
    <row r="7" spans="1:15" s="8" customFormat="1" ht="15">
      <c r="A7" s="206" t="str">
        <f>'2-Kosten per locatie'!A7</f>
        <v>Naam dienstverlener</v>
      </c>
      <c r="B7" s="436">
        <f>'2-Kosten per locatie'!B7</f>
        <v>0</v>
      </c>
      <c r="C7" s="210"/>
      <c r="D7" s="154"/>
      <c r="E7" s="4"/>
      <c r="H7" s="155"/>
      <c r="I7" s="155"/>
      <c r="J7" s="155"/>
      <c r="K7" s="155"/>
      <c r="L7" s="155"/>
      <c r="M7" s="155"/>
      <c r="N7" s="155"/>
    </row>
    <row r="8" spans="1:15" ht="15">
      <c r="A8" s="206" t="str">
        <f>'2-Kosten per locatie'!A8</f>
        <v>Prijspeil</v>
      </c>
      <c r="B8" s="459">
        <f>'2-Kosten per locatie'!B8</f>
        <v>45017</v>
      </c>
      <c r="C8" s="210"/>
      <c r="D8" s="154"/>
      <c r="J8" s="155"/>
      <c r="K8" s="155"/>
      <c r="L8" s="155"/>
      <c r="M8" s="155"/>
      <c r="N8" s="155"/>
      <c r="O8" s="158"/>
    </row>
    <row r="9" spans="1:15" ht="15">
      <c r="A9" s="150"/>
      <c r="B9" s="152"/>
      <c r="C9" s="153"/>
      <c r="D9" s="154"/>
      <c r="E9" s="389"/>
      <c r="F9" s="156"/>
    </row>
    <row r="10" spans="1:15" s="158" customFormat="1" ht="30.75" customHeight="1">
      <c r="A10" s="211" t="s">
        <v>178</v>
      </c>
      <c r="B10" s="212"/>
      <c r="C10" s="213"/>
      <c r="D10" s="157"/>
      <c r="E10" s="561" t="s">
        <v>179</v>
      </c>
      <c r="F10" s="562"/>
      <c r="H10" s="214" t="s">
        <v>126</v>
      </c>
      <c r="I10" s="560" t="s">
        <v>233</v>
      </c>
      <c r="J10" s="560"/>
      <c r="K10" s="560"/>
      <c r="L10" s="560"/>
      <c r="M10" s="560"/>
      <c r="N10" s="560"/>
    </row>
    <row r="11" spans="1:15" ht="30" customHeight="1">
      <c r="A11" s="159"/>
      <c r="B11" s="160" t="s">
        <v>53</v>
      </c>
      <c r="C11" s="161" t="s">
        <v>53</v>
      </c>
      <c r="D11" s="154"/>
      <c r="E11" s="390"/>
      <c r="F11" s="162"/>
      <c r="H11" s="159"/>
      <c r="I11" s="382">
        <v>1</v>
      </c>
      <c r="J11" s="382">
        <v>2</v>
      </c>
      <c r="K11" s="382">
        <v>3</v>
      </c>
      <c r="L11" s="382">
        <v>4</v>
      </c>
      <c r="M11" s="382">
        <v>5</v>
      </c>
      <c r="N11" s="382">
        <v>6</v>
      </c>
    </row>
    <row r="12" spans="1:15">
      <c r="A12" s="159" t="s">
        <v>35</v>
      </c>
      <c r="B12" s="164"/>
      <c r="C12" s="165"/>
      <c r="D12" s="154"/>
      <c r="E12" s="391">
        <f>SUM(I43:N43)</f>
        <v>0</v>
      </c>
      <c r="F12" s="166"/>
      <c r="H12" s="159" t="s">
        <v>127</v>
      </c>
      <c r="I12" s="438">
        <v>9.7200000000000006</v>
      </c>
      <c r="J12" s="438">
        <v>10.199999999999999</v>
      </c>
      <c r="K12" s="438">
        <v>10.69</v>
      </c>
      <c r="L12" s="438">
        <v>11.24</v>
      </c>
      <c r="M12" s="438">
        <v>11.66</v>
      </c>
      <c r="N12" s="438">
        <v>12.25</v>
      </c>
    </row>
    <row r="13" spans="1:15" ht="13.8">
      <c r="A13" s="159" t="s">
        <v>15</v>
      </c>
      <c r="B13" s="167"/>
      <c r="C13" s="168" t="s">
        <v>56</v>
      </c>
      <c r="D13" s="154"/>
      <c r="E13" s="392">
        <v>0</v>
      </c>
      <c r="F13" s="166"/>
      <c r="H13" s="159" t="s">
        <v>119</v>
      </c>
      <c r="I13" s="438">
        <v>10.33</v>
      </c>
      <c r="J13" s="438">
        <v>10.84</v>
      </c>
      <c r="K13" s="438">
        <v>11.36</v>
      </c>
      <c r="L13" s="438">
        <v>11.94</v>
      </c>
      <c r="M13" s="438">
        <v>12.39</v>
      </c>
      <c r="N13" s="438">
        <v>13.01</v>
      </c>
    </row>
    <row r="14" spans="1:15" ht="13.8">
      <c r="A14" s="169" t="s">
        <v>29</v>
      </c>
      <c r="B14" s="170"/>
      <c r="C14" s="171"/>
      <c r="D14" s="154"/>
      <c r="E14" s="392">
        <v>0</v>
      </c>
      <c r="F14" s="166"/>
      <c r="G14" s="19"/>
      <c r="H14" s="159" t="s">
        <v>120</v>
      </c>
      <c r="I14" s="438">
        <v>10.94</v>
      </c>
      <c r="J14" s="438">
        <v>11.48</v>
      </c>
      <c r="K14" s="438">
        <v>12.02</v>
      </c>
      <c r="L14" s="438">
        <v>12.65</v>
      </c>
      <c r="M14" s="438">
        <v>13.12</v>
      </c>
      <c r="N14" s="438">
        <v>13.78</v>
      </c>
    </row>
    <row r="15" spans="1:15" s="19" customFormat="1" ht="13.8">
      <c r="A15" s="296" t="s">
        <v>13</v>
      </c>
      <c r="B15" s="297"/>
      <c r="C15" s="298"/>
      <c r="D15" s="299"/>
      <c r="E15" s="393">
        <f>SUM(E12:E14)</f>
        <v>0</v>
      </c>
      <c r="F15" s="166"/>
      <c r="G15" s="4"/>
      <c r="H15" s="159" t="s">
        <v>121</v>
      </c>
      <c r="I15" s="438">
        <v>12.15</v>
      </c>
      <c r="J15" s="438">
        <v>12.75</v>
      </c>
      <c r="K15" s="438">
        <v>13.36</v>
      </c>
      <c r="L15" s="438">
        <v>14.05</v>
      </c>
      <c r="M15" s="438">
        <v>14.58</v>
      </c>
      <c r="N15" s="438">
        <v>15.31</v>
      </c>
    </row>
    <row r="16" spans="1:15" ht="13.8">
      <c r="A16" s="169"/>
      <c r="B16" s="172"/>
      <c r="C16" s="173"/>
      <c r="D16" s="154"/>
      <c r="E16" s="394"/>
      <c r="F16" s="166"/>
      <c r="H16" s="159" t="s">
        <v>122</v>
      </c>
      <c r="I16" s="438">
        <v>12.58</v>
      </c>
      <c r="J16" s="438">
        <v>13.22</v>
      </c>
      <c r="K16" s="438">
        <v>13.82</v>
      </c>
      <c r="L16" s="438">
        <v>14.53</v>
      </c>
      <c r="M16" s="438">
        <v>15.09</v>
      </c>
      <c r="N16" s="438">
        <v>15.85</v>
      </c>
    </row>
    <row r="17" spans="1:15" ht="13.8">
      <c r="A17" s="174" t="s">
        <v>49</v>
      </c>
      <c r="B17" s="175"/>
      <c r="C17" s="327">
        <v>0</v>
      </c>
      <c r="D17" s="154"/>
      <c r="E17" s="395">
        <f>$C17*E15</f>
        <v>0</v>
      </c>
      <c r="F17" s="166"/>
      <c r="H17" s="159" t="s">
        <v>123</v>
      </c>
      <c r="I17" s="438">
        <v>13.05</v>
      </c>
      <c r="J17" s="438">
        <v>13.68</v>
      </c>
      <c r="K17" s="438">
        <v>14.33</v>
      </c>
      <c r="L17" s="438">
        <v>15.03</v>
      </c>
      <c r="M17" s="438">
        <v>15.6</v>
      </c>
      <c r="N17" s="438">
        <v>16.399999999999999</v>
      </c>
    </row>
    <row r="18" spans="1:15" ht="13.8">
      <c r="A18" s="174" t="s">
        <v>75</v>
      </c>
      <c r="B18" s="175"/>
      <c r="C18" s="327">
        <v>0</v>
      </c>
      <c r="D18" s="154"/>
      <c r="E18" s="396">
        <f>$C18*E15</f>
        <v>0</v>
      </c>
      <c r="F18" s="166"/>
      <c r="G18" s="19"/>
      <c r="H18" s="159" t="s">
        <v>124</v>
      </c>
      <c r="I18" s="438">
        <v>13.45</v>
      </c>
      <c r="J18" s="438">
        <v>14.14</v>
      </c>
      <c r="K18" s="438">
        <v>14.78</v>
      </c>
      <c r="L18" s="438">
        <v>15.53</v>
      </c>
      <c r="M18" s="438">
        <v>16.13</v>
      </c>
      <c r="N18" s="438">
        <v>16.940000000000001</v>
      </c>
    </row>
    <row r="19" spans="1:15" s="19" customFormat="1" ht="13.8">
      <c r="A19" s="296" t="s">
        <v>45</v>
      </c>
      <c r="B19" s="176"/>
      <c r="C19" s="171"/>
      <c r="D19" s="154"/>
      <c r="E19" s="393">
        <f>SUM(E15:E18)</f>
        <v>0</v>
      </c>
      <c r="F19" s="177">
        <f>IF(E19=0,0,E19/E$47)</f>
        <v>0</v>
      </c>
      <c r="G19" s="4"/>
      <c r="H19" s="159" t="s">
        <v>125</v>
      </c>
      <c r="I19" s="438">
        <v>13.87</v>
      </c>
      <c r="J19" s="438">
        <v>14.58</v>
      </c>
      <c r="K19" s="438">
        <v>15.28</v>
      </c>
      <c r="L19" s="438">
        <v>16.010000000000002</v>
      </c>
      <c r="M19" s="438">
        <v>16.64</v>
      </c>
      <c r="N19" s="438">
        <v>17.489999999999998</v>
      </c>
    </row>
    <row r="20" spans="1:15" ht="13.8">
      <c r="A20" s="169"/>
      <c r="B20" s="172"/>
      <c r="C20" s="173"/>
      <c r="D20" s="154"/>
      <c r="E20" s="394"/>
      <c r="F20" s="166"/>
    </row>
    <row r="21" spans="1:15" ht="13.8">
      <c r="A21" s="303" t="s">
        <v>50</v>
      </c>
      <c r="B21" s="175"/>
      <c r="C21" s="173"/>
      <c r="D21" s="179"/>
      <c r="E21" s="397">
        <f>E19*0.96</f>
        <v>0</v>
      </c>
      <c r="F21" s="180"/>
      <c r="G21" s="181"/>
      <c r="H21" s="214" t="s">
        <v>126</v>
      </c>
      <c r="I21" s="564" t="s">
        <v>129</v>
      </c>
      <c r="J21" s="565"/>
      <c r="K21" s="565"/>
      <c r="L21" s="565"/>
      <c r="M21" s="565"/>
      <c r="N21" s="566"/>
    </row>
    <row r="22" spans="1:15" s="181" customFormat="1" ht="13.8">
      <c r="A22" s="174" t="s">
        <v>60</v>
      </c>
      <c r="B22" s="175"/>
      <c r="C22" s="182" t="s">
        <v>39</v>
      </c>
      <c r="D22" s="154"/>
      <c r="E22" s="395" t="e">
        <f>E21*'5-Premies en opslagen'!$C24</f>
        <v>#DIV/0!</v>
      </c>
      <c r="F22" s="166"/>
      <c r="G22" s="4"/>
      <c r="H22" s="159"/>
      <c r="I22" s="163">
        <v>1</v>
      </c>
      <c r="J22" s="163">
        <v>2</v>
      </c>
      <c r="K22" s="163">
        <v>3</v>
      </c>
      <c r="L22" s="163">
        <v>4</v>
      </c>
      <c r="M22" s="163">
        <v>5</v>
      </c>
      <c r="N22" s="163">
        <v>6</v>
      </c>
    </row>
    <row r="23" spans="1:15" ht="14.25" customHeight="1">
      <c r="A23" s="296" t="s">
        <v>57</v>
      </c>
      <c r="B23" s="215"/>
      <c r="C23" s="171"/>
      <c r="D23" s="154"/>
      <c r="E23" s="393" t="e">
        <f>E22+E19</f>
        <v>#DIV/0!</v>
      </c>
      <c r="F23" s="177" t="e">
        <f>IF(E23=0,0,E23/E$47)</f>
        <v>#DIV/0!</v>
      </c>
      <c r="H23" s="159" t="s">
        <v>127</v>
      </c>
      <c r="I23" s="329"/>
      <c r="J23" s="329"/>
      <c r="K23" s="329"/>
      <c r="L23" s="329"/>
      <c r="M23" s="329"/>
      <c r="N23" s="329"/>
    </row>
    <row r="24" spans="1:15" ht="12.75" customHeight="1">
      <c r="A24" s="169"/>
      <c r="B24" s="176"/>
      <c r="C24" s="171"/>
      <c r="D24" s="154"/>
      <c r="E24" s="390"/>
      <c r="F24" s="166"/>
      <c r="H24" s="159" t="s">
        <v>119</v>
      </c>
      <c r="I24" s="329"/>
      <c r="J24" s="329"/>
      <c r="K24" s="329"/>
      <c r="L24" s="329"/>
      <c r="M24" s="329"/>
      <c r="N24" s="329"/>
    </row>
    <row r="25" spans="1:15" ht="12.75" customHeight="1">
      <c r="A25" s="174" t="s">
        <v>31</v>
      </c>
      <c r="B25" s="175"/>
      <c r="C25" s="182" t="s">
        <v>39</v>
      </c>
      <c r="D25" s="154"/>
      <c r="E25" s="395" t="e">
        <f>E23*'5-Premies en opslagen'!$B53</f>
        <v>#DIV/0!</v>
      </c>
      <c r="F25" s="166"/>
      <c r="H25" s="159" t="s">
        <v>120</v>
      </c>
      <c r="I25" s="329"/>
      <c r="J25" s="329"/>
      <c r="K25" s="329"/>
      <c r="L25" s="329"/>
      <c r="M25" s="329"/>
      <c r="N25" s="329"/>
    </row>
    <row r="26" spans="1:15" ht="13.8">
      <c r="A26" s="296" t="s">
        <v>67</v>
      </c>
      <c r="B26" s="176"/>
      <c r="C26" s="171"/>
      <c r="D26" s="154"/>
      <c r="E26" s="393" t="e">
        <f>SUM(E23:E25)</f>
        <v>#DIV/0!</v>
      </c>
      <c r="F26" s="177" t="e">
        <f>IF(E26=0,0,E26/E$47)</f>
        <v>#DIV/0!</v>
      </c>
      <c r="H26" s="159" t="s">
        <v>121</v>
      </c>
      <c r="I26" s="329"/>
      <c r="J26" s="329"/>
      <c r="K26" s="329"/>
      <c r="L26" s="329"/>
      <c r="M26" s="329"/>
      <c r="N26" s="329"/>
    </row>
    <row r="27" spans="1:15" ht="13.8">
      <c r="A27" s="169"/>
      <c r="B27" s="176"/>
      <c r="C27" s="171"/>
      <c r="D27" s="154"/>
      <c r="E27" s="390"/>
      <c r="F27" s="166"/>
      <c r="H27" s="159" t="s">
        <v>122</v>
      </c>
      <c r="I27" s="329"/>
      <c r="J27" s="329"/>
      <c r="K27" s="329"/>
      <c r="L27" s="329"/>
      <c r="M27" s="329"/>
      <c r="N27" s="329"/>
    </row>
    <row r="28" spans="1:15" ht="13.8">
      <c r="A28" s="169" t="s">
        <v>51</v>
      </c>
      <c r="B28" s="183"/>
      <c r="C28" s="168" t="s">
        <v>56</v>
      </c>
      <c r="D28" s="154"/>
      <c r="E28" s="392">
        <v>0</v>
      </c>
      <c r="F28" s="166">
        <v>0</v>
      </c>
      <c r="H28" s="159" t="s">
        <v>123</v>
      </c>
      <c r="I28" s="329"/>
      <c r="J28" s="329"/>
      <c r="K28" s="329"/>
      <c r="L28" s="329"/>
      <c r="M28" s="329"/>
      <c r="N28" s="329"/>
    </row>
    <row r="29" spans="1:15" ht="13.8">
      <c r="A29" s="169" t="s">
        <v>54</v>
      </c>
      <c r="B29" s="184"/>
      <c r="C29" s="168" t="s">
        <v>56</v>
      </c>
      <c r="D29" s="154"/>
      <c r="E29" s="392">
        <v>0</v>
      </c>
      <c r="F29" s="166">
        <v>0</v>
      </c>
      <c r="H29" s="159" t="s">
        <v>124</v>
      </c>
      <c r="I29" s="329"/>
      <c r="J29" s="329"/>
      <c r="K29" s="329"/>
      <c r="L29" s="329"/>
      <c r="M29" s="329"/>
      <c r="N29" s="329"/>
    </row>
    <row r="30" spans="1:15" ht="13.8">
      <c r="A30" s="169" t="s">
        <v>55</v>
      </c>
      <c r="B30" s="176"/>
      <c r="C30" s="171" t="s">
        <v>53</v>
      </c>
      <c r="D30" s="154"/>
      <c r="E30" s="392">
        <v>0</v>
      </c>
      <c r="F30" s="166"/>
      <c r="H30" s="159" t="s">
        <v>125</v>
      </c>
      <c r="I30" s="329"/>
      <c r="J30" s="329"/>
      <c r="K30" s="329"/>
      <c r="L30" s="329"/>
      <c r="M30" s="329"/>
      <c r="N30" s="329"/>
    </row>
    <row r="31" spans="1:15" ht="12.75" customHeight="1">
      <c r="A31" s="328"/>
      <c r="B31" s="371"/>
      <c r="C31" s="372" t="s">
        <v>53</v>
      </c>
      <c r="D31" s="154"/>
      <c r="E31" s="392"/>
      <c r="F31" s="166"/>
      <c r="H31" s="186" t="s">
        <v>128</v>
      </c>
      <c r="I31" s="351">
        <f t="shared" ref="I31:N31" si="0">SUM(I23:I30)</f>
        <v>0</v>
      </c>
      <c r="J31" s="351">
        <f t="shared" si="0"/>
        <v>0</v>
      </c>
      <c r="K31" s="351">
        <f t="shared" si="0"/>
        <v>0</v>
      </c>
      <c r="L31" s="351">
        <f t="shared" si="0"/>
        <v>0</v>
      </c>
      <c r="M31" s="351">
        <f t="shared" si="0"/>
        <v>0</v>
      </c>
      <c r="N31" s="351">
        <f t="shared" si="0"/>
        <v>0</v>
      </c>
      <c r="O31" s="216">
        <f>SUM(I31:N31)</f>
        <v>0</v>
      </c>
    </row>
    <row r="32" spans="1:15" ht="12.75" customHeight="1">
      <c r="A32" s="296" t="s">
        <v>47</v>
      </c>
      <c r="B32" s="176"/>
      <c r="C32" s="171"/>
      <c r="D32" s="154"/>
      <c r="E32" s="393" t="e">
        <f>SUM(E26:E31)</f>
        <v>#DIV/0!</v>
      </c>
      <c r="F32" s="177" t="e">
        <f>IF(E32=0,0,E32/E$47)</f>
        <v>#DIV/0!</v>
      </c>
      <c r="H32" s="83"/>
      <c r="I32" s="83"/>
      <c r="J32" s="83"/>
      <c r="K32" s="83"/>
      <c r="L32" s="83"/>
      <c r="M32" s="83"/>
      <c r="N32" s="83"/>
    </row>
    <row r="33" spans="1:15" ht="12.75" customHeight="1">
      <c r="A33" s="169"/>
      <c r="B33" s="176"/>
      <c r="C33" s="171"/>
      <c r="D33" s="154"/>
      <c r="E33" s="390"/>
      <c r="F33" s="166"/>
      <c r="H33" s="358" t="s">
        <v>126</v>
      </c>
      <c r="I33" s="560" t="s">
        <v>130</v>
      </c>
      <c r="J33" s="560"/>
      <c r="K33" s="560"/>
      <c r="L33" s="560"/>
      <c r="M33" s="560"/>
      <c r="N33" s="560"/>
    </row>
    <row r="34" spans="1:15" ht="12.75" customHeight="1">
      <c r="A34" s="169" t="s">
        <v>68</v>
      </c>
      <c r="B34" s="176"/>
      <c r="C34" s="185"/>
      <c r="D34" s="154"/>
      <c r="E34" s="392">
        <v>0</v>
      </c>
      <c r="F34" s="381" t="e">
        <f t="shared" ref="F34:F42" si="1">E34/$E$47</f>
        <v>#DIV/0!</v>
      </c>
      <c r="H34" s="359"/>
      <c r="I34" s="360">
        <v>1</v>
      </c>
      <c r="J34" s="360">
        <v>2</v>
      </c>
      <c r="K34" s="360">
        <v>3</v>
      </c>
      <c r="L34" s="360">
        <v>4</v>
      </c>
      <c r="M34" s="360">
        <v>5</v>
      </c>
      <c r="N34" s="360">
        <v>6</v>
      </c>
    </row>
    <row r="35" spans="1:15" ht="12.75" customHeight="1">
      <c r="A35" s="169" t="s">
        <v>30</v>
      </c>
      <c r="B35" s="176"/>
      <c r="C35" s="185"/>
      <c r="D35" s="154"/>
      <c r="E35" s="392">
        <v>0</v>
      </c>
      <c r="F35" s="381" t="e">
        <f t="shared" si="1"/>
        <v>#DIV/0!</v>
      </c>
      <c r="H35" s="359" t="s">
        <v>127</v>
      </c>
      <c r="I35" s="361">
        <f t="shared" ref="I35:N35" si="2">I23*I12</f>
        <v>0</v>
      </c>
      <c r="J35" s="361">
        <f t="shared" si="2"/>
        <v>0</v>
      </c>
      <c r="K35" s="361">
        <f t="shared" si="2"/>
        <v>0</v>
      </c>
      <c r="L35" s="361">
        <f t="shared" si="2"/>
        <v>0</v>
      </c>
      <c r="M35" s="361">
        <f t="shared" si="2"/>
        <v>0</v>
      </c>
      <c r="N35" s="362">
        <f t="shared" si="2"/>
        <v>0</v>
      </c>
    </row>
    <row r="36" spans="1:15" ht="14.25" customHeight="1">
      <c r="A36" s="169" t="s">
        <v>21</v>
      </c>
      <c r="B36" s="176"/>
      <c r="C36" s="185"/>
      <c r="D36" s="154"/>
      <c r="E36" s="392">
        <v>0</v>
      </c>
      <c r="F36" s="381" t="e">
        <f t="shared" si="1"/>
        <v>#DIV/0!</v>
      </c>
      <c r="H36" s="359" t="s">
        <v>119</v>
      </c>
      <c r="I36" s="361">
        <f t="shared" ref="I36:N36" si="3">I24*I13</f>
        <v>0</v>
      </c>
      <c r="J36" s="361">
        <f t="shared" si="3"/>
        <v>0</v>
      </c>
      <c r="K36" s="361">
        <f t="shared" si="3"/>
        <v>0</v>
      </c>
      <c r="L36" s="361">
        <f t="shared" si="3"/>
        <v>0</v>
      </c>
      <c r="M36" s="361">
        <f t="shared" si="3"/>
        <v>0</v>
      </c>
      <c r="N36" s="362">
        <f t="shared" si="3"/>
        <v>0</v>
      </c>
    </row>
    <row r="37" spans="1:15" ht="13.8">
      <c r="A37" s="169" t="s">
        <v>3</v>
      </c>
      <c r="B37" s="176"/>
      <c r="C37" s="187"/>
      <c r="D37" s="154"/>
      <c r="E37" s="392">
        <v>0</v>
      </c>
      <c r="F37" s="381" t="e">
        <f t="shared" si="1"/>
        <v>#DIV/0!</v>
      </c>
      <c r="H37" s="359" t="s">
        <v>120</v>
      </c>
      <c r="I37" s="361">
        <f t="shared" ref="I37:N37" si="4">I25*I14</f>
        <v>0</v>
      </c>
      <c r="J37" s="361">
        <f t="shared" si="4"/>
        <v>0</v>
      </c>
      <c r="K37" s="361">
        <f t="shared" si="4"/>
        <v>0</v>
      </c>
      <c r="L37" s="361">
        <f t="shared" si="4"/>
        <v>0</v>
      </c>
      <c r="M37" s="361">
        <f t="shared" si="4"/>
        <v>0</v>
      </c>
      <c r="N37" s="362">
        <f t="shared" si="4"/>
        <v>0</v>
      </c>
      <c r="O37" s="181"/>
    </row>
    <row r="38" spans="1:15" ht="13.8">
      <c r="A38" s="169" t="s">
        <v>28</v>
      </c>
      <c r="B38" s="176"/>
      <c r="C38" s="185"/>
      <c r="D38" s="154"/>
      <c r="E38" s="392">
        <v>0</v>
      </c>
      <c r="F38" s="381" t="e">
        <f t="shared" si="1"/>
        <v>#DIV/0!</v>
      </c>
      <c r="H38" s="359" t="s">
        <v>121</v>
      </c>
      <c r="I38" s="361">
        <f t="shared" ref="I38:N38" si="5">I26*I15</f>
        <v>0</v>
      </c>
      <c r="J38" s="361">
        <f t="shared" si="5"/>
        <v>0</v>
      </c>
      <c r="K38" s="361">
        <f t="shared" si="5"/>
        <v>0</v>
      </c>
      <c r="L38" s="361">
        <f t="shared" si="5"/>
        <v>0</v>
      </c>
      <c r="M38" s="361">
        <f t="shared" si="5"/>
        <v>0</v>
      </c>
      <c r="N38" s="362">
        <f t="shared" si="5"/>
        <v>0</v>
      </c>
      <c r="O38" s="181"/>
    </row>
    <row r="39" spans="1:15" ht="13.8">
      <c r="A39" s="169" t="s">
        <v>25</v>
      </c>
      <c r="B39" s="176"/>
      <c r="C39" s="187"/>
      <c r="D39" s="154"/>
      <c r="E39" s="392">
        <v>0</v>
      </c>
      <c r="F39" s="381" t="e">
        <f t="shared" si="1"/>
        <v>#DIV/0!</v>
      </c>
      <c r="H39" s="359" t="s">
        <v>122</v>
      </c>
      <c r="I39" s="361">
        <f t="shared" ref="I39:N39" si="6">I27*I16</f>
        <v>0</v>
      </c>
      <c r="J39" s="361">
        <f t="shared" si="6"/>
        <v>0</v>
      </c>
      <c r="K39" s="361">
        <f t="shared" si="6"/>
        <v>0</v>
      </c>
      <c r="L39" s="361">
        <f t="shared" si="6"/>
        <v>0</v>
      </c>
      <c r="M39" s="361">
        <f t="shared" si="6"/>
        <v>0</v>
      </c>
      <c r="N39" s="362">
        <f t="shared" si="6"/>
        <v>0</v>
      </c>
      <c r="O39" s="181"/>
    </row>
    <row r="40" spans="1:15" ht="13.8">
      <c r="A40" s="169" t="s">
        <v>61</v>
      </c>
      <c r="B40" s="176"/>
      <c r="C40" s="168" t="s">
        <v>56</v>
      </c>
      <c r="D40" s="154"/>
      <c r="E40" s="392">
        <v>0</v>
      </c>
      <c r="F40" s="381" t="e">
        <f t="shared" si="1"/>
        <v>#DIV/0!</v>
      </c>
      <c r="H40" s="359" t="s">
        <v>123</v>
      </c>
      <c r="I40" s="361">
        <f t="shared" ref="I40:N40" si="7">I28*I17</f>
        <v>0</v>
      </c>
      <c r="J40" s="361">
        <f t="shared" si="7"/>
        <v>0</v>
      </c>
      <c r="K40" s="361">
        <f t="shared" si="7"/>
        <v>0</v>
      </c>
      <c r="L40" s="361">
        <f t="shared" si="7"/>
        <v>0</v>
      </c>
      <c r="M40" s="361">
        <f t="shared" si="7"/>
        <v>0</v>
      </c>
      <c r="N40" s="362">
        <f t="shared" si="7"/>
        <v>0</v>
      </c>
      <c r="O40" s="83"/>
    </row>
    <row r="41" spans="1:15" ht="13.8">
      <c r="A41" s="169" t="s">
        <v>74</v>
      </c>
      <c r="B41" s="176"/>
      <c r="C41" s="168"/>
      <c r="D41" s="154"/>
      <c r="E41" s="392">
        <v>0</v>
      </c>
      <c r="F41" s="381" t="e">
        <f t="shared" si="1"/>
        <v>#DIV/0!</v>
      </c>
      <c r="H41" s="359" t="s">
        <v>124</v>
      </c>
      <c r="I41" s="361">
        <f t="shared" ref="I41:N41" si="8">I29*I18</f>
        <v>0</v>
      </c>
      <c r="J41" s="361">
        <f t="shared" si="8"/>
        <v>0</v>
      </c>
      <c r="K41" s="361">
        <f t="shared" si="8"/>
        <v>0</v>
      </c>
      <c r="L41" s="361">
        <f t="shared" si="8"/>
        <v>0</v>
      </c>
      <c r="M41" s="361">
        <f t="shared" si="8"/>
        <v>0</v>
      </c>
      <c r="N41" s="362">
        <f t="shared" si="8"/>
        <v>0</v>
      </c>
      <c r="O41" s="83"/>
    </row>
    <row r="42" spans="1:15" ht="13.8">
      <c r="A42" s="328"/>
      <c r="B42" s="371"/>
      <c r="C42" s="373"/>
      <c r="D42" s="154"/>
      <c r="E42" s="392">
        <v>0</v>
      </c>
      <c r="F42" s="166" t="e">
        <f t="shared" si="1"/>
        <v>#DIV/0!</v>
      </c>
      <c r="H42" s="359" t="s">
        <v>125</v>
      </c>
      <c r="I42" s="361">
        <f t="shared" ref="I42:N42" si="9">I30*I19</f>
        <v>0</v>
      </c>
      <c r="J42" s="361">
        <f t="shared" si="9"/>
        <v>0</v>
      </c>
      <c r="K42" s="361">
        <f t="shared" si="9"/>
        <v>0</v>
      </c>
      <c r="L42" s="361">
        <f t="shared" si="9"/>
        <v>0</v>
      </c>
      <c r="M42" s="361">
        <f t="shared" si="9"/>
        <v>0</v>
      </c>
      <c r="N42" s="362">
        <f t="shared" si="9"/>
        <v>0</v>
      </c>
      <c r="O42" s="83"/>
    </row>
    <row r="43" spans="1:15" ht="13.8">
      <c r="A43" s="296" t="s">
        <v>62</v>
      </c>
      <c r="B43" s="176"/>
      <c r="C43" s="171"/>
      <c r="D43" s="154"/>
      <c r="E43" s="393" t="e">
        <f>SUM(E32:E42)</f>
        <v>#DIV/0!</v>
      </c>
      <c r="F43" s="177" t="e">
        <f>IF(E43=0,0,E43/E$47)</f>
        <v>#DIV/0!</v>
      </c>
      <c r="H43" s="363" t="s">
        <v>128</v>
      </c>
      <c r="I43" s="364">
        <f t="shared" ref="I43:N43" si="10">SUM(I35:I42)</f>
        <v>0</v>
      </c>
      <c r="J43" s="364">
        <f t="shared" si="10"/>
        <v>0</v>
      </c>
      <c r="K43" s="364">
        <f t="shared" si="10"/>
        <v>0</v>
      </c>
      <c r="L43" s="364">
        <f t="shared" si="10"/>
        <v>0</v>
      </c>
      <c r="M43" s="364">
        <f t="shared" si="10"/>
        <v>0</v>
      </c>
      <c r="N43" s="364">
        <f t="shared" si="10"/>
        <v>0</v>
      </c>
      <c r="O43" s="83"/>
    </row>
    <row r="44" spans="1:15" ht="13.8">
      <c r="A44" s="169"/>
      <c r="B44" s="176"/>
      <c r="C44" s="171"/>
      <c r="D44" s="154"/>
      <c r="E44" s="390"/>
      <c r="F44" s="188"/>
      <c r="H44" s="181"/>
      <c r="I44" s="181"/>
      <c r="J44" s="181"/>
      <c r="K44" s="181"/>
      <c r="L44" s="181"/>
      <c r="M44" s="181"/>
      <c r="N44" s="181"/>
      <c r="O44" s="83"/>
    </row>
    <row r="45" spans="1:15" ht="13.8">
      <c r="A45" s="169" t="s">
        <v>63</v>
      </c>
      <c r="B45" s="176"/>
      <c r="C45" s="187"/>
      <c r="D45" s="154"/>
      <c r="E45" s="392">
        <v>0</v>
      </c>
      <c r="F45" s="177">
        <f>(IF(E45=0,0,E45/E$47))</f>
        <v>0</v>
      </c>
      <c r="G45" s="19"/>
      <c r="H45" s="181"/>
      <c r="I45" s="181"/>
      <c r="J45" s="181"/>
      <c r="K45" s="181"/>
      <c r="L45" s="181"/>
      <c r="M45" s="181"/>
      <c r="N45" s="181"/>
      <c r="O45" s="83"/>
    </row>
    <row r="46" spans="1:15" ht="30" customHeight="1">
      <c r="A46" s="169"/>
      <c r="B46" s="170"/>
      <c r="C46" s="171"/>
      <c r="D46" s="154"/>
      <c r="E46" s="390"/>
      <c r="F46" s="166"/>
      <c r="G46" s="19"/>
      <c r="H46" s="211" t="s">
        <v>234</v>
      </c>
      <c r="I46" s="212"/>
      <c r="J46" s="213"/>
      <c r="K46" s="431" t="s">
        <v>179</v>
      </c>
      <c r="L46" s="181"/>
      <c r="M46" s="181"/>
      <c r="N46" s="83"/>
    </row>
    <row r="47" spans="1:15" ht="13.8">
      <c r="A47" s="296" t="s">
        <v>40</v>
      </c>
      <c r="B47" s="301"/>
      <c r="C47" s="189"/>
      <c r="D47" s="154"/>
      <c r="E47" s="489" t="e">
        <f>SUM(E43:E46)</f>
        <v>#DIV/0!</v>
      </c>
      <c r="F47" s="302" t="e">
        <f>SUM(F43:F46)</f>
        <v>#DIV/0!</v>
      </c>
      <c r="G47" s="19"/>
      <c r="H47" s="159"/>
      <c r="I47" s="160" t="s">
        <v>53</v>
      </c>
      <c r="J47" s="161" t="s">
        <v>53</v>
      </c>
      <c r="K47" s="390"/>
      <c r="L47" s="181"/>
      <c r="M47" s="83"/>
      <c r="N47" s="83"/>
    </row>
    <row r="48" spans="1:15" ht="13.8">
      <c r="A48" s="95"/>
      <c r="B48" s="190"/>
      <c r="C48" s="191"/>
      <c r="D48" s="154"/>
      <c r="E48" s="490"/>
      <c r="F48" s="192"/>
      <c r="G48" s="19"/>
      <c r="H48" s="428" t="s">
        <v>13</v>
      </c>
      <c r="I48" s="429"/>
      <c r="J48" s="430"/>
      <c r="K48" s="393">
        <f>E15</f>
        <v>0</v>
      </c>
      <c r="L48" s="181"/>
      <c r="M48" s="83"/>
      <c r="N48" s="181"/>
    </row>
    <row r="49" spans="1:14" ht="13.8">
      <c r="A49" s="194" t="s">
        <v>188</v>
      </c>
      <c r="B49" s="195"/>
      <c r="C49" s="196"/>
      <c r="D49" s="181"/>
      <c r="E49" s="491" t="e">
        <f>(E$26*1.3)+($E$47-$E$26)</f>
        <v>#DIV/0!</v>
      </c>
      <c r="F49" s="197"/>
      <c r="G49" s="181"/>
      <c r="H49" s="427" t="s">
        <v>49</v>
      </c>
      <c r="I49" s="425"/>
      <c r="J49" s="426"/>
      <c r="K49" s="395">
        <f>E17</f>
        <v>0</v>
      </c>
      <c r="L49" s="181"/>
      <c r="M49" s="83"/>
      <c r="N49" s="181"/>
    </row>
    <row r="50" spans="1:14" s="181" customFormat="1" ht="13.8">
      <c r="A50" s="198"/>
      <c r="B50" s="199"/>
      <c r="C50" s="200"/>
      <c r="E50" s="492"/>
      <c r="F50" s="198"/>
      <c r="H50" s="174" t="s">
        <v>75</v>
      </c>
      <c r="I50" s="425"/>
      <c r="J50" s="426"/>
      <c r="K50" s="396">
        <f>E18</f>
        <v>0</v>
      </c>
      <c r="M50" s="83"/>
    </row>
    <row r="51" spans="1:14" s="181" customFormat="1" ht="13.8">
      <c r="A51" s="194" t="s">
        <v>43</v>
      </c>
      <c r="B51" s="195"/>
      <c r="C51" s="196"/>
      <c r="E51" s="491" t="e">
        <f>(E$26*1.5)+($E$47-$E$26)</f>
        <v>#DIV/0!</v>
      </c>
      <c r="F51" s="197"/>
      <c r="H51" s="174" t="s">
        <v>60</v>
      </c>
      <c r="I51" s="425"/>
      <c r="J51" s="426"/>
      <c r="K51" s="395" t="e">
        <f>E22</f>
        <v>#DIV/0!</v>
      </c>
      <c r="M51" s="83"/>
    </row>
    <row r="52" spans="1:14" s="181" customFormat="1" ht="13.8">
      <c r="A52" s="198"/>
      <c r="B52" s="199"/>
      <c r="C52" s="200"/>
      <c r="E52" s="492"/>
      <c r="F52" s="198"/>
      <c r="H52" s="174" t="s">
        <v>31</v>
      </c>
      <c r="I52" s="175"/>
      <c r="J52" s="182"/>
      <c r="K52" s="395" t="e">
        <f>E25</f>
        <v>#DIV/0!</v>
      </c>
      <c r="M52" s="83"/>
      <c r="N52" s="83"/>
    </row>
    <row r="53" spans="1:14" s="181" customFormat="1" ht="13.8">
      <c r="A53" s="194" t="s">
        <v>72</v>
      </c>
      <c r="B53" s="195"/>
      <c r="C53" s="196"/>
      <c r="E53" s="491" t="e">
        <f>(E$26*2.5)+($E$47-$E$26)</f>
        <v>#DIV/0!</v>
      </c>
      <c r="F53" s="201"/>
      <c r="H53" s="169" t="s">
        <v>51</v>
      </c>
      <c r="I53" s="183"/>
      <c r="J53" s="168"/>
      <c r="K53" s="391">
        <f>E28</f>
        <v>0</v>
      </c>
      <c r="M53" s="83"/>
      <c r="N53" s="83"/>
    </row>
    <row r="54" spans="1:14" s="181" customFormat="1" ht="13.8">
      <c r="A54" s="83"/>
      <c r="B54" s="202"/>
      <c r="C54" s="203"/>
      <c r="D54" s="83"/>
      <c r="E54" s="83"/>
      <c r="F54" s="204"/>
      <c r="H54" s="169" t="s">
        <v>54</v>
      </c>
      <c r="I54" s="184"/>
      <c r="J54" s="168"/>
      <c r="K54" s="391">
        <f t="shared" ref="K54:K55" si="11">E29</f>
        <v>0</v>
      </c>
      <c r="M54" s="4"/>
      <c r="N54" s="83"/>
    </row>
    <row r="55" spans="1:14" s="83" customFormat="1" ht="13.8">
      <c r="B55" s="202"/>
      <c r="C55" s="537"/>
      <c r="F55" s="204"/>
      <c r="G55" s="181"/>
      <c r="H55" s="169" t="s">
        <v>55</v>
      </c>
      <c r="I55" s="176"/>
      <c r="J55" s="171" t="s">
        <v>53</v>
      </c>
      <c r="K55" s="391">
        <f t="shared" si="11"/>
        <v>0</v>
      </c>
      <c r="L55" s="181"/>
      <c r="M55" s="4"/>
    </row>
    <row r="56" spans="1:14" s="83" customFormat="1" ht="13.8">
      <c r="C56" s="536"/>
      <c r="F56" s="204"/>
      <c r="G56" s="181"/>
      <c r="H56" s="169" t="s">
        <v>68</v>
      </c>
      <c r="I56" s="176"/>
      <c r="J56" s="185"/>
      <c r="K56" s="391">
        <f>E34</f>
        <v>0</v>
      </c>
      <c r="L56" s="181"/>
      <c r="M56" s="4"/>
    </row>
    <row r="57" spans="1:14" s="83" customFormat="1" ht="13.8">
      <c r="C57" s="205"/>
      <c r="F57" s="204"/>
      <c r="G57" s="181"/>
      <c r="H57" s="169" t="s">
        <v>30</v>
      </c>
      <c r="I57" s="176"/>
      <c r="J57" s="185"/>
      <c r="K57" s="391">
        <f t="shared" ref="K57:K63" si="12">E35</f>
        <v>0</v>
      </c>
      <c r="L57" s="181"/>
      <c r="M57" s="4"/>
    </row>
    <row r="58" spans="1:14" s="83" customFormat="1" ht="13.8">
      <c r="A58" s="19"/>
      <c r="C58" s="205"/>
      <c r="F58" s="204"/>
      <c r="G58" s="181"/>
      <c r="H58" s="169" t="s">
        <v>21</v>
      </c>
      <c r="I58" s="176"/>
      <c r="J58" s="185"/>
      <c r="K58" s="391">
        <f t="shared" si="12"/>
        <v>0</v>
      </c>
      <c r="L58" s="181"/>
      <c r="M58" s="4"/>
    </row>
    <row r="59" spans="1:14" s="83" customFormat="1" ht="13.8">
      <c r="C59" s="205"/>
      <c r="F59" s="204"/>
      <c r="G59" s="181"/>
      <c r="H59" s="169" t="s">
        <v>3</v>
      </c>
      <c r="I59" s="176"/>
      <c r="J59" s="187"/>
      <c r="K59" s="391">
        <f t="shared" si="12"/>
        <v>0</v>
      </c>
      <c r="L59" s="181"/>
      <c r="M59" s="4"/>
    </row>
    <row r="60" spans="1:14" s="83" customFormat="1" ht="13.8">
      <c r="C60" s="205"/>
      <c r="F60" s="204"/>
      <c r="G60" s="181"/>
      <c r="H60" s="169" t="s">
        <v>28</v>
      </c>
      <c r="I60" s="176"/>
      <c r="J60" s="185"/>
      <c r="K60" s="391">
        <f t="shared" si="12"/>
        <v>0</v>
      </c>
      <c r="L60" s="181"/>
      <c r="M60" s="4"/>
    </row>
    <row r="61" spans="1:14" s="83" customFormat="1" ht="13.8">
      <c r="C61" s="205"/>
      <c r="F61" s="204"/>
      <c r="G61" s="181"/>
      <c r="H61" s="169" t="s">
        <v>25</v>
      </c>
      <c r="I61" s="176"/>
      <c r="J61" s="187"/>
      <c r="K61" s="391">
        <f t="shared" si="12"/>
        <v>0</v>
      </c>
      <c r="L61" s="181"/>
      <c r="M61" s="4"/>
      <c r="N61" s="4"/>
    </row>
    <row r="62" spans="1:14" s="83" customFormat="1" ht="13.8">
      <c r="C62" s="205"/>
      <c r="F62" s="204"/>
      <c r="G62" s="181"/>
      <c r="H62" s="169" t="s">
        <v>61</v>
      </c>
      <c r="I62" s="176"/>
      <c r="J62" s="168"/>
      <c r="K62" s="391">
        <f t="shared" si="12"/>
        <v>0</v>
      </c>
      <c r="L62" s="181"/>
      <c r="M62" s="4"/>
      <c r="N62" s="4"/>
    </row>
    <row r="63" spans="1:14" s="83" customFormat="1" ht="13.8">
      <c r="C63" s="205"/>
      <c r="F63" s="204"/>
      <c r="G63" s="181"/>
      <c r="H63" s="169" t="s">
        <v>74</v>
      </c>
      <c r="I63" s="176"/>
      <c r="J63" s="168"/>
      <c r="K63" s="391">
        <f t="shared" si="12"/>
        <v>0</v>
      </c>
      <c r="L63" s="181"/>
      <c r="M63" s="4"/>
      <c r="N63" s="4"/>
    </row>
    <row r="64" spans="1:14" s="83" customFormat="1" ht="13.8">
      <c r="C64" s="205"/>
      <c r="F64" s="204"/>
      <c r="G64" s="181"/>
      <c r="H64" s="169" t="s">
        <v>63</v>
      </c>
      <c r="I64" s="176"/>
      <c r="J64" s="187"/>
      <c r="K64" s="391">
        <f>E45</f>
        <v>0</v>
      </c>
      <c r="L64" s="181"/>
      <c r="M64" s="4"/>
      <c r="N64" s="4"/>
    </row>
    <row r="65" spans="1:14" s="83" customFormat="1" ht="13.8">
      <c r="C65" s="205"/>
      <c r="E65" s="4"/>
      <c r="F65" s="204"/>
      <c r="G65" s="181"/>
      <c r="H65" s="169"/>
      <c r="I65" s="170"/>
      <c r="J65" s="171"/>
      <c r="K65" s="390"/>
      <c r="L65" s="181"/>
      <c r="M65" s="4"/>
      <c r="N65" s="4"/>
    </row>
    <row r="66" spans="1:14" s="83" customFormat="1" ht="13.8">
      <c r="A66" s="4"/>
      <c r="B66" s="4"/>
      <c r="C66" s="4"/>
      <c r="D66" s="4"/>
      <c r="E66" s="4"/>
      <c r="F66" s="4"/>
      <c r="G66" s="19"/>
      <c r="H66" s="296" t="s">
        <v>40</v>
      </c>
      <c r="I66" s="301"/>
      <c r="J66" s="189"/>
      <c r="K66" s="300" t="e">
        <f>SUM(K48:K65)</f>
        <v>#DIV/0!</v>
      </c>
      <c r="L66" s="181"/>
      <c r="M66" s="4"/>
      <c r="N66" s="4"/>
    </row>
    <row r="67" spans="1:14" ht="13.8">
      <c r="G67" s="19"/>
      <c r="H67" s="95"/>
      <c r="I67" s="190"/>
      <c r="J67" s="191"/>
      <c r="L67" s="181"/>
    </row>
    <row r="68" spans="1:14" ht="13.8">
      <c r="G68" s="19"/>
      <c r="H68" s="194" t="s">
        <v>188</v>
      </c>
      <c r="I68" s="195"/>
      <c r="J68" s="196"/>
      <c r="K68" s="398" t="e">
        <f>E49</f>
        <v>#DIV/0!</v>
      </c>
      <c r="L68" s="181"/>
    </row>
    <row r="69" spans="1:14" ht="13.8">
      <c r="G69" s="19"/>
      <c r="H69" s="198"/>
      <c r="I69" s="199"/>
      <c r="J69" s="200"/>
      <c r="K69" s="83"/>
      <c r="L69" s="181"/>
    </row>
    <row r="70" spans="1:14" ht="13.8">
      <c r="G70" s="19"/>
      <c r="H70" s="194" t="s">
        <v>43</v>
      </c>
      <c r="I70" s="195"/>
      <c r="J70" s="196"/>
      <c r="K70" s="398" t="e">
        <f>E51</f>
        <v>#DIV/0!</v>
      </c>
      <c r="L70" s="181"/>
    </row>
    <row r="71" spans="1:14" ht="13.8">
      <c r="G71" s="19"/>
      <c r="H71" s="198"/>
      <c r="I71" s="199"/>
      <c r="J71" s="200"/>
      <c r="K71" s="83"/>
      <c r="L71" s="181"/>
    </row>
    <row r="72" spans="1:14" ht="13.8">
      <c r="G72" s="19"/>
      <c r="H72" s="194" t="s">
        <v>72</v>
      </c>
      <c r="I72" s="195"/>
      <c r="J72" s="196"/>
      <c r="K72" s="398" t="e">
        <f>E53</f>
        <v>#DIV/0!</v>
      </c>
      <c r="L72" s="181"/>
    </row>
    <row r="73" spans="1:14">
      <c r="G73" s="19"/>
      <c r="H73" s="19"/>
      <c r="I73" s="19"/>
      <c r="J73" s="19"/>
      <c r="K73" s="19"/>
      <c r="L73" s="181"/>
    </row>
    <row r="74" spans="1:14">
      <c r="L74" s="198"/>
    </row>
    <row r="75" spans="1:14">
      <c r="L75" s="201"/>
    </row>
  </sheetData>
  <dataConsolidate/>
  <mergeCells count="7">
    <mergeCell ref="I33:N33"/>
    <mergeCell ref="E10:F10"/>
    <mergeCell ref="H1:N2"/>
    <mergeCell ref="H3:N3"/>
    <mergeCell ref="H4:N5"/>
    <mergeCell ref="I10:N10"/>
    <mergeCell ref="I21:N21"/>
  </mergeCells>
  <phoneticPr fontId="12"/>
  <conditionalFormatting sqref="O31">
    <cfRule type="cellIs" dxfId="13" priority="1" operator="greaterThan">
      <formula>1</formula>
    </cfRule>
    <cfRule type="cellIs" dxfId="12" priority="2" operator="between">
      <formula>0.999999</formula>
      <formula>0</formula>
    </cfRule>
    <cfRule type="cellIs" dxfId="11" priority="3" operator="equal">
      <formula>1</formula>
    </cfRule>
  </conditionalFormatting>
  <pageMargins left="0.19685039370078741" right="0.19685039370078741" top="0.59055118110236227" bottom="0.78740157480314965" header="0.39370078740157483" footer="0.19685039370078741"/>
  <pageSetup paperSize="9" scale="54" fitToWidth="0" orientation="landscape" horizontalDpi="4294967292" verticalDpi="4294967292" r:id="rId1"/>
  <headerFooter alignWithMargins="0">
    <oddFooter>&amp;L&amp;"Verdana,Standaard"&amp;F-&amp;A
Atir b.v. ©&amp;R&amp;"Verdana,Standaard"printversie &amp;D</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14999847407452621"/>
    <pageSetUpPr fitToPage="1"/>
  </sheetPr>
  <dimension ref="A1:O79"/>
  <sheetViews>
    <sheetView showGridLines="0" zoomScale="89" zoomScaleNormal="89" zoomScalePageLayoutView="50" workbookViewId="0">
      <pane ySplit="9" topLeftCell="A10" activePane="bottomLeft" state="frozen"/>
      <selection activeCell="B1" sqref="B1"/>
      <selection pane="bottomLeft" activeCell="E45" sqref="E45"/>
    </sheetView>
  </sheetViews>
  <sheetFormatPr defaultColWidth="11.44140625" defaultRowHeight="13.2"/>
  <cols>
    <col min="1" max="1" width="35.88671875" style="4" customWidth="1"/>
    <col min="2" max="2" width="19.44140625" style="4" customWidth="1"/>
    <col min="3" max="3" width="19.33203125" style="4" bestFit="1" customWidth="1"/>
    <col min="4" max="4" width="2" style="4" customWidth="1"/>
    <col min="5" max="5" width="14.44140625" style="4" customWidth="1"/>
    <col min="6" max="6" width="10.6640625" style="4" customWidth="1"/>
    <col min="7" max="7" width="6" style="4" customWidth="1"/>
    <col min="8" max="8" width="27.88671875" style="4" customWidth="1"/>
    <col min="9" max="15" width="11.44140625" style="4"/>
    <col min="16" max="16" width="33" style="4" customWidth="1"/>
    <col min="17" max="16384" width="11.44140625" style="4"/>
  </cols>
  <sheetData>
    <row r="1" spans="1:15" ht="12.75" customHeight="1">
      <c r="A1" s="322" t="s">
        <v>22</v>
      </c>
      <c r="B1" s="98"/>
      <c r="C1" s="18"/>
      <c r="D1" s="18"/>
      <c r="E1" s="387"/>
      <c r="F1" s="3"/>
      <c r="H1" s="563"/>
      <c r="I1" s="563"/>
      <c r="J1" s="563"/>
      <c r="K1" s="563"/>
      <c r="L1" s="563"/>
      <c r="M1" s="563"/>
      <c r="N1" s="563"/>
    </row>
    <row r="2" spans="1:15">
      <c r="A2" s="145"/>
      <c r="B2" s="146"/>
      <c r="C2" s="147"/>
      <c r="D2" s="146"/>
      <c r="E2" s="148"/>
      <c r="F2" s="149"/>
      <c r="H2" s="563"/>
      <c r="I2" s="563"/>
      <c r="J2" s="563"/>
      <c r="K2" s="563"/>
      <c r="L2" s="563"/>
      <c r="M2" s="563"/>
      <c r="N2" s="563"/>
    </row>
    <row r="3" spans="1:15" ht="14.25" customHeight="1">
      <c r="A3" s="206" t="str">
        <f>'2-Kosten per locatie'!A3</f>
        <v>Naam opdrachtgever</v>
      </c>
      <c r="B3" s="436" t="str">
        <f>'2-Kosten per locatie'!B3</f>
        <v>Veiligheidsregio Zaanstreek Waterland</v>
      </c>
      <c r="C3" s="208"/>
      <c r="D3" s="146"/>
      <c r="E3" s="388"/>
      <c r="F3" s="151"/>
      <c r="H3" s="563"/>
      <c r="I3" s="563"/>
      <c r="J3" s="563"/>
      <c r="K3" s="563"/>
      <c r="L3" s="563"/>
      <c r="M3" s="563"/>
      <c r="N3" s="563"/>
    </row>
    <row r="4" spans="1:15" ht="15.75" customHeight="1">
      <c r="A4" s="206" t="str">
        <f>'2-Kosten per locatie'!A4</f>
        <v>Calculatie onderdeel</v>
      </c>
      <c r="B4" s="209" t="str">
        <f ca="1">MID(CELL("bestandsnaam",$C$9),SEARCH("]",CELL("bestandsnaam",$C$9),1)+1,256)</f>
        <v>7-Opbouw uurtarief toezicht</v>
      </c>
      <c r="C4" s="210"/>
      <c r="D4" s="154"/>
      <c r="H4" s="563"/>
      <c r="I4" s="563"/>
      <c r="J4" s="563"/>
      <c r="K4" s="563"/>
      <c r="L4" s="563"/>
      <c r="M4" s="563"/>
      <c r="N4" s="563"/>
    </row>
    <row r="5" spans="1:15" ht="15">
      <c r="A5" s="206" t="str">
        <f>'2-Kosten per locatie'!A5</f>
        <v>Gebouw/plaats</v>
      </c>
      <c r="B5" s="436" t="str">
        <f>'2-Kosten per locatie'!B5</f>
        <v>Divers</v>
      </c>
      <c r="C5" s="210"/>
      <c r="D5" s="154"/>
      <c r="H5" s="563"/>
      <c r="I5" s="563"/>
      <c r="J5" s="563"/>
      <c r="K5" s="563"/>
      <c r="L5" s="563"/>
      <c r="M5" s="563"/>
      <c r="N5" s="563"/>
    </row>
    <row r="6" spans="1:15" ht="15">
      <c r="A6" s="206" t="str">
        <f>'2-Kosten per locatie'!A6</f>
        <v>Referentie nummer</v>
      </c>
      <c r="B6" s="436" t="str">
        <f>'2-Kosten per locatie'!B6</f>
        <v>VrZW-EA-RT-2022</v>
      </c>
      <c r="C6" s="210"/>
      <c r="D6" s="154"/>
      <c r="H6" s="155"/>
      <c r="I6" s="155"/>
      <c r="J6" s="155"/>
      <c r="K6" s="155"/>
      <c r="L6" s="155"/>
      <c r="M6" s="155"/>
      <c r="N6" s="155"/>
    </row>
    <row r="7" spans="1:15" s="8" customFormat="1" ht="15">
      <c r="A7" s="206" t="str">
        <f>'2-Kosten per locatie'!A7</f>
        <v>Naam dienstverlener</v>
      </c>
      <c r="B7" s="436">
        <f>'2-Kosten per locatie'!B7</f>
        <v>0</v>
      </c>
      <c r="C7" s="210"/>
      <c r="D7" s="154"/>
      <c r="E7" s="4"/>
      <c r="H7" s="155"/>
      <c r="I7" s="155"/>
      <c r="J7" s="155"/>
      <c r="K7" s="155"/>
      <c r="L7" s="155"/>
      <c r="M7" s="155"/>
      <c r="N7" s="155"/>
      <c r="O7" s="158"/>
    </row>
    <row r="8" spans="1:15" ht="15">
      <c r="A8" s="206" t="str">
        <f>'2-Kosten per locatie'!A8</f>
        <v>Prijspeil</v>
      </c>
      <c r="B8" s="459">
        <f>'2-Kosten per locatie'!B8</f>
        <v>45017</v>
      </c>
      <c r="C8" s="210"/>
      <c r="D8" s="154"/>
      <c r="L8" s="155"/>
      <c r="M8" s="155"/>
      <c r="N8" s="155"/>
    </row>
    <row r="9" spans="1:15" ht="15">
      <c r="A9" s="150"/>
      <c r="B9" s="152"/>
      <c r="C9" s="153"/>
      <c r="D9" s="154"/>
      <c r="E9" s="389"/>
      <c r="F9" s="156"/>
    </row>
    <row r="10" spans="1:15" s="158" customFormat="1" ht="30.75" customHeight="1">
      <c r="A10" s="211" t="s">
        <v>177</v>
      </c>
      <c r="B10" s="212"/>
      <c r="C10" s="213"/>
      <c r="D10" s="157"/>
      <c r="E10" s="561" t="s">
        <v>176</v>
      </c>
      <c r="F10" s="567"/>
      <c r="H10" s="214" t="s">
        <v>126</v>
      </c>
      <c r="I10" s="560" t="s">
        <v>235</v>
      </c>
      <c r="J10" s="560"/>
      <c r="K10" s="560"/>
      <c r="L10" s="560"/>
      <c r="M10" s="560"/>
      <c r="N10" s="560"/>
    </row>
    <row r="11" spans="1:15" ht="30" customHeight="1">
      <c r="A11" s="159"/>
      <c r="B11" s="160" t="s">
        <v>53</v>
      </c>
      <c r="C11" s="161" t="s">
        <v>53</v>
      </c>
      <c r="D11" s="154"/>
      <c r="E11" s="390"/>
      <c r="F11" s="162"/>
      <c r="H11" s="159"/>
      <c r="I11" s="383">
        <v>1</v>
      </c>
      <c r="J11" s="383">
        <v>2</v>
      </c>
      <c r="K11" s="383">
        <v>3</v>
      </c>
      <c r="L11" s="383">
        <v>4</v>
      </c>
      <c r="M11" s="383">
        <v>5</v>
      </c>
      <c r="N11" s="383">
        <v>6</v>
      </c>
    </row>
    <row r="12" spans="1:15" ht="12.75" customHeight="1">
      <c r="A12" s="159" t="s">
        <v>35</v>
      </c>
      <c r="B12" s="164"/>
      <c r="C12" s="165"/>
      <c r="D12" s="154"/>
      <c r="E12" s="391">
        <f>SUM(I34:N34)</f>
        <v>0</v>
      </c>
      <c r="F12" s="166"/>
      <c r="H12" s="350" t="s">
        <v>121</v>
      </c>
      <c r="I12" s="438">
        <v>12.15</v>
      </c>
      <c r="J12" s="438">
        <v>12.75</v>
      </c>
      <c r="K12" s="438">
        <v>13.36</v>
      </c>
      <c r="L12" s="438">
        <v>14.05</v>
      </c>
      <c r="M12" s="438">
        <v>14.58</v>
      </c>
      <c r="N12" s="438">
        <v>15.31</v>
      </c>
    </row>
    <row r="13" spans="1:15" ht="13.8">
      <c r="A13" s="159" t="s">
        <v>15</v>
      </c>
      <c r="B13" s="167"/>
      <c r="C13" s="168" t="s">
        <v>56</v>
      </c>
      <c r="D13" s="154"/>
      <c r="E13" s="392">
        <v>0</v>
      </c>
      <c r="F13" s="166"/>
      <c r="H13" s="350" t="s">
        <v>122</v>
      </c>
      <c r="I13" s="438">
        <v>12.58</v>
      </c>
      <c r="J13" s="438">
        <v>13.22</v>
      </c>
      <c r="K13" s="438">
        <v>13.82</v>
      </c>
      <c r="L13" s="438">
        <v>14.53</v>
      </c>
      <c r="M13" s="438">
        <v>15.09</v>
      </c>
      <c r="N13" s="438">
        <v>15.85</v>
      </c>
    </row>
    <row r="14" spans="1:15" ht="13.8">
      <c r="A14" s="169" t="s">
        <v>29</v>
      </c>
      <c r="B14" s="370"/>
      <c r="C14" s="171"/>
      <c r="D14" s="154"/>
      <c r="E14" s="392">
        <v>0</v>
      </c>
      <c r="F14" s="166"/>
      <c r="G14" s="19"/>
      <c r="H14" s="350" t="s">
        <v>123</v>
      </c>
      <c r="I14" s="438">
        <v>13.05</v>
      </c>
      <c r="J14" s="438">
        <v>13.68</v>
      </c>
      <c r="K14" s="438">
        <v>14.33</v>
      </c>
      <c r="L14" s="438">
        <v>15.03</v>
      </c>
      <c r="M14" s="438">
        <v>15.6</v>
      </c>
      <c r="N14" s="438">
        <v>16.399999999999999</v>
      </c>
    </row>
    <row r="15" spans="1:15" s="19" customFormat="1" ht="13.8">
      <c r="A15" s="296" t="s">
        <v>13</v>
      </c>
      <c r="B15" s="170"/>
      <c r="C15" s="171"/>
      <c r="D15" s="154"/>
      <c r="E15" s="393">
        <f>SUM(E12:E14)</f>
        <v>0</v>
      </c>
      <c r="F15" s="166"/>
      <c r="G15" s="4"/>
      <c r="H15" s="350" t="s">
        <v>124</v>
      </c>
      <c r="I15" s="438">
        <v>13.45</v>
      </c>
      <c r="J15" s="438">
        <v>14.14</v>
      </c>
      <c r="K15" s="438">
        <v>14.78</v>
      </c>
      <c r="L15" s="438">
        <v>15.53</v>
      </c>
      <c r="M15" s="438">
        <v>16.13</v>
      </c>
      <c r="N15" s="438">
        <v>16.940000000000001</v>
      </c>
    </row>
    <row r="16" spans="1:15" ht="13.8">
      <c r="A16" s="169"/>
      <c r="B16" s="172"/>
      <c r="C16" s="173"/>
      <c r="D16" s="154"/>
      <c r="E16" s="394"/>
      <c r="F16" s="166"/>
      <c r="H16" s="350" t="s">
        <v>125</v>
      </c>
      <c r="I16" s="438">
        <v>13.87</v>
      </c>
      <c r="J16" s="438">
        <v>14.58</v>
      </c>
      <c r="K16" s="438">
        <v>15.28</v>
      </c>
      <c r="L16" s="438">
        <v>16.010000000000002</v>
      </c>
      <c r="M16" s="438">
        <v>16.64</v>
      </c>
      <c r="N16" s="438">
        <v>17.489999999999998</v>
      </c>
    </row>
    <row r="17" spans="1:15" ht="13.8">
      <c r="A17" s="174" t="s">
        <v>49</v>
      </c>
      <c r="B17" s="175"/>
      <c r="C17" s="327">
        <v>0</v>
      </c>
      <c r="D17" s="154"/>
      <c r="E17" s="395">
        <f>$C17*E15</f>
        <v>0</v>
      </c>
      <c r="F17" s="166"/>
      <c r="H17" s="348"/>
      <c r="I17" s="349"/>
      <c r="J17" s="349"/>
      <c r="K17" s="349"/>
      <c r="L17" s="349"/>
      <c r="M17" s="349"/>
      <c r="N17" s="349"/>
    </row>
    <row r="18" spans="1:15" ht="13.8">
      <c r="A18" s="174" t="s">
        <v>75</v>
      </c>
      <c r="B18" s="175"/>
      <c r="C18" s="327">
        <v>0</v>
      </c>
      <c r="D18" s="154"/>
      <c r="E18" s="396">
        <f>$C18*E15</f>
        <v>0</v>
      </c>
      <c r="F18" s="166"/>
      <c r="G18" s="19"/>
      <c r="H18" s="214" t="s">
        <v>126</v>
      </c>
      <c r="I18" s="564" t="s">
        <v>129</v>
      </c>
      <c r="J18" s="565"/>
      <c r="K18" s="565"/>
      <c r="L18" s="565"/>
      <c r="M18" s="565"/>
      <c r="N18" s="566"/>
    </row>
    <row r="19" spans="1:15" s="19" customFormat="1" ht="13.8">
      <c r="A19" s="296" t="s">
        <v>45</v>
      </c>
      <c r="B19" s="176"/>
      <c r="C19" s="171"/>
      <c r="D19" s="154"/>
      <c r="E19" s="393">
        <f>SUM(E15:E18)</f>
        <v>0</v>
      </c>
      <c r="F19" s="177">
        <f>IF(E19=0,0,E19/E$47)</f>
        <v>0</v>
      </c>
      <c r="G19" s="4"/>
      <c r="H19" s="159"/>
      <c r="I19" s="163">
        <v>1</v>
      </c>
      <c r="J19" s="163">
        <v>2</v>
      </c>
      <c r="K19" s="163">
        <v>3</v>
      </c>
      <c r="L19" s="163">
        <v>4</v>
      </c>
      <c r="M19" s="163">
        <v>5</v>
      </c>
      <c r="N19" s="163">
        <v>6</v>
      </c>
    </row>
    <row r="20" spans="1:15" ht="13.8">
      <c r="A20" s="169"/>
      <c r="B20" s="172"/>
      <c r="C20" s="173"/>
      <c r="D20" s="154"/>
      <c r="E20" s="394"/>
      <c r="F20" s="166"/>
      <c r="H20" s="159" t="s">
        <v>121</v>
      </c>
      <c r="I20" s="329"/>
      <c r="J20" s="329"/>
      <c r="K20" s="329"/>
      <c r="L20" s="329"/>
      <c r="M20" s="329"/>
      <c r="N20" s="329"/>
    </row>
    <row r="21" spans="1:15" ht="13.8">
      <c r="A21" s="178" t="s">
        <v>50</v>
      </c>
      <c r="B21" s="175"/>
      <c r="C21" s="173"/>
      <c r="D21" s="179"/>
      <c r="E21" s="397">
        <f>E19*0.96</f>
        <v>0</v>
      </c>
      <c r="F21" s="180"/>
      <c r="G21" s="181"/>
      <c r="H21" s="159" t="s">
        <v>122</v>
      </c>
      <c r="I21" s="329"/>
      <c r="J21" s="329"/>
      <c r="K21" s="329"/>
      <c r="L21" s="329"/>
      <c r="M21" s="329"/>
      <c r="N21" s="329"/>
    </row>
    <row r="22" spans="1:15" s="181" customFormat="1" ht="13.8">
      <c r="A22" s="174" t="s">
        <v>60</v>
      </c>
      <c r="B22" s="175"/>
      <c r="C22" s="182" t="s">
        <v>39</v>
      </c>
      <c r="D22" s="154"/>
      <c r="E22" s="395" t="e">
        <f>E21*'5-Premies en opslagen'!$C24</f>
        <v>#DIV/0!</v>
      </c>
      <c r="F22" s="166"/>
      <c r="G22" s="4"/>
      <c r="H22" s="159" t="s">
        <v>123</v>
      </c>
      <c r="I22" s="329"/>
      <c r="J22" s="329"/>
      <c r="K22" s="329"/>
      <c r="L22" s="329"/>
      <c r="M22" s="329"/>
      <c r="N22" s="329"/>
      <c r="O22" s="4"/>
    </row>
    <row r="23" spans="1:15" ht="14.25" customHeight="1">
      <c r="A23" s="296" t="s">
        <v>57</v>
      </c>
      <c r="B23" s="176"/>
      <c r="C23" s="171"/>
      <c r="D23" s="154"/>
      <c r="E23" s="393" t="e">
        <f>E22+E19</f>
        <v>#DIV/0!</v>
      </c>
      <c r="F23" s="177" t="e">
        <f>IF(E23=0,0,E23/E$47)</f>
        <v>#DIV/0!</v>
      </c>
      <c r="H23" s="159" t="s">
        <v>124</v>
      </c>
      <c r="I23" s="329"/>
      <c r="J23" s="329"/>
      <c r="K23" s="329"/>
      <c r="L23" s="329"/>
      <c r="M23" s="329"/>
      <c r="N23" s="329"/>
      <c r="O23" s="181"/>
    </row>
    <row r="24" spans="1:15" ht="12.75" customHeight="1">
      <c r="A24" s="169"/>
      <c r="B24" s="176"/>
      <c r="C24" s="171"/>
      <c r="D24" s="154"/>
      <c r="E24" s="390"/>
      <c r="F24" s="166"/>
      <c r="H24" s="159" t="s">
        <v>125</v>
      </c>
      <c r="I24" s="329"/>
      <c r="J24" s="329"/>
      <c r="K24" s="329"/>
      <c r="L24" s="329"/>
      <c r="M24" s="329"/>
      <c r="N24" s="329"/>
    </row>
    <row r="25" spans="1:15" ht="12.75" customHeight="1">
      <c r="A25" s="174" t="s">
        <v>31</v>
      </c>
      <c r="B25" s="175"/>
      <c r="C25" s="182" t="s">
        <v>39</v>
      </c>
      <c r="D25" s="154"/>
      <c r="E25" s="395" t="e">
        <f>E23*'5-Premies en opslagen'!$B53</f>
        <v>#DIV/0!</v>
      </c>
      <c r="F25" s="166"/>
      <c r="H25" s="186" t="s">
        <v>128</v>
      </c>
      <c r="I25" s="352">
        <f t="shared" ref="I25:N25" si="0">SUM(I20:I24)</f>
        <v>0</v>
      </c>
      <c r="J25" s="352">
        <f t="shared" si="0"/>
        <v>0</v>
      </c>
      <c r="K25" s="352">
        <f t="shared" si="0"/>
        <v>0</v>
      </c>
      <c r="L25" s="352">
        <f t="shared" si="0"/>
        <v>0</v>
      </c>
      <c r="M25" s="352">
        <f t="shared" si="0"/>
        <v>0</v>
      </c>
      <c r="N25" s="352">
        <f t="shared" si="0"/>
        <v>0</v>
      </c>
      <c r="O25" s="20">
        <f>SUM(I25:N25)</f>
        <v>0</v>
      </c>
    </row>
    <row r="26" spans="1:15" ht="13.8">
      <c r="A26" s="296" t="s">
        <v>67</v>
      </c>
      <c r="B26" s="176"/>
      <c r="C26" s="171"/>
      <c r="D26" s="154"/>
      <c r="E26" s="393" t="e">
        <f>SUM(E23:E25)</f>
        <v>#DIV/0!</v>
      </c>
      <c r="F26" s="177" t="e">
        <f>IF(E26=0,0,E26/E$47)</f>
        <v>#DIV/0!</v>
      </c>
    </row>
    <row r="27" spans="1:15" ht="13.8">
      <c r="A27" s="169"/>
      <c r="B27" s="176"/>
      <c r="C27" s="171"/>
      <c r="D27" s="154"/>
      <c r="E27" s="390"/>
      <c r="F27" s="166"/>
      <c r="H27" s="358" t="s">
        <v>126</v>
      </c>
      <c r="I27" s="560" t="s">
        <v>130</v>
      </c>
      <c r="J27" s="560"/>
      <c r="K27" s="560"/>
      <c r="L27" s="560"/>
      <c r="M27" s="560"/>
      <c r="N27" s="560"/>
    </row>
    <row r="28" spans="1:15" ht="13.8">
      <c r="A28" s="169" t="s">
        <v>51</v>
      </c>
      <c r="B28" s="183"/>
      <c r="C28" s="168" t="s">
        <v>56</v>
      </c>
      <c r="D28" s="154"/>
      <c r="E28" s="392">
        <v>0</v>
      </c>
      <c r="F28" s="304">
        <v>0</v>
      </c>
      <c r="H28" s="359"/>
      <c r="I28" s="360">
        <v>1</v>
      </c>
      <c r="J28" s="360">
        <v>2</v>
      </c>
      <c r="K28" s="360">
        <v>3</v>
      </c>
      <c r="L28" s="360">
        <v>4</v>
      </c>
      <c r="M28" s="360">
        <v>5</v>
      </c>
      <c r="N28" s="360">
        <v>6</v>
      </c>
    </row>
    <row r="29" spans="1:15" ht="13.8">
      <c r="A29" s="169" t="s">
        <v>54</v>
      </c>
      <c r="B29" s="184"/>
      <c r="C29" s="168" t="s">
        <v>56</v>
      </c>
      <c r="D29" s="154"/>
      <c r="E29" s="392">
        <v>0</v>
      </c>
      <c r="F29" s="304">
        <v>0</v>
      </c>
      <c r="H29" s="159" t="s">
        <v>121</v>
      </c>
      <c r="I29" s="361">
        <f t="shared" ref="I29:N29" si="1">I20*I12</f>
        <v>0</v>
      </c>
      <c r="J29" s="361">
        <f t="shared" si="1"/>
        <v>0</v>
      </c>
      <c r="K29" s="361">
        <f t="shared" si="1"/>
        <v>0</v>
      </c>
      <c r="L29" s="361">
        <f t="shared" si="1"/>
        <v>0</v>
      </c>
      <c r="M29" s="361">
        <f t="shared" si="1"/>
        <v>0</v>
      </c>
      <c r="N29" s="362">
        <f t="shared" si="1"/>
        <v>0</v>
      </c>
    </row>
    <row r="30" spans="1:15" ht="13.8">
      <c r="A30" s="169"/>
      <c r="B30" s="176"/>
      <c r="C30" s="171"/>
      <c r="D30" s="154"/>
      <c r="E30" s="390"/>
      <c r="F30" s="166"/>
      <c r="H30" s="159" t="s">
        <v>122</v>
      </c>
      <c r="I30" s="361">
        <f t="shared" ref="I30:N30" si="2">I21*I13</f>
        <v>0</v>
      </c>
      <c r="J30" s="361">
        <f t="shared" si="2"/>
        <v>0</v>
      </c>
      <c r="K30" s="361">
        <f t="shared" si="2"/>
        <v>0</v>
      </c>
      <c r="L30" s="361">
        <f t="shared" si="2"/>
        <v>0</v>
      </c>
      <c r="M30" s="361">
        <f t="shared" si="2"/>
        <v>0</v>
      </c>
      <c r="N30" s="362">
        <f t="shared" si="2"/>
        <v>0</v>
      </c>
    </row>
    <row r="31" spans="1:15" ht="12.75" customHeight="1">
      <c r="A31" s="328"/>
      <c r="B31" s="371"/>
      <c r="C31" s="372" t="s">
        <v>53</v>
      </c>
      <c r="D31" s="154"/>
      <c r="E31" s="392"/>
      <c r="F31" s="166"/>
      <c r="H31" s="159" t="s">
        <v>123</v>
      </c>
      <c r="I31" s="361">
        <f t="shared" ref="I31:N31" si="3">I22*I14</f>
        <v>0</v>
      </c>
      <c r="J31" s="361">
        <f t="shared" si="3"/>
        <v>0</v>
      </c>
      <c r="K31" s="361">
        <f t="shared" si="3"/>
        <v>0</v>
      </c>
      <c r="L31" s="361">
        <f t="shared" si="3"/>
        <v>0</v>
      </c>
      <c r="M31" s="361">
        <f t="shared" si="3"/>
        <v>0</v>
      </c>
      <c r="N31" s="362">
        <f t="shared" si="3"/>
        <v>0</v>
      </c>
    </row>
    <row r="32" spans="1:15" ht="12.75" customHeight="1">
      <c r="A32" s="296" t="s">
        <v>47</v>
      </c>
      <c r="B32" s="176"/>
      <c r="C32" s="171"/>
      <c r="D32" s="154"/>
      <c r="E32" s="393" t="e">
        <f>SUM(E26:E31)</f>
        <v>#DIV/0!</v>
      </c>
      <c r="F32" s="177" t="e">
        <f>IF(E32=0,0,E32/E$47)</f>
        <v>#DIV/0!</v>
      </c>
      <c r="H32" s="159" t="s">
        <v>124</v>
      </c>
      <c r="I32" s="361">
        <f t="shared" ref="I32:N32" si="4">I23*I15</f>
        <v>0</v>
      </c>
      <c r="J32" s="361">
        <f t="shared" si="4"/>
        <v>0</v>
      </c>
      <c r="K32" s="361">
        <f t="shared" si="4"/>
        <v>0</v>
      </c>
      <c r="L32" s="361">
        <f t="shared" si="4"/>
        <v>0</v>
      </c>
      <c r="M32" s="361">
        <f t="shared" si="4"/>
        <v>0</v>
      </c>
      <c r="N32" s="362">
        <f t="shared" si="4"/>
        <v>0</v>
      </c>
    </row>
    <row r="33" spans="1:14" ht="12.75" customHeight="1">
      <c r="A33" s="169"/>
      <c r="B33" s="176"/>
      <c r="C33" s="171"/>
      <c r="D33" s="154"/>
      <c r="E33" s="390"/>
      <c r="F33" s="166"/>
      <c r="H33" s="359" t="s">
        <v>125</v>
      </c>
      <c r="I33" s="361">
        <f t="shared" ref="I33:N33" si="5">I24*I16</f>
        <v>0</v>
      </c>
      <c r="J33" s="361">
        <f t="shared" si="5"/>
        <v>0</v>
      </c>
      <c r="K33" s="361">
        <f t="shared" si="5"/>
        <v>0</v>
      </c>
      <c r="L33" s="361">
        <f t="shared" si="5"/>
        <v>0</v>
      </c>
      <c r="M33" s="361">
        <f t="shared" si="5"/>
        <v>0</v>
      </c>
      <c r="N33" s="362">
        <f t="shared" si="5"/>
        <v>0</v>
      </c>
    </row>
    <row r="34" spans="1:14" ht="12.75" customHeight="1">
      <c r="A34" s="169" t="s">
        <v>68</v>
      </c>
      <c r="B34" s="176"/>
      <c r="C34" s="185"/>
      <c r="D34" s="154"/>
      <c r="E34" s="392">
        <v>0</v>
      </c>
      <c r="F34" s="381" t="e">
        <f>E34/$E$47</f>
        <v>#DIV/0!</v>
      </c>
      <c r="H34" s="363" t="s">
        <v>128</v>
      </c>
      <c r="I34" s="364">
        <f t="shared" ref="I34:N34" si="6">SUM(I29:I33)</f>
        <v>0</v>
      </c>
      <c r="J34" s="364">
        <f t="shared" si="6"/>
        <v>0</v>
      </c>
      <c r="K34" s="364">
        <f t="shared" si="6"/>
        <v>0</v>
      </c>
      <c r="L34" s="364">
        <f t="shared" si="6"/>
        <v>0</v>
      </c>
      <c r="M34" s="364">
        <f t="shared" si="6"/>
        <v>0</v>
      </c>
      <c r="N34" s="364">
        <f t="shared" si="6"/>
        <v>0</v>
      </c>
    </row>
    <row r="35" spans="1:14" ht="12.75" customHeight="1">
      <c r="A35" s="169" t="s">
        <v>30</v>
      </c>
      <c r="B35" s="176"/>
      <c r="C35" s="185"/>
      <c r="D35" s="154"/>
      <c r="E35" s="392">
        <v>0</v>
      </c>
      <c r="F35" s="381" t="e">
        <f t="shared" ref="F35:F41" si="7">E35/$E$47</f>
        <v>#DIV/0!</v>
      </c>
      <c r="H35" s="181"/>
      <c r="I35" s="181"/>
      <c r="J35" s="181"/>
      <c r="K35" s="181"/>
      <c r="L35" s="181"/>
      <c r="M35" s="181"/>
      <c r="N35" s="181"/>
    </row>
    <row r="36" spans="1:14" ht="14.25" customHeight="1">
      <c r="A36" s="169" t="s">
        <v>21</v>
      </c>
      <c r="B36" s="176"/>
      <c r="C36" s="185"/>
      <c r="D36" s="154"/>
      <c r="E36" s="392">
        <v>0</v>
      </c>
      <c r="F36" s="381" t="e">
        <f t="shared" si="7"/>
        <v>#DIV/0!</v>
      </c>
      <c r="H36" s="181"/>
      <c r="I36" s="181"/>
      <c r="J36" s="181"/>
      <c r="K36" s="181"/>
      <c r="L36" s="181"/>
      <c r="M36" s="181"/>
      <c r="N36" s="181"/>
    </row>
    <row r="37" spans="1:14" ht="13.8">
      <c r="A37" s="169" t="s">
        <v>3</v>
      </c>
      <c r="B37" s="176"/>
      <c r="C37" s="187"/>
      <c r="D37" s="154"/>
      <c r="E37" s="392">
        <v>0</v>
      </c>
      <c r="F37" s="381" t="e">
        <f t="shared" si="7"/>
        <v>#DIV/0!</v>
      </c>
      <c r="H37" s="181"/>
      <c r="I37" s="181"/>
      <c r="J37" s="181"/>
      <c r="K37" s="181"/>
      <c r="L37" s="181"/>
      <c r="M37" s="181"/>
      <c r="N37" s="181"/>
    </row>
    <row r="38" spans="1:14" ht="13.8">
      <c r="A38" s="169" t="s">
        <v>28</v>
      </c>
      <c r="B38" s="176"/>
      <c r="C38" s="185"/>
      <c r="D38" s="154"/>
      <c r="E38" s="392">
        <v>0</v>
      </c>
      <c r="F38" s="381" t="e">
        <f t="shared" si="7"/>
        <v>#DIV/0!</v>
      </c>
      <c r="H38" s="83"/>
      <c r="I38" s="83"/>
      <c r="J38" s="83"/>
      <c r="K38" s="83"/>
      <c r="L38" s="83"/>
      <c r="M38" s="83"/>
      <c r="N38" s="83"/>
    </row>
    <row r="39" spans="1:14" ht="13.8">
      <c r="A39" s="169" t="s">
        <v>25</v>
      </c>
      <c r="B39" s="176"/>
      <c r="C39" s="187"/>
      <c r="D39" s="154"/>
      <c r="E39" s="392">
        <v>0</v>
      </c>
      <c r="F39" s="381" t="e">
        <f t="shared" si="7"/>
        <v>#DIV/0!</v>
      </c>
      <c r="H39" s="83"/>
      <c r="I39" s="83"/>
      <c r="J39" s="83"/>
      <c r="K39" s="83"/>
      <c r="L39" s="83"/>
      <c r="M39" s="83"/>
      <c r="N39" s="83"/>
    </row>
    <row r="40" spans="1:14" ht="13.8">
      <c r="A40" s="169" t="s">
        <v>61</v>
      </c>
      <c r="B40" s="176"/>
      <c r="C40" s="168" t="s">
        <v>56</v>
      </c>
      <c r="D40" s="154"/>
      <c r="E40" s="392">
        <v>0</v>
      </c>
      <c r="F40" s="381" t="e">
        <f t="shared" si="7"/>
        <v>#DIV/0!</v>
      </c>
      <c r="H40" s="83"/>
      <c r="I40" s="83"/>
      <c r="J40" s="83"/>
      <c r="K40" s="83"/>
      <c r="L40" s="83"/>
      <c r="M40" s="83"/>
      <c r="N40" s="83"/>
    </row>
    <row r="41" spans="1:14" ht="13.8">
      <c r="A41" s="169" t="s">
        <v>74</v>
      </c>
      <c r="B41" s="176"/>
      <c r="C41" s="168"/>
      <c r="D41" s="154"/>
      <c r="E41" s="392">
        <v>0</v>
      </c>
      <c r="F41" s="381" t="e">
        <f t="shared" si="7"/>
        <v>#DIV/0!</v>
      </c>
      <c r="H41" s="83"/>
      <c r="I41" s="83"/>
      <c r="J41" s="83"/>
      <c r="K41" s="83"/>
      <c r="L41" s="83"/>
      <c r="M41" s="83"/>
      <c r="N41" s="83"/>
    </row>
    <row r="42" spans="1:14" ht="13.8">
      <c r="A42" s="328"/>
      <c r="B42" s="371"/>
      <c r="C42" s="373"/>
      <c r="D42" s="154"/>
      <c r="E42" s="392">
        <v>0</v>
      </c>
      <c r="F42" s="166"/>
      <c r="G42" s="19"/>
      <c r="H42" s="83"/>
      <c r="I42" s="83"/>
      <c r="J42" s="83"/>
      <c r="K42" s="83"/>
      <c r="L42" s="83"/>
      <c r="M42" s="83"/>
      <c r="N42" s="83"/>
    </row>
    <row r="43" spans="1:14" ht="13.8">
      <c r="A43" s="296" t="s">
        <v>62</v>
      </c>
      <c r="B43" s="176"/>
      <c r="C43" s="171"/>
      <c r="D43" s="154"/>
      <c r="E43" s="393" t="e">
        <f>SUM(E32:E42)</f>
        <v>#DIV/0!</v>
      </c>
      <c r="F43" s="177" t="e">
        <f>IF(E43=0,0,E43/E$47)</f>
        <v>#DIV/0!</v>
      </c>
      <c r="G43" s="19"/>
      <c r="H43" s="83"/>
      <c r="I43" s="83"/>
      <c r="J43" s="83"/>
      <c r="K43" s="83"/>
      <c r="L43" s="83"/>
      <c r="M43" s="83"/>
      <c r="N43" s="83"/>
    </row>
    <row r="44" spans="1:14" ht="13.8">
      <c r="A44" s="169"/>
      <c r="B44" s="176"/>
      <c r="C44" s="171"/>
      <c r="D44" s="154"/>
      <c r="E44" s="390"/>
      <c r="F44" s="188"/>
      <c r="G44" s="19"/>
      <c r="H44" s="83"/>
      <c r="I44" s="83"/>
      <c r="J44" s="83"/>
      <c r="K44" s="83"/>
      <c r="L44" s="83"/>
      <c r="M44" s="83"/>
      <c r="N44" s="83"/>
    </row>
    <row r="45" spans="1:14" ht="13.8">
      <c r="A45" s="169" t="s">
        <v>63</v>
      </c>
      <c r="B45" s="176"/>
      <c r="C45" s="187"/>
      <c r="D45" s="154"/>
      <c r="E45" s="392">
        <v>0</v>
      </c>
      <c r="F45" s="177">
        <f>(IF(E45=0,0,E45/E$47))</f>
        <v>0</v>
      </c>
      <c r="G45" s="19"/>
      <c r="H45" s="181"/>
      <c r="I45" s="181"/>
      <c r="J45" s="181"/>
      <c r="K45" s="181"/>
      <c r="L45" s="181"/>
      <c r="M45" s="83"/>
      <c r="N45" s="83"/>
    </row>
    <row r="46" spans="1:14" ht="34.200000000000003">
      <c r="A46" s="169"/>
      <c r="B46" s="170"/>
      <c r="C46" s="171"/>
      <c r="D46" s="154"/>
      <c r="E46" s="390"/>
      <c r="F46" s="166"/>
      <c r="G46" s="19"/>
      <c r="H46" s="211" t="s">
        <v>234</v>
      </c>
      <c r="I46" s="212"/>
      <c r="J46" s="213"/>
      <c r="K46" s="431" t="s">
        <v>179</v>
      </c>
      <c r="L46" s="181"/>
      <c r="M46" s="83"/>
      <c r="N46" s="83"/>
    </row>
    <row r="47" spans="1:14" ht="13.8">
      <c r="A47" s="296" t="s">
        <v>40</v>
      </c>
      <c r="B47" s="217"/>
      <c r="C47" s="189"/>
      <c r="D47" s="154"/>
      <c r="E47" s="300" t="e">
        <f>SUM(E43:E46)</f>
        <v>#DIV/0!</v>
      </c>
      <c r="F47" s="302" t="e">
        <f>SUM(F43:F46)</f>
        <v>#DIV/0!</v>
      </c>
      <c r="G47" s="19"/>
      <c r="H47" s="159"/>
      <c r="I47" s="160" t="s">
        <v>53</v>
      </c>
      <c r="J47" s="161" t="s">
        <v>53</v>
      </c>
      <c r="K47" s="390"/>
      <c r="L47" s="181"/>
      <c r="M47" s="83"/>
      <c r="N47" s="83"/>
    </row>
    <row r="48" spans="1:14" ht="13.8">
      <c r="A48" s="95"/>
      <c r="B48" s="190"/>
      <c r="C48" s="191"/>
      <c r="D48" s="154"/>
      <c r="F48" s="192"/>
      <c r="G48" s="19"/>
      <c r="H48" s="428" t="s">
        <v>13</v>
      </c>
      <c r="I48" s="429"/>
      <c r="J48" s="430"/>
      <c r="K48" s="393">
        <f>E15</f>
        <v>0</v>
      </c>
      <c r="L48" s="181"/>
      <c r="M48" s="83"/>
      <c r="N48" s="83"/>
    </row>
    <row r="49" spans="1:15" ht="13.8">
      <c r="A49" s="194" t="s">
        <v>188</v>
      </c>
      <c r="B49" s="195"/>
      <c r="C49" s="196"/>
      <c r="D49" s="181"/>
      <c r="E49" s="398" t="e">
        <f>(E$26*1.3)+($E$47-$E$26)</f>
        <v>#DIV/0!</v>
      </c>
      <c r="F49" s="197"/>
      <c r="G49" s="181"/>
      <c r="H49" s="427" t="s">
        <v>49</v>
      </c>
      <c r="I49" s="425"/>
      <c r="J49" s="426"/>
      <c r="K49" s="395">
        <f>E17</f>
        <v>0</v>
      </c>
      <c r="L49" s="181"/>
      <c r="M49" s="83"/>
      <c r="N49" s="83"/>
    </row>
    <row r="50" spans="1:15" s="181" customFormat="1" ht="13.8">
      <c r="A50" s="198"/>
      <c r="B50" s="199"/>
      <c r="C50" s="200"/>
      <c r="E50" s="83"/>
      <c r="F50" s="198"/>
      <c r="H50" s="174" t="s">
        <v>75</v>
      </c>
      <c r="I50" s="425"/>
      <c r="J50" s="426"/>
      <c r="K50" s="396">
        <f>E18</f>
        <v>0</v>
      </c>
      <c r="M50" s="83"/>
      <c r="N50" s="83"/>
    </row>
    <row r="51" spans="1:15" s="181" customFormat="1" ht="13.8">
      <c r="A51" s="194" t="s">
        <v>43</v>
      </c>
      <c r="B51" s="195"/>
      <c r="C51" s="196"/>
      <c r="E51" s="398" t="e">
        <f>(E$26*1.5)+($E$47-$E$26)</f>
        <v>#DIV/0!</v>
      </c>
      <c r="F51" s="197"/>
      <c r="H51" s="174" t="s">
        <v>60</v>
      </c>
      <c r="I51" s="425"/>
      <c r="J51" s="426"/>
      <c r="K51" s="395" t="e">
        <f>E22</f>
        <v>#DIV/0!</v>
      </c>
      <c r="M51" s="83"/>
      <c r="N51" s="83"/>
    </row>
    <row r="52" spans="1:15" s="181" customFormat="1" ht="13.8">
      <c r="A52" s="198"/>
      <c r="B52" s="199"/>
      <c r="C52" s="200"/>
      <c r="E52" s="83"/>
      <c r="F52" s="198"/>
      <c r="H52" s="174" t="s">
        <v>31</v>
      </c>
      <c r="I52" s="175"/>
      <c r="J52" s="182"/>
      <c r="K52" s="395" t="e">
        <f>E25</f>
        <v>#DIV/0!</v>
      </c>
      <c r="M52" s="83"/>
      <c r="N52" s="83"/>
    </row>
    <row r="53" spans="1:15" s="181" customFormat="1" ht="13.8">
      <c r="A53" s="194" t="s">
        <v>72</v>
      </c>
      <c r="B53" s="195"/>
      <c r="C53" s="196"/>
      <c r="E53" s="398" t="e">
        <f>(E$26*2.5)+($E$47-$E$26)</f>
        <v>#DIV/0!</v>
      </c>
      <c r="F53" s="201"/>
      <c r="H53" s="169" t="s">
        <v>51</v>
      </c>
      <c r="I53" s="183"/>
      <c r="J53" s="168"/>
      <c r="K53" s="391">
        <f>E28</f>
        <v>0</v>
      </c>
      <c r="M53" s="83"/>
      <c r="N53" s="83"/>
    </row>
    <row r="54" spans="1:15" s="83" customFormat="1" ht="13.8">
      <c r="B54" s="202"/>
      <c r="C54" s="203"/>
      <c r="F54" s="204"/>
      <c r="G54" s="181"/>
      <c r="H54" s="169" t="s">
        <v>54</v>
      </c>
      <c r="I54" s="184"/>
      <c r="J54" s="168"/>
      <c r="K54" s="391">
        <f t="shared" ref="K54:K55" si="8">E29</f>
        <v>0</v>
      </c>
      <c r="L54" s="181"/>
    </row>
    <row r="55" spans="1:15" s="83" customFormat="1" ht="13.8">
      <c r="C55" s="205"/>
      <c r="F55" s="204"/>
      <c r="G55" s="181"/>
      <c r="H55" s="169" t="s">
        <v>55</v>
      </c>
      <c r="I55" s="176"/>
      <c r="J55" s="171" t="s">
        <v>53</v>
      </c>
      <c r="K55" s="391">
        <f t="shared" si="8"/>
        <v>0</v>
      </c>
      <c r="L55" s="181"/>
    </row>
    <row r="56" spans="1:15" s="83" customFormat="1" ht="13.8">
      <c r="C56" s="205"/>
      <c r="F56" s="204"/>
      <c r="G56" s="181"/>
      <c r="H56" s="169" t="s">
        <v>68</v>
      </c>
      <c r="I56" s="176"/>
      <c r="J56" s="185"/>
      <c r="K56" s="391">
        <f>E34</f>
        <v>0</v>
      </c>
      <c r="L56" s="181"/>
    </row>
    <row r="57" spans="1:15" s="83" customFormat="1" ht="13.8">
      <c r="A57" s="19"/>
      <c r="C57" s="205"/>
      <c r="F57" s="204"/>
      <c r="G57" s="181"/>
      <c r="H57" s="169" t="s">
        <v>30</v>
      </c>
      <c r="I57" s="176"/>
      <c r="J57" s="185"/>
      <c r="K57" s="391">
        <f t="shared" ref="K57:K63" si="9">E35</f>
        <v>0</v>
      </c>
      <c r="L57" s="181"/>
    </row>
    <row r="58" spans="1:15" s="83" customFormat="1" ht="13.8">
      <c r="C58" s="205"/>
      <c r="F58" s="204"/>
      <c r="G58" s="181"/>
      <c r="H58" s="169" t="s">
        <v>21</v>
      </c>
      <c r="I58" s="176"/>
      <c r="J58" s="185"/>
      <c r="K58" s="391">
        <f t="shared" si="9"/>
        <v>0</v>
      </c>
      <c r="L58" s="181"/>
    </row>
    <row r="59" spans="1:15" s="83" customFormat="1" ht="13.8">
      <c r="C59" s="205"/>
      <c r="F59" s="204"/>
      <c r="G59" s="181"/>
      <c r="H59" s="169" t="s">
        <v>3</v>
      </c>
      <c r="I59" s="176"/>
      <c r="J59" s="187"/>
      <c r="K59" s="391">
        <f t="shared" si="9"/>
        <v>0</v>
      </c>
      <c r="L59" s="181"/>
    </row>
    <row r="60" spans="1:15" s="83" customFormat="1" ht="13.8">
      <c r="C60" s="205"/>
      <c r="F60" s="204"/>
      <c r="G60" s="181"/>
      <c r="H60" s="169" t="s">
        <v>28</v>
      </c>
      <c r="I60" s="176"/>
      <c r="J60" s="185"/>
      <c r="K60" s="391">
        <f t="shared" si="9"/>
        <v>0</v>
      </c>
      <c r="L60" s="181"/>
    </row>
    <row r="61" spans="1:15" s="83" customFormat="1" ht="13.8">
      <c r="C61" s="205"/>
      <c r="F61" s="204"/>
      <c r="G61" s="181"/>
      <c r="H61" s="169" t="s">
        <v>25</v>
      </c>
      <c r="I61" s="176"/>
      <c r="J61" s="187"/>
      <c r="K61" s="391">
        <f t="shared" si="9"/>
        <v>0</v>
      </c>
      <c r="L61" s="181"/>
      <c r="M61" s="4"/>
      <c r="N61" s="4"/>
    </row>
    <row r="62" spans="1:15" s="83" customFormat="1" ht="13.8">
      <c r="C62" s="205"/>
      <c r="F62" s="204"/>
      <c r="G62" s="181"/>
      <c r="H62" s="169" t="s">
        <v>61</v>
      </c>
      <c r="I62" s="176"/>
      <c r="J62" s="168"/>
      <c r="K62" s="391">
        <f t="shared" si="9"/>
        <v>0</v>
      </c>
      <c r="L62" s="181"/>
      <c r="M62" s="4"/>
      <c r="N62" s="4"/>
    </row>
    <row r="63" spans="1:15" s="83" customFormat="1" ht="13.8">
      <c r="C63" s="205"/>
      <c r="F63" s="204"/>
      <c r="G63" s="181"/>
      <c r="H63" s="169" t="s">
        <v>74</v>
      </c>
      <c r="I63" s="176"/>
      <c r="J63" s="168"/>
      <c r="K63" s="391">
        <f t="shared" si="9"/>
        <v>0</v>
      </c>
      <c r="L63" s="181"/>
      <c r="M63" s="4"/>
      <c r="N63" s="4"/>
      <c r="O63" s="4"/>
    </row>
    <row r="64" spans="1:15" s="83" customFormat="1" ht="13.8">
      <c r="C64" s="205"/>
      <c r="F64" s="204"/>
      <c r="G64" s="181"/>
      <c r="H64" s="169" t="s">
        <v>63</v>
      </c>
      <c r="I64" s="176"/>
      <c r="J64" s="187"/>
      <c r="K64" s="391">
        <f>E45</f>
        <v>0</v>
      </c>
      <c r="L64" s="181"/>
      <c r="M64" s="4"/>
      <c r="N64" s="4"/>
      <c r="O64" s="181"/>
    </row>
    <row r="65" spans="1:15" s="83" customFormat="1" ht="13.8">
      <c r="A65" s="4"/>
      <c r="B65" s="4"/>
      <c r="C65" s="4"/>
      <c r="D65" s="4"/>
      <c r="E65" s="4"/>
      <c r="F65" s="4"/>
      <c r="G65" s="181"/>
      <c r="H65" s="169"/>
      <c r="I65" s="170"/>
      <c r="J65" s="171"/>
      <c r="K65" s="390"/>
      <c r="L65" s="181"/>
      <c r="M65" s="4"/>
      <c r="N65" s="4"/>
      <c r="O65" s="181"/>
    </row>
    <row r="66" spans="1:15" ht="13.8">
      <c r="G66" s="19"/>
      <c r="H66" s="296" t="s">
        <v>40</v>
      </c>
      <c r="I66" s="301"/>
      <c r="J66" s="189"/>
      <c r="K66" s="300" t="e">
        <f>SUM(K48:K65)</f>
        <v>#DIV/0!</v>
      </c>
      <c r="L66" s="181"/>
      <c r="O66" s="181"/>
    </row>
    <row r="67" spans="1:15" ht="13.8">
      <c r="G67" s="19"/>
      <c r="H67" s="95"/>
      <c r="I67" s="190"/>
      <c r="J67" s="191"/>
      <c r="L67" s="181"/>
      <c r="O67" s="83"/>
    </row>
    <row r="68" spans="1:15" ht="13.8">
      <c r="G68" s="19"/>
      <c r="H68" s="194" t="s">
        <v>188</v>
      </c>
      <c r="I68" s="195"/>
      <c r="J68" s="196"/>
      <c r="K68" s="398" t="e">
        <f>E49</f>
        <v>#DIV/0!</v>
      </c>
      <c r="L68" s="181"/>
      <c r="O68" s="83"/>
    </row>
    <row r="69" spans="1:15" ht="13.8">
      <c r="G69" s="19"/>
      <c r="H69" s="198"/>
      <c r="I69" s="199"/>
      <c r="J69" s="200"/>
      <c r="K69" s="83"/>
      <c r="L69" s="181"/>
      <c r="O69" s="83"/>
    </row>
    <row r="70" spans="1:15" ht="13.8">
      <c r="G70" s="19"/>
      <c r="H70" s="194" t="s">
        <v>43</v>
      </c>
      <c r="I70" s="195"/>
      <c r="J70" s="196"/>
      <c r="K70" s="398" t="e">
        <f>E51</f>
        <v>#DIV/0!</v>
      </c>
      <c r="L70" s="181"/>
      <c r="O70" s="83"/>
    </row>
    <row r="71" spans="1:15" ht="13.8">
      <c r="G71" s="19"/>
      <c r="H71" s="198"/>
      <c r="I71" s="199"/>
      <c r="J71" s="200"/>
      <c r="K71" s="83"/>
      <c r="L71" s="181"/>
      <c r="O71" s="83"/>
    </row>
    <row r="72" spans="1:15" ht="13.8">
      <c r="G72" s="19"/>
      <c r="H72" s="194" t="s">
        <v>72</v>
      </c>
      <c r="I72" s="195"/>
      <c r="J72" s="196"/>
      <c r="K72" s="398" t="e">
        <f>E53</f>
        <v>#DIV/0!</v>
      </c>
      <c r="L72" s="181"/>
      <c r="O72" s="83"/>
    </row>
    <row r="73" spans="1:15">
      <c r="G73" s="19"/>
      <c r="H73" s="19"/>
      <c r="I73" s="19"/>
      <c r="J73" s="19"/>
      <c r="K73" s="19"/>
      <c r="L73" s="181"/>
      <c r="O73" s="83"/>
    </row>
    <row r="74" spans="1:15">
      <c r="O74" s="83"/>
    </row>
    <row r="75" spans="1:15">
      <c r="O75" s="83"/>
    </row>
    <row r="76" spans="1:15">
      <c r="O76" s="83"/>
    </row>
    <row r="77" spans="1:15">
      <c r="O77" s="83"/>
    </row>
    <row r="78" spans="1:15">
      <c r="O78" s="83"/>
    </row>
    <row r="79" spans="1:15">
      <c r="O79" s="83"/>
    </row>
  </sheetData>
  <mergeCells count="7">
    <mergeCell ref="E10:F10"/>
    <mergeCell ref="I10:N10"/>
    <mergeCell ref="I27:N27"/>
    <mergeCell ref="H1:N2"/>
    <mergeCell ref="H3:N3"/>
    <mergeCell ref="H4:N5"/>
    <mergeCell ref="I18:N18"/>
  </mergeCells>
  <conditionalFormatting sqref="O25">
    <cfRule type="cellIs" dxfId="10" priority="1" operator="greaterThan">
      <formula>1</formula>
    </cfRule>
    <cfRule type="cellIs" dxfId="9" priority="2" operator="between">
      <formula>0.999999</formula>
      <formula>0</formula>
    </cfRule>
    <cfRule type="cellIs" dxfId="8" priority="3" operator="equal">
      <formula>1</formula>
    </cfRule>
  </conditionalFormatting>
  <pageMargins left="0.7" right="0.7" top="0.75" bottom="0.75" header="0.3" footer="0.3"/>
  <pageSetup paperSize="9" scale="62" fitToHeight="0" orientation="landscape" r:id="rId1"/>
  <headerFooter>
    <oddFooter>&amp;L&amp;F-&amp;A
Atir b.v. ©&amp;Rprintversie &amp;D</oddFooter>
  </headerFooter>
  <colBreaks count="1" manualBreakCount="1">
    <brk id="7" max="61"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14999847407452621"/>
    <pageSetUpPr fitToPage="1"/>
  </sheetPr>
  <dimension ref="A1:J16"/>
  <sheetViews>
    <sheetView showGridLines="0" zoomScaleNormal="100" workbookViewId="0">
      <pane ySplit="10" topLeftCell="A11" activePane="bottomLeft" state="frozen"/>
      <selection activeCell="B1" sqref="B1"/>
      <selection pane="bottomLeft" activeCell="H6" sqref="H6"/>
    </sheetView>
  </sheetViews>
  <sheetFormatPr defaultColWidth="9.109375" defaultRowHeight="13.2"/>
  <cols>
    <col min="1" max="1" width="29.33203125" style="4" bestFit="1" customWidth="1"/>
    <col min="2" max="2" width="30.44140625" style="4" bestFit="1" customWidth="1"/>
    <col min="3" max="3" width="12.88671875" style="4" customWidth="1"/>
    <col min="4" max="4" width="11.109375" style="4" customWidth="1"/>
    <col min="5" max="5" width="15.21875" style="4" customWidth="1"/>
    <col min="6" max="6" width="12.88671875" style="4" customWidth="1"/>
    <col min="7" max="7" width="12.109375" style="4" bestFit="1" customWidth="1"/>
    <col min="8" max="8" width="13.21875" style="4" bestFit="1" customWidth="1"/>
    <col min="9" max="9" width="19.88671875" style="4" customWidth="1"/>
    <col min="10" max="16384" width="9.109375" style="4"/>
  </cols>
  <sheetData>
    <row r="1" spans="1:10">
      <c r="A1" s="330" t="s">
        <v>22</v>
      </c>
    </row>
    <row r="3" spans="1:10" ht="15">
      <c r="A3" s="437" t="str">
        <f>'2-Kosten per locatie'!A3</f>
        <v>Naam opdrachtgever</v>
      </c>
      <c r="B3" s="21" t="str">
        <f>'2-Kosten per locatie'!B3</f>
        <v>Veiligheidsregio Zaanstreek Waterland</v>
      </c>
    </row>
    <row r="4" spans="1:10" ht="15">
      <c r="A4" s="437" t="str">
        <f>'2-Kosten per locatie'!A4</f>
        <v>Calculatie onderdeel</v>
      </c>
      <c r="B4" s="58" t="str">
        <f ca="1">MID(CELL("bestandsnaam",$C$9),SEARCH("]",CELL("bestandsnaam",$C$9),1)+1,256)</f>
        <v>8-Additionele kosten</v>
      </c>
    </row>
    <row r="5" spans="1:10" ht="15">
      <c r="A5" s="437" t="str">
        <f>'2-Kosten per locatie'!A5</f>
        <v>Gebouw/plaats</v>
      </c>
      <c r="B5" s="21" t="str">
        <f>'2-Kosten per locatie'!B5</f>
        <v>Divers</v>
      </c>
      <c r="D5" s="411" t="s">
        <v>199</v>
      </c>
      <c r="E5" s="414"/>
      <c r="F5" s="414"/>
      <c r="G5" s="412"/>
      <c r="H5" s="410" t="s">
        <v>200</v>
      </c>
    </row>
    <row r="6" spans="1:10" ht="15">
      <c r="A6" s="437" t="str">
        <f>'2-Kosten per locatie'!A6</f>
        <v>Referentie nummer</v>
      </c>
      <c r="B6" s="21" t="str">
        <f>'2-Kosten per locatie'!B6</f>
        <v>VrZW-EA-RT-2022</v>
      </c>
      <c r="D6" s="413" t="s">
        <v>115</v>
      </c>
      <c r="E6" s="416"/>
      <c r="F6" s="416"/>
      <c r="G6" s="417"/>
      <c r="H6" s="415">
        <v>0</v>
      </c>
    </row>
    <row r="7" spans="1:10" ht="15" customHeight="1">
      <c r="A7" s="437" t="str">
        <f>'2-Kosten per locatie'!A7</f>
        <v>Naam dienstverlener</v>
      </c>
      <c r="B7" s="21">
        <f>'2-Kosten per locatie'!B7</f>
        <v>0</v>
      </c>
      <c r="D7" s="413" t="s">
        <v>117</v>
      </c>
      <c r="E7" s="416"/>
      <c r="F7" s="416"/>
      <c r="G7" s="417"/>
      <c r="H7" s="415">
        <v>0</v>
      </c>
    </row>
    <row r="8" spans="1:10" ht="15">
      <c r="A8" s="437" t="str">
        <f>'2-Kosten per locatie'!A8</f>
        <v>Prijspeil</v>
      </c>
      <c r="B8" s="457">
        <f>'2-Kosten per locatie'!B8</f>
        <v>45017</v>
      </c>
      <c r="D8" s="413" t="s">
        <v>116</v>
      </c>
      <c r="E8" s="416"/>
      <c r="F8" s="416"/>
      <c r="G8" s="417"/>
      <c r="H8" s="415">
        <v>0</v>
      </c>
    </row>
    <row r="10" spans="1:10" ht="25.2">
      <c r="A10" s="225" t="s">
        <v>96</v>
      </c>
      <c r="B10" s="225" t="s">
        <v>143</v>
      </c>
      <c r="C10" s="225" t="s">
        <v>138</v>
      </c>
      <c r="D10" s="225" t="s">
        <v>97</v>
      </c>
      <c r="E10" s="225" t="s">
        <v>139</v>
      </c>
      <c r="F10" s="225" t="s">
        <v>140</v>
      </c>
      <c r="G10" s="225" t="s">
        <v>141</v>
      </c>
      <c r="H10" s="225" t="s">
        <v>142</v>
      </c>
    </row>
    <row r="11" spans="1:10">
      <c r="A11" s="409" t="s">
        <v>291</v>
      </c>
      <c r="B11" s="220" t="s">
        <v>737</v>
      </c>
      <c r="C11" s="221">
        <v>7</v>
      </c>
      <c r="D11" s="221">
        <v>4</v>
      </c>
      <c r="E11" s="471">
        <v>0</v>
      </c>
      <c r="F11" s="339">
        <f>E11*D11</f>
        <v>0</v>
      </c>
      <c r="G11" s="542">
        <v>0</v>
      </c>
      <c r="H11" s="222">
        <f>G11*F11</f>
        <v>0</v>
      </c>
      <c r="J11" s="539"/>
    </row>
    <row r="12" spans="1:10">
      <c r="A12" s="409" t="s">
        <v>543</v>
      </c>
      <c r="B12" s="220" t="s">
        <v>737</v>
      </c>
      <c r="C12" s="221">
        <v>1</v>
      </c>
      <c r="D12" s="221">
        <v>4</v>
      </c>
      <c r="E12" s="471">
        <v>0</v>
      </c>
      <c r="F12" s="339">
        <f t="shared" ref="F12" si="0">E12*D12</f>
        <v>0</v>
      </c>
      <c r="G12" s="542">
        <v>0</v>
      </c>
      <c r="H12" s="222">
        <f t="shared" ref="H12:H13" si="1">G12*F12</f>
        <v>0</v>
      </c>
      <c r="J12" s="539"/>
    </row>
    <row r="13" spans="1:10">
      <c r="A13" s="219" t="s">
        <v>576</v>
      </c>
      <c r="B13" s="220" t="s">
        <v>737</v>
      </c>
      <c r="C13" s="221">
        <v>2</v>
      </c>
      <c r="D13" s="221">
        <v>4</v>
      </c>
      <c r="E13" s="471">
        <v>0</v>
      </c>
      <c r="F13" s="339">
        <f t="shared" ref="F13" si="2">E13*D13</f>
        <v>0</v>
      </c>
      <c r="G13" s="542">
        <v>0</v>
      </c>
      <c r="H13" s="222">
        <f t="shared" si="1"/>
        <v>0</v>
      </c>
      <c r="J13" s="539"/>
    </row>
    <row r="14" spans="1:10">
      <c r="A14" s="219" t="s">
        <v>621</v>
      </c>
      <c r="B14" s="220" t="s">
        <v>737</v>
      </c>
      <c r="C14" s="221">
        <v>1</v>
      </c>
      <c r="D14" s="221">
        <v>4</v>
      </c>
      <c r="E14" s="471">
        <v>0</v>
      </c>
      <c r="F14" s="339">
        <f t="shared" ref="F14" si="3">E14*D14</f>
        <v>0</v>
      </c>
      <c r="G14" s="542">
        <v>0</v>
      </c>
      <c r="H14" s="222">
        <f t="shared" ref="H14" si="4">G14*F14</f>
        <v>0</v>
      </c>
      <c r="J14" s="539"/>
    </row>
    <row r="16" spans="1:10" s="66" customFormat="1">
      <c r="A16" s="223" t="s">
        <v>9</v>
      </c>
      <c r="B16" s="224"/>
      <c r="C16" s="224"/>
      <c r="D16" s="224"/>
      <c r="E16" s="224"/>
      <c r="F16" s="340">
        <f>SUM(F11:F14)</f>
        <v>0</v>
      </c>
      <c r="G16" s="224"/>
      <c r="H16" s="193">
        <f>SUM(H11:H15)</f>
        <v>0</v>
      </c>
      <c r="I16" s="4"/>
    </row>
  </sheetData>
  <pageMargins left="0.59375" right="0.7" top="0.75" bottom="0.75" header="0.3" footer="0.3"/>
  <pageSetup paperSize="9" scale="98" fitToHeight="0" orientation="landscape" r:id="rId1"/>
  <headerFooter>
    <oddFooter>&amp;L&amp;F-&amp;A
Atir b.v. ©&amp;Rprintversie &amp;D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14999847407452621"/>
  </sheetPr>
  <dimension ref="A1:G56"/>
  <sheetViews>
    <sheetView showGridLines="0" showZeros="0" zoomScale="96" zoomScaleNormal="96" zoomScaleSheetLayoutView="75" zoomScalePageLayoutView="50" workbookViewId="0">
      <pane ySplit="10" topLeftCell="A11" activePane="bottomLeft" state="frozen"/>
      <selection activeCell="B1" sqref="B1"/>
      <selection pane="bottomLeft" activeCell="A15" sqref="A15"/>
    </sheetView>
  </sheetViews>
  <sheetFormatPr defaultColWidth="11.44140625" defaultRowHeight="13.2"/>
  <cols>
    <col min="1" max="1" width="39" style="4" customWidth="1"/>
    <col min="2" max="2" width="20.33203125" style="4" customWidth="1"/>
    <col min="3" max="6" width="17.5546875" style="4" customWidth="1"/>
    <col min="7" max="16384" width="11.44140625" style="4"/>
  </cols>
  <sheetData>
    <row r="1" spans="1:6" ht="13.8">
      <c r="A1" s="330" t="s">
        <v>22</v>
      </c>
      <c r="B1" s="226"/>
      <c r="C1" s="227"/>
      <c r="D1" s="228"/>
    </row>
    <row r="3" spans="1:6" ht="15.6">
      <c r="A3" s="33" t="str">
        <f>'2-Kosten per locatie'!A3</f>
        <v>Naam opdrachtgever</v>
      </c>
      <c r="B3" s="58" t="str">
        <f>'2-Kosten per locatie'!B3</f>
        <v>Veiligheidsregio Zaanstreek Waterland</v>
      </c>
      <c r="C3" s="229"/>
      <c r="D3" s="229"/>
    </row>
    <row r="4" spans="1:6" ht="15">
      <c r="A4" s="33" t="str">
        <f>'2-Kosten per locatie'!A4</f>
        <v>Calculatie onderdeel</v>
      </c>
      <c r="B4" s="58" t="str">
        <f ca="1">MID(CELL("bestandsnaam",$C$9),SEARCH("]",CELL("bestandsnaam",$C$9),1)+1,256)</f>
        <v>9-Afroepprijs</v>
      </c>
      <c r="C4" s="230"/>
      <c r="D4" s="231"/>
    </row>
    <row r="5" spans="1:6" ht="15">
      <c r="A5" s="33" t="str">
        <f>'2-Kosten per locatie'!A5</f>
        <v>Gebouw/plaats</v>
      </c>
      <c r="B5" s="58" t="str">
        <f>'2-Kosten per locatie'!B5</f>
        <v>Divers</v>
      </c>
      <c r="C5" s="230"/>
      <c r="D5" s="231"/>
    </row>
    <row r="6" spans="1:6" ht="15">
      <c r="A6" s="33" t="str">
        <f>'2-Kosten per locatie'!A6</f>
        <v>Referentie nummer</v>
      </c>
      <c r="B6" s="58" t="str">
        <f>'2-Kosten per locatie'!B6</f>
        <v>VrZW-EA-RT-2022</v>
      </c>
      <c r="C6" s="230"/>
      <c r="D6" s="231"/>
    </row>
    <row r="7" spans="1:6" ht="15">
      <c r="A7" s="33" t="str">
        <f>'2-Kosten per locatie'!A7</f>
        <v>Naam dienstverlener</v>
      </c>
      <c r="B7" s="58">
        <f>'2-Kosten per locatie'!B7</f>
        <v>0</v>
      </c>
      <c r="C7" s="230"/>
      <c r="D7" s="231"/>
    </row>
    <row r="8" spans="1:6" ht="15">
      <c r="A8" s="33" t="str">
        <f>'2-Kosten per locatie'!A8</f>
        <v>Prijspeil</v>
      </c>
      <c r="B8" s="458">
        <f>'2-Kosten per locatie'!B8</f>
        <v>45017</v>
      </c>
      <c r="C8" s="230"/>
      <c r="D8" s="231"/>
    </row>
    <row r="9" spans="1:6" ht="15">
      <c r="A9" s="24"/>
      <c r="B9" s="232"/>
      <c r="C9" s="230"/>
      <c r="D9" s="231"/>
    </row>
    <row r="10" spans="1:6">
      <c r="A10" s="233"/>
      <c r="B10" s="234"/>
      <c r="C10" s="234"/>
      <c r="D10" s="234"/>
    </row>
    <row r="11" spans="1:6" ht="15">
      <c r="A11" s="260" t="s">
        <v>144</v>
      </c>
      <c r="B11" s="261"/>
      <c r="C11" s="261"/>
      <c r="D11" s="262"/>
      <c r="E11" s="262"/>
      <c r="F11" s="263"/>
    </row>
    <row r="13" spans="1:6">
      <c r="A13" s="243"/>
      <c r="B13" s="244"/>
      <c r="C13" s="568" t="s">
        <v>113</v>
      </c>
      <c r="D13" s="569"/>
      <c r="E13" s="569"/>
      <c r="F13" s="570"/>
    </row>
    <row r="14" spans="1:6">
      <c r="A14" s="245" t="s">
        <v>48</v>
      </c>
      <c r="B14" s="245" t="s">
        <v>12</v>
      </c>
      <c r="C14" s="246" t="s">
        <v>109</v>
      </c>
      <c r="D14" s="221" t="s">
        <v>110</v>
      </c>
      <c r="E14" s="221" t="s">
        <v>111</v>
      </c>
      <c r="F14" s="221" t="s">
        <v>112</v>
      </c>
    </row>
    <row r="15" spans="1:6" ht="13.8">
      <c r="A15" s="235" t="s">
        <v>229</v>
      </c>
      <c r="B15" s="235" t="s">
        <v>33</v>
      </c>
      <c r="C15" s="337">
        <v>0</v>
      </c>
      <c r="D15" s="337">
        <v>0</v>
      </c>
      <c r="E15" s="337">
        <v>0</v>
      </c>
      <c r="F15" s="337">
        <v>0</v>
      </c>
    </row>
    <row r="16" spans="1:6" ht="13.8">
      <c r="A16" s="235" t="s">
        <v>228</v>
      </c>
      <c r="B16" s="235" t="s">
        <v>33</v>
      </c>
      <c r="C16" s="337">
        <v>0</v>
      </c>
      <c r="D16" s="337">
        <v>0</v>
      </c>
      <c r="E16" s="337">
        <v>0</v>
      </c>
      <c r="F16" s="337">
        <v>0</v>
      </c>
    </row>
    <row r="17" spans="1:7" ht="13.8">
      <c r="A17" s="235" t="s">
        <v>70</v>
      </c>
      <c r="B17" s="235" t="s">
        <v>34</v>
      </c>
      <c r="C17" s="337">
        <v>0</v>
      </c>
      <c r="D17" s="337">
        <v>0</v>
      </c>
      <c r="E17" s="337">
        <v>0</v>
      </c>
      <c r="F17" s="337">
        <v>0</v>
      </c>
    </row>
    <row r="18" spans="1:7" ht="13.8">
      <c r="A18" s="247" t="s">
        <v>71</v>
      </c>
      <c r="B18" s="338"/>
      <c r="C18" s="337">
        <v>0</v>
      </c>
      <c r="D18" s="337">
        <v>0</v>
      </c>
      <c r="E18" s="337">
        <v>0</v>
      </c>
      <c r="F18" s="337">
        <v>0</v>
      </c>
    </row>
    <row r="19" spans="1:7" ht="13.8">
      <c r="A19" s="247" t="s">
        <v>8</v>
      </c>
      <c r="B19" s="338"/>
      <c r="C19" s="337">
        <v>0</v>
      </c>
      <c r="D19" s="337">
        <v>0</v>
      </c>
      <c r="E19" s="337">
        <v>0</v>
      </c>
      <c r="F19" s="337">
        <v>0</v>
      </c>
    </row>
    <row r="20" spans="1:7">
      <c r="A20" s="251"/>
      <c r="B20" s="252"/>
      <c r="C20" s="252"/>
      <c r="D20" s="253"/>
    </row>
    <row r="21" spans="1:7" ht="15">
      <c r="A21" s="260" t="s">
        <v>145</v>
      </c>
      <c r="B21" s="264"/>
      <c r="C21" s="264"/>
      <c r="D21" s="264"/>
      <c r="E21" s="264"/>
      <c r="F21" s="265"/>
    </row>
    <row r="22" spans="1:7">
      <c r="A22" s="239"/>
      <c r="B22" s="239"/>
      <c r="C22" s="239"/>
      <c r="D22" s="239"/>
      <c r="E22" s="94"/>
      <c r="F22" s="94"/>
      <c r="G22" s="94"/>
    </row>
    <row r="23" spans="1:7" ht="26.4">
      <c r="A23" s="254" t="s">
        <v>699</v>
      </c>
      <c r="B23" s="255" t="s">
        <v>12</v>
      </c>
      <c r="C23" s="249"/>
      <c r="D23" s="250"/>
      <c r="E23" s="256" t="s">
        <v>107</v>
      </c>
      <c r="F23" s="257" t="s">
        <v>108</v>
      </c>
    </row>
    <row r="24" spans="1:7" ht="13.8">
      <c r="A24" s="238" t="s">
        <v>146</v>
      </c>
      <c r="B24" s="332" t="s">
        <v>18</v>
      </c>
      <c r="C24" s="333"/>
      <c r="D24" s="333"/>
      <c r="E24" s="334">
        <v>0</v>
      </c>
      <c r="F24" s="334">
        <v>0</v>
      </c>
    </row>
    <row r="25" spans="1:7" ht="13.8">
      <c r="A25" s="238" t="s">
        <v>147</v>
      </c>
      <c r="B25" s="332" t="s">
        <v>18</v>
      </c>
      <c r="C25" s="335"/>
      <c r="D25" s="335"/>
      <c r="E25" s="334">
        <v>0</v>
      </c>
      <c r="F25" s="334">
        <v>0</v>
      </c>
    </row>
    <row r="26" spans="1:7" ht="13.8">
      <c r="A26" s="238" t="s">
        <v>148</v>
      </c>
      <c r="B26" s="332" t="s">
        <v>18</v>
      </c>
      <c r="C26" s="336"/>
      <c r="D26" s="335"/>
      <c r="E26" s="334">
        <v>0</v>
      </c>
      <c r="F26" s="334">
        <v>0</v>
      </c>
    </row>
    <row r="27" spans="1:7" ht="13.8">
      <c r="A27" s="238" t="s">
        <v>192</v>
      </c>
      <c r="B27" s="332" t="s">
        <v>18</v>
      </c>
      <c r="C27" s="336"/>
      <c r="D27" s="335"/>
      <c r="E27" s="334">
        <v>0</v>
      </c>
      <c r="F27" s="334">
        <v>0</v>
      </c>
    </row>
    <row r="28" spans="1:7" ht="13.8">
      <c r="A28" s="238" t="s">
        <v>193</v>
      </c>
      <c r="B28" s="332" t="s">
        <v>18</v>
      </c>
      <c r="C28" s="336"/>
      <c r="D28" s="335"/>
      <c r="E28" s="334">
        <v>0</v>
      </c>
      <c r="F28" s="334">
        <v>0</v>
      </c>
    </row>
    <row r="30" spans="1:7" ht="15">
      <c r="A30" s="260" t="s">
        <v>698</v>
      </c>
      <c r="B30" s="264"/>
      <c r="C30" s="264"/>
      <c r="D30" s="508"/>
      <c r="E30" s="264"/>
      <c r="F30" s="265"/>
    </row>
    <row r="31" spans="1:7">
      <c r="A31" s="239"/>
      <c r="B31" s="239"/>
      <c r="C31" s="507"/>
      <c r="D31" s="236"/>
      <c r="E31" s="94"/>
      <c r="F31" s="94"/>
      <c r="G31" s="94"/>
    </row>
    <row r="32" spans="1:7" ht="26.4">
      <c r="A32" s="254" t="s">
        <v>699</v>
      </c>
      <c r="B32" s="256" t="s">
        <v>704</v>
      </c>
      <c r="C32" s="510" t="s">
        <v>705</v>
      </c>
      <c r="D32" s="236"/>
    </row>
    <row r="33" spans="1:6" ht="13.8">
      <c r="A33" s="238" t="s">
        <v>700</v>
      </c>
      <c r="B33" s="334">
        <v>0</v>
      </c>
      <c r="C33" s="511">
        <v>0</v>
      </c>
      <c r="D33" s="236"/>
    </row>
    <row r="34" spans="1:6" ht="13.8">
      <c r="A34" s="238" t="s">
        <v>701</v>
      </c>
      <c r="B34" s="334">
        <v>0</v>
      </c>
      <c r="C34" s="511">
        <v>0</v>
      </c>
      <c r="D34" s="236"/>
    </row>
    <row r="35" spans="1:6" ht="13.8">
      <c r="A35" s="238" t="s">
        <v>702</v>
      </c>
      <c r="B35" s="334">
        <v>0</v>
      </c>
      <c r="C35" s="511">
        <v>0</v>
      </c>
      <c r="D35" s="236"/>
    </row>
    <row r="36" spans="1:6" ht="13.8">
      <c r="A36" s="238" t="s">
        <v>703</v>
      </c>
      <c r="B36" s="334">
        <v>0</v>
      </c>
      <c r="C36" s="511">
        <v>0</v>
      </c>
      <c r="D36" s="236"/>
    </row>
    <row r="37" spans="1:6">
      <c r="D37" s="236"/>
    </row>
    <row r="38" spans="1:6" ht="15">
      <c r="A38" s="260" t="s">
        <v>149</v>
      </c>
      <c r="B38" s="264"/>
      <c r="C38" s="264"/>
      <c r="D38" s="509"/>
      <c r="E38" s="264"/>
      <c r="F38" s="265"/>
    </row>
    <row r="39" spans="1:6" ht="13.8">
      <c r="A39" s="248"/>
      <c r="B39" s="236"/>
      <c r="C39" s="236"/>
      <c r="D39" s="237"/>
    </row>
    <row r="40" spans="1:6">
      <c r="A40" s="245" t="s">
        <v>48</v>
      </c>
      <c r="B40" s="243" t="s">
        <v>12</v>
      </c>
      <c r="C40" s="239"/>
      <c r="D40" s="239"/>
      <c r="E40" s="239"/>
      <c r="F40" s="258" t="s">
        <v>114</v>
      </c>
    </row>
    <row r="41" spans="1:6" ht="13.8">
      <c r="A41" s="238" t="s">
        <v>150</v>
      </c>
      <c r="B41" s="240" t="s">
        <v>115</v>
      </c>
      <c r="C41" s="240"/>
      <c r="D41" s="240"/>
      <c r="E41" s="240"/>
      <c r="F41" s="337">
        <v>0</v>
      </c>
    </row>
    <row r="42" spans="1:6" ht="13.8">
      <c r="A42" s="238" t="s">
        <v>150</v>
      </c>
      <c r="B42" s="240" t="s">
        <v>117</v>
      </c>
      <c r="C42" s="240"/>
      <c r="D42" s="240"/>
      <c r="E42" s="240"/>
      <c r="F42" s="337">
        <v>0</v>
      </c>
    </row>
    <row r="43" spans="1:6" ht="13.8">
      <c r="A43" s="238" t="s">
        <v>150</v>
      </c>
      <c r="B43" s="240" t="s">
        <v>116</v>
      </c>
      <c r="C43" s="240"/>
      <c r="D43" s="240"/>
      <c r="E43" s="240"/>
      <c r="F43" s="337">
        <v>0</v>
      </c>
    </row>
    <row r="44" spans="1:6" ht="13.8">
      <c r="A44" s="238" t="s">
        <v>131</v>
      </c>
      <c r="B44" s="240" t="s">
        <v>115</v>
      </c>
      <c r="C44" s="240"/>
      <c r="D44" s="240"/>
      <c r="E44" s="240"/>
      <c r="F44" s="337">
        <v>0</v>
      </c>
    </row>
    <row r="45" spans="1:6" s="22" customFormat="1">
      <c r="A45" s="241"/>
      <c r="B45" s="241"/>
    </row>
    <row r="46" spans="1:6" ht="15">
      <c r="A46" s="259" t="s">
        <v>2</v>
      </c>
      <c r="B46" s="237"/>
      <c r="C46" s="237"/>
      <c r="D46" s="236"/>
    </row>
    <row r="47" spans="1:6">
      <c r="A47" s="236" t="s">
        <v>37</v>
      </c>
    </row>
    <row r="48" spans="1:6" ht="13.8">
      <c r="A48" s="236" t="s">
        <v>151</v>
      </c>
      <c r="B48" s="237"/>
      <c r="C48" s="237"/>
      <c r="D48" s="236"/>
    </row>
    <row r="49" spans="1:4" ht="12.75" customHeight="1">
      <c r="A49" s="236"/>
      <c r="B49" s="237"/>
      <c r="C49" s="237"/>
      <c r="D49" s="236"/>
    </row>
    <row r="50" spans="1:4" ht="13.8">
      <c r="A50" s="236"/>
      <c r="B50" s="237"/>
      <c r="C50" s="237"/>
      <c r="D50" s="236"/>
    </row>
    <row r="51" spans="1:4" ht="13.8">
      <c r="A51" s="236"/>
      <c r="B51" s="237"/>
      <c r="C51" s="237"/>
      <c r="D51" s="236"/>
    </row>
    <row r="53" spans="1:4" ht="13.8">
      <c r="A53" s="242"/>
      <c r="B53" s="226"/>
      <c r="C53" s="226"/>
      <c r="D53" s="226"/>
    </row>
    <row r="54" spans="1:4">
      <c r="A54" s="242"/>
    </row>
    <row r="55" spans="1:4">
      <c r="A55" s="242"/>
    </row>
    <row r="56" spans="1:4">
      <c r="A56" s="242"/>
    </row>
  </sheetData>
  <mergeCells count="1">
    <mergeCell ref="C13:F13"/>
  </mergeCells>
  <phoneticPr fontId="14"/>
  <conditionalFormatting sqref="E28:F28">
    <cfRule type="cellIs" dxfId="7" priority="23" stopIfTrue="1" operator="equal">
      <formula>"nvt"</formula>
    </cfRule>
  </conditionalFormatting>
  <conditionalFormatting sqref="F41:F44">
    <cfRule type="cellIs" dxfId="6" priority="13" stopIfTrue="1" operator="equal">
      <formula>"nvt"</formula>
    </cfRule>
  </conditionalFormatting>
  <conditionalFormatting sqref="F24 E24:E25 E27:F27">
    <cfRule type="cellIs" dxfId="5" priority="9" stopIfTrue="1" operator="equal">
      <formula>"nvt"</formula>
    </cfRule>
  </conditionalFormatting>
  <conditionalFormatting sqref="F25">
    <cfRule type="cellIs" dxfId="4" priority="8" stopIfTrue="1" operator="equal">
      <formula>"nvt"</formula>
    </cfRule>
  </conditionalFormatting>
  <conditionalFormatting sqref="E26:F26">
    <cfRule type="cellIs" dxfId="3" priority="7" stopIfTrue="1" operator="equal">
      <formula>"nvt"</formula>
    </cfRule>
  </conditionalFormatting>
  <conditionalFormatting sqref="B33:B34 C33 B36:C36">
    <cfRule type="cellIs" dxfId="2" priority="3" stopIfTrue="1" operator="equal">
      <formula>"nvt"</formula>
    </cfRule>
  </conditionalFormatting>
  <conditionalFormatting sqref="C34">
    <cfRule type="cellIs" dxfId="1" priority="2" stopIfTrue="1" operator="equal">
      <formula>"nvt"</formula>
    </cfRule>
  </conditionalFormatting>
  <conditionalFormatting sqref="B35:C35">
    <cfRule type="cellIs" dxfId="0" priority="1" stopIfTrue="1" operator="equal">
      <formula>"nvt"</formula>
    </cfRule>
  </conditionalFormatting>
  <printOptions horizontalCentered="1"/>
  <pageMargins left="0.59166666666666667" right="0.59055118110236227" top="0.59055118110236227" bottom="0.78740157480314965" header="0.39370078740157483" footer="0.19685039370078741"/>
  <pageSetup paperSize="9" scale="71" orientation="portrait" r:id="rId1"/>
  <headerFooter alignWithMargins="0">
    <oddFooter>&amp;L&amp;"Verdana,Standaard"&amp;F-&amp;A
Atir b.v. ©&amp;R&amp;"Verdana,Standaard"printversie &amp;D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Werkbladen</vt:lpstr>
      </vt:variant>
      <vt:variant>
        <vt:i4>12</vt:i4>
      </vt:variant>
      <vt:variant>
        <vt:lpstr>Benoemde bereiken</vt:lpstr>
      </vt:variant>
      <vt:variant>
        <vt:i4>17</vt:i4>
      </vt:variant>
    </vt:vector>
  </HeadingPairs>
  <TitlesOfParts>
    <vt:vector size="29" baseType="lpstr">
      <vt:lpstr>1-Uitgangspunten</vt:lpstr>
      <vt:lpstr>2-Kosten per locatie</vt:lpstr>
      <vt:lpstr>3-Productie normen</vt:lpstr>
      <vt:lpstr>4-Basis ruimtestaat</vt:lpstr>
      <vt:lpstr>5-Premies en opslagen</vt:lpstr>
      <vt:lpstr>6-Opbouw uurtarief productie</vt:lpstr>
      <vt:lpstr>7-Opbouw uurtarief toezicht</vt:lpstr>
      <vt:lpstr>8-Additionele kosten</vt:lpstr>
      <vt:lpstr>9-Afroepprijs</vt:lpstr>
      <vt:lpstr>10-Glasbewassing</vt:lpstr>
      <vt:lpstr>11-Vloeronderhoud</vt:lpstr>
      <vt:lpstr>12-Sanitaire voorzieningen</vt:lpstr>
      <vt:lpstr>'1-Uitgangspunten'!_Hlk39130726</vt:lpstr>
      <vt:lpstr>'1-Uitgangspunten'!_Toc106114456</vt:lpstr>
      <vt:lpstr>'1-Uitgangspunten'!_Toc106114457</vt:lpstr>
      <vt:lpstr>'1-Uitgangspunten'!_Toc106114458</vt:lpstr>
      <vt:lpstr>'1-Uitgangspunten'!_Toc106114459</vt:lpstr>
      <vt:lpstr>'1-Uitgangspunten'!_Toc518445846</vt:lpstr>
      <vt:lpstr>'2-Kosten per locatie'!Afdrukbereik</vt:lpstr>
      <vt:lpstr>'4-Basis ruimtestaat'!Afdrukbereik</vt:lpstr>
      <vt:lpstr>'5-Premies en opslagen'!Afdrukbereik</vt:lpstr>
      <vt:lpstr>'6-Opbouw uurtarief productie'!Afdrukbereik</vt:lpstr>
      <vt:lpstr>'9-Afroepprijs'!Afdrukbereik</vt:lpstr>
      <vt:lpstr>'10-Glasbewassing'!Afdruktitels</vt:lpstr>
      <vt:lpstr>'11-Vloeronderhoud'!Afdruktitels</vt:lpstr>
      <vt:lpstr>'2-Kosten per locatie'!Afdruktitels</vt:lpstr>
      <vt:lpstr>'4-Basis ruimtestaat'!Afdruktitels</vt:lpstr>
      <vt:lpstr>'6-Opbouw uurtarief productie'!Afdruktitels</vt:lpstr>
      <vt:lpstr>'9-Afroepprijs'!Afdruktitels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Atir;r.toorenburgh@atir.nl</dc:creator>
  <cp:lastModifiedBy>Rob Toorenburgh</cp:lastModifiedBy>
  <cp:lastPrinted>2021-08-10T10:52:39Z</cp:lastPrinted>
  <dcterms:created xsi:type="dcterms:W3CDTF">1999-10-05T12:28:40Z</dcterms:created>
  <dcterms:modified xsi:type="dcterms:W3CDTF">2022-12-02T14:52:44Z</dcterms:modified>
</cp:coreProperties>
</file>