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Terreinonderhoud 2022/NVI/NvI 1/"/>
    </mc:Choice>
  </mc:AlternateContent>
  <xr:revisionPtr revIDLastSave="350" documentId="8_{C46AFBFE-6F6D-4F82-923D-CCC4103D5E5F}" xr6:coauthVersionLast="47" xr6:coauthVersionMax="47" xr10:uidLastSave="{5C533B55-28D2-453E-8545-DC8F400E3EBF}"/>
  <bookViews>
    <workbookView xWindow="-108" yWindow="-108" windowWidth="23256" windowHeight="12456" xr2:uid="{00000000-000D-0000-FFFF-FFFF00000000}"/>
  </bookViews>
  <sheets>
    <sheet name="detail prijzen" sheetId="6" r:id="rId1"/>
    <sheet name="Leerhotel" sheetId="14" r:id="rId2"/>
    <sheet name="Leusderweg" sheetId="15" r:id="rId3"/>
    <sheet name="Valutaboulevard" sheetId="16" r:id="rId4"/>
    <sheet name="optioneel" sheetId="7" r:id="rId5"/>
    <sheet name="Totaal" sheetId="19" r:id="rId6"/>
  </sheets>
  <definedNames>
    <definedName name="_xlnm.Print_Area" localSheetId="0">'detail prijzen'!$A$1:$I$138</definedName>
    <definedName name="_xlnm.Print_Area" localSheetId="1">Leerhotel!$A$1:$I$132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9" l="1"/>
  <c r="D10" i="19"/>
  <c r="D9" i="19"/>
  <c r="D11" i="19" s="1"/>
  <c r="H60" i="16"/>
  <c r="I60" i="16" s="1"/>
  <c r="I61" i="16" s="1"/>
  <c r="H57" i="16"/>
  <c r="I57" i="16" s="1"/>
  <c r="H55" i="16"/>
  <c r="I55" i="16" s="1"/>
  <c r="H53" i="16"/>
  <c r="I53" i="16" s="1"/>
  <c r="H51" i="16"/>
  <c r="I51" i="16" s="1"/>
  <c r="H50" i="16"/>
  <c r="I50" i="16" s="1"/>
  <c r="H49" i="16"/>
  <c r="I49" i="16" s="1"/>
  <c r="H48" i="16"/>
  <c r="I48" i="16" s="1"/>
  <c r="H43" i="16"/>
  <c r="I43" i="16" s="1"/>
  <c r="H61" i="16" l="1"/>
  <c r="I58" i="16"/>
  <c r="I44" i="16"/>
  <c r="H44" i="16"/>
  <c r="H58" i="16"/>
  <c r="H106" i="15"/>
  <c r="H103" i="15"/>
  <c r="I103" i="15" s="1"/>
  <c r="H101" i="15"/>
  <c r="I101" i="15" s="1"/>
  <c r="H99" i="15"/>
  <c r="I99" i="15" s="1"/>
  <c r="H97" i="15"/>
  <c r="I97" i="15" s="1"/>
  <c r="H96" i="15"/>
  <c r="I96" i="15" s="1"/>
  <c r="H95" i="15"/>
  <c r="I95" i="15" s="1"/>
  <c r="H94" i="15"/>
  <c r="H89" i="15"/>
  <c r="I89" i="15" s="1"/>
  <c r="H88" i="15"/>
  <c r="I88" i="15" s="1"/>
  <c r="H87" i="15"/>
  <c r="I87" i="15" s="1"/>
  <c r="H86" i="15"/>
  <c r="H81" i="15"/>
  <c r="I81" i="15" s="1"/>
  <c r="H80" i="15"/>
  <c r="I80" i="15" s="1"/>
  <c r="H78" i="15"/>
  <c r="I78" i="15" s="1"/>
  <c r="H77" i="15"/>
  <c r="I77" i="15" s="1"/>
  <c r="H76" i="15"/>
  <c r="I76" i="15" s="1"/>
  <c r="H74" i="15"/>
  <c r="I74" i="15" s="1"/>
  <c r="H73" i="15"/>
  <c r="I73" i="15" s="1"/>
  <c r="H71" i="15"/>
  <c r="I71" i="15" s="1"/>
  <c r="H68" i="15"/>
  <c r="I68" i="15" s="1"/>
  <c r="H67" i="15"/>
  <c r="I67" i="15" s="1"/>
  <c r="H65" i="15"/>
  <c r="I65" i="15" s="1"/>
  <c r="H64" i="15"/>
  <c r="I64" i="15" s="1"/>
  <c r="H129" i="14"/>
  <c r="I129" i="14" s="1"/>
  <c r="I130" i="14" s="1"/>
  <c r="H126" i="14"/>
  <c r="I126" i="14" s="1"/>
  <c r="H124" i="14"/>
  <c r="I124" i="14" s="1"/>
  <c r="H122" i="14"/>
  <c r="H120" i="14"/>
  <c r="I120" i="14" s="1"/>
  <c r="H119" i="14"/>
  <c r="I119" i="14" s="1"/>
  <c r="H117" i="14"/>
  <c r="I117" i="14" s="1"/>
  <c r="H116" i="14"/>
  <c r="I116" i="14" s="1"/>
  <c r="H111" i="14"/>
  <c r="I111" i="14" s="1"/>
  <c r="H110" i="14"/>
  <c r="I110" i="14" s="1"/>
  <c r="H109" i="14"/>
  <c r="I109" i="14" s="1"/>
  <c r="H108" i="14"/>
  <c r="I108" i="14" s="1"/>
  <c r="H103" i="14"/>
  <c r="I103" i="14" s="1"/>
  <c r="H102" i="14"/>
  <c r="I102" i="14" s="1"/>
  <c r="H100" i="14"/>
  <c r="I100" i="14" s="1"/>
  <c r="H99" i="14"/>
  <c r="I99" i="14" s="1"/>
  <c r="H98" i="14"/>
  <c r="I98" i="14" s="1"/>
  <c r="H96" i="14"/>
  <c r="I96" i="14" s="1"/>
  <c r="H95" i="14"/>
  <c r="I95" i="14" s="1"/>
  <c r="H93" i="14"/>
  <c r="I93" i="14" s="1"/>
  <c r="H90" i="14"/>
  <c r="I90" i="14" s="1"/>
  <c r="H89" i="14"/>
  <c r="I89" i="14" s="1"/>
  <c r="H87" i="14"/>
  <c r="I87" i="14" s="1"/>
  <c r="H86" i="14"/>
  <c r="I86" i="14" s="1"/>
  <c r="H83" i="14"/>
  <c r="I83" i="14" s="1"/>
  <c r="H82" i="14"/>
  <c r="I82" i="14" s="1"/>
  <c r="H81" i="14"/>
  <c r="I81" i="14" s="1"/>
  <c r="H80" i="14"/>
  <c r="I80" i="14" s="1"/>
  <c r="H112" i="14" l="1"/>
  <c r="I112" i="14"/>
  <c r="I106" i="15"/>
  <c r="I107" i="15" s="1"/>
  <c r="H107" i="15"/>
  <c r="I94" i="15"/>
  <c r="I104" i="15" s="1"/>
  <c r="H104" i="15"/>
  <c r="I86" i="15"/>
  <c r="I90" i="15" s="1"/>
  <c r="H90" i="15"/>
  <c r="H130" i="14"/>
  <c r="H127" i="14"/>
  <c r="I122" i="14"/>
  <c r="I127" i="14" s="1"/>
  <c r="H38" i="16" l="1"/>
  <c r="I38" i="16" s="1"/>
  <c r="H37" i="16"/>
  <c r="I37" i="16" s="1"/>
  <c r="H36" i="16"/>
  <c r="I36" i="16" s="1"/>
  <c r="H35" i="16"/>
  <c r="I35" i="16" s="1"/>
  <c r="H33" i="16"/>
  <c r="I33" i="16" s="1"/>
  <c r="H32" i="16"/>
  <c r="I32" i="16" s="1"/>
  <c r="H31" i="16"/>
  <c r="I31" i="16" s="1"/>
  <c r="H30" i="16"/>
  <c r="I30" i="16" s="1"/>
  <c r="H29" i="16"/>
  <c r="I29" i="16" s="1"/>
  <c r="H28" i="16"/>
  <c r="I28" i="16" s="1"/>
  <c r="H27" i="16"/>
  <c r="I27" i="16" s="1"/>
  <c r="H25" i="16"/>
  <c r="I25" i="16" s="1"/>
  <c r="H24" i="16"/>
  <c r="I24" i="16" s="1"/>
  <c r="H23" i="16"/>
  <c r="I23" i="16" s="1"/>
  <c r="H21" i="16"/>
  <c r="I21" i="16" s="1"/>
  <c r="H20" i="16"/>
  <c r="I20" i="16" s="1"/>
  <c r="H19" i="16"/>
  <c r="I19" i="16" s="1"/>
  <c r="H16" i="16"/>
  <c r="I16" i="16" s="1"/>
  <c r="H15" i="16"/>
  <c r="I15" i="16" s="1"/>
  <c r="H14" i="16"/>
  <c r="I14" i="16" s="1"/>
  <c r="H12" i="16"/>
  <c r="I12" i="16" s="1"/>
  <c r="H11" i="16"/>
  <c r="I11" i="16" s="1"/>
  <c r="H10" i="16"/>
  <c r="I10" i="16" s="1"/>
  <c r="H8" i="16"/>
  <c r="I8" i="16" s="1"/>
  <c r="H7" i="16"/>
  <c r="I7" i="16" s="1"/>
  <c r="H6" i="16"/>
  <c r="H61" i="15"/>
  <c r="I61" i="15" s="1"/>
  <c r="H60" i="15"/>
  <c r="I60" i="15" s="1"/>
  <c r="H58" i="15"/>
  <c r="I58" i="15" s="1"/>
  <c r="H57" i="15"/>
  <c r="I57" i="15" s="1"/>
  <c r="H56" i="15"/>
  <c r="I56" i="15" s="1"/>
  <c r="H55" i="15"/>
  <c r="I55" i="15" s="1"/>
  <c r="H53" i="15"/>
  <c r="I53" i="15" s="1"/>
  <c r="H52" i="15"/>
  <c r="I52" i="15" s="1"/>
  <c r="H51" i="15"/>
  <c r="I51" i="15" s="1"/>
  <c r="H50" i="15"/>
  <c r="I50" i="15" s="1"/>
  <c r="H48" i="15"/>
  <c r="I48" i="15" s="1"/>
  <c r="H47" i="15"/>
  <c r="I47" i="15" s="1"/>
  <c r="H46" i="15"/>
  <c r="I46" i="15" s="1"/>
  <c r="H45" i="15"/>
  <c r="I45" i="15" s="1"/>
  <c r="H44" i="15"/>
  <c r="I44" i="15" s="1"/>
  <c r="H43" i="15"/>
  <c r="I43" i="15" s="1"/>
  <c r="H42" i="15"/>
  <c r="I42" i="15" s="1"/>
  <c r="H40" i="15"/>
  <c r="I40" i="15" s="1"/>
  <c r="H39" i="15"/>
  <c r="I39" i="15" s="1"/>
  <c r="H38" i="15"/>
  <c r="I38" i="15" s="1"/>
  <c r="H36" i="15"/>
  <c r="I36" i="15" s="1"/>
  <c r="H33" i="15"/>
  <c r="I33" i="15" s="1"/>
  <c r="H31" i="15"/>
  <c r="I31" i="15" s="1"/>
  <c r="H30" i="15"/>
  <c r="I30" i="15" s="1"/>
  <c r="H29" i="15"/>
  <c r="I29" i="15" s="1"/>
  <c r="H27" i="15"/>
  <c r="I27" i="15" s="1"/>
  <c r="H26" i="15"/>
  <c r="I26" i="15" s="1"/>
  <c r="H25" i="15"/>
  <c r="I25" i="15" s="1"/>
  <c r="H22" i="15"/>
  <c r="I22" i="15" s="1"/>
  <c r="H20" i="15"/>
  <c r="I20" i="15" s="1"/>
  <c r="H18" i="15"/>
  <c r="I18" i="15" s="1"/>
  <c r="H17" i="15"/>
  <c r="I17" i="15" s="1"/>
  <c r="H16" i="15"/>
  <c r="I16" i="15" s="1"/>
  <c r="H15" i="15"/>
  <c r="I15" i="15" s="1"/>
  <c r="H13" i="15"/>
  <c r="I13" i="15" s="1"/>
  <c r="H12" i="15"/>
  <c r="I12" i="15" s="1"/>
  <c r="H10" i="15"/>
  <c r="I10" i="15" s="1"/>
  <c r="H9" i="15"/>
  <c r="H8" i="15"/>
  <c r="I8" i="15" s="1"/>
  <c r="H7" i="15"/>
  <c r="I7" i="15" s="1"/>
  <c r="H6" i="15"/>
  <c r="I6" i="15" s="1"/>
  <c r="H136" i="6"/>
  <c r="E136" i="6"/>
  <c r="H135" i="6"/>
  <c r="E135" i="6"/>
  <c r="H134" i="6"/>
  <c r="E134" i="6"/>
  <c r="H132" i="6"/>
  <c r="E132" i="6"/>
  <c r="H131" i="6"/>
  <c r="E131" i="6"/>
  <c r="H129" i="6"/>
  <c r="E129" i="6"/>
  <c r="H128" i="6"/>
  <c r="E128" i="6"/>
  <c r="H127" i="6"/>
  <c r="E127" i="6"/>
  <c r="H125" i="6"/>
  <c r="E125" i="6"/>
  <c r="H124" i="6"/>
  <c r="E124" i="6"/>
  <c r="H122" i="6"/>
  <c r="E122" i="6"/>
  <c r="H119" i="6"/>
  <c r="E119" i="6"/>
  <c r="H118" i="6"/>
  <c r="E118" i="6"/>
  <c r="H116" i="6"/>
  <c r="E116" i="6"/>
  <c r="H115" i="6"/>
  <c r="E115" i="6"/>
  <c r="H114" i="6"/>
  <c r="E114" i="6"/>
  <c r="H113" i="6"/>
  <c r="E113" i="6"/>
  <c r="H110" i="6"/>
  <c r="E110" i="6"/>
  <c r="H109" i="6"/>
  <c r="E109" i="6"/>
  <c r="H108" i="6"/>
  <c r="E108" i="6"/>
  <c r="H107" i="6"/>
  <c r="E107" i="6"/>
  <c r="H105" i="6"/>
  <c r="E105" i="6"/>
  <c r="H104" i="6"/>
  <c r="E104" i="6"/>
  <c r="H103" i="6"/>
  <c r="E103" i="6"/>
  <c r="H102" i="6"/>
  <c r="E102" i="6"/>
  <c r="H101" i="6"/>
  <c r="E101" i="6"/>
  <c r="H100" i="6"/>
  <c r="E100" i="6"/>
  <c r="H97" i="6"/>
  <c r="E97" i="6"/>
  <c r="H96" i="6"/>
  <c r="E96" i="6"/>
  <c r="H95" i="6"/>
  <c r="E95" i="6"/>
  <c r="H94" i="6"/>
  <c r="E94" i="6"/>
  <c r="H93" i="6"/>
  <c r="E93" i="6"/>
  <c r="H91" i="6"/>
  <c r="E91" i="6"/>
  <c r="H90" i="6"/>
  <c r="E90" i="6"/>
  <c r="H88" i="6"/>
  <c r="E88" i="6"/>
  <c r="H87" i="6"/>
  <c r="E87" i="6"/>
  <c r="H85" i="6"/>
  <c r="E85" i="6"/>
  <c r="H84" i="6"/>
  <c r="E84" i="6"/>
  <c r="H83" i="6"/>
  <c r="E83" i="6"/>
  <c r="H82" i="6"/>
  <c r="E82" i="6"/>
  <c r="H81" i="6"/>
  <c r="E81" i="6"/>
  <c r="H79" i="6"/>
  <c r="E79" i="6"/>
  <c r="H78" i="6"/>
  <c r="E78" i="6"/>
  <c r="H77" i="6"/>
  <c r="E77" i="6"/>
  <c r="H76" i="6"/>
  <c r="E76" i="6"/>
  <c r="H74" i="6"/>
  <c r="E74" i="6"/>
  <c r="H73" i="6"/>
  <c r="E73" i="6"/>
  <c r="H72" i="6"/>
  <c r="E72" i="6"/>
  <c r="H71" i="6"/>
  <c r="E71" i="6"/>
  <c r="H70" i="6"/>
  <c r="E70" i="6"/>
  <c r="H69" i="6"/>
  <c r="E69" i="6"/>
  <c r="H68" i="6"/>
  <c r="E68" i="6"/>
  <c r="H66" i="6"/>
  <c r="E66" i="6"/>
  <c r="H65" i="6"/>
  <c r="E65" i="6"/>
  <c r="H64" i="6"/>
  <c r="E64" i="6"/>
  <c r="H62" i="6"/>
  <c r="E62" i="6"/>
  <c r="H61" i="6"/>
  <c r="E61" i="6"/>
  <c r="H60" i="6"/>
  <c r="E60" i="6"/>
  <c r="H57" i="6"/>
  <c r="E57" i="6"/>
  <c r="H56" i="6"/>
  <c r="E56" i="6"/>
  <c r="H54" i="6"/>
  <c r="E54" i="6"/>
  <c r="H51" i="6"/>
  <c r="E51" i="6"/>
  <c r="H49" i="6"/>
  <c r="E49" i="6"/>
  <c r="H48" i="6"/>
  <c r="E48" i="6"/>
  <c r="H47" i="6"/>
  <c r="E47" i="6"/>
  <c r="H45" i="6"/>
  <c r="E45" i="6"/>
  <c r="H44" i="6"/>
  <c r="E44" i="6"/>
  <c r="H43" i="6"/>
  <c r="H41" i="6"/>
  <c r="H40" i="6"/>
  <c r="H39" i="6"/>
  <c r="H37" i="6"/>
  <c r="H36" i="6"/>
  <c r="H35" i="6"/>
  <c r="H32" i="6"/>
  <c r="H30" i="6"/>
  <c r="H28" i="6"/>
  <c r="H27" i="6"/>
  <c r="H26" i="6"/>
  <c r="H25" i="6"/>
  <c r="H24" i="6"/>
  <c r="H22" i="6"/>
  <c r="H21" i="6"/>
  <c r="H19" i="6"/>
  <c r="H18" i="6"/>
  <c r="H17" i="6"/>
  <c r="H16" i="6"/>
  <c r="H15" i="6"/>
  <c r="H14" i="6"/>
  <c r="H13" i="6"/>
  <c r="E43" i="6"/>
  <c r="E41" i="6"/>
  <c r="E40" i="6"/>
  <c r="E39" i="6"/>
  <c r="E37" i="6"/>
  <c r="E36" i="6"/>
  <c r="E35" i="6"/>
  <c r="E32" i="6"/>
  <c r="E30" i="6"/>
  <c r="E28" i="6"/>
  <c r="E27" i="6"/>
  <c r="E26" i="6"/>
  <c r="E25" i="6"/>
  <c r="E24" i="6"/>
  <c r="E22" i="6"/>
  <c r="E21" i="6"/>
  <c r="E19" i="6"/>
  <c r="E18" i="6"/>
  <c r="E17" i="6"/>
  <c r="E16" i="6"/>
  <c r="E15" i="6"/>
  <c r="E14" i="6"/>
  <c r="E13" i="6"/>
  <c r="I6" i="16" l="1"/>
  <c r="H39" i="16"/>
  <c r="H82" i="15"/>
  <c r="H109" i="15" s="1"/>
  <c r="I9" i="15"/>
  <c r="I82" i="15" s="1"/>
  <c r="I110" i="15" s="1"/>
  <c r="D4" i="19" s="1"/>
  <c r="H62" i="16" l="1"/>
  <c r="C5" i="19" s="1"/>
  <c r="C4" i="19"/>
  <c r="I39" i="16"/>
  <c r="I63" i="16" s="1"/>
  <c r="D5" i="19" s="1"/>
  <c r="H78" i="14"/>
  <c r="I78" i="14" s="1"/>
  <c r="H77" i="14"/>
  <c r="I77" i="14" s="1"/>
  <c r="H76" i="14"/>
  <c r="I76" i="14" s="1"/>
  <c r="H75" i="14"/>
  <c r="I75" i="14" s="1"/>
  <c r="H74" i="14"/>
  <c r="I74" i="14" s="1"/>
  <c r="H73" i="14"/>
  <c r="I73" i="14" s="1"/>
  <c r="H70" i="14"/>
  <c r="I70" i="14" s="1"/>
  <c r="H69" i="14"/>
  <c r="I69" i="14" s="1"/>
  <c r="H67" i="14"/>
  <c r="I67" i="14" s="1"/>
  <c r="H66" i="14"/>
  <c r="I66" i="14" s="1"/>
  <c r="H65" i="14"/>
  <c r="I65" i="14" s="1"/>
  <c r="H64" i="14"/>
  <c r="I64" i="14" s="1"/>
  <c r="H62" i="14"/>
  <c r="I62" i="14" s="1"/>
  <c r="H61" i="14"/>
  <c r="I61" i="14" s="1"/>
  <c r="H60" i="14"/>
  <c r="I60" i="14" s="1"/>
  <c r="H59" i="14"/>
  <c r="I59" i="14" s="1"/>
  <c r="H57" i="14"/>
  <c r="I57" i="14" s="1"/>
  <c r="H56" i="14"/>
  <c r="I56" i="14" s="1"/>
  <c r="H55" i="14"/>
  <c r="I55" i="14" s="1"/>
  <c r="H54" i="14"/>
  <c r="I54" i="14" s="1"/>
  <c r="H53" i="14"/>
  <c r="I53" i="14" s="1"/>
  <c r="H52" i="14"/>
  <c r="I52" i="14" s="1"/>
  <c r="H51" i="14"/>
  <c r="I51" i="14" s="1"/>
  <c r="H49" i="14"/>
  <c r="I49" i="14" s="1"/>
  <c r="H48" i="14"/>
  <c r="I48" i="14" s="1"/>
  <c r="H47" i="14"/>
  <c r="I47" i="14" s="1"/>
  <c r="H45" i="14"/>
  <c r="I45" i="14" s="1"/>
  <c r="H42" i="14"/>
  <c r="I42" i="14" s="1"/>
  <c r="H41" i="14"/>
  <c r="I41" i="14" s="1"/>
  <c r="H39" i="14"/>
  <c r="I39" i="14" s="1"/>
  <c r="H36" i="14"/>
  <c r="I36" i="14" s="1"/>
  <c r="H34" i="14"/>
  <c r="I34" i="14" s="1"/>
  <c r="H33" i="14"/>
  <c r="I33" i="14" s="1"/>
  <c r="H32" i="14"/>
  <c r="I32" i="14" s="1"/>
  <c r="H30" i="14"/>
  <c r="I30" i="14" s="1"/>
  <c r="H29" i="14"/>
  <c r="I29" i="14" s="1"/>
  <c r="H28" i="14"/>
  <c r="I28" i="14" s="1"/>
  <c r="H25" i="14"/>
  <c r="I25" i="14" s="1"/>
  <c r="H23" i="14"/>
  <c r="I23" i="14" s="1"/>
  <c r="H21" i="14"/>
  <c r="I21" i="14" s="1"/>
  <c r="H20" i="14"/>
  <c r="I20" i="14" s="1"/>
  <c r="H19" i="14"/>
  <c r="I19" i="14" s="1"/>
  <c r="H18" i="14"/>
  <c r="I18" i="14" s="1"/>
  <c r="H17" i="14"/>
  <c r="I17" i="14" s="1"/>
  <c r="H15" i="14"/>
  <c r="H14" i="14"/>
  <c r="I14" i="14" s="1"/>
  <c r="H12" i="14"/>
  <c r="I12" i="14" s="1"/>
  <c r="H11" i="14"/>
  <c r="I11" i="14" s="1"/>
  <c r="H10" i="14"/>
  <c r="I10" i="14" s="1"/>
  <c r="H9" i="14"/>
  <c r="I9" i="14" s="1"/>
  <c r="H8" i="14"/>
  <c r="I8" i="14" s="1"/>
  <c r="H7" i="14"/>
  <c r="I7" i="14" s="1"/>
  <c r="H6" i="14"/>
  <c r="C10" i="7"/>
  <c r="C9" i="7"/>
  <c r="C5" i="7"/>
  <c r="C4" i="7"/>
  <c r="I15" i="14" l="1"/>
  <c r="H104" i="14"/>
  <c r="I6" i="14"/>
  <c r="I104" i="14" l="1"/>
  <c r="I132" i="14" s="1"/>
  <c r="D3" i="19" s="1"/>
  <c r="D6" i="19" s="1"/>
  <c r="D13" i="19" s="1"/>
  <c r="H131" i="14"/>
  <c r="C3" i="19" s="1"/>
  <c r="C6" i="19" s="1"/>
  <c r="C13" i="19" s="1"/>
</calcChain>
</file>

<file path=xl/sharedStrings.xml><?xml version="1.0" encoding="utf-8"?>
<sst xmlns="http://schemas.openxmlformats.org/spreadsheetml/2006/main" count="972" uniqueCount="223">
  <si>
    <t>Naam</t>
  </si>
  <si>
    <t>m1</t>
  </si>
  <si>
    <t>m2</t>
  </si>
  <si>
    <t>Eenheid</t>
  </si>
  <si>
    <t>JA</t>
  </si>
  <si>
    <t>Werkzaamheden</t>
  </si>
  <si>
    <t>Rechtsgeldige ondertekening</t>
  </si>
  <si>
    <t>Datum</t>
  </si>
  <si>
    <t>Handtekening</t>
  </si>
  <si>
    <t>Functie</t>
  </si>
  <si>
    <t>Optionele onderdelen</t>
  </si>
  <si>
    <t>Prijs optionele onderdelen</t>
  </si>
  <si>
    <r>
      <rPr>
        <b/>
        <u/>
        <sz val="11"/>
        <color indexed="8"/>
        <rFont val="Calibri"/>
        <family val="2"/>
      </rPr>
      <t>All-in prijs*</t>
    </r>
    <r>
      <rPr>
        <b/>
        <sz val="11"/>
        <color indexed="8"/>
        <rFont val="Calibri"/>
        <family val="2"/>
      </rPr>
      <t xml:space="preserve">    exclusief btw </t>
    </r>
    <r>
      <rPr>
        <b/>
        <sz val="8"/>
        <color indexed="8"/>
        <rFont val="Calibri"/>
        <family val="2"/>
      </rPr>
      <t>(incl. materieel &amp; excl. alle benodigd materiaal e.d.)</t>
    </r>
  </si>
  <si>
    <r>
      <rPr>
        <b/>
        <u/>
        <sz val="11"/>
        <color indexed="8"/>
        <rFont val="Calibri"/>
        <family val="2"/>
      </rPr>
      <t>All-in prijs*</t>
    </r>
    <r>
      <rPr>
        <b/>
        <sz val="11"/>
        <color indexed="8"/>
        <rFont val="Calibri"/>
        <family val="2"/>
      </rPr>
      <t xml:space="preserve">    inclusief btw </t>
    </r>
    <r>
      <rPr>
        <b/>
        <sz val="8"/>
        <color indexed="8"/>
        <rFont val="Calibri"/>
        <family val="2"/>
      </rPr>
      <t>(incl. materieel &amp; excl. alle benodigd materiaal e.d.)</t>
    </r>
  </si>
  <si>
    <t>Uurtarief hovenier reguliere werktijden</t>
  </si>
  <si>
    <t>Uurtarief hovenier in kader SROI</t>
  </si>
  <si>
    <t>Boomonderhoud Daam Fockemalaan 10</t>
  </si>
  <si>
    <t>Uurtarief ETW-er (allround boombeheerder)</t>
  </si>
  <si>
    <t>Uurtarief ETT-er (boomadviseur)</t>
  </si>
  <si>
    <r>
      <rPr>
        <b/>
        <sz val="9"/>
        <rFont val="Arial"/>
        <family val="2"/>
      </rPr>
      <t>Gras en kruidachtigen</t>
    </r>
  </si>
  <si>
    <r>
      <rPr>
        <u/>
        <sz val="9"/>
        <rFont val="Arial"/>
        <family val="2"/>
      </rPr>
      <t>Algemene beheermaatregelen gras en kruidachtigen</t>
    </r>
  </si>
  <si>
    <t>Beheersen overgroei randen beplanting-gras en kruidachtigen.</t>
  </si>
  <si>
    <r>
      <rPr>
        <sz val="9"/>
        <rFont val="Arial"/>
        <family val="2"/>
      </rPr>
      <t>N</t>
    </r>
  </si>
  <si>
    <t>Beheersen overgroei randen verharding-gras en kruidachtigen.</t>
  </si>
  <si>
    <t>Beheersen natuurlijk afval-gazon, grasverharding en bermen</t>
  </si>
  <si>
    <r>
      <rPr>
        <sz val="9"/>
        <rFont val="Arial"/>
        <family val="2"/>
      </rPr>
      <t>Grasveld ontdoen van blad.</t>
    </r>
  </si>
  <si>
    <r>
      <rPr>
        <sz val="9"/>
        <rFont val="Arial"/>
        <family val="2"/>
      </rPr>
      <t>Verwijderen zwerfafval op gras en kruidachtigen.</t>
    </r>
  </si>
  <si>
    <r>
      <rPr>
        <sz val="9"/>
        <rFont val="Arial"/>
        <family val="2"/>
      </rPr>
      <t>Slepen grasveld.</t>
    </r>
  </si>
  <si>
    <r>
      <rPr>
        <sz val="9"/>
        <rFont val="Arial"/>
        <family val="2"/>
      </rPr>
      <t>Slepen grasveld talud &gt;1:3.</t>
    </r>
  </si>
  <si>
    <r>
      <rPr>
        <u/>
        <sz val="9"/>
        <rFont val="Arial"/>
        <family val="2"/>
      </rPr>
      <t>Gazon</t>
    </r>
  </si>
  <si>
    <r>
      <rPr>
        <sz val="9"/>
        <rFont val="Arial"/>
        <family val="2"/>
      </rPr>
      <t>Beheersen grashoogte-gazon.</t>
    </r>
  </si>
  <si>
    <r>
      <rPr>
        <sz val="9"/>
        <rFont val="Arial"/>
        <family val="2"/>
      </rPr>
      <t>Beheersen gazon rondom obstakels en bomen.</t>
    </r>
  </si>
  <si>
    <r>
      <rPr>
        <u/>
        <sz val="9"/>
        <rFont val="Arial"/>
        <family val="2"/>
      </rPr>
      <t>Ruw gras en bermen</t>
    </r>
  </si>
  <si>
    <r>
      <rPr>
        <sz val="9"/>
        <rFont val="Arial"/>
        <family val="2"/>
      </rPr>
      <t>Maaien grasveld incl. obstakels.</t>
    </r>
  </si>
  <si>
    <r>
      <rPr>
        <sz val="9"/>
        <rFont val="Arial"/>
        <family val="2"/>
      </rPr>
      <t>Maaien grasveld incl. obstakels talud &gt;1:3.</t>
    </r>
  </si>
  <si>
    <r>
      <rPr>
        <sz val="9"/>
        <rFont val="Arial"/>
        <family val="2"/>
      </rPr>
      <t>Beheersen grashoogte-paden door ruw gras.</t>
    </r>
  </si>
  <si>
    <r>
      <rPr>
        <sz val="9"/>
        <rFont val="Arial"/>
        <family val="2"/>
      </rPr>
      <t>Beheersen grashoogte van bermen.</t>
    </r>
  </si>
  <si>
    <r>
      <rPr>
        <sz val="9"/>
        <rFont val="Arial"/>
        <family val="2"/>
      </rPr>
      <t>Beheersen ruw gras rondom obstakels.</t>
    </r>
  </si>
  <si>
    <r>
      <rPr>
        <sz val="9"/>
        <rFont val="Arial"/>
        <family val="2"/>
      </rPr>
      <t>Maaien grasveld incl. obstakels 1x maaien</t>
    </r>
  </si>
  <si>
    <r>
      <rPr>
        <u/>
        <sz val="9"/>
        <rFont val="Arial"/>
        <family val="2"/>
      </rPr>
      <t>Grasverharding</t>
    </r>
  </si>
  <si>
    <r>
      <rPr>
        <sz val="9"/>
        <rFont val="Arial"/>
        <family val="2"/>
      </rPr>
      <t>Beheersen grashoogte-grasverharding.</t>
    </r>
  </si>
  <si>
    <r>
      <rPr>
        <b/>
        <sz val="9"/>
        <rFont val="Arial"/>
        <family val="2"/>
      </rPr>
      <t>Bomen</t>
    </r>
  </si>
  <si>
    <r>
      <rPr>
        <u/>
        <sz val="9"/>
        <rFont val="Arial"/>
        <family val="2"/>
      </rPr>
      <t>Algemene beheermaatregelen bomen</t>
    </r>
  </si>
  <si>
    <r>
      <rPr>
        <sz val="9"/>
        <rFont val="Arial"/>
        <family val="2"/>
      </rPr>
      <t>Beheersen onkruid-boomspiegel.</t>
    </r>
  </si>
  <si>
    <r>
      <rPr>
        <sz val="9"/>
        <rFont val="Arial"/>
        <family val="2"/>
      </rPr>
      <t>Verwijderen zwerfafval uit boomspiegel.</t>
    </r>
  </si>
  <si>
    <r>
      <rPr>
        <sz val="9"/>
        <rFont val="Arial"/>
        <family val="2"/>
      </rPr>
      <t>Beheersen waterlot.</t>
    </r>
  </si>
  <si>
    <r>
      <rPr>
        <sz val="9"/>
        <rFont val="Arial"/>
        <family val="2"/>
      </rPr>
      <t>V</t>
    </r>
  </si>
  <si>
    <r>
      <rPr>
        <u/>
        <sz val="9"/>
        <rFont val="Arial"/>
        <family val="2"/>
      </rPr>
      <t>Bomen in halfwasfase</t>
    </r>
  </si>
  <si>
    <r>
      <rPr>
        <sz val="9"/>
        <rFont val="Arial"/>
        <family val="2"/>
      </rPr>
      <t>Begeleidingssnoei boom halfwasfase tot 6 m</t>
    </r>
  </si>
  <si>
    <r>
      <rPr>
        <sz val="9"/>
        <rFont val="Arial"/>
        <family val="2"/>
      </rPr>
      <t>Begeleidingssnoei boom halfwasfase 6-12 m</t>
    </r>
  </si>
  <si>
    <r>
      <rPr>
        <sz val="9"/>
        <rFont val="Arial"/>
        <family val="2"/>
      </rPr>
      <t>Begeleidingssnoei boom halfwasfase &gt;12 m</t>
    </r>
  </si>
  <si>
    <r>
      <rPr>
        <u/>
        <sz val="9"/>
        <rFont val="Arial"/>
        <family val="2"/>
      </rPr>
      <t>Bomen in volwasfase</t>
    </r>
  </si>
  <si>
    <r>
      <rPr>
        <sz val="9"/>
        <rFont val="Arial"/>
        <family val="2"/>
      </rPr>
      <t>Onderhoudssnoei achterstallig boombeeld tot 6 m.</t>
    </r>
  </si>
  <si>
    <r>
      <rPr>
        <sz val="9"/>
        <rFont val="Arial"/>
        <family val="2"/>
      </rPr>
      <t>Onderhoudssnoei achterstallig boombeeld 6-12 m.</t>
    </r>
  </si>
  <si>
    <r>
      <rPr>
        <sz val="9"/>
        <rFont val="Arial"/>
        <family val="2"/>
      </rPr>
      <t>Onderhoudssnoei achterstallig boombeeld &gt;12 m.</t>
    </r>
  </si>
  <si>
    <r>
      <rPr>
        <u/>
        <sz val="9"/>
        <rFont val="Arial"/>
        <family val="2"/>
      </rPr>
      <t>Specifieke snoeivormen</t>
    </r>
  </si>
  <si>
    <r>
      <rPr>
        <sz val="9"/>
        <rFont val="Arial"/>
        <family val="2"/>
      </rPr>
      <t>Onderhoud knotbomen.</t>
    </r>
  </si>
  <si>
    <r>
      <rPr>
        <sz val="9"/>
        <rFont val="Arial"/>
        <family val="2"/>
      </rPr>
      <t>Onderhoud leibomen.</t>
    </r>
  </si>
  <si>
    <r>
      <rPr>
        <sz val="9"/>
        <rFont val="Arial"/>
        <family val="2"/>
      </rPr>
      <t>Kandelaberen bomen.</t>
    </r>
  </si>
  <si>
    <r>
      <rPr>
        <u/>
        <sz val="9"/>
        <rFont val="Arial"/>
        <family val="2"/>
      </rPr>
      <t>Zorgplicht</t>
    </r>
  </si>
  <si>
    <r>
      <rPr>
        <sz val="9"/>
        <rFont val="Arial"/>
        <family val="2"/>
      </rPr>
      <t>Controleren en registreren eikenprocesierups in bomen.</t>
    </r>
  </si>
  <si>
    <r>
      <rPr>
        <sz val="9"/>
        <rFont val="Arial"/>
        <family val="2"/>
      </rPr>
      <t>EUR</t>
    </r>
  </si>
  <si>
    <r>
      <rPr>
        <b/>
        <sz val="9"/>
        <rFont val="Arial"/>
        <family val="2"/>
      </rPr>
      <t>Bos en bosplantsoen</t>
    </r>
  </si>
  <si>
    <r>
      <rPr>
        <u/>
        <sz val="9"/>
        <rFont val="Arial"/>
        <family val="2"/>
      </rPr>
      <t>Algemene beheersmaatregelen bosplantsoen</t>
    </r>
  </si>
  <si>
    <r>
      <rPr>
        <sz val="9"/>
        <rFont val="Arial"/>
        <family val="2"/>
      </rPr>
      <t>Verwijderen zwerfafval uit bosplantsoen.</t>
    </r>
  </si>
  <si>
    <r>
      <rPr>
        <u/>
        <sz val="9"/>
        <rFont val="Arial"/>
        <family val="2"/>
      </rPr>
      <t>Bosplantsoen</t>
    </r>
  </si>
  <si>
    <r>
      <rPr>
        <sz val="9"/>
        <rFont val="Arial"/>
        <family val="2"/>
      </rPr>
      <t>Beheersen overgroei-bosplantsoen.</t>
    </r>
  </si>
  <si>
    <r>
      <rPr>
        <sz val="9"/>
        <rFont val="Arial"/>
        <family val="2"/>
      </rPr>
      <t>Uitmaaien bosplantsoenvak.</t>
    </r>
  </si>
  <si>
    <r>
      <rPr>
        <b/>
        <sz val="9"/>
        <rFont val="Arial"/>
        <family val="2"/>
      </rPr>
      <t>Heesters/ vaste planten/ bloembakken</t>
    </r>
  </si>
  <si>
    <r>
      <rPr>
        <u/>
        <sz val="9"/>
        <rFont val="Arial"/>
        <family val="2"/>
      </rPr>
      <t>Algemene beheersmaatregelen beplanting</t>
    </r>
  </si>
  <si>
    <r>
      <rPr>
        <sz val="9"/>
        <rFont val="Arial"/>
        <family val="2"/>
      </rPr>
      <t>Verwijderen zwerfafval uit beplanting.</t>
    </r>
  </si>
  <si>
    <r>
      <rPr>
        <sz val="9"/>
        <rFont val="Arial"/>
        <family val="2"/>
      </rPr>
      <t>Verwijderen zwerfafval uit bloembakken.</t>
    </r>
  </si>
  <si>
    <r>
      <rPr>
        <sz val="9"/>
        <rFont val="Arial"/>
        <family val="2"/>
      </rPr>
      <t>Beheersen natuurlijk afval-beplanting.</t>
    </r>
  </si>
  <si>
    <r>
      <rPr>
        <u/>
        <sz val="9"/>
        <rFont val="Arial"/>
        <family val="2"/>
      </rPr>
      <t>Bodembedekkende heester</t>
    </r>
  </si>
  <si>
    <r>
      <rPr>
        <sz val="9"/>
        <rFont val="Arial"/>
        <family val="2"/>
      </rPr>
      <t>Beheersen overgroei-bodembedekkers.</t>
    </r>
  </si>
  <si>
    <r>
      <rPr>
        <sz val="9"/>
        <rFont val="Arial"/>
        <family val="2"/>
      </rPr>
      <t>Beheersen onkruid bodembedekkende heesters.</t>
    </r>
  </si>
  <si>
    <r>
      <rPr>
        <sz val="9"/>
        <rFont val="Arial"/>
        <family val="2"/>
      </rPr>
      <t>Beheersen snoeibeeld-bodembedekkers.</t>
    </r>
  </si>
  <si>
    <r>
      <rPr>
        <u/>
        <sz val="9"/>
        <rFont val="Arial"/>
        <family val="2"/>
      </rPr>
      <t>Opgaande- en solitaire heesters</t>
    </r>
  </si>
  <si>
    <r>
      <rPr>
        <sz val="9"/>
        <rFont val="Arial"/>
        <family val="2"/>
      </rPr>
      <t>Beheersen overgroei-heesters.</t>
    </r>
  </si>
  <si>
    <r>
      <rPr>
        <sz val="9"/>
        <rFont val="Arial"/>
        <family val="2"/>
      </rPr>
      <t>Beheersen onkruid opgaande- en solitaire heesters.</t>
    </r>
  </si>
  <si>
    <r>
      <rPr>
        <sz val="9"/>
        <rFont val="Arial"/>
        <family val="2"/>
      </rPr>
      <t>Knippen van heesters</t>
    </r>
  </si>
  <si>
    <r>
      <rPr>
        <sz val="9"/>
        <rFont val="Arial"/>
        <family val="2"/>
      </rPr>
      <t>Onderhoudssnoei opgaande heesters.</t>
    </r>
  </si>
  <si>
    <t>Onderhoudssnoei opgaande heesters met vaste planten.</t>
  </si>
  <si>
    <t>Onderhoudssnoei opgaande heesters met bodembedekkers</t>
  </si>
  <si>
    <r>
      <rPr>
        <sz val="9"/>
        <rFont val="Arial"/>
        <family val="2"/>
      </rPr>
      <t>Onderhoudssnoei solitaire heesters en overig.</t>
    </r>
  </si>
  <si>
    <r>
      <rPr>
        <u/>
        <sz val="9"/>
        <rFont val="Arial"/>
        <family val="2"/>
      </rPr>
      <t>Hagen</t>
    </r>
  </si>
  <si>
    <r>
      <rPr>
        <sz val="9"/>
        <rFont val="Arial"/>
        <family val="2"/>
      </rPr>
      <t>Beheersen snoeibeeld-geschoren hagen tot 0,50 m.</t>
    </r>
  </si>
  <si>
    <r>
      <rPr>
        <sz val="9"/>
        <rFont val="Arial"/>
        <family val="2"/>
      </rPr>
      <t>Beheersen snoeibeeld-geschoren hagen 0,50-1,50 m.</t>
    </r>
  </si>
  <si>
    <r>
      <rPr>
        <sz val="9"/>
        <rFont val="Arial"/>
        <family val="2"/>
      </rPr>
      <t>Beheersen snoeibeeld-geschoren hagen &gt;1,50 m.</t>
    </r>
  </si>
  <si>
    <r>
      <rPr>
        <sz val="9"/>
        <rFont val="Arial"/>
        <family val="2"/>
      </rPr>
      <t>Beheersen snoeibeeld-geschoren blokhagen tot 0,50 m.</t>
    </r>
  </si>
  <si>
    <r>
      <rPr>
        <u/>
        <sz val="9"/>
        <rFont val="Arial"/>
        <family val="2"/>
      </rPr>
      <t>Vaste planten en kaal oppervlak</t>
    </r>
  </si>
  <si>
    <r>
      <rPr>
        <sz val="9"/>
        <rFont val="Arial"/>
        <family val="2"/>
      </rPr>
      <t>Beheersen overgroei-vaste planten.</t>
    </r>
  </si>
  <si>
    <r>
      <rPr>
        <sz val="9"/>
        <rFont val="Arial"/>
        <family val="2"/>
      </rPr>
      <t>Beheersen onkruid vaste planten.</t>
    </r>
  </si>
  <si>
    <r>
      <rPr>
        <sz val="9"/>
        <rFont val="Arial"/>
        <family val="2"/>
      </rPr>
      <t>Beheersen onkruid sedum dak.</t>
    </r>
  </si>
  <si>
    <r>
      <rPr>
        <sz val="9"/>
        <rFont val="Arial"/>
        <family val="2"/>
      </rPr>
      <t>Beheersen onkruid kaal oppervlak.</t>
    </r>
  </si>
  <si>
    <r>
      <rPr>
        <sz val="9"/>
        <rFont val="Arial"/>
        <family val="2"/>
      </rPr>
      <t>Knippen vaste planten</t>
    </r>
  </si>
  <si>
    <r>
      <rPr>
        <u/>
        <sz val="9"/>
        <rFont val="Arial"/>
        <family val="2"/>
      </rPr>
      <t>Klim- en leiplanten</t>
    </r>
  </si>
  <si>
    <r>
      <rPr>
        <sz val="9"/>
        <rFont val="Arial"/>
        <family val="2"/>
      </rPr>
      <t>Beheersen onkruid klim- en leiplanten.</t>
    </r>
  </si>
  <si>
    <r>
      <rPr>
        <sz val="9"/>
        <rFont val="Arial"/>
        <family val="2"/>
      </rPr>
      <t>Snoeien van klim- en leiplanten</t>
    </r>
  </si>
  <si>
    <r>
      <rPr>
        <u/>
        <sz val="9"/>
        <rFont val="Arial"/>
        <family val="2"/>
      </rPr>
      <t>Struikrozen</t>
    </r>
  </si>
  <si>
    <r>
      <rPr>
        <sz val="9"/>
        <rFont val="Arial"/>
        <family val="2"/>
      </rPr>
      <t>Beheersen onkruid struikrozen.</t>
    </r>
  </si>
  <si>
    <r>
      <rPr>
        <sz val="9"/>
        <rFont val="Arial"/>
        <family val="2"/>
      </rPr>
      <t>Snoeien struikrozen voorjaarssnoei.</t>
    </r>
  </si>
  <si>
    <r>
      <rPr>
        <u/>
        <sz val="9"/>
        <rFont val="Arial"/>
        <family val="2"/>
      </rPr>
      <t>Bloembakken</t>
    </r>
  </si>
  <si>
    <r>
      <rPr>
        <sz val="9"/>
        <rFont val="Arial"/>
        <family val="2"/>
      </rPr>
      <t>Beheersen onkruid-bloembak.</t>
    </r>
  </si>
  <si>
    <r>
      <rPr>
        <sz val="9"/>
        <rFont val="Arial"/>
        <family val="2"/>
      </rPr>
      <t>Knippen vaste planten in bloembakken</t>
    </r>
  </si>
  <si>
    <r>
      <rPr>
        <sz val="9"/>
        <rFont val="Arial"/>
        <family val="2"/>
      </rPr>
      <t>Snoeien sierplantsoen in bloembakken</t>
    </r>
  </si>
  <si>
    <r>
      <rPr>
        <sz val="9"/>
        <rFont val="Arial"/>
        <family val="2"/>
      </rPr>
      <t>Leverantie beplanting t.b.v. bloembakken</t>
    </r>
  </si>
  <si>
    <r>
      <rPr>
        <sz val="9"/>
        <rFont val="Arial"/>
        <family val="2"/>
      </rPr>
      <t>Leverantie potgrond</t>
    </r>
  </si>
  <si>
    <r>
      <rPr>
        <b/>
        <sz val="9"/>
        <rFont val="Arial"/>
        <family val="2"/>
      </rPr>
      <t>Water</t>
    </r>
  </si>
  <si>
    <r>
      <rPr>
        <u/>
        <sz val="9"/>
        <rFont val="Arial"/>
        <family val="2"/>
      </rPr>
      <t>Open water</t>
    </r>
  </si>
  <si>
    <r>
      <rPr>
        <sz val="9"/>
        <rFont val="Arial"/>
        <family val="2"/>
      </rPr>
      <t>Beheersen drijfvuil in water.</t>
    </r>
  </si>
  <si>
    <r>
      <rPr>
        <sz val="9"/>
        <rFont val="Arial"/>
        <family val="2"/>
      </rPr>
      <t>Beheersen zinkvuil in water.</t>
    </r>
  </si>
  <si>
    <r>
      <rPr>
        <u/>
        <sz val="9"/>
        <rFont val="Arial"/>
        <family val="2"/>
      </rPr>
      <t>Oever/moeraszone</t>
    </r>
  </si>
  <si>
    <r>
      <rPr>
        <b/>
        <sz val="9"/>
        <rFont val="Arial"/>
        <family val="2"/>
      </rPr>
      <t>Verhardingen</t>
    </r>
  </si>
  <si>
    <r>
      <rPr>
        <u/>
        <sz val="9"/>
        <rFont val="Arial"/>
        <family val="2"/>
      </rPr>
      <t>Algemene beheersmaatregelen verhardingen</t>
    </r>
  </si>
  <si>
    <r>
      <rPr>
        <sz val="9"/>
        <rFont val="Arial"/>
        <family val="2"/>
      </rPr>
      <t>Beheersen grof en  fijn zwerfafval gesl. en elementverh.</t>
    </r>
  </si>
  <si>
    <r>
      <rPr>
        <sz val="9"/>
        <rFont val="Arial"/>
        <family val="2"/>
      </rPr>
      <t>Beheersen grof en  fijn zwerfafval ongeb. verharding</t>
    </r>
  </si>
  <si>
    <r>
      <rPr>
        <sz val="9"/>
        <rFont val="Arial"/>
        <family val="2"/>
      </rPr>
      <t>Beheersen natuurlijk afval gesl. en elementverh.</t>
    </r>
  </si>
  <si>
    <r>
      <rPr>
        <sz val="9"/>
        <rFont val="Arial"/>
        <family val="2"/>
      </rPr>
      <t>Beheersen natuurlijk afval ongebonden verharding</t>
    </r>
  </si>
  <si>
    <r>
      <rPr>
        <u/>
        <sz val="9"/>
        <rFont val="Arial"/>
        <family val="2"/>
      </rPr>
      <t>Elementverhardingen</t>
    </r>
  </si>
  <si>
    <t>Beheersen onkruid-elementenverharding tegels (voeglengte).</t>
  </si>
  <si>
    <t>Beheersen onkruid-elementenverharding straatstenen (voeglengte).</t>
  </si>
  <si>
    <r>
      <rPr>
        <b/>
        <sz val="9"/>
        <rFont val="Arial"/>
        <family val="2"/>
      </rPr>
      <t>Terreinmeubilair</t>
    </r>
  </si>
  <si>
    <r>
      <rPr>
        <u/>
        <sz val="9"/>
        <rFont val="Arial"/>
        <family val="2"/>
      </rPr>
      <t>Banken/tafels</t>
    </r>
  </si>
  <si>
    <r>
      <rPr>
        <sz val="9"/>
        <rFont val="Arial"/>
        <family val="2"/>
      </rPr>
      <t>Beheersen bevuiling-banken en tafels.</t>
    </r>
  </si>
  <si>
    <r>
      <rPr>
        <u/>
        <sz val="9"/>
        <rFont val="Arial"/>
        <family val="2"/>
      </rPr>
      <t>Afval- en peukenbakken</t>
    </r>
  </si>
  <si>
    <r>
      <rPr>
        <sz val="9"/>
        <rFont val="Arial"/>
        <family val="2"/>
      </rPr>
      <t>Beheersen bevuiling-afvalbak.</t>
    </r>
  </si>
  <si>
    <r>
      <rPr>
        <sz val="9"/>
        <rFont val="Arial"/>
        <family val="2"/>
      </rPr>
      <t>Beheersen beplakking en graffiti-afvalbak.</t>
    </r>
  </si>
  <si>
    <r>
      <rPr>
        <u/>
        <sz val="9"/>
        <rFont val="Arial"/>
        <family val="2"/>
      </rPr>
      <t>Verkeersborden, bewegwijzering en vlaggenmasten</t>
    </r>
  </si>
  <si>
    <r>
      <rPr>
        <sz val="9"/>
        <rFont val="Arial"/>
        <family val="2"/>
      </rPr>
      <t>Beheersen bevuiling-bord.</t>
    </r>
  </si>
  <si>
    <r>
      <rPr>
        <sz val="9"/>
        <rFont val="Arial"/>
        <family val="2"/>
      </rPr>
      <t>Beheersen bevuiling-drager bebording.</t>
    </r>
  </si>
  <si>
    <r>
      <rPr>
        <sz val="9"/>
        <rFont val="Arial"/>
        <family val="2"/>
      </rPr>
      <t>Beheersen bevuiling-vlaggenmast.</t>
    </r>
  </si>
  <si>
    <r>
      <rPr>
        <u/>
        <sz val="9"/>
        <rFont val="Arial"/>
        <family val="2"/>
      </rPr>
      <t>Overige objecten</t>
    </r>
  </si>
  <si>
    <r>
      <rPr>
        <sz val="9"/>
        <rFont val="Arial"/>
        <family val="2"/>
      </rPr>
      <t>Beheersen bevuiling-geleide-element.</t>
    </r>
  </si>
  <si>
    <r>
      <rPr>
        <sz val="9"/>
        <rFont val="Arial"/>
        <family val="2"/>
      </rPr>
      <t>Beheersen bevuiling-vlonder</t>
    </r>
  </si>
  <si>
    <r>
      <rPr>
        <sz val="9"/>
        <rFont val="Arial"/>
        <family val="2"/>
      </rPr>
      <t>Beheersen samenwerking en kwaliteitsbewaking</t>
    </r>
  </si>
  <si>
    <t>T</t>
  </si>
  <si>
    <r>
      <rPr>
        <b/>
        <sz val="9"/>
        <rFont val="Arial"/>
        <family val="2"/>
      </rPr>
      <t>SUBTOTAAL</t>
    </r>
  </si>
  <si>
    <r>
      <rPr>
        <b/>
        <sz val="9"/>
        <rFont val="Arial"/>
        <family val="2"/>
      </rPr>
      <t>Uitvoeringskosten</t>
    </r>
  </si>
  <si>
    <r>
      <rPr>
        <sz val="9"/>
        <rFont val="Arial"/>
        <family val="2"/>
      </rPr>
      <t>Uitvoeringskosten</t>
    </r>
  </si>
  <si>
    <r>
      <rPr>
        <b/>
        <sz val="9"/>
        <rFont val="Arial"/>
        <family val="2"/>
      </rPr>
      <t>Algemene kosten</t>
    </r>
  </si>
  <si>
    <r>
      <rPr>
        <sz val="9"/>
        <rFont val="Arial"/>
        <family val="2"/>
      </rPr>
      <t>Algemene kosten</t>
    </r>
  </si>
  <si>
    <r>
      <rPr>
        <b/>
        <sz val="9"/>
        <rFont val="Arial"/>
        <family val="2"/>
      </rPr>
      <t>Winst en risico</t>
    </r>
  </si>
  <si>
    <r>
      <rPr>
        <sz val="9"/>
        <rFont val="Arial"/>
        <family val="2"/>
      </rPr>
      <t>Winst en risico</t>
    </r>
  </si>
  <si>
    <r>
      <rPr>
        <b/>
        <sz val="9"/>
        <rFont val="Arial"/>
        <family val="2"/>
      </rPr>
      <t>Bijdragen</t>
    </r>
  </si>
  <si>
    <r>
      <rPr>
        <sz val="9"/>
        <rFont val="Arial"/>
        <family val="2"/>
      </rPr>
      <t>Bijdrage RAW-systematiek (0,15%)</t>
    </r>
  </si>
  <si>
    <t>TERREINBEHEER LOCATIES IN AMERSFOORT</t>
  </si>
  <si>
    <t>Grond en gazon werkzaamheden ; jaarlijks grondmonsters nemen</t>
  </si>
  <si>
    <t>Grond en gazon werkzaamheden: Jaarlijks bemesten op basis van uitslagen monstername</t>
  </si>
  <si>
    <t>Gazon werkzaamheden: Jaarlijks verticuteren</t>
  </si>
  <si>
    <t>AANVULLENDE WERKZAAMHEDEN</t>
  </si>
  <si>
    <t>eenmalige kosten</t>
  </si>
  <si>
    <t>Bijkomende  en eenmalige kosten</t>
  </si>
  <si>
    <t>Maken werkplan, jaarlijks</t>
  </si>
  <si>
    <t>Bijhouden besteksadministratie, jaarlijks</t>
  </si>
  <si>
    <t>Totaal alle locaties</t>
  </si>
  <si>
    <t>Terreinonderhoud</t>
  </si>
  <si>
    <t>MBO Amersfoort</t>
  </si>
  <si>
    <t>Prijzenblad</t>
  </si>
  <si>
    <t>All-in prijs*    exclusief btw (incl. materieel &amp; excl. alle benodigd materiaal e.d.)</t>
  </si>
  <si>
    <t>Prijs per eenheid per jaar Niveau B incl. btw</t>
  </si>
  <si>
    <t>Prijs per eenheid per jaar Niveau A incl. btw</t>
  </si>
  <si>
    <t>freq om B te houden</t>
  </si>
  <si>
    <t>maaien</t>
  </si>
  <si>
    <t>STAARTPOSTEN</t>
  </si>
  <si>
    <t>Aannemingssom, de omzetbelasting niet inbegrepen</t>
  </si>
  <si>
    <t>incl. btw</t>
  </si>
  <si>
    <t>Prijs per eenheid per jaar Niveau B excl btw</t>
  </si>
  <si>
    <t>PRIJS
PER EENHEID IN EURO, moet vereenkomen met de detail prijzen</t>
  </si>
  <si>
    <t>Leerhotel het Klooster</t>
  </si>
  <si>
    <t>Prijzen werkzaamheden, indien op niveau A moet worden uitgevoerd</t>
  </si>
  <si>
    <t>Prijzen werkzaamheden, indien op niveau B moet worden uitgevoerd</t>
  </si>
  <si>
    <t>Daam Fockemalaan 10, 3818KG Amersfoort</t>
  </si>
  <si>
    <t>st</t>
  </si>
  <si>
    <t>N</t>
  </si>
  <si>
    <t>jaarlijks</t>
  </si>
  <si>
    <t>extra jaarlijks</t>
  </si>
  <si>
    <t>minpost</t>
  </si>
  <si>
    <t>Leusderweg</t>
  </si>
  <si>
    <t>school</t>
  </si>
  <si>
    <t>eenheid</t>
  </si>
  <si>
    <t>keer</t>
  </si>
  <si>
    <t>hoeveelheid</t>
  </si>
  <si>
    <t>Totalisatie</t>
  </si>
  <si>
    <t>Leerhotel</t>
  </si>
  <si>
    <t>locatie</t>
  </si>
  <si>
    <t>adres</t>
  </si>
  <si>
    <t>prijs excl. Btw</t>
  </si>
  <si>
    <t>prijs incl. btw</t>
  </si>
  <si>
    <t>Beheersen bevuiling-bord en verlichting</t>
  </si>
  <si>
    <t>Valutaboulevard</t>
  </si>
  <si>
    <r>
      <rPr>
        <b/>
        <sz val="10"/>
        <color theme="0"/>
        <rFont val="Arial"/>
        <family val="2"/>
      </rPr>
      <t>BESTEKS-
POST- NUMMER</t>
    </r>
  </si>
  <si>
    <r>
      <rPr>
        <b/>
        <sz val="10"/>
        <color theme="0"/>
        <rFont val="Arial"/>
        <family val="2"/>
      </rPr>
      <t>EEN-
HEID</t>
    </r>
  </si>
  <si>
    <r>
      <rPr>
        <b/>
        <sz val="10"/>
        <color theme="0"/>
        <rFont val="Arial"/>
        <family val="2"/>
      </rPr>
      <t>HOEVEELHEID
RESULTAATS- VERPLICHTING</t>
    </r>
    <r>
      <rPr>
        <b/>
        <sz val="10"/>
        <color theme="0"/>
        <rFont val="Calibri"/>
        <family val="2"/>
        <scheme val="minor"/>
      </rPr>
      <t xml:space="preserve"> / kwaliteitsniveau B</t>
    </r>
  </si>
  <si>
    <r>
      <rPr>
        <b/>
        <sz val="10"/>
        <color theme="0"/>
        <rFont val="Arial"/>
        <family val="2"/>
      </rPr>
      <t>TOTAAL BEDRAG
IN EURO</t>
    </r>
    <r>
      <rPr>
        <b/>
        <sz val="10"/>
        <color theme="0"/>
        <rFont val="Calibri"/>
        <family val="2"/>
        <scheme val="minor"/>
      </rPr>
      <t xml:space="preserve"> excl. BTW</t>
    </r>
  </si>
  <si>
    <r>
      <rPr>
        <b/>
        <sz val="10"/>
        <color theme="0"/>
        <rFont val="Arial"/>
        <family val="2"/>
      </rPr>
      <t>TOTAAL BEDRAG
IN EURO</t>
    </r>
    <r>
      <rPr>
        <b/>
        <sz val="10"/>
        <color theme="0"/>
        <rFont val="Calibri"/>
        <family val="2"/>
        <scheme val="minor"/>
      </rPr>
      <t xml:space="preserve"> incl btw</t>
    </r>
  </si>
  <si>
    <t>Daam Fockemalaan 10, 3818KG Amersfoort, inclusief 2 binnentuinen</t>
  </si>
  <si>
    <t>Terreinmeubilair</t>
  </si>
  <si>
    <t>Maaien</t>
  </si>
  <si>
    <t xml:space="preserve">Terreinmeubilair </t>
  </si>
  <si>
    <t xml:space="preserve">totaalbedrag </t>
  </si>
  <si>
    <t>totaal</t>
  </si>
  <si>
    <t>Eventueel overig bijkomende kosten</t>
  </si>
  <si>
    <t>excl. Btw</t>
  </si>
  <si>
    <r>
      <t>Korting (</t>
    </r>
    <r>
      <rPr>
        <sz val="9"/>
        <color rgb="FFFF0000"/>
        <rFont val="Arial"/>
        <family val="2"/>
      </rPr>
      <t>als - post invullen</t>
    </r>
    <r>
      <rPr>
        <sz val="9"/>
        <rFont val="Arial"/>
        <family val="2"/>
      </rPr>
      <t>)</t>
    </r>
  </si>
  <si>
    <t>eenmalig</t>
  </si>
  <si>
    <t>Leusderweg/Frans Halsstraat</t>
  </si>
  <si>
    <t>aan bovenstaande aantallen en eenheden kunnen geen rechten worden ontleend</t>
  </si>
  <si>
    <t>rekenkundige aantallen en hoeveelheden</t>
  </si>
  <si>
    <t>schoollocatie</t>
  </si>
  <si>
    <r>
      <t>Korting (</t>
    </r>
    <r>
      <rPr>
        <sz val="9"/>
        <color rgb="FFFF0000"/>
        <rFont val="Arial"/>
        <family val="2"/>
      </rPr>
      <t>als - post invullen)</t>
    </r>
  </si>
  <si>
    <t>EUR</t>
  </si>
  <si>
    <t>Prijs per eenheid per jaar Niveau A excl btw</t>
  </si>
  <si>
    <t>25 kg</t>
  </si>
  <si>
    <t>Onderhoud kunstmatige vijver 25m2</t>
  </si>
  <si>
    <t>Verwijderen kroosvaren 25 m2</t>
  </si>
  <si>
    <t>Verwijderen dode vissen 25m2</t>
  </si>
  <si>
    <t>Knippen beplanting in kunstmatige vijver 25 m2</t>
  </si>
  <si>
    <t>Beheersen drijfvuil tegen oever m2</t>
  </si>
  <si>
    <t>Verwijderen zwerfafval uit oevervegetatie 25m2.</t>
  </si>
  <si>
    <t>Uitmaaien nat en droog profiel van waterpartij 25 m2.</t>
  </si>
  <si>
    <t>Verwerken maaisel vrijgekomen bij waterpartij m2.</t>
  </si>
  <si>
    <t>alle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</si>
</sst>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8"/>
      <color indexed="8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u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rgb="FFFF0000"/>
      <name val="Arial"/>
      <family val="2"/>
    </font>
    <font>
      <b/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23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6" fillId="2" borderId="5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1" fillId="0" borderId="7" xfId="0" applyFont="1" applyBorder="1"/>
    <xf numFmtId="0" fontId="0" fillId="0" borderId="8" xfId="0" applyBorder="1"/>
    <xf numFmtId="0" fontId="4" fillId="0" borderId="9" xfId="0" applyFont="1" applyBorder="1"/>
    <xf numFmtId="0" fontId="1" fillId="2" borderId="7" xfId="0" applyFont="1" applyFill="1" applyBorder="1"/>
    <xf numFmtId="44" fontId="0" fillId="2" borderId="8" xfId="0" applyNumberFormat="1" applyFill="1" applyBorder="1"/>
    <xf numFmtId="0" fontId="0" fillId="0" borderId="4" xfId="0" applyBorder="1"/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9" fillId="7" borderId="4" xfId="0" applyFont="1" applyFill="1" applyBorder="1" applyAlignment="1">
      <alignment horizontal="left" vertical="top" wrapText="1"/>
    </xf>
    <xf numFmtId="0" fontId="10" fillId="8" borderId="4" xfId="0" applyFont="1" applyFill="1" applyBorder="1" applyAlignment="1">
      <alignment wrapText="1"/>
    </xf>
    <xf numFmtId="44" fontId="0" fillId="9" borderId="4" xfId="0" applyNumberFormat="1" applyFill="1" applyBorder="1"/>
    <xf numFmtId="0" fontId="0" fillId="11" borderId="0" xfId="0" applyFill="1"/>
    <xf numFmtId="1" fontId="16" fillId="0" borderId="4" xfId="0" applyNumberFormat="1" applyFont="1" applyBorder="1" applyAlignment="1">
      <alignment horizontal="left" vertical="top" shrinkToFit="1"/>
    </xf>
    <xf numFmtId="0" fontId="18" fillId="0" borderId="4" xfId="0" applyFont="1" applyBorder="1" applyAlignment="1">
      <alignment vertical="top" wrapText="1"/>
    </xf>
    <xf numFmtId="0" fontId="18" fillId="0" borderId="4" xfId="0" applyFont="1" applyBorder="1" applyAlignment="1">
      <alignment horizontal="left"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7" fillId="6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0" fillId="0" borderId="12" xfId="0" applyBorder="1"/>
    <xf numFmtId="44" fontId="0" fillId="2" borderId="12" xfId="0" applyNumberFormat="1" applyFill="1" applyBorder="1"/>
    <xf numFmtId="0" fontId="0" fillId="0" borderId="20" xfId="0" applyBorder="1"/>
    <xf numFmtId="0" fontId="0" fillId="0" borderId="16" xfId="0" applyBorder="1"/>
    <xf numFmtId="0" fontId="13" fillId="0" borderId="24" xfId="0" applyFont="1" applyBorder="1"/>
    <xf numFmtId="0" fontId="14" fillId="0" borderId="24" xfId="0" applyFont="1" applyBorder="1" applyAlignment="1">
      <alignment vertical="center"/>
    </xf>
    <xf numFmtId="1" fontId="22" fillId="4" borderId="4" xfId="0" applyNumberFormat="1" applyFont="1" applyFill="1" applyBorder="1" applyAlignment="1">
      <alignment horizontal="left" vertical="top" shrinkToFit="1"/>
    </xf>
    <xf numFmtId="0" fontId="23" fillId="4" borderId="4" xfId="0" applyFont="1" applyFill="1" applyBorder="1" applyAlignment="1">
      <alignment vertical="top" wrapText="1"/>
    </xf>
    <xf numFmtId="0" fontId="20" fillId="4" borderId="4" xfId="0" applyFont="1" applyFill="1" applyBorder="1" applyAlignment="1">
      <alignment vertical="center" wrapText="1"/>
    </xf>
    <xf numFmtId="0" fontId="20" fillId="4" borderId="7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4" fillId="12" borderId="7" xfId="0" applyFont="1" applyFill="1" applyBorder="1"/>
    <xf numFmtId="0" fontId="24" fillId="12" borderId="8" xfId="0" applyFont="1" applyFill="1" applyBorder="1"/>
    <xf numFmtId="0" fontId="24" fillId="12" borderId="8" xfId="0" applyFont="1" applyFill="1" applyBorder="1" applyAlignment="1">
      <alignment horizontal="center" vertical="center"/>
    </xf>
    <xf numFmtId="1" fontId="16" fillId="13" borderId="4" xfId="0" applyNumberFormat="1" applyFont="1" applyFill="1" applyBorder="1" applyAlignment="1">
      <alignment horizontal="left" vertical="top" shrinkToFit="1"/>
    </xf>
    <xf numFmtId="0" fontId="17" fillId="13" borderId="4" xfId="0" applyFont="1" applyFill="1" applyBorder="1" applyAlignment="1">
      <alignment vertical="top" wrapText="1"/>
    </xf>
    <xf numFmtId="0" fontId="0" fillId="13" borderId="4" xfId="0" applyFill="1" applyBorder="1" applyAlignment="1">
      <alignment vertical="center" wrapText="1"/>
    </xf>
    <xf numFmtId="0" fontId="0" fillId="13" borderId="7" xfId="0" applyFill="1" applyBorder="1" applyAlignment="1">
      <alignment vertical="center" wrapText="1"/>
    </xf>
    <xf numFmtId="0" fontId="0" fillId="13" borderId="4" xfId="0" applyFill="1" applyBorder="1" applyAlignment="1">
      <alignment horizontal="left" vertical="center" wrapText="1"/>
    </xf>
    <xf numFmtId="1" fontId="16" fillId="14" borderId="4" xfId="0" applyNumberFormat="1" applyFont="1" applyFill="1" applyBorder="1" applyAlignment="1">
      <alignment horizontal="left" vertical="top" shrinkToFit="1"/>
    </xf>
    <xf numFmtId="0" fontId="18" fillId="14" borderId="4" xfId="0" applyFont="1" applyFill="1" applyBorder="1" applyAlignment="1">
      <alignment vertical="top" wrapText="1"/>
    </xf>
    <xf numFmtId="0" fontId="0" fillId="14" borderId="4" xfId="0" applyFill="1" applyBorder="1" applyAlignment="1">
      <alignment vertical="center" wrapText="1"/>
    </xf>
    <xf numFmtId="0" fontId="0" fillId="14" borderId="7" xfId="0" applyFill="1" applyBorder="1" applyAlignment="1">
      <alignment vertical="center" wrapText="1"/>
    </xf>
    <xf numFmtId="0" fontId="0" fillId="14" borderId="4" xfId="0" applyFill="1" applyBorder="1" applyAlignment="1">
      <alignment horizontal="left" vertical="center" wrapText="1"/>
    </xf>
    <xf numFmtId="44" fontId="0" fillId="14" borderId="4" xfId="1" applyFont="1" applyFill="1" applyBorder="1" applyAlignment="1">
      <alignment vertical="top" wrapText="1"/>
    </xf>
    <xf numFmtId="44" fontId="0" fillId="14" borderId="4" xfId="0" applyNumberFormat="1" applyFill="1" applyBorder="1"/>
    <xf numFmtId="2" fontId="16" fillId="5" borderId="7" xfId="0" applyNumberFormat="1" applyFont="1" applyFill="1" applyBorder="1" applyAlignment="1">
      <alignment vertical="top" shrinkToFit="1"/>
    </xf>
    <xf numFmtId="4" fontId="16" fillId="5" borderId="7" xfId="0" applyNumberFormat="1" applyFont="1" applyFill="1" applyBorder="1" applyAlignment="1">
      <alignment vertical="top" shrinkToFit="1"/>
    </xf>
    <xf numFmtId="0" fontId="17" fillId="14" borderId="4" xfId="0" applyFont="1" applyFill="1" applyBorder="1" applyAlignment="1">
      <alignment vertical="top" wrapText="1"/>
    </xf>
    <xf numFmtId="0" fontId="0" fillId="14" borderId="4" xfId="0" applyFill="1" applyBorder="1" applyAlignment="1">
      <alignment vertical="top" wrapText="1"/>
    </xf>
    <xf numFmtId="1" fontId="16" fillId="2" borderId="4" xfId="0" applyNumberFormat="1" applyFont="1" applyFill="1" applyBorder="1" applyAlignment="1">
      <alignment horizontal="left" vertical="top" shrinkToFit="1"/>
    </xf>
    <xf numFmtId="0" fontId="17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top" wrapText="1"/>
    </xf>
    <xf numFmtId="44" fontId="0" fillId="2" borderId="4" xfId="1" applyFont="1" applyFill="1" applyBorder="1" applyAlignment="1">
      <alignment vertical="top" wrapText="1"/>
    </xf>
    <xf numFmtId="0" fontId="5" fillId="2" borderId="7" xfId="0" applyFont="1" applyFill="1" applyBorder="1"/>
    <xf numFmtId="0" fontId="5" fillId="2" borderId="8" xfId="0" applyFont="1" applyFill="1" applyBorder="1"/>
    <xf numFmtId="44" fontId="25" fillId="2" borderId="8" xfId="0" applyNumberFormat="1" applyFont="1" applyFill="1" applyBorder="1"/>
    <xf numFmtId="44" fontId="25" fillId="2" borderId="12" xfId="0" applyNumberFormat="1" applyFont="1" applyFill="1" applyBorder="1"/>
    <xf numFmtId="0" fontId="24" fillId="12" borderId="8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" fontId="16" fillId="14" borderId="4" xfId="0" applyNumberFormat="1" applyFont="1" applyFill="1" applyBorder="1" applyAlignment="1">
      <alignment horizontal="center" vertical="top" shrinkToFit="1"/>
    </xf>
    <xf numFmtId="0" fontId="5" fillId="2" borderId="8" xfId="0" applyFont="1" applyFill="1" applyBorder="1" applyAlignment="1">
      <alignment horizontal="center"/>
    </xf>
    <xf numFmtId="44" fontId="2" fillId="5" borderId="7" xfId="1" applyFont="1" applyFill="1" applyBorder="1" applyAlignment="1">
      <alignment horizontal="center" wrapText="1"/>
    </xf>
    <xf numFmtId="44" fontId="17" fillId="13" borderId="4" xfId="0" applyNumberFormat="1" applyFont="1" applyFill="1" applyBorder="1" applyAlignment="1">
      <alignment vertical="top" wrapText="1"/>
    </xf>
    <xf numFmtId="0" fontId="0" fillId="4" borderId="2" xfId="0" applyFill="1" applyBorder="1"/>
    <xf numFmtId="0" fontId="0" fillId="4" borderId="3" xfId="0" applyFill="1" applyBorder="1"/>
    <xf numFmtId="0" fontId="1" fillId="2" borderId="26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wrapText="1"/>
    </xf>
    <xf numFmtId="0" fontId="6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44" fontId="0" fillId="0" borderId="4" xfId="0" applyNumberFormat="1" applyBorder="1"/>
    <xf numFmtId="0" fontId="1" fillId="2" borderId="4" xfId="0" applyFont="1" applyFill="1" applyBorder="1"/>
    <xf numFmtId="0" fontId="0" fillId="16" borderId="4" xfId="0" applyFill="1" applyBorder="1"/>
    <xf numFmtId="44" fontId="0" fillId="16" borderId="4" xfId="0" applyNumberFormat="1" applyFill="1" applyBorder="1"/>
    <xf numFmtId="0" fontId="26" fillId="0" borderId="0" xfId="0" applyFont="1"/>
    <xf numFmtId="0" fontId="27" fillId="4" borderId="11" xfId="0" applyFont="1" applyFill="1" applyBorder="1" applyAlignment="1">
      <alignment horizontal="left" vertical="top" wrapText="1"/>
    </xf>
    <xf numFmtId="0" fontId="27" fillId="4" borderId="11" xfId="0" applyFont="1" applyFill="1" applyBorder="1" applyAlignment="1">
      <alignment vertical="top" wrapText="1"/>
    </xf>
    <xf numFmtId="0" fontId="27" fillId="4" borderId="13" xfId="0" applyFont="1" applyFill="1" applyBorder="1" applyAlignment="1">
      <alignment vertical="top" wrapText="1"/>
    </xf>
    <xf numFmtId="0" fontId="27" fillId="4" borderId="14" xfId="0" applyFont="1" applyFill="1" applyBorder="1" applyAlignment="1">
      <alignment vertical="top" wrapText="1"/>
    </xf>
    <xf numFmtId="0" fontId="27" fillId="4" borderId="14" xfId="0" applyFont="1" applyFill="1" applyBorder="1" applyAlignment="1">
      <alignment horizontal="center" vertical="top" wrapText="1"/>
    </xf>
    <xf numFmtId="0" fontId="21" fillId="4" borderId="11" xfId="0" applyFont="1" applyFill="1" applyBorder="1" applyAlignment="1">
      <alignment horizontal="left" vertical="top" wrapText="1"/>
    </xf>
    <xf numFmtId="4" fontId="0" fillId="14" borderId="4" xfId="0" applyNumberFormat="1" applyFill="1" applyBorder="1" applyAlignment="1">
      <alignment horizontal="center" vertical="center" wrapText="1"/>
    </xf>
    <xf numFmtId="4" fontId="0" fillId="13" borderId="4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16" fillId="14" borderId="4" xfId="0" applyNumberFormat="1" applyFont="1" applyFill="1" applyBorder="1" applyAlignment="1">
      <alignment horizontal="center" vertical="top" shrinkToFit="1"/>
    </xf>
    <xf numFmtId="164" fontId="28" fillId="2" borderId="4" xfId="0" applyNumberFormat="1" applyFont="1" applyFill="1" applyBorder="1" applyAlignment="1">
      <alignment horizontal="left" vertical="center" wrapText="1"/>
    </xf>
    <xf numFmtId="44" fontId="28" fillId="2" borderId="4" xfId="1" applyFont="1" applyFill="1" applyBorder="1" applyAlignment="1">
      <alignment vertical="top" wrapText="1"/>
    </xf>
    <xf numFmtId="1" fontId="16" fillId="0" borderId="7" xfId="0" applyNumberFormat="1" applyFont="1" applyBorder="1" applyAlignment="1">
      <alignment horizontal="left" vertical="top" shrinkToFit="1"/>
    </xf>
    <xf numFmtId="0" fontId="18" fillId="0" borderId="7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8" fillId="0" borderId="8" xfId="0" applyFont="1" applyBorder="1" applyAlignment="1">
      <alignment horizontal="left" vertical="top" wrapText="1"/>
    </xf>
    <xf numFmtId="4" fontId="18" fillId="0" borderId="8" xfId="0" applyNumberFormat="1" applyFont="1" applyBorder="1" applyAlignment="1">
      <alignment horizontal="center" vertical="top" wrapText="1"/>
    </xf>
    <xf numFmtId="0" fontId="0" fillId="16" borderId="0" xfId="0" applyFill="1"/>
    <xf numFmtId="4" fontId="24" fillId="12" borderId="8" xfId="0" applyNumberFormat="1" applyFont="1" applyFill="1" applyBorder="1" applyAlignment="1">
      <alignment horizontal="center"/>
    </xf>
    <xf numFmtId="4" fontId="20" fillId="4" borderId="4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16" borderId="20" xfId="0" applyFill="1" applyBorder="1"/>
    <xf numFmtId="0" fontId="0" fillId="16" borderId="16" xfId="0" applyFill="1" applyBorder="1"/>
    <xf numFmtId="44" fontId="0" fillId="16" borderId="0" xfId="0" applyNumberFormat="1" applyFill="1"/>
    <xf numFmtId="44" fontId="0" fillId="5" borderId="4" xfId="0" applyNumberFormat="1" applyFill="1" applyBorder="1"/>
    <xf numFmtId="0" fontId="29" fillId="17" borderId="0" xfId="0" applyFont="1" applyFill="1"/>
    <xf numFmtId="44" fontId="29" fillId="17" borderId="0" xfId="0" applyNumberFormat="1" applyFont="1" applyFill="1"/>
    <xf numFmtId="0" fontId="18" fillId="14" borderId="4" xfId="0" applyFont="1" applyFill="1" applyBorder="1" applyAlignment="1">
      <alignment horizontal="left" vertical="top" wrapText="1"/>
    </xf>
    <xf numFmtId="0" fontId="26" fillId="12" borderId="8" xfId="0" applyFont="1" applyFill="1" applyBorder="1"/>
    <xf numFmtId="0" fontId="0" fillId="14" borderId="0" xfId="0" applyFill="1"/>
    <xf numFmtId="4" fontId="0" fillId="14" borderId="0" xfId="0" applyNumberFormat="1" applyFill="1" applyAlignment="1">
      <alignment horizontal="center"/>
    </xf>
    <xf numFmtId="0" fontId="0" fillId="14" borderId="13" xfId="0" applyFill="1" applyBorder="1"/>
    <xf numFmtId="0" fontId="0" fillId="14" borderId="25" xfId="0" applyFill="1" applyBorder="1"/>
    <xf numFmtId="0" fontId="0" fillId="14" borderId="25" xfId="0" applyFill="1" applyBorder="1" applyAlignment="1">
      <alignment horizontal="center"/>
    </xf>
    <xf numFmtId="0" fontId="31" fillId="14" borderId="4" xfId="0" applyFont="1" applyFill="1" applyBorder="1" applyAlignment="1">
      <alignment vertical="center" wrapText="1"/>
    </xf>
    <xf numFmtId="0" fontId="31" fillId="14" borderId="7" xfId="0" applyFont="1" applyFill="1" applyBorder="1" applyAlignment="1">
      <alignment vertical="center" wrapText="1"/>
    </xf>
    <xf numFmtId="0" fontId="31" fillId="14" borderId="4" xfId="0" applyFont="1" applyFill="1" applyBorder="1" applyAlignment="1">
      <alignment horizontal="left" vertical="center" wrapText="1"/>
    </xf>
    <xf numFmtId="0" fontId="31" fillId="13" borderId="4" xfId="0" applyFont="1" applyFill="1" applyBorder="1" applyAlignment="1">
      <alignment vertical="center" wrapText="1"/>
    </xf>
    <xf numFmtId="0" fontId="31" fillId="13" borderId="7" xfId="0" applyFont="1" applyFill="1" applyBorder="1" applyAlignment="1">
      <alignment vertical="center" wrapText="1"/>
    </xf>
    <xf numFmtId="0" fontId="31" fillId="13" borderId="4" xfId="0" applyFont="1" applyFill="1" applyBorder="1" applyAlignment="1">
      <alignment horizontal="left" vertical="center" wrapText="1"/>
    </xf>
    <xf numFmtId="44" fontId="33" fillId="2" borderId="4" xfId="0" applyNumberFormat="1" applyFont="1" applyFill="1" applyBorder="1" applyAlignment="1">
      <alignment horizontal="left" vertical="center" wrapText="1"/>
    </xf>
    <xf numFmtId="0" fontId="31" fillId="0" borderId="4" xfId="0" applyFont="1" applyBorder="1" applyAlignment="1">
      <alignment vertical="center" wrapText="1"/>
    </xf>
    <xf numFmtId="0" fontId="31" fillId="0" borderId="4" xfId="0" applyFont="1" applyBorder="1" applyAlignment="1">
      <alignment horizontal="left" vertical="center" wrapText="1"/>
    </xf>
    <xf numFmtId="44" fontId="33" fillId="2" borderId="4" xfId="1" applyFont="1" applyFill="1" applyBorder="1" applyAlignment="1">
      <alignment vertical="top" wrapText="1"/>
    </xf>
    <xf numFmtId="0" fontId="32" fillId="16" borderId="25" xfId="0" applyFont="1" applyFill="1" applyBorder="1"/>
    <xf numFmtId="0" fontId="34" fillId="2" borderId="7" xfId="0" applyFont="1" applyFill="1" applyBorder="1"/>
    <xf numFmtId="0" fontId="34" fillId="2" borderId="8" xfId="0" applyFont="1" applyFill="1" applyBorder="1"/>
    <xf numFmtId="0" fontId="35" fillId="14" borderId="25" xfId="0" applyFont="1" applyFill="1" applyBorder="1"/>
    <xf numFmtId="0" fontId="32" fillId="14" borderId="25" xfId="0" applyFont="1" applyFill="1" applyBorder="1"/>
    <xf numFmtId="44" fontId="31" fillId="9" borderId="4" xfId="0" applyNumberFormat="1" applyFont="1" applyFill="1" applyBorder="1" applyAlignment="1">
      <alignment horizontal="right"/>
    </xf>
    <xf numFmtId="44" fontId="31" fillId="14" borderId="4" xfId="0" applyNumberFormat="1" applyFont="1" applyFill="1" applyBorder="1" applyAlignment="1">
      <alignment horizontal="right"/>
    </xf>
    <xf numFmtId="164" fontId="31" fillId="6" borderId="15" xfId="0" applyNumberFormat="1" applyFont="1" applyFill="1" applyBorder="1" applyAlignment="1" applyProtection="1">
      <alignment horizontal="right"/>
      <protection locked="0"/>
    </xf>
    <xf numFmtId="44" fontId="31" fillId="10" borderId="4" xfId="1" applyFont="1" applyFill="1" applyBorder="1" applyAlignment="1">
      <alignment horizontal="right" wrapText="1"/>
    </xf>
    <xf numFmtId="1" fontId="16" fillId="14" borderId="4" xfId="0" applyNumberFormat="1" applyFont="1" applyFill="1" applyBorder="1" applyAlignment="1">
      <alignment horizontal="right" shrinkToFit="1"/>
    </xf>
    <xf numFmtId="44" fontId="31" fillId="14" borderId="4" xfId="1" applyFont="1" applyFill="1" applyBorder="1" applyAlignment="1">
      <alignment horizontal="right" wrapText="1"/>
    </xf>
    <xf numFmtId="4" fontId="18" fillId="0" borderId="4" xfId="0" applyNumberFormat="1" applyFont="1" applyBorder="1" applyAlignment="1">
      <alignment horizontal="right" wrapText="1"/>
    </xf>
    <xf numFmtId="4" fontId="0" fillId="14" borderId="4" xfId="0" applyNumberFormat="1" applyFill="1" applyBorder="1" applyAlignment="1">
      <alignment horizontal="right" wrapText="1"/>
    </xf>
    <xf numFmtId="4" fontId="0" fillId="13" borderId="4" xfId="0" applyNumberFormat="1" applyFill="1" applyBorder="1" applyAlignment="1">
      <alignment horizontal="right" wrapText="1"/>
    </xf>
    <xf numFmtId="0" fontId="31" fillId="13" borderId="4" xfId="0" applyFont="1" applyFill="1" applyBorder="1" applyAlignment="1">
      <alignment horizontal="right" wrapText="1"/>
    </xf>
    <xf numFmtId="164" fontId="31" fillId="6" borderId="15" xfId="0" applyNumberFormat="1" applyFont="1" applyFill="1" applyBorder="1" applyAlignment="1" applyProtection="1">
      <alignment horizontal="center"/>
      <protection locked="0"/>
    </xf>
    <xf numFmtId="44" fontId="31" fillId="10" borderId="4" xfId="1" applyFont="1" applyFill="1" applyBorder="1" applyAlignment="1">
      <alignment wrapText="1"/>
    </xf>
    <xf numFmtId="44" fontId="31" fillId="9" borderId="4" xfId="0" applyNumberFormat="1" applyFont="1" applyFill="1" applyBorder="1"/>
    <xf numFmtId="1" fontId="16" fillId="14" borderId="4" xfId="0" applyNumberFormat="1" applyFont="1" applyFill="1" applyBorder="1" applyAlignment="1">
      <alignment horizontal="left" shrinkToFit="1"/>
    </xf>
    <xf numFmtId="4" fontId="0" fillId="14" borderId="4" xfId="0" applyNumberFormat="1" applyFill="1" applyBorder="1" applyAlignment="1">
      <alignment horizontal="center" wrapText="1"/>
    </xf>
    <xf numFmtId="44" fontId="0" fillId="14" borderId="4" xfId="1" applyFont="1" applyFill="1" applyBorder="1" applyAlignment="1">
      <alignment wrapText="1"/>
    </xf>
    <xf numFmtId="4" fontId="16" fillId="14" borderId="4" xfId="0" applyNumberFormat="1" applyFont="1" applyFill="1" applyBorder="1" applyAlignment="1">
      <alignment horizontal="right" shrinkToFit="1"/>
    </xf>
    <xf numFmtId="4" fontId="31" fillId="14" borderId="4" xfId="0" applyNumberFormat="1" applyFont="1" applyFill="1" applyBorder="1" applyAlignment="1">
      <alignment horizontal="right" wrapText="1"/>
    </xf>
    <xf numFmtId="44" fontId="33" fillId="2" borderId="4" xfId="0" applyNumberFormat="1" applyFont="1" applyFill="1" applyBorder="1"/>
    <xf numFmtId="0" fontId="32" fillId="14" borderId="0" xfId="0" applyFont="1" applyFill="1"/>
    <xf numFmtId="0" fontId="32" fillId="16" borderId="0" xfId="0" applyFont="1" applyFill="1"/>
    <xf numFmtId="44" fontId="31" fillId="14" borderId="4" xfId="1" applyFont="1" applyFill="1" applyBorder="1" applyAlignment="1">
      <alignment wrapText="1"/>
    </xf>
    <xf numFmtId="44" fontId="31" fillId="14" borderId="4" xfId="0" applyNumberFormat="1" applyFont="1" applyFill="1" applyBorder="1"/>
    <xf numFmtId="0" fontId="31" fillId="13" borderId="4" xfId="0" applyFont="1" applyFill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31" fillId="14" borderId="4" xfId="0" applyFont="1" applyFill="1" applyBorder="1" applyAlignment="1">
      <alignment horizontal="right" wrapText="1"/>
    </xf>
    <xf numFmtId="0" fontId="31" fillId="0" borderId="4" xfId="0" applyFont="1" applyBorder="1" applyAlignment="1">
      <alignment vertical="top" wrapText="1"/>
    </xf>
    <xf numFmtId="0" fontId="30" fillId="0" borderId="4" xfId="0" applyFont="1" applyBorder="1" applyAlignment="1">
      <alignment vertical="top" wrapText="1"/>
    </xf>
    <xf numFmtId="0" fontId="31" fillId="14" borderId="4" xfId="0" applyFont="1" applyFill="1" applyBorder="1" applyAlignment="1">
      <alignment vertical="top" wrapText="1"/>
    </xf>
    <xf numFmtId="0" fontId="31" fillId="2" borderId="4" xfId="0" applyFont="1" applyFill="1" applyBorder="1" applyAlignment="1">
      <alignment vertical="top" wrapText="1"/>
    </xf>
    <xf numFmtId="0" fontId="36" fillId="0" borderId="4" xfId="0" applyFont="1" applyBorder="1" applyAlignment="1">
      <alignment vertical="top" wrapText="1"/>
    </xf>
    <xf numFmtId="4" fontId="0" fillId="2" borderId="4" xfId="0" applyNumberFormat="1" applyFill="1" applyBorder="1" applyAlignment="1">
      <alignment horizontal="right" wrapText="1"/>
    </xf>
    <xf numFmtId="0" fontId="18" fillId="14" borderId="4" xfId="0" applyFont="1" applyFill="1" applyBorder="1" applyAlignment="1">
      <alignment wrapText="1"/>
    </xf>
    <xf numFmtId="4" fontId="31" fillId="13" borderId="4" xfId="0" applyNumberFormat="1" applyFont="1" applyFill="1" applyBorder="1" applyAlignment="1">
      <alignment horizontal="center" wrapText="1"/>
    </xf>
    <xf numFmtId="4" fontId="0" fillId="13" borderId="4" xfId="0" applyNumberFormat="1" applyFill="1" applyBorder="1" applyAlignment="1">
      <alignment horizontal="center" wrapText="1"/>
    </xf>
    <xf numFmtId="0" fontId="0" fillId="13" borderId="4" xfId="0" applyFill="1" applyBorder="1" applyAlignment="1">
      <alignment horizontal="left" wrapText="1"/>
    </xf>
    <xf numFmtId="4" fontId="31" fillId="0" borderId="4" xfId="0" applyNumberFormat="1" applyFont="1" applyBorder="1" applyAlignment="1">
      <alignment wrapText="1"/>
    </xf>
    <xf numFmtId="164" fontId="31" fillId="6" borderId="15" xfId="0" applyNumberFormat="1" applyFont="1" applyFill="1" applyBorder="1" applyProtection="1">
      <protection locked="0"/>
    </xf>
    <xf numFmtId="4" fontId="18" fillId="0" borderId="4" xfId="0" applyNumberFormat="1" applyFont="1" applyBorder="1" applyAlignment="1">
      <alignment wrapText="1"/>
    </xf>
    <xf numFmtId="4" fontId="18" fillId="14" borderId="4" xfId="0" applyNumberFormat="1" applyFont="1" applyFill="1" applyBorder="1" applyAlignment="1">
      <alignment wrapText="1"/>
    </xf>
    <xf numFmtId="164" fontId="31" fillId="14" borderId="15" xfId="0" applyNumberFormat="1" applyFont="1" applyFill="1" applyBorder="1" applyProtection="1">
      <protection locked="0"/>
    </xf>
    <xf numFmtId="1" fontId="16" fillId="14" borderId="4" xfId="0" applyNumberFormat="1" applyFont="1" applyFill="1" applyBorder="1" applyAlignment="1">
      <alignment shrinkToFit="1"/>
    </xf>
    <xf numFmtId="4" fontId="0" fillId="14" borderId="4" xfId="0" applyNumberFormat="1" applyFill="1" applyBorder="1" applyAlignment="1">
      <alignment wrapText="1"/>
    </xf>
    <xf numFmtId="4" fontId="0" fillId="13" borderId="4" xfId="0" applyNumberFormat="1" applyFill="1" applyBorder="1" applyAlignment="1">
      <alignment wrapText="1"/>
    </xf>
    <xf numFmtId="0" fontId="31" fillId="13" borderId="4" xfId="0" applyFont="1" applyFill="1" applyBorder="1" applyAlignment="1">
      <alignment wrapText="1"/>
    </xf>
    <xf numFmtId="4" fontId="16" fillId="14" borderId="4" xfId="0" applyNumberFormat="1" applyFont="1" applyFill="1" applyBorder="1" applyAlignment="1">
      <alignment shrinkToFit="1"/>
    </xf>
    <xf numFmtId="4" fontId="31" fillId="14" borderId="4" xfId="0" applyNumberFormat="1" applyFont="1" applyFill="1" applyBorder="1" applyAlignment="1">
      <alignment wrapText="1"/>
    </xf>
    <xf numFmtId="44" fontId="4" fillId="3" borderId="4" xfId="0" applyNumberFormat="1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16" borderId="10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6" fillId="16" borderId="2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4" fillId="12" borderId="8" xfId="0" applyFont="1" applyFill="1" applyBorder="1" applyAlignment="1">
      <alignment horizontal="center" vertical="center"/>
    </xf>
    <xf numFmtId="0" fontId="24" fillId="12" borderId="12" xfId="0" applyFont="1" applyFill="1" applyBorder="1" applyAlignment="1">
      <alignment horizontal="center" vertical="center"/>
    </xf>
    <xf numFmtId="1" fontId="16" fillId="15" borderId="10" xfId="0" applyNumberFormat="1" applyFont="1" applyFill="1" applyBorder="1" applyAlignment="1">
      <alignment horizontal="center" vertical="top" shrinkToFit="1"/>
    </xf>
    <xf numFmtId="1" fontId="16" fillId="15" borderId="19" xfId="0" applyNumberFormat="1" applyFont="1" applyFill="1" applyBorder="1" applyAlignment="1">
      <alignment horizontal="center" vertical="top" shrinkToFit="1"/>
    </xf>
    <xf numFmtId="1" fontId="16" fillId="15" borderId="20" xfId="0" applyNumberFormat="1" applyFont="1" applyFill="1" applyBorder="1" applyAlignment="1">
      <alignment horizontal="center" vertical="top" shrinkToFit="1"/>
    </xf>
    <xf numFmtId="1" fontId="16" fillId="15" borderId="13" xfId="0" applyNumberFormat="1" applyFont="1" applyFill="1" applyBorder="1" applyAlignment="1">
      <alignment horizontal="center" vertical="top" shrinkToFit="1"/>
    </xf>
    <xf numFmtId="1" fontId="16" fillId="15" borderId="25" xfId="0" applyNumberFormat="1" applyFont="1" applyFill="1" applyBorder="1" applyAlignment="1">
      <alignment horizontal="center" vertical="top" shrinkToFit="1"/>
    </xf>
    <xf numFmtId="1" fontId="16" fillId="15" borderId="14" xfId="0" applyNumberFormat="1" applyFont="1" applyFill="1" applyBorder="1" applyAlignment="1">
      <alignment horizontal="center" vertical="top" shrinkToFi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21" fillId="4" borderId="7" xfId="0" applyFont="1" applyFill="1" applyBorder="1" applyAlignment="1">
      <alignment horizontal="center" vertical="top"/>
    </xf>
    <xf numFmtId="0" fontId="21" fillId="4" borderId="8" xfId="0" applyFont="1" applyFill="1" applyBorder="1" applyAlignment="1">
      <alignment horizontal="center" vertical="top"/>
    </xf>
    <xf numFmtId="0" fontId="21" fillId="4" borderId="12" xfId="0" applyFont="1" applyFill="1" applyBorder="1" applyAlignment="1">
      <alignment horizontal="center" vertical="top"/>
    </xf>
    <xf numFmtId="166" fontId="4" fillId="5" borderId="7" xfId="0" applyNumberFormat="1" applyFont="1" applyFill="1" applyBorder="1" applyAlignment="1" applyProtection="1">
      <alignment horizontal="left"/>
      <protection locked="0"/>
    </xf>
    <xf numFmtId="166" fontId="4" fillId="5" borderId="8" xfId="0" applyNumberFormat="1" applyFont="1" applyFill="1" applyBorder="1" applyAlignment="1" applyProtection="1">
      <alignment horizontal="left"/>
      <protection locked="0"/>
    </xf>
    <xf numFmtId="166" fontId="4" fillId="5" borderId="12" xfId="0" applyNumberFormat="1" applyFont="1" applyFill="1" applyBorder="1" applyAlignment="1" applyProtection="1">
      <alignment horizontal="left"/>
      <protection locked="0"/>
    </xf>
    <xf numFmtId="165" fontId="4" fillId="5" borderId="7" xfId="0" applyNumberFormat="1" applyFont="1" applyFill="1" applyBorder="1" applyAlignment="1" applyProtection="1">
      <alignment horizontal="left"/>
      <protection locked="0"/>
    </xf>
    <xf numFmtId="165" fontId="4" fillId="5" borderId="8" xfId="0" applyNumberFormat="1" applyFont="1" applyFill="1" applyBorder="1" applyAlignment="1" applyProtection="1">
      <alignment horizontal="left"/>
      <protection locked="0"/>
    </xf>
    <xf numFmtId="165" fontId="4" fillId="5" borderId="12" xfId="0" applyNumberFormat="1" applyFont="1" applyFill="1" applyBorder="1" applyAlignment="1" applyProtection="1">
      <alignment horizontal="left"/>
      <protection locked="0"/>
    </xf>
    <xf numFmtId="166" fontId="4" fillId="5" borderId="7" xfId="0" applyNumberFormat="1" applyFont="1" applyFill="1" applyBorder="1" applyAlignment="1" applyProtection="1">
      <alignment horizontal="center"/>
      <protection locked="0"/>
    </xf>
    <xf numFmtId="166" fontId="4" fillId="5" borderId="12" xfId="0" applyNumberFormat="1" applyFont="1" applyFill="1" applyBorder="1" applyAlignment="1" applyProtection="1">
      <alignment horizontal="center"/>
      <protection locked="0"/>
    </xf>
    <xf numFmtId="0" fontId="17" fillId="0" borderId="4" xfId="0" applyFont="1" applyBorder="1" applyAlignment="1">
      <alignment horizontal="center" vertical="top" wrapText="1"/>
    </xf>
    <xf numFmtId="1" fontId="37" fillId="14" borderId="4" xfId="0" applyNumberFormat="1" applyFont="1" applyFill="1" applyBorder="1" applyAlignment="1">
      <alignment horizontal="center" vertical="top" shrinkToFit="1"/>
    </xf>
    <xf numFmtId="1" fontId="37" fillId="13" borderId="4" xfId="0" applyNumberFormat="1" applyFont="1" applyFill="1" applyBorder="1" applyAlignment="1">
      <alignment horizontal="center" vertical="top" shrinkToFit="1"/>
    </xf>
    <xf numFmtId="0" fontId="1" fillId="13" borderId="4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34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60DE518D-9225-4D59-9008-38F8430E74EE}"/>
            </a:ext>
          </a:extLst>
        </xdr:cNvPr>
        <xdr:cNvSpPr/>
      </xdr:nvSpPr>
      <xdr:spPr>
        <a:xfrm>
          <a:off x="20732" y="7741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4" name="Shape 171">
          <a:extLst>
            <a:ext uri="{FF2B5EF4-FFF2-40B4-BE49-F238E27FC236}">
              <a16:creationId xmlns:a16="http://schemas.microsoft.com/office/drawing/2014/main" id="{0889607E-558A-48F4-9A81-D76B47C531B5}"/>
            </a:ext>
          </a:extLst>
        </xdr:cNvPr>
        <xdr:cNvSpPr/>
      </xdr:nvSpPr>
      <xdr:spPr>
        <a:xfrm>
          <a:off x="20732" y="223266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5" name="Shape 172">
          <a:extLst>
            <a:ext uri="{FF2B5EF4-FFF2-40B4-BE49-F238E27FC236}">
              <a16:creationId xmlns:a16="http://schemas.microsoft.com/office/drawing/2014/main" id="{C64681F8-F542-4CAA-8B07-6D68A343896A}"/>
            </a:ext>
          </a:extLst>
        </xdr:cNvPr>
        <xdr:cNvSpPr/>
      </xdr:nvSpPr>
      <xdr:spPr>
        <a:xfrm>
          <a:off x="20732" y="290322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6" name="Shape 173">
          <a:extLst>
            <a:ext uri="{FF2B5EF4-FFF2-40B4-BE49-F238E27FC236}">
              <a16:creationId xmlns:a16="http://schemas.microsoft.com/office/drawing/2014/main" id="{6923AE2D-5874-43D5-AB13-504CF022BADC}"/>
            </a:ext>
          </a:extLst>
        </xdr:cNvPr>
        <xdr:cNvSpPr/>
      </xdr:nvSpPr>
      <xdr:spPr>
        <a:xfrm>
          <a:off x="20732" y="355701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7" name="Shape 174">
          <a:extLst>
            <a:ext uri="{FF2B5EF4-FFF2-40B4-BE49-F238E27FC236}">
              <a16:creationId xmlns:a16="http://schemas.microsoft.com/office/drawing/2014/main" id="{6B4B8D9F-3AEB-43F8-A54F-5B3558DB6E88}"/>
            </a:ext>
          </a:extLst>
        </xdr:cNvPr>
        <xdr:cNvSpPr/>
      </xdr:nvSpPr>
      <xdr:spPr>
        <a:xfrm>
          <a:off x="20732" y="4227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8" name="Shape 175">
          <a:extLst>
            <a:ext uri="{FF2B5EF4-FFF2-40B4-BE49-F238E27FC236}">
              <a16:creationId xmlns:a16="http://schemas.microsoft.com/office/drawing/2014/main" id="{15A17DB8-8ED0-45E4-ACB4-53682D1A40F7}"/>
            </a:ext>
          </a:extLst>
        </xdr:cNvPr>
        <xdr:cNvSpPr/>
      </xdr:nvSpPr>
      <xdr:spPr>
        <a:xfrm>
          <a:off x="20732" y="483108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9" name="Shape 176">
          <a:extLst>
            <a:ext uri="{FF2B5EF4-FFF2-40B4-BE49-F238E27FC236}">
              <a16:creationId xmlns:a16="http://schemas.microsoft.com/office/drawing/2014/main" id="{C78ABACA-FBA6-41F2-AFEE-D3F12A1AADD1}"/>
            </a:ext>
          </a:extLst>
        </xdr:cNvPr>
        <xdr:cNvSpPr/>
      </xdr:nvSpPr>
      <xdr:spPr>
        <a:xfrm>
          <a:off x="20732" y="545211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0" name="Shape 177">
          <a:extLst>
            <a:ext uri="{FF2B5EF4-FFF2-40B4-BE49-F238E27FC236}">
              <a16:creationId xmlns:a16="http://schemas.microsoft.com/office/drawing/2014/main" id="{F9D99510-1C49-4F25-B7A0-7F04AC5EAD18}"/>
            </a:ext>
          </a:extLst>
        </xdr:cNvPr>
        <xdr:cNvSpPr/>
      </xdr:nvSpPr>
      <xdr:spPr>
        <a:xfrm>
          <a:off x="20732" y="612267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1" name="Shape 178">
          <a:extLst>
            <a:ext uri="{FF2B5EF4-FFF2-40B4-BE49-F238E27FC236}">
              <a16:creationId xmlns:a16="http://schemas.microsoft.com/office/drawing/2014/main" id="{20B91CF1-A53D-411A-843D-87FE0F32B847}"/>
            </a:ext>
          </a:extLst>
        </xdr:cNvPr>
        <xdr:cNvSpPr/>
      </xdr:nvSpPr>
      <xdr:spPr>
        <a:xfrm>
          <a:off x="20732" y="674293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2" name="Shape 179">
          <a:extLst>
            <a:ext uri="{FF2B5EF4-FFF2-40B4-BE49-F238E27FC236}">
              <a16:creationId xmlns:a16="http://schemas.microsoft.com/office/drawing/2014/main" id="{2B047090-6A2F-4276-98C7-3DBC145FD499}"/>
            </a:ext>
          </a:extLst>
        </xdr:cNvPr>
        <xdr:cNvSpPr/>
      </xdr:nvSpPr>
      <xdr:spPr>
        <a:xfrm>
          <a:off x="20732" y="739673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3" name="Shape 180">
          <a:extLst>
            <a:ext uri="{FF2B5EF4-FFF2-40B4-BE49-F238E27FC236}">
              <a16:creationId xmlns:a16="http://schemas.microsoft.com/office/drawing/2014/main" id="{9EEAADB9-D95F-46A9-88A0-F37E94B8939B}"/>
            </a:ext>
          </a:extLst>
        </xdr:cNvPr>
        <xdr:cNvSpPr/>
      </xdr:nvSpPr>
      <xdr:spPr>
        <a:xfrm>
          <a:off x="20732" y="803376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4" name="Shape 181">
          <a:extLst>
            <a:ext uri="{FF2B5EF4-FFF2-40B4-BE49-F238E27FC236}">
              <a16:creationId xmlns:a16="http://schemas.microsoft.com/office/drawing/2014/main" id="{082F3D30-F8D0-4220-BC7C-23087E31C164}"/>
            </a:ext>
          </a:extLst>
        </xdr:cNvPr>
        <xdr:cNvSpPr/>
      </xdr:nvSpPr>
      <xdr:spPr>
        <a:xfrm>
          <a:off x="20732" y="872109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5" name="Shape 182">
          <a:extLst>
            <a:ext uri="{FF2B5EF4-FFF2-40B4-BE49-F238E27FC236}">
              <a16:creationId xmlns:a16="http://schemas.microsoft.com/office/drawing/2014/main" id="{60EA9496-8E98-4B33-91E4-FC0BA730AAF2}"/>
            </a:ext>
          </a:extLst>
        </xdr:cNvPr>
        <xdr:cNvSpPr/>
      </xdr:nvSpPr>
      <xdr:spPr>
        <a:xfrm>
          <a:off x="20732" y="937488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6" name="Shape 183">
          <a:extLst>
            <a:ext uri="{FF2B5EF4-FFF2-40B4-BE49-F238E27FC236}">
              <a16:creationId xmlns:a16="http://schemas.microsoft.com/office/drawing/2014/main" id="{650D4111-39CE-484F-867B-C04481144756}"/>
            </a:ext>
          </a:extLst>
        </xdr:cNvPr>
        <xdr:cNvSpPr/>
      </xdr:nvSpPr>
      <xdr:spPr>
        <a:xfrm>
          <a:off x="20732" y="1009573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7" name="Shape 184">
          <a:extLst>
            <a:ext uri="{FF2B5EF4-FFF2-40B4-BE49-F238E27FC236}">
              <a16:creationId xmlns:a16="http://schemas.microsoft.com/office/drawing/2014/main" id="{293A9921-1870-47FF-BB5B-6928C94A9151}"/>
            </a:ext>
          </a:extLst>
        </xdr:cNvPr>
        <xdr:cNvSpPr/>
      </xdr:nvSpPr>
      <xdr:spPr>
        <a:xfrm>
          <a:off x="20732" y="1071600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8" name="Shape 185">
          <a:extLst>
            <a:ext uri="{FF2B5EF4-FFF2-40B4-BE49-F238E27FC236}">
              <a16:creationId xmlns:a16="http://schemas.microsoft.com/office/drawing/2014/main" id="{8049B44C-3782-460C-B963-07978256CE61}"/>
            </a:ext>
          </a:extLst>
        </xdr:cNvPr>
        <xdr:cNvSpPr/>
      </xdr:nvSpPr>
      <xdr:spPr>
        <a:xfrm>
          <a:off x="20732" y="1140333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19" name="Shape 186">
          <a:extLst>
            <a:ext uri="{FF2B5EF4-FFF2-40B4-BE49-F238E27FC236}">
              <a16:creationId xmlns:a16="http://schemas.microsoft.com/office/drawing/2014/main" id="{1C3631CB-7E14-4BFA-8EC2-33650464F70E}"/>
            </a:ext>
          </a:extLst>
        </xdr:cNvPr>
        <xdr:cNvSpPr/>
      </xdr:nvSpPr>
      <xdr:spPr>
        <a:xfrm>
          <a:off x="20732" y="1207389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20" name="Shape 187">
          <a:extLst>
            <a:ext uri="{FF2B5EF4-FFF2-40B4-BE49-F238E27FC236}">
              <a16:creationId xmlns:a16="http://schemas.microsoft.com/office/drawing/2014/main" id="{CAA07DB4-6148-47CC-83CD-E8831E4D8F78}"/>
            </a:ext>
          </a:extLst>
        </xdr:cNvPr>
        <xdr:cNvSpPr/>
      </xdr:nvSpPr>
      <xdr:spPr>
        <a:xfrm>
          <a:off x="20732" y="1276121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103</xdr:row>
      <xdr:rowOff>0</xdr:rowOff>
    </xdr:from>
    <xdr:ext cx="6840220" cy="0"/>
    <xdr:sp macro="" textlink="">
      <xdr:nvSpPr>
        <xdr:cNvPr id="21" name="Shape 188">
          <a:extLst>
            <a:ext uri="{FF2B5EF4-FFF2-40B4-BE49-F238E27FC236}">
              <a16:creationId xmlns:a16="http://schemas.microsoft.com/office/drawing/2014/main" id="{4B2B7624-77CE-4793-83D8-B84DEFD8EA72}"/>
            </a:ext>
          </a:extLst>
        </xdr:cNvPr>
        <xdr:cNvSpPr/>
      </xdr:nvSpPr>
      <xdr:spPr>
        <a:xfrm>
          <a:off x="20732" y="133982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2" name="Shape 189">
          <a:extLst>
            <a:ext uri="{FF2B5EF4-FFF2-40B4-BE49-F238E27FC236}">
              <a16:creationId xmlns:a16="http://schemas.microsoft.com/office/drawing/2014/main" id="{6325880A-BB61-4AAE-B747-C67B2FAC1FBF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31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129AFD79-7216-421A-8714-ABC3F92146B7}"/>
            </a:ext>
          </a:extLst>
        </xdr:cNvPr>
        <xdr:cNvSpPr/>
      </xdr:nvSpPr>
      <xdr:spPr>
        <a:xfrm>
          <a:off x="20732" y="80010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" name="Shape 171">
          <a:extLst>
            <a:ext uri="{FF2B5EF4-FFF2-40B4-BE49-F238E27FC236}">
              <a16:creationId xmlns:a16="http://schemas.microsoft.com/office/drawing/2014/main" id="{07CBC6CB-1D10-4866-9856-AB2C8ADA9999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4" name="Shape 172">
          <a:extLst>
            <a:ext uri="{FF2B5EF4-FFF2-40B4-BE49-F238E27FC236}">
              <a16:creationId xmlns:a16="http://schemas.microsoft.com/office/drawing/2014/main" id="{17A844C8-E196-48C7-AFE8-3D35705E0F4D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5" name="Shape 173">
          <a:extLst>
            <a:ext uri="{FF2B5EF4-FFF2-40B4-BE49-F238E27FC236}">
              <a16:creationId xmlns:a16="http://schemas.microsoft.com/office/drawing/2014/main" id="{87A43079-2380-417E-AEC8-9256132A61A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6" name="Shape 174">
          <a:extLst>
            <a:ext uri="{FF2B5EF4-FFF2-40B4-BE49-F238E27FC236}">
              <a16:creationId xmlns:a16="http://schemas.microsoft.com/office/drawing/2014/main" id="{8A9C3351-D7DB-4060-8BBB-C2AE3B31ABB7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7" name="Shape 175">
          <a:extLst>
            <a:ext uri="{FF2B5EF4-FFF2-40B4-BE49-F238E27FC236}">
              <a16:creationId xmlns:a16="http://schemas.microsoft.com/office/drawing/2014/main" id="{2E22627C-D6A6-48D6-9F21-17C33DED9B6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8" name="Shape 176">
          <a:extLst>
            <a:ext uri="{FF2B5EF4-FFF2-40B4-BE49-F238E27FC236}">
              <a16:creationId xmlns:a16="http://schemas.microsoft.com/office/drawing/2014/main" id="{6F55AA54-0AF1-4361-AAC9-2D24CD2BDC96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9" name="Shape 177">
          <a:extLst>
            <a:ext uri="{FF2B5EF4-FFF2-40B4-BE49-F238E27FC236}">
              <a16:creationId xmlns:a16="http://schemas.microsoft.com/office/drawing/2014/main" id="{281DF484-1EA3-4CDE-B0BF-F48ABA28A02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0" name="Shape 178">
          <a:extLst>
            <a:ext uri="{FF2B5EF4-FFF2-40B4-BE49-F238E27FC236}">
              <a16:creationId xmlns:a16="http://schemas.microsoft.com/office/drawing/2014/main" id="{F72B0FFC-20DA-4259-A63C-59077AD7C9E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1" name="Shape 179">
          <a:extLst>
            <a:ext uri="{FF2B5EF4-FFF2-40B4-BE49-F238E27FC236}">
              <a16:creationId xmlns:a16="http://schemas.microsoft.com/office/drawing/2014/main" id="{531E838F-11E8-41BC-91F9-61FA808FCFA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2" name="Shape 180">
          <a:extLst>
            <a:ext uri="{FF2B5EF4-FFF2-40B4-BE49-F238E27FC236}">
              <a16:creationId xmlns:a16="http://schemas.microsoft.com/office/drawing/2014/main" id="{35A3E21E-31D4-42D9-9DF5-5B4FE6DA88B4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3" name="Shape 181">
          <a:extLst>
            <a:ext uri="{FF2B5EF4-FFF2-40B4-BE49-F238E27FC236}">
              <a16:creationId xmlns:a16="http://schemas.microsoft.com/office/drawing/2014/main" id="{C81C095A-B9FD-4BEB-89BF-D670E097686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4" name="Shape 182">
          <a:extLst>
            <a:ext uri="{FF2B5EF4-FFF2-40B4-BE49-F238E27FC236}">
              <a16:creationId xmlns:a16="http://schemas.microsoft.com/office/drawing/2014/main" id="{1F829227-CE50-4B9F-BAAD-F9BDFE42667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5" name="Shape 183">
          <a:extLst>
            <a:ext uri="{FF2B5EF4-FFF2-40B4-BE49-F238E27FC236}">
              <a16:creationId xmlns:a16="http://schemas.microsoft.com/office/drawing/2014/main" id="{6DB1D919-63A6-45AB-8C06-6EF17A3A0CF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6" name="Shape 184">
          <a:extLst>
            <a:ext uri="{FF2B5EF4-FFF2-40B4-BE49-F238E27FC236}">
              <a16:creationId xmlns:a16="http://schemas.microsoft.com/office/drawing/2014/main" id="{5FEDD842-CFBB-4B50-8C05-88DCD69AE9E4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7" name="Shape 185">
          <a:extLst>
            <a:ext uri="{FF2B5EF4-FFF2-40B4-BE49-F238E27FC236}">
              <a16:creationId xmlns:a16="http://schemas.microsoft.com/office/drawing/2014/main" id="{16BF025F-3BB3-42D9-9FB9-E51A10E9638D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8" name="Shape 186">
          <a:extLst>
            <a:ext uri="{FF2B5EF4-FFF2-40B4-BE49-F238E27FC236}">
              <a16:creationId xmlns:a16="http://schemas.microsoft.com/office/drawing/2014/main" id="{5CB7F834-A541-4049-9D25-D2951298622C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9" name="Shape 187">
          <a:extLst>
            <a:ext uri="{FF2B5EF4-FFF2-40B4-BE49-F238E27FC236}">
              <a16:creationId xmlns:a16="http://schemas.microsoft.com/office/drawing/2014/main" id="{858D41C0-5D30-4396-8D19-3BB215EAA8A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0" name="Shape 188">
          <a:extLst>
            <a:ext uri="{FF2B5EF4-FFF2-40B4-BE49-F238E27FC236}">
              <a16:creationId xmlns:a16="http://schemas.microsoft.com/office/drawing/2014/main" id="{EABEF93E-04AA-4592-9E23-8604D63381C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1" name="Shape 189">
          <a:extLst>
            <a:ext uri="{FF2B5EF4-FFF2-40B4-BE49-F238E27FC236}">
              <a16:creationId xmlns:a16="http://schemas.microsoft.com/office/drawing/2014/main" id="{73D15CA8-D3A1-4347-A430-68033E0E8754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31</xdr:row>
      <xdr:rowOff>0</xdr:rowOff>
    </xdr:from>
    <xdr:ext cx="6840220" cy="0"/>
    <xdr:sp macro="" textlink="">
      <xdr:nvSpPr>
        <xdr:cNvPr id="22" name="Shape 169">
          <a:extLst>
            <a:ext uri="{FF2B5EF4-FFF2-40B4-BE49-F238E27FC236}">
              <a16:creationId xmlns:a16="http://schemas.microsoft.com/office/drawing/2014/main" id="{57D210DA-E9B1-44FB-91A8-4CE7706D8396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3" name="Shape 171">
          <a:extLst>
            <a:ext uri="{FF2B5EF4-FFF2-40B4-BE49-F238E27FC236}">
              <a16:creationId xmlns:a16="http://schemas.microsoft.com/office/drawing/2014/main" id="{D086C107-4FD7-4B58-A7CD-7A51D60AD63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4" name="Shape 172">
          <a:extLst>
            <a:ext uri="{FF2B5EF4-FFF2-40B4-BE49-F238E27FC236}">
              <a16:creationId xmlns:a16="http://schemas.microsoft.com/office/drawing/2014/main" id="{D53FD08A-7823-4F5A-BA72-09DB1FEBD781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5" name="Shape 173">
          <a:extLst>
            <a:ext uri="{FF2B5EF4-FFF2-40B4-BE49-F238E27FC236}">
              <a16:creationId xmlns:a16="http://schemas.microsoft.com/office/drawing/2014/main" id="{8DB3BD31-93EC-42A4-AF6C-D510069203E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6" name="Shape 174">
          <a:extLst>
            <a:ext uri="{FF2B5EF4-FFF2-40B4-BE49-F238E27FC236}">
              <a16:creationId xmlns:a16="http://schemas.microsoft.com/office/drawing/2014/main" id="{A0F733D0-233C-4354-80B8-27A50EFF9F4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7" name="Shape 175">
          <a:extLst>
            <a:ext uri="{FF2B5EF4-FFF2-40B4-BE49-F238E27FC236}">
              <a16:creationId xmlns:a16="http://schemas.microsoft.com/office/drawing/2014/main" id="{6ADBCD4C-1A06-494E-A3BE-9D497B0CFB5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8" name="Shape 176">
          <a:extLst>
            <a:ext uri="{FF2B5EF4-FFF2-40B4-BE49-F238E27FC236}">
              <a16:creationId xmlns:a16="http://schemas.microsoft.com/office/drawing/2014/main" id="{047875D2-457E-4792-8378-173EB3360652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9" name="Shape 177">
          <a:extLst>
            <a:ext uri="{FF2B5EF4-FFF2-40B4-BE49-F238E27FC236}">
              <a16:creationId xmlns:a16="http://schemas.microsoft.com/office/drawing/2014/main" id="{074B745A-A395-4683-B178-E7F8E814894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0" name="Shape 178">
          <a:extLst>
            <a:ext uri="{FF2B5EF4-FFF2-40B4-BE49-F238E27FC236}">
              <a16:creationId xmlns:a16="http://schemas.microsoft.com/office/drawing/2014/main" id="{EC295E81-03EB-4E02-BB65-0F081C20C9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1" name="Shape 179">
          <a:extLst>
            <a:ext uri="{FF2B5EF4-FFF2-40B4-BE49-F238E27FC236}">
              <a16:creationId xmlns:a16="http://schemas.microsoft.com/office/drawing/2014/main" id="{BB1C35D9-6EF9-40D7-B055-49128D2032D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2" name="Shape 180">
          <a:extLst>
            <a:ext uri="{FF2B5EF4-FFF2-40B4-BE49-F238E27FC236}">
              <a16:creationId xmlns:a16="http://schemas.microsoft.com/office/drawing/2014/main" id="{6890C58C-335C-440B-B13D-FF82B21045B2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3" name="Shape 181">
          <a:extLst>
            <a:ext uri="{FF2B5EF4-FFF2-40B4-BE49-F238E27FC236}">
              <a16:creationId xmlns:a16="http://schemas.microsoft.com/office/drawing/2014/main" id="{14B71E9F-8EF1-48DF-9E05-E27B8E05590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4" name="Shape 182">
          <a:extLst>
            <a:ext uri="{FF2B5EF4-FFF2-40B4-BE49-F238E27FC236}">
              <a16:creationId xmlns:a16="http://schemas.microsoft.com/office/drawing/2014/main" id="{F3A3143C-2B3E-48FA-89DF-0976F53E9DA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5" name="Shape 183">
          <a:extLst>
            <a:ext uri="{FF2B5EF4-FFF2-40B4-BE49-F238E27FC236}">
              <a16:creationId xmlns:a16="http://schemas.microsoft.com/office/drawing/2014/main" id="{D1C10247-D878-4B90-9AF2-BA04A21B59B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6" name="Shape 184">
          <a:extLst>
            <a:ext uri="{FF2B5EF4-FFF2-40B4-BE49-F238E27FC236}">
              <a16:creationId xmlns:a16="http://schemas.microsoft.com/office/drawing/2014/main" id="{D34A6C9E-3C87-4622-81F7-C069447DA3D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7" name="Shape 185">
          <a:extLst>
            <a:ext uri="{FF2B5EF4-FFF2-40B4-BE49-F238E27FC236}">
              <a16:creationId xmlns:a16="http://schemas.microsoft.com/office/drawing/2014/main" id="{163B5CFE-1351-46AD-8738-6A35FAA8A45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8" name="Shape 186">
          <a:extLst>
            <a:ext uri="{FF2B5EF4-FFF2-40B4-BE49-F238E27FC236}">
              <a16:creationId xmlns:a16="http://schemas.microsoft.com/office/drawing/2014/main" id="{D1E13802-9CED-49B4-AF7C-4640495A0A5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9" name="Shape 187">
          <a:extLst>
            <a:ext uri="{FF2B5EF4-FFF2-40B4-BE49-F238E27FC236}">
              <a16:creationId xmlns:a16="http://schemas.microsoft.com/office/drawing/2014/main" id="{7D2ACE48-CF6E-4AA3-B9B7-93551634524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40" name="Shape 188">
          <a:extLst>
            <a:ext uri="{FF2B5EF4-FFF2-40B4-BE49-F238E27FC236}">
              <a16:creationId xmlns:a16="http://schemas.microsoft.com/office/drawing/2014/main" id="{C99DA7C2-160C-44E8-842C-0F1219A8A74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41" name="Shape 189">
          <a:extLst>
            <a:ext uri="{FF2B5EF4-FFF2-40B4-BE49-F238E27FC236}">
              <a16:creationId xmlns:a16="http://schemas.microsoft.com/office/drawing/2014/main" id="{27337DDA-9735-4A1B-AB89-F3935AF197E7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5B0C47B4-76AF-416E-92E1-199E6787B846}"/>
            </a:ext>
          </a:extLst>
        </xdr:cNvPr>
        <xdr:cNvSpPr/>
      </xdr:nvSpPr>
      <xdr:spPr>
        <a:xfrm>
          <a:off x="20732" y="80010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" name="Shape 171">
          <a:extLst>
            <a:ext uri="{FF2B5EF4-FFF2-40B4-BE49-F238E27FC236}">
              <a16:creationId xmlns:a16="http://schemas.microsoft.com/office/drawing/2014/main" id="{A3434E1A-F8CD-41E9-AF2B-1D89E6C3436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" name="Shape 172">
          <a:extLst>
            <a:ext uri="{FF2B5EF4-FFF2-40B4-BE49-F238E27FC236}">
              <a16:creationId xmlns:a16="http://schemas.microsoft.com/office/drawing/2014/main" id="{6CC7F3E3-6437-41B2-839C-06285EB2D35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" name="Shape 173">
          <a:extLst>
            <a:ext uri="{FF2B5EF4-FFF2-40B4-BE49-F238E27FC236}">
              <a16:creationId xmlns:a16="http://schemas.microsoft.com/office/drawing/2014/main" id="{C9BD8408-1039-4123-8159-FECB2777247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6" name="Shape 174">
          <a:extLst>
            <a:ext uri="{FF2B5EF4-FFF2-40B4-BE49-F238E27FC236}">
              <a16:creationId xmlns:a16="http://schemas.microsoft.com/office/drawing/2014/main" id="{B37D151F-1686-41C2-9DF2-70D68A6E6DF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7" name="Shape 175">
          <a:extLst>
            <a:ext uri="{FF2B5EF4-FFF2-40B4-BE49-F238E27FC236}">
              <a16:creationId xmlns:a16="http://schemas.microsoft.com/office/drawing/2014/main" id="{4F19F4E3-1583-4A6B-BD10-A7428D72FA7C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8" name="Shape 176">
          <a:extLst>
            <a:ext uri="{FF2B5EF4-FFF2-40B4-BE49-F238E27FC236}">
              <a16:creationId xmlns:a16="http://schemas.microsoft.com/office/drawing/2014/main" id="{964D1478-B95E-4840-AF51-7FD2458C54F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9" name="Shape 177">
          <a:extLst>
            <a:ext uri="{FF2B5EF4-FFF2-40B4-BE49-F238E27FC236}">
              <a16:creationId xmlns:a16="http://schemas.microsoft.com/office/drawing/2014/main" id="{D1D0C1A5-DDFA-44B9-8792-9C65809D119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0" name="Shape 178">
          <a:extLst>
            <a:ext uri="{FF2B5EF4-FFF2-40B4-BE49-F238E27FC236}">
              <a16:creationId xmlns:a16="http://schemas.microsoft.com/office/drawing/2014/main" id="{047469E6-DDDD-44EA-887C-F4E45E4EC26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1" name="Shape 179">
          <a:extLst>
            <a:ext uri="{FF2B5EF4-FFF2-40B4-BE49-F238E27FC236}">
              <a16:creationId xmlns:a16="http://schemas.microsoft.com/office/drawing/2014/main" id="{327E5612-CCAC-42D4-BE16-4AFCE9BAC89F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2" name="Shape 180">
          <a:extLst>
            <a:ext uri="{FF2B5EF4-FFF2-40B4-BE49-F238E27FC236}">
              <a16:creationId xmlns:a16="http://schemas.microsoft.com/office/drawing/2014/main" id="{30287D89-514D-41D7-9FB8-BEAFD356F05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3" name="Shape 181">
          <a:extLst>
            <a:ext uri="{FF2B5EF4-FFF2-40B4-BE49-F238E27FC236}">
              <a16:creationId xmlns:a16="http://schemas.microsoft.com/office/drawing/2014/main" id="{70755128-45AF-430C-A81F-6D2920FB378B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4" name="Shape 182">
          <a:extLst>
            <a:ext uri="{FF2B5EF4-FFF2-40B4-BE49-F238E27FC236}">
              <a16:creationId xmlns:a16="http://schemas.microsoft.com/office/drawing/2014/main" id="{D9A13C98-7E90-4A91-97B7-3C00E0D0D20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5" name="Shape 183">
          <a:extLst>
            <a:ext uri="{FF2B5EF4-FFF2-40B4-BE49-F238E27FC236}">
              <a16:creationId xmlns:a16="http://schemas.microsoft.com/office/drawing/2014/main" id="{AFAF75CB-7559-4630-B651-2431BB21CE8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6" name="Shape 184">
          <a:extLst>
            <a:ext uri="{FF2B5EF4-FFF2-40B4-BE49-F238E27FC236}">
              <a16:creationId xmlns:a16="http://schemas.microsoft.com/office/drawing/2014/main" id="{D9BBD3CC-21B9-4C45-8B36-CF805D0B545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7" name="Shape 185">
          <a:extLst>
            <a:ext uri="{FF2B5EF4-FFF2-40B4-BE49-F238E27FC236}">
              <a16:creationId xmlns:a16="http://schemas.microsoft.com/office/drawing/2014/main" id="{2F80F6F9-8208-430C-B92E-EF3B947B1CB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8" name="Shape 186">
          <a:extLst>
            <a:ext uri="{FF2B5EF4-FFF2-40B4-BE49-F238E27FC236}">
              <a16:creationId xmlns:a16="http://schemas.microsoft.com/office/drawing/2014/main" id="{C7F37EAF-B1C1-4DBC-9BE3-4780D5598E7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9" name="Shape 187">
          <a:extLst>
            <a:ext uri="{FF2B5EF4-FFF2-40B4-BE49-F238E27FC236}">
              <a16:creationId xmlns:a16="http://schemas.microsoft.com/office/drawing/2014/main" id="{089CFDFA-3F96-4C6E-91D7-63D6B18FD63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0" name="Shape 188">
          <a:extLst>
            <a:ext uri="{FF2B5EF4-FFF2-40B4-BE49-F238E27FC236}">
              <a16:creationId xmlns:a16="http://schemas.microsoft.com/office/drawing/2014/main" id="{F299268B-AFFD-46DA-ADDF-80CD16D93B9B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1" name="Shape 189">
          <a:extLst>
            <a:ext uri="{FF2B5EF4-FFF2-40B4-BE49-F238E27FC236}">
              <a16:creationId xmlns:a16="http://schemas.microsoft.com/office/drawing/2014/main" id="{4605A78B-2969-4273-A573-130BA51E18A8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22" name="Shape 169">
          <a:extLst>
            <a:ext uri="{FF2B5EF4-FFF2-40B4-BE49-F238E27FC236}">
              <a16:creationId xmlns:a16="http://schemas.microsoft.com/office/drawing/2014/main" id="{BDE59B6D-ED53-4FE3-9348-0ACC67AB7CE0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3" name="Shape 171">
          <a:extLst>
            <a:ext uri="{FF2B5EF4-FFF2-40B4-BE49-F238E27FC236}">
              <a16:creationId xmlns:a16="http://schemas.microsoft.com/office/drawing/2014/main" id="{E9E6F42C-4EFC-4BBE-BDDF-A298AA6C09DE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4" name="Shape 172">
          <a:extLst>
            <a:ext uri="{FF2B5EF4-FFF2-40B4-BE49-F238E27FC236}">
              <a16:creationId xmlns:a16="http://schemas.microsoft.com/office/drawing/2014/main" id="{6CC3CFE3-023C-40AC-8B2D-09FC4496B6F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5" name="Shape 173">
          <a:extLst>
            <a:ext uri="{FF2B5EF4-FFF2-40B4-BE49-F238E27FC236}">
              <a16:creationId xmlns:a16="http://schemas.microsoft.com/office/drawing/2014/main" id="{A65D8076-BD50-448B-BD62-0079E4303F2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6" name="Shape 174">
          <a:extLst>
            <a:ext uri="{FF2B5EF4-FFF2-40B4-BE49-F238E27FC236}">
              <a16:creationId xmlns:a16="http://schemas.microsoft.com/office/drawing/2014/main" id="{6A6F236F-E5C9-43A5-968A-118554D752D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7" name="Shape 175">
          <a:extLst>
            <a:ext uri="{FF2B5EF4-FFF2-40B4-BE49-F238E27FC236}">
              <a16:creationId xmlns:a16="http://schemas.microsoft.com/office/drawing/2014/main" id="{6DDAD57B-193F-416C-9287-8E69BA9E9EF1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8" name="Shape 176">
          <a:extLst>
            <a:ext uri="{FF2B5EF4-FFF2-40B4-BE49-F238E27FC236}">
              <a16:creationId xmlns:a16="http://schemas.microsoft.com/office/drawing/2014/main" id="{CC025BEB-71AC-4234-B8B6-FC334D7B1AA5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9" name="Shape 177">
          <a:extLst>
            <a:ext uri="{FF2B5EF4-FFF2-40B4-BE49-F238E27FC236}">
              <a16:creationId xmlns:a16="http://schemas.microsoft.com/office/drawing/2014/main" id="{F67C282B-E326-41F2-8B6C-89F57ABE0A5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0" name="Shape 178">
          <a:extLst>
            <a:ext uri="{FF2B5EF4-FFF2-40B4-BE49-F238E27FC236}">
              <a16:creationId xmlns:a16="http://schemas.microsoft.com/office/drawing/2014/main" id="{2D5D3D7E-D35F-49B3-BCFD-2843CFBB8BFE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1" name="Shape 179">
          <a:extLst>
            <a:ext uri="{FF2B5EF4-FFF2-40B4-BE49-F238E27FC236}">
              <a16:creationId xmlns:a16="http://schemas.microsoft.com/office/drawing/2014/main" id="{C3CC5976-A043-49B4-967F-6B7687323D9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2" name="Shape 180">
          <a:extLst>
            <a:ext uri="{FF2B5EF4-FFF2-40B4-BE49-F238E27FC236}">
              <a16:creationId xmlns:a16="http://schemas.microsoft.com/office/drawing/2014/main" id="{EDD7D44A-7E31-4578-B4A4-AE01BFC2ED3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3" name="Shape 181">
          <a:extLst>
            <a:ext uri="{FF2B5EF4-FFF2-40B4-BE49-F238E27FC236}">
              <a16:creationId xmlns:a16="http://schemas.microsoft.com/office/drawing/2014/main" id="{0717C0E0-5125-4427-B6B2-B8BA73F1CB8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4" name="Shape 182">
          <a:extLst>
            <a:ext uri="{FF2B5EF4-FFF2-40B4-BE49-F238E27FC236}">
              <a16:creationId xmlns:a16="http://schemas.microsoft.com/office/drawing/2014/main" id="{9E80B640-55EE-45BD-B52A-D91D8E5903F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5" name="Shape 183">
          <a:extLst>
            <a:ext uri="{FF2B5EF4-FFF2-40B4-BE49-F238E27FC236}">
              <a16:creationId xmlns:a16="http://schemas.microsoft.com/office/drawing/2014/main" id="{B04DCBDA-D7CE-42EF-98E0-B226E4E51F2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6" name="Shape 184">
          <a:extLst>
            <a:ext uri="{FF2B5EF4-FFF2-40B4-BE49-F238E27FC236}">
              <a16:creationId xmlns:a16="http://schemas.microsoft.com/office/drawing/2014/main" id="{5E7B34C5-5BD4-4A4A-B743-588CF7956D2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7" name="Shape 185">
          <a:extLst>
            <a:ext uri="{FF2B5EF4-FFF2-40B4-BE49-F238E27FC236}">
              <a16:creationId xmlns:a16="http://schemas.microsoft.com/office/drawing/2014/main" id="{2D1B8DC7-F803-494F-93A1-27FD6260622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8" name="Shape 186">
          <a:extLst>
            <a:ext uri="{FF2B5EF4-FFF2-40B4-BE49-F238E27FC236}">
              <a16:creationId xmlns:a16="http://schemas.microsoft.com/office/drawing/2014/main" id="{33C467CF-BB92-477D-A29F-1447EFE966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9" name="Shape 187">
          <a:extLst>
            <a:ext uri="{FF2B5EF4-FFF2-40B4-BE49-F238E27FC236}">
              <a16:creationId xmlns:a16="http://schemas.microsoft.com/office/drawing/2014/main" id="{B7550B08-012F-4764-8ACA-5DB7F5AF696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0" name="Shape 188">
          <a:extLst>
            <a:ext uri="{FF2B5EF4-FFF2-40B4-BE49-F238E27FC236}">
              <a16:creationId xmlns:a16="http://schemas.microsoft.com/office/drawing/2014/main" id="{29E5DD35-E898-4526-AE3F-110151BD24A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41" name="Shape 189">
          <a:extLst>
            <a:ext uri="{FF2B5EF4-FFF2-40B4-BE49-F238E27FC236}">
              <a16:creationId xmlns:a16="http://schemas.microsoft.com/office/drawing/2014/main" id="{2D0E7B6E-EDD4-4E95-A922-AF7E8B12875F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42" name="Shape 169">
          <a:extLst>
            <a:ext uri="{FF2B5EF4-FFF2-40B4-BE49-F238E27FC236}">
              <a16:creationId xmlns:a16="http://schemas.microsoft.com/office/drawing/2014/main" id="{D967A655-9247-49DB-9CC7-967EFCA92DDF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3" name="Shape 171">
          <a:extLst>
            <a:ext uri="{FF2B5EF4-FFF2-40B4-BE49-F238E27FC236}">
              <a16:creationId xmlns:a16="http://schemas.microsoft.com/office/drawing/2014/main" id="{D0A463D6-6DA9-4D86-A298-51018459C72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4" name="Shape 172">
          <a:extLst>
            <a:ext uri="{FF2B5EF4-FFF2-40B4-BE49-F238E27FC236}">
              <a16:creationId xmlns:a16="http://schemas.microsoft.com/office/drawing/2014/main" id="{131CB834-9935-4BC5-983C-C1D875311C2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5" name="Shape 173">
          <a:extLst>
            <a:ext uri="{FF2B5EF4-FFF2-40B4-BE49-F238E27FC236}">
              <a16:creationId xmlns:a16="http://schemas.microsoft.com/office/drawing/2014/main" id="{A73C3B84-DA72-48F8-AAD3-1F8076148AE5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6" name="Shape 174">
          <a:extLst>
            <a:ext uri="{FF2B5EF4-FFF2-40B4-BE49-F238E27FC236}">
              <a16:creationId xmlns:a16="http://schemas.microsoft.com/office/drawing/2014/main" id="{C95DEF28-E042-415A-BCE9-BA03A76E6E3D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7" name="Shape 175">
          <a:extLst>
            <a:ext uri="{FF2B5EF4-FFF2-40B4-BE49-F238E27FC236}">
              <a16:creationId xmlns:a16="http://schemas.microsoft.com/office/drawing/2014/main" id="{E0710381-D009-4A14-B0C7-0B53D34BF27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8" name="Shape 176">
          <a:extLst>
            <a:ext uri="{FF2B5EF4-FFF2-40B4-BE49-F238E27FC236}">
              <a16:creationId xmlns:a16="http://schemas.microsoft.com/office/drawing/2014/main" id="{60C5CFEA-F56A-4E26-87EC-1E04AE187FD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9" name="Shape 177">
          <a:extLst>
            <a:ext uri="{FF2B5EF4-FFF2-40B4-BE49-F238E27FC236}">
              <a16:creationId xmlns:a16="http://schemas.microsoft.com/office/drawing/2014/main" id="{DC61BC7E-E608-457C-B556-CCFFFD16FAB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0" name="Shape 178">
          <a:extLst>
            <a:ext uri="{FF2B5EF4-FFF2-40B4-BE49-F238E27FC236}">
              <a16:creationId xmlns:a16="http://schemas.microsoft.com/office/drawing/2014/main" id="{209E0A21-3FDA-49E8-8C0E-F8F02E34E46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1" name="Shape 179">
          <a:extLst>
            <a:ext uri="{FF2B5EF4-FFF2-40B4-BE49-F238E27FC236}">
              <a16:creationId xmlns:a16="http://schemas.microsoft.com/office/drawing/2014/main" id="{0C81AC52-C2DD-4EC7-A188-9E2572C08C49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2" name="Shape 180">
          <a:extLst>
            <a:ext uri="{FF2B5EF4-FFF2-40B4-BE49-F238E27FC236}">
              <a16:creationId xmlns:a16="http://schemas.microsoft.com/office/drawing/2014/main" id="{81DFB206-3EFF-440D-BC7A-2783AFDC829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3" name="Shape 181">
          <a:extLst>
            <a:ext uri="{FF2B5EF4-FFF2-40B4-BE49-F238E27FC236}">
              <a16:creationId xmlns:a16="http://schemas.microsoft.com/office/drawing/2014/main" id="{9262762F-7D19-4FB5-9910-F7F24008D60D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4" name="Shape 182">
          <a:extLst>
            <a:ext uri="{FF2B5EF4-FFF2-40B4-BE49-F238E27FC236}">
              <a16:creationId xmlns:a16="http://schemas.microsoft.com/office/drawing/2014/main" id="{4C7C53BC-49DC-4891-B764-9B97B6A7C0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5" name="Shape 183">
          <a:extLst>
            <a:ext uri="{FF2B5EF4-FFF2-40B4-BE49-F238E27FC236}">
              <a16:creationId xmlns:a16="http://schemas.microsoft.com/office/drawing/2014/main" id="{94425AA5-0B72-4CF5-A34E-72346F33772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6" name="Shape 184">
          <a:extLst>
            <a:ext uri="{FF2B5EF4-FFF2-40B4-BE49-F238E27FC236}">
              <a16:creationId xmlns:a16="http://schemas.microsoft.com/office/drawing/2014/main" id="{9A446EE4-6990-4C15-9D15-F9F245DC204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7" name="Shape 185">
          <a:extLst>
            <a:ext uri="{FF2B5EF4-FFF2-40B4-BE49-F238E27FC236}">
              <a16:creationId xmlns:a16="http://schemas.microsoft.com/office/drawing/2014/main" id="{9BCF66E8-FBEF-49DF-8258-1AED0059342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8" name="Shape 186">
          <a:extLst>
            <a:ext uri="{FF2B5EF4-FFF2-40B4-BE49-F238E27FC236}">
              <a16:creationId xmlns:a16="http://schemas.microsoft.com/office/drawing/2014/main" id="{56707625-4E65-44BB-8509-8F1302121E4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9" name="Shape 187">
          <a:extLst>
            <a:ext uri="{FF2B5EF4-FFF2-40B4-BE49-F238E27FC236}">
              <a16:creationId xmlns:a16="http://schemas.microsoft.com/office/drawing/2014/main" id="{A57D7F74-3FA9-4451-A985-B29330F374C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60" name="Shape 188">
          <a:extLst>
            <a:ext uri="{FF2B5EF4-FFF2-40B4-BE49-F238E27FC236}">
              <a16:creationId xmlns:a16="http://schemas.microsoft.com/office/drawing/2014/main" id="{52646980-02C4-4AE8-B69E-A36AF3B2BA7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61" name="Shape 189">
          <a:extLst>
            <a:ext uri="{FF2B5EF4-FFF2-40B4-BE49-F238E27FC236}">
              <a16:creationId xmlns:a16="http://schemas.microsoft.com/office/drawing/2014/main" id="{C8D10FF8-83CA-4D27-AEF6-66F02B4ED5AA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FEB3-A9B9-4230-88B1-7460A569A5F7}">
  <dimension ref="A1:AD136"/>
  <sheetViews>
    <sheetView tabSelected="1" view="pageBreakPreview" zoomScale="90" zoomScaleNormal="85" zoomScaleSheetLayoutView="90" workbookViewId="0">
      <selection sqref="A1:G1"/>
    </sheetView>
  </sheetViews>
  <sheetFormatPr defaultRowHeight="14.4" x14ac:dyDescent="0.3"/>
  <cols>
    <col min="1" max="1" width="16.109375" bestFit="1" customWidth="1"/>
    <col min="2" max="2" width="53" customWidth="1"/>
    <col min="3" max="3" width="13.33203125" customWidth="1"/>
    <col min="4" max="4" width="20.6640625" bestFit="1" customWidth="1"/>
    <col min="5" max="5" width="17.6640625" customWidth="1"/>
    <col min="6" max="6" width="2.33203125" customWidth="1"/>
    <col min="7" max="8" width="17.44140625" customWidth="1"/>
  </cols>
  <sheetData>
    <row r="1" spans="1:8" ht="18" x14ac:dyDescent="0.35">
      <c r="A1" s="191" t="s">
        <v>158</v>
      </c>
      <c r="B1" s="191"/>
      <c r="C1" s="191"/>
      <c r="D1" s="191"/>
      <c r="E1" s="191"/>
      <c r="F1" s="191"/>
      <c r="G1" s="191"/>
    </row>
    <row r="2" spans="1:8" x14ac:dyDescent="0.3">
      <c r="A2" t="s">
        <v>156</v>
      </c>
    </row>
    <row r="3" spans="1:8" ht="42" customHeight="1" x14ac:dyDescent="0.3">
      <c r="A3" s="2" t="s">
        <v>157</v>
      </c>
      <c r="B3" s="2" t="s">
        <v>222</v>
      </c>
      <c r="C3" s="84"/>
      <c r="E3" s="207" t="s">
        <v>159</v>
      </c>
      <c r="F3" s="208"/>
      <c r="G3" s="208"/>
      <c r="H3" s="209"/>
    </row>
    <row r="5" spans="1:8" ht="14.7" customHeight="1" x14ac:dyDescent="0.3">
      <c r="A5" s="192" t="s">
        <v>5</v>
      </c>
      <c r="B5" s="195" t="s">
        <v>155</v>
      </c>
      <c r="C5" s="198" t="s">
        <v>171</v>
      </c>
      <c r="D5" s="204"/>
      <c r="E5" s="199"/>
      <c r="G5" s="198" t="s">
        <v>170</v>
      </c>
      <c r="H5" s="199"/>
    </row>
    <row r="6" spans="1:8" x14ac:dyDescent="0.3">
      <c r="A6" s="193"/>
      <c r="B6" s="196"/>
      <c r="C6" s="200"/>
      <c r="D6" s="205"/>
      <c r="E6" s="201"/>
      <c r="G6" s="200"/>
      <c r="H6" s="201"/>
    </row>
    <row r="7" spans="1:8" x14ac:dyDescent="0.3">
      <c r="A7" s="193"/>
      <c r="B7" s="196"/>
      <c r="C7" s="200"/>
      <c r="D7" s="205"/>
      <c r="E7" s="201"/>
      <c r="G7" s="200"/>
      <c r="H7" s="201"/>
    </row>
    <row r="8" spans="1:8" x14ac:dyDescent="0.3">
      <c r="A8" s="193"/>
      <c r="B8" s="196"/>
      <c r="C8" s="202"/>
      <c r="D8" s="206"/>
      <c r="E8" s="203"/>
      <c r="G8" s="202"/>
      <c r="H8" s="203"/>
    </row>
    <row r="9" spans="1:8" ht="43.8" thickBot="1" x14ac:dyDescent="0.35">
      <c r="A9" s="194"/>
      <c r="B9" s="197"/>
      <c r="C9" s="81" t="s">
        <v>3</v>
      </c>
      <c r="D9" s="82" t="s">
        <v>167</v>
      </c>
      <c r="E9" s="83" t="s">
        <v>160</v>
      </c>
      <c r="G9" s="3" t="s">
        <v>212</v>
      </c>
      <c r="H9" s="27" t="s">
        <v>161</v>
      </c>
    </row>
    <row r="10" spans="1:8" ht="15" thickBot="1" x14ac:dyDescent="0.35">
      <c r="A10" s="35">
        <v>1</v>
      </c>
      <c r="B10" s="36" t="s">
        <v>146</v>
      </c>
      <c r="C10" s="79"/>
      <c r="D10" s="80"/>
      <c r="E10" s="28"/>
      <c r="G10" s="4"/>
      <c r="H10" s="28"/>
    </row>
    <row r="11" spans="1:8" x14ac:dyDescent="0.3">
      <c r="A11" s="43"/>
      <c r="B11" s="44"/>
      <c r="C11" s="43"/>
      <c r="D11" s="43"/>
      <c r="E11" s="43"/>
      <c r="F11" s="20"/>
      <c r="G11" s="43"/>
      <c r="H11" s="43"/>
    </row>
    <row r="12" spans="1:8" x14ac:dyDescent="0.3">
      <c r="A12" s="48">
        <v>1111</v>
      </c>
      <c r="B12" s="49" t="s">
        <v>20</v>
      </c>
      <c r="C12" s="48"/>
      <c r="D12" s="48"/>
      <c r="E12" s="48"/>
      <c r="F12" s="20"/>
      <c r="G12" s="48"/>
      <c r="H12" s="48"/>
    </row>
    <row r="13" spans="1:8" x14ac:dyDescent="0.3">
      <c r="A13" s="20">
        <v>111110</v>
      </c>
      <c r="B13" s="21" t="s">
        <v>21</v>
      </c>
      <c r="C13" s="232" t="s">
        <v>1</v>
      </c>
      <c r="D13" s="77">
        <v>0</v>
      </c>
      <c r="E13" s="78">
        <f t="shared" ref="E13:E74" si="0">D13*1.21</f>
        <v>0</v>
      </c>
      <c r="F13" s="20"/>
      <c r="G13" s="77">
        <v>0</v>
      </c>
      <c r="H13" s="78">
        <f t="shared" ref="H13:H73" si="1">G13*1.21</f>
        <v>0</v>
      </c>
    </row>
    <row r="14" spans="1:8" x14ac:dyDescent="0.3">
      <c r="A14" s="20">
        <v>111120</v>
      </c>
      <c r="B14" s="21" t="s">
        <v>23</v>
      </c>
      <c r="C14" s="232" t="s">
        <v>1</v>
      </c>
      <c r="D14" s="77">
        <v>0</v>
      </c>
      <c r="E14" s="78">
        <f t="shared" si="0"/>
        <v>0</v>
      </c>
      <c r="F14" s="20"/>
      <c r="G14" s="77">
        <v>0</v>
      </c>
      <c r="H14" s="78">
        <f t="shared" si="1"/>
        <v>0</v>
      </c>
    </row>
    <row r="15" spans="1:8" x14ac:dyDescent="0.3">
      <c r="A15" s="20">
        <v>111130</v>
      </c>
      <c r="B15" s="21" t="s">
        <v>24</v>
      </c>
      <c r="C15" s="232" t="s">
        <v>1</v>
      </c>
      <c r="D15" s="77">
        <v>0</v>
      </c>
      <c r="E15" s="78">
        <f t="shared" si="0"/>
        <v>0</v>
      </c>
      <c r="F15" s="20"/>
      <c r="G15" s="77">
        <v>0</v>
      </c>
      <c r="H15" s="78">
        <f t="shared" si="1"/>
        <v>0</v>
      </c>
    </row>
    <row r="16" spans="1:8" x14ac:dyDescent="0.3">
      <c r="A16" s="20">
        <v>111140</v>
      </c>
      <c r="B16" s="21" t="s">
        <v>25</v>
      </c>
      <c r="C16" s="232" t="s">
        <v>2</v>
      </c>
      <c r="D16" s="77">
        <v>0</v>
      </c>
      <c r="E16" s="78">
        <f t="shared" si="0"/>
        <v>0</v>
      </c>
      <c r="F16" s="20"/>
      <c r="G16" s="77">
        <v>0</v>
      </c>
      <c r="H16" s="78">
        <f t="shared" si="1"/>
        <v>0</v>
      </c>
    </row>
    <row r="17" spans="1:30" x14ac:dyDescent="0.3">
      <c r="A17" s="20">
        <v>111150</v>
      </c>
      <c r="B17" s="21" t="s">
        <v>26</v>
      </c>
      <c r="C17" s="232" t="s">
        <v>2</v>
      </c>
      <c r="D17" s="77">
        <v>0</v>
      </c>
      <c r="E17" s="78">
        <f t="shared" si="0"/>
        <v>0</v>
      </c>
      <c r="F17" s="20"/>
      <c r="G17" s="77">
        <v>0</v>
      </c>
      <c r="H17" s="78">
        <f t="shared" si="1"/>
        <v>0</v>
      </c>
    </row>
    <row r="18" spans="1:30" x14ac:dyDescent="0.3">
      <c r="A18" s="20">
        <v>111160</v>
      </c>
      <c r="B18" s="21" t="s">
        <v>27</v>
      </c>
      <c r="C18" s="232" t="s">
        <v>2</v>
      </c>
      <c r="D18" s="77">
        <v>0</v>
      </c>
      <c r="E18" s="78">
        <f t="shared" si="0"/>
        <v>0</v>
      </c>
      <c r="F18" s="20"/>
      <c r="G18" s="77">
        <v>0</v>
      </c>
      <c r="H18" s="78">
        <f t="shared" si="1"/>
        <v>0</v>
      </c>
    </row>
    <row r="19" spans="1:30" x14ac:dyDescent="0.3">
      <c r="A19" s="20">
        <v>111170</v>
      </c>
      <c r="B19" s="21" t="s">
        <v>28</v>
      </c>
      <c r="C19" s="232" t="s">
        <v>1</v>
      </c>
      <c r="D19" s="77">
        <v>0</v>
      </c>
      <c r="E19" s="78">
        <f t="shared" si="0"/>
        <v>0</v>
      </c>
      <c r="F19" s="20"/>
      <c r="G19" s="77">
        <v>0</v>
      </c>
      <c r="H19" s="78">
        <f t="shared" si="1"/>
        <v>0</v>
      </c>
    </row>
    <row r="20" spans="1:30" x14ac:dyDescent="0.3">
      <c r="A20" s="48">
        <v>1112</v>
      </c>
      <c r="B20" s="49" t="s">
        <v>29</v>
      </c>
      <c r="C20" s="233"/>
      <c r="D20" s="48"/>
      <c r="E20" s="48"/>
      <c r="F20" s="20"/>
      <c r="G20" s="48"/>
      <c r="H20" s="48"/>
    </row>
    <row r="21" spans="1:30" x14ac:dyDescent="0.3">
      <c r="A21" s="20">
        <v>111210</v>
      </c>
      <c r="B21" s="21" t="s">
        <v>30</v>
      </c>
      <c r="C21" s="232" t="s">
        <v>2</v>
      </c>
      <c r="D21" s="77">
        <v>0</v>
      </c>
      <c r="E21" s="78">
        <f t="shared" si="0"/>
        <v>0</v>
      </c>
      <c r="F21" s="20"/>
      <c r="G21" s="77">
        <v>0</v>
      </c>
      <c r="H21" s="78">
        <f t="shared" si="1"/>
        <v>0</v>
      </c>
    </row>
    <row r="22" spans="1:30" x14ac:dyDescent="0.3">
      <c r="A22" s="20">
        <v>111230</v>
      </c>
      <c r="B22" s="21" t="s">
        <v>31</v>
      </c>
      <c r="C22" s="232" t="s">
        <v>1</v>
      </c>
      <c r="D22" s="77">
        <v>0</v>
      </c>
      <c r="E22" s="78">
        <f t="shared" si="0"/>
        <v>0</v>
      </c>
      <c r="F22" s="20"/>
      <c r="G22" s="77">
        <v>0</v>
      </c>
      <c r="H22" s="78">
        <f t="shared" si="1"/>
        <v>0</v>
      </c>
    </row>
    <row r="23" spans="1:30" x14ac:dyDescent="0.3">
      <c r="A23" s="48">
        <v>1113</v>
      </c>
      <c r="B23" s="49" t="s">
        <v>32</v>
      </c>
      <c r="C23" s="233"/>
      <c r="D23" s="48"/>
      <c r="E23" s="48"/>
      <c r="F23" s="20"/>
      <c r="G23" s="48"/>
      <c r="H23" s="48"/>
    </row>
    <row r="24" spans="1:30" x14ac:dyDescent="0.3">
      <c r="A24" s="20">
        <v>111310</v>
      </c>
      <c r="B24" s="21" t="s">
        <v>33</v>
      </c>
      <c r="C24" s="232" t="s">
        <v>2</v>
      </c>
      <c r="D24" s="77">
        <v>0</v>
      </c>
      <c r="E24" s="78">
        <f t="shared" si="0"/>
        <v>0</v>
      </c>
      <c r="F24" s="20"/>
      <c r="G24" s="77">
        <v>0</v>
      </c>
      <c r="H24" s="78">
        <f t="shared" si="1"/>
        <v>0</v>
      </c>
    </row>
    <row r="25" spans="1:30" x14ac:dyDescent="0.3">
      <c r="A25" s="20">
        <v>111320</v>
      </c>
      <c r="B25" s="21" t="s">
        <v>34</v>
      </c>
      <c r="C25" s="232" t="s">
        <v>2</v>
      </c>
      <c r="D25" s="77">
        <v>0</v>
      </c>
      <c r="E25" s="78">
        <f t="shared" si="0"/>
        <v>0</v>
      </c>
      <c r="F25" s="20"/>
      <c r="G25" s="77">
        <v>0</v>
      </c>
      <c r="H25" s="78">
        <f t="shared" si="1"/>
        <v>0</v>
      </c>
    </row>
    <row r="26" spans="1:30" x14ac:dyDescent="0.3">
      <c r="A26" s="20">
        <v>111330</v>
      </c>
      <c r="B26" s="21" t="s">
        <v>35</v>
      </c>
      <c r="C26" s="232" t="s">
        <v>2</v>
      </c>
      <c r="D26" s="77">
        <v>0</v>
      </c>
      <c r="E26" s="78">
        <f t="shared" si="0"/>
        <v>0</v>
      </c>
      <c r="F26" s="20"/>
      <c r="G26" s="77">
        <v>0</v>
      </c>
      <c r="H26" s="78">
        <f t="shared" si="1"/>
        <v>0</v>
      </c>
    </row>
    <row r="27" spans="1:30" x14ac:dyDescent="0.3">
      <c r="A27" s="20">
        <v>111340</v>
      </c>
      <c r="B27" s="21" t="s">
        <v>36</v>
      </c>
      <c r="C27" s="232" t="s">
        <v>2</v>
      </c>
      <c r="D27" s="77">
        <v>0</v>
      </c>
      <c r="E27" s="78">
        <f t="shared" si="0"/>
        <v>0</v>
      </c>
      <c r="F27" s="20"/>
      <c r="G27" s="77">
        <v>0</v>
      </c>
      <c r="H27" s="78">
        <f t="shared" si="1"/>
        <v>0</v>
      </c>
    </row>
    <row r="28" spans="1:30" x14ac:dyDescent="0.3">
      <c r="A28" s="20">
        <v>111360</v>
      </c>
      <c r="B28" s="21" t="s">
        <v>37</v>
      </c>
      <c r="C28" s="232" t="s">
        <v>2</v>
      </c>
      <c r="D28" s="77">
        <v>0</v>
      </c>
      <c r="E28" s="78">
        <f t="shared" si="0"/>
        <v>0</v>
      </c>
      <c r="F28" s="20"/>
      <c r="G28" s="77">
        <v>0</v>
      </c>
      <c r="H28" s="78">
        <f t="shared" si="1"/>
        <v>0</v>
      </c>
    </row>
    <row r="29" spans="1:30" x14ac:dyDescent="0.3">
      <c r="A29" s="48"/>
      <c r="B29" s="49" t="s">
        <v>163</v>
      </c>
      <c r="C29" s="233"/>
      <c r="D29" s="48"/>
      <c r="E29" s="48"/>
      <c r="F29" s="20"/>
      <c r="G29" s="48"/>
      <c r="H29" s="48"/>
    </row>
    <row r="30" spans="1:30" x14ac:dyDescent="0.3">
      <c r="A30" s="20">
        <v>111410</v>
      </c>
      <c r="B30" s="21" t="s">
        <v>33</v>
      </c>
      <c r="C30" s="232" t="s">
        <v>2</v>
      </c>
      <c r="D30" s="77">
        <v>0</v>
      </c>
      <c r="E30" s="78">
        <f t="shared" si="0"/>
        <v>0</v>
      </c>
      <c r="F30" s="20"/>
      <c r="G30" s="77">
        <v>0</v>
      </c>
      <c r="H30" s="78">
        <f t="shared" si="1"/>
        <v>0</v>
      </c>
    </row>
    <row r="31" spans="1:30" x14ac:dyDescent="0.3">
      <c r="A31" s="48">
        <v>1115</v>
      </c>
      <c r="B31" s="49" t="s">
        <v>39</v>
      </c>
      <c r="C31" s="233"/>
      <c r="D31" s="48"/>
      <c r="E31" s="48"/>
      <c r="F31" s="20"/>
      <c r="G31" s="48"/>
      <c r="H31" s="48"/>
    </row>
    <row r="32" spans="1:30" x14ac:dyDescent="0.3">
      <c r="A32" s="20">
        <v>111510</v>
      </c>
      <c r="B32" s="21" t="s">
        <v>40</v>
      </c>
      <c r="C32" s="232" t="s">
        <v>2</v>
      </c>
      <c r="D32" s="77">
        <v>0</v>
      </c>
      <c r="E32" s="78">
        <f t="shared" si="0"/>
        <v>0</v>
      </c>
      <c r="F32" s="20"/>
      <c r="G32" s="77">
        <v>0</v>
      </c>
      <c r="H32" s="78">
        <f t="shared" si="1"/>
        <v>0</v>
      </c>
      <c r="AD32" t="s">
        <v>4</v>
      </c>
    </row>
    <row r="33" spans="1:8" x14ac:dyDescent="0.3">
      <c r="A33" s="43">
        <v>112</v>
      </c>
      <c r="B33" s="44" t="s">
        <v>41</v>
      </c>
      <c r="C33" s="234"/>
      <c r="D33" s="43"/>
      <c r="E33" s="43"/>
      <c r="F33" s="20"/>
      <c r="G33" s="43"/>
      <c r="H33" s="43"/>
    </row>
    <row r="34" spans="1:8" x14ac:dyDescent="0.3">
      <c r="A34" s="48">
        <v>1121</v>
      </c>
      <c r="B34" s="49" t="s">
        <v>42</v>
      </c>
      <c r="C34" s="233"/>
      <c r="D34" s="48"/>
      <c r="E34" s="48"/>
      <c r="F34" s="20"/>
      <c r="G34" s="48"/>
      <c r="H34" s="48"/>
    </row>
    <row r="35" spans="1:8" x14ac:dyDescent="0.3">
      <c r="A35" s="20">
        <v>112110</v>
      </c>
      <c r="B35" s="21" t="s">
        <v>43</v>
      </c>
      <c r="C35" s="232" t="s">
        <v>173</v>
      </c>
      <c r="D35" s="77">
        <v>0</v>
      </c>
      <c r="E35" s="78">
        <f t="shared" si="0"/>
        <v>0</v>
      </c>
      <c r="F35" s="20"/>
      <c r="G35" s="77">
        <v>0</v>
      </c>
      <c r="H35" s="78">
        <f t="shared" si="1"/>
        <v>0</v>
      </c>
    </row>
    <row r="36" spans="1:8" x14ac:dyDescent="0.3">
      <c r="A36" s="20">
        <v>112130</v>
      </c>
      <c r="B36" s="21" t="s">
        <v>44</v>
      </c>
      <c r="C36" s="232" t="s">
        <v>173</v>
      </c>
      <c r="D36" s="77">
        <v>0</v>
      </c>
      <c r="E36" s="78">
        <f t="shared" si="0"/>
        <v>0</v>
      </c>
      <c r="F36" s="20"/>
      <c r="G36" s="77">
        <v>0</v>
      </c>
      <c r="H36" s="78">
        <f t="shared" si="1"/>
        <v>0</v>
      </c>
    </row>
    <row r="37" spans="1:8" x14ac:dyDescent="0.3">
      <c r="A37" s="20">
        <v>112150</v>
      </c>
      <c r="B37" s="21" t="s">
        <v>45</v>
      </c>
      <c r="C37" s="232" t="s">
        <v>173</v>
      </c>
      <c r="D37" s="77">
        <v>0</v>
      </c>
      <c r="E37" s="78">
        <f t="shared" si="0"/>
        <v>0</v>
      </c>
      <c r="F37" s="20"/>
      <c r="G37" s="77">
        <v>0</v>
      </c>
      <c r="H37" s="78">
        <f t="shared" si="1"/>
        <v>0</v>
      </c>
    </row>
    <row r="38" spans="1:8" x14ac:dyDescent="0.3">
      <c r="A38" s="48">
        <v>1123</v>
      </c>
      <c r="B38" s="49" t="s">
        <v>47</v>
      </c>
      <c r="C38" s="233"/>
      <c r="D38" s="48"/>
      <c r="E38" s="48"/>
      <c r="F38" s="20"/>
      <c r="G38" s="48"/>
      <c r="H38" s="48"/>
    </row>
    <row r="39" spans="1:8" x14ac:dyDescent="0.3">
      <c r="A39" s="20">
        <v>112310</v>
      </c>
      <c r="B39" s="21" t="s">
        <v>48</v>
      </c>
      <c r="C39" s="232" t="s">
        <v>173</v>
      </c>
      <c r="D39" s="77">
        <v>0</v>
      </c>
      <c r="E39" s="78">
        <f t="shared" si="0"/>
        <v>0</v>
      </c>
      <c r="F39" s="20"/>
      <c r="G39" s="77">
        <v>0</v>
      </c>
      <c r="H39" s="78">
        <f t="shared" si="1"/>
        <v>0</v>
      </c>
    </row>
    <row r="40" spans="1:8" x14ac:dyDescent="0.3">
      <c r="A40" s="20">
        <v>112320</v>
      </c>
      <c r="B40" s="21" t="s">
        <v>49</v>
      </c>
      <c r="C40" s="232" t="s">
        <v>173</v>
      </c>
      <c r="D40" s="77">
        <v>0</v>
      </c>
      <c r="E40" s="78">
        <f t="shared" si="0"/>
        <v>0</v>
      </c>
      <c r="F40" s="20"/>
      <c r="G40" s="77">
        <v>0</v>
      </c>
      <c r="H40" s="78">
        <f t="shared" si="1"/>
        <v>0</v>
      </c>
    </row>
    <row r="41" spans="1:8" x14ac:dyDescent="0.3">
      <c r="A41" s="20">
        <v>112330</v>
      </c>
      <c r="B41" s="21" t="s">
        <v>50</v>
      </c>
      <c r="C41" s="232" t="s">
        <v>173</v>
      </c>
      <c r="D41" s="77">
        <v>0</v>
      </c>
      <c r="E41" s="78">
        <f t="shared" si="0"/>
        <v>0</v>
      </c>
      <c r="F41" s="20"/>
      <c r="G41" s="77">
        <v>0</v>
      </c>
      <c r="H41" s="78">
        <f t="shared" si="1"/>
        <v>0</v>
      </c>
    </row>
    <row r="42" spans="1:8" x14ac:dyDescent="0.3">
      <c r="A42" s="48">
        <v>1124</v>
      </c>
      <c r="B42" s="49" t="s">
        <v>51</v>
      </c>
      <c r="C42" s="233"/>
      <c r="D42" s="48"/>
      <c r="E42" s="48"/>
      <c r="F42" s="20"/>
      <c r="G42" s="48"/>
      <c r="H42" s="48"/>
    </row>
    <row r="43" spans="1:8" x14ac:dyDescent="0.3">
      <c r="A43" s="20">
        <v>112410</v>
      </c>
      <c r="B43" s="21" t="s">
        <v>52</v>
      </c>
      <c r="C43" s="232" t="s">
        <v>173</v>
      </c>
      <c r="D43" s="77">
        <v>0</v>
      </c>
      <c r="E43" s="78">
        <f t="shared" si="0"/>
        <v>0</v>
      </c>
      <c r="F43" s="20"/>
      <c r="G43" s="77">
        <v>0</v>
      </c>
      <c r="H43" s="78">
        <f t="shared" si="1"/>
        <v>0</v>
      </c>
    </row>
    <row r="44" spans="1:8" x14ac:dyDescent="0.3">
      <c r="A44" s="20">
        <v>112420</v>
      </c>
      <c r="B44" s="21" t="s">
        <v>53</v>
      </c>
      <c r="C44" s="232" t="s">
        <v>173</v>
      </c>
      <c r="D44" s="77">
        <v>0</v>
      </c>
      <c r="E44" s="78">
        <f t="shared" si="0"/>
        <v>0</v>
      </c>
      <c r="F44" s="20"/>
      <c r="G44" s="77">
        <v>0</v>
      </c>
      <c r="H44" s="78">
        <f t="shared" si="1"/>
        <v>0</v>
      </c>
    </row>
    <row r="45" spans="1:8" s="1" customFormat="1" x14ac:dyDescent="0.3">
      <c r="A45" s="20">
        <v>112430</v>
      </c>
      <c r="B45" s="21" t="s">
        <v>54</v>
      </c>
      <c r="C45" s="232" t="s">
        <v>173</v>
      </c>
      <c r="D45" s="77">
        <v>0</v>
      </c>
      <c r="E45" s="78">
        <f t="shared" si="0"/>
        <v>0</v>
      </c>
      <c r="F45" s="20"/>
      <c r="G45" s="77">
        <v>0</v>
      </c>
      <c r="H45" s="78">
        <f t="shared" si="1"/>
        <v>0</v>
      </c>
    </row>
    <row r="46" spans="1:8" x14ac:dyDescent="0.3">
      <c r="A46" s="48">
        <v>1125</v>
      </c>
      <c r="B46" s="49" t="s">
        <v>55</v>
      </c>
      <c r="C46" s="233"/>
      <c r="D46" s="48"/>
      <c r="E46" s="48"/>
      <c r="F46" s="20"/>
      <c r="G46" s="48"/>
      <c r="H46" s="48"/>
    </row>
    <row r="47" spans="1:8" x14ac:dyDescent="0.3">
      <c r="A47" s="20">
        <v>112510</v>
      </c>
      <c r="B47" s="21" t="s">
        <v>56</v>
      </c>
      <c r="C47" s="232" t="s">
        <v>173</v>
      </c>
      <c r="D47" s="77">
        <v>0</v>
      </c>
      <c r="E47" s="78">
        <f t="shared" si="0"/>
        <v>0</v>
      </c>
      <c r="F47" s="20"/>
      <c r="G47" s="77">
        <v>0</v>
      </c>
      <c r="H47" s="78">
        <f t="shared" si="1"/>
        <v>0</v>
      </c>
    </row>
    <row r="48" spans="1:8" x14ac:dyDescent="0.3">
      <c r="A48" s="20">
        <v>112520</v>
      </c>
      <c r="B48" s="21" t="s">
        <v>57</v>
      </c>
      <c r="C48" s="232" t="s">
        <v>173</v>
      </c>
      <c r="D48" s="77">
        <v>0</v>
      </c>
      <c r="E48" s="78">
        <f t="shared" si="0"/>
        <v>0</v>
      </c>
      <c r="F48" s="20"/>
      <c r="G48" s="77">
        <v>0</v>
      </c>
      <c r="H48" s="78">
        <f t="shared" si="1"/>
        <v>0</v>
      </c>
    </row>
    <row r="49" spans="1:8" x14ac:dyDescent="0.3">
      <c r="A49" s="20">
        <v>112530</v>
      </c>
      <c r="B49" s="21" t="s">
        <v>58</v>
      </c>
      <c r="C49" s="232" t="s">
        <v>173</v>
      </c>
      <c r="D49" s="77">
        <v>0</v>
      </c>
      <c r="E49" s="78">
        <f t="shared" si="0"/>
        <v>0</v>
      </c>
      <c r="F49" s="20"/>
      <c r="G49" s="77">
        <v>0</v>
      </c>
      <c r="H49" s="78">
        <f t="shared" si="1"/>
        <v>0</v>
      </c>
    </row>
    <row r="50" spans="1:8" x14ac:dyDescent="0.3">
      <c r="A50" s="48">
        <v>1126</v>
      </c>
      <c r="B50" s="49" t="s">
        <v>59</v>
      </c>
      <c r="C50" s="233"/>
      <c r="D50" s="48"/>
      <c r="E50" s="48"/>
      <c r="F50" s="20"/>
      <c r="G50" s="48"/>
      <c r="H50" s="48"/>
    </row>
    <row r="51" spans="1:8" x14ac:dyDescent="0.3">
      <c r="A51" s="20">
        <v>112640</v>
      </c>
      <c r="B51" s="21" t="s">
        <v>60</v>
      </c>
      <c r="C51" s="232" t="s">
        <v>173</v>
      </c>
      <c r="D51" s="77">
        <v>0</v>
      </c>
      <c r="E51" s="78">
        <f t="shared" si="0"/>
        <v>0</v>
      </c>
      <c r="F51" s="20"/>
      <c r="G51" s="77">
        <v>0</v>
      </c>
      <c r="H51" s="78">
        <f t="shared" si="1"/>
        <v>0</v>
      </c>
    </row>
    <row r="52" spans="1:8" x14ac:dyDescent="0.3">
      <c r="A52" s="43">
        <v>113</v>
      </c>
      <c r="B52" s="44" t="s">
        <v>62</v>
      </c>
      <c r="C52" s="234"/>
      <c r="D52" s="43"/>
      <c r="E52" s="43"/>
      <c r="F52" s="20"/>
      <c r="G52" s="43"/>
      <c r="H52" s="43"/>
    </row>
    <row r="53" spans="1:8" x14ac:dyDescent="0.3">
      <c r="A53" s="48">
        <v>1131</v>
      </c>
      <c r="B53" s="49" t="s">
        <v>63</v>
      </c>
      <c r="C53" s="233"/>
      <c r="D53" s="48"/>
      <c r="E53" s="48"/>
      <c r="F53" s="20"/>
      <c r="G53" s="48"/>
      <c r="H53" s="48"/>
    </row>
    <row r="54" spans="1:8" x14ac:dyDescent="0.3">
      <c r="A54" s="20">
        <v>113110</v>
      </c>
      <c r="B54" s="21" t="s">
        <v>64</v>
      </c>
      <c r="C54" s="232" t="s">
        <v>2</v>
      </c>
      <c r="D54" s="77">
        <v>0</v>
      </c>
      <c r="E54" s="78">
        <f t="shared" si="0"/>
        <v>0</v>
      </c>
      <c r="F54" s="20"/>
      <c r="G54" s="77">
        <v>0</v>
      </c>
      <c r="H54" s="78">
        <f t="shared" si="1"/>
        <v>0</v>
      </c>
    </row>
    <row r="55" spans="1:8" x14ac:dyDescent="0.3">
      <c r="A55" s="48">
        <v>1132</v>
      </c>
      <c r="B55" s="49" t="s">
        <v>65</v>
      </c>
      <c r="C55" s="233"/>
      <c r="D55" s="48"/>
      <c r="E55" s="48"/>
      <c r="F55" s="20"/>
      <c r="G55" s="48"/>
      <c r="H55" s="48"/>
    </row>
    <row r="56" spans="1:8" x14ac:dyDescent="0.3">
      <c r="A56" s="20">
        <v>113210</v>
      </c>
      <c r="B56" s="21" t="s">
        <v>66</v>
      </c>
      <c r="C56" s="232" t="s">
        <v>2</v>
      </c>
      <c r="D56" s="77">
        <v>0</v>
      </c>
      <c r="E56" s="78">
        <f t="shared" si="0"/>
        <v>0</v>
      </c>
      <c r="F56" s="20"/>
      <c r="G56" s="77">
        <v>0</v>
      </c>
      <c r="H56" s="78">
        <f t="shared" si="1"/>
        <v>0</v>
      </c>
    </row>
    <row r="57" spans="1:8" x14ac:dyDescent="0.3">
      <c r="A57" s="20">
        <v>113230</v>
      </c>
      <c r="B57" s="21" t="s">
        <v>67</v>
      </c>
      <c r="C57" s="232" t="s">
        <v>2</v>
      </c>
      <c r="D57" s="77">
        <v>0</v>
      </c>
      <c r="E57" s="78">
        <f t="shared" si="0"/>
        <v>0</v>
      </c>
      <c r="F57" s="20"/>
      <c r="G57" s="77">
        <v>0</v>
      </c>
      <c r="H57" s="78">
        <f t="shared" si="1"/>
        <v>0</v>
      </c>
    </row>
    <row r="58" spans="1:8" x14ac:dyDescent="0.3">
      <c r="A58" s="43">
        <v>114</v>
      </c>
      <c r="B58" s="44" t="s">
        <v>68</v>
      </c>
      <c r="C58" s="234"/>
      <c r="D58" s="43"/>
      <c r="E58" s="43"/>
      <c r="F58" s="20"/>
      <c r="G58" s="43"/>
      <c r="H58" s="43"/>
    </row>
    <row r="59" spans="1:8" x14ac:dyDescent="0.3">
      <c r="A59" s="48">
        <v>1141</v>
      </c>
      <c r="B59" s="49" t="s">
        <v>69</v>
      </c>
      <c r="C59" s="233"/>
      <c r="D59" s="48"/>
      <c r="E59" s="48"/>
      <c r="F59" s="20"/>
      <c r="G59" s="48"/>
      <c r="H59" s="48"/>
    </row>
    <row r="60" spans="1:8" x14ac:dyDescent="0.3">
      <c r="A60" s="20">
        <v>114110</v>
      </c>
      <c r="B60" s="21" t="s">
        <v>70</v>
      </c>
      <c r="C60" s="232" t="s">
        <v>2</v>
      </c>
      <c r="D60" s="77">
        <v>0</v>
      </c>
      <c r="E60" s="78">
        <f t="shared" si="0"/>
        <v>0</v>
      </c>
      <c r="F60" s="20"/>
      <c r="G60" s="77">
        <v>0</v>
      </c>
      <c r="H60" s="78">
        <f t="shared" si="1"/>
        <v>0</v>
      </c>
    </row>
    <row r="61" spans="1:8" x14ac:dyDescent="0.3">
      <c r="A61" s="20">
        <v>114120</v>
      </c>
      <c r="B61" s="21" t="s">
        <v>71</v>
      </c>
      <c r="C61" s="232" t="s">
        <v>2</v>
      </c>
      <c r="D61" s="77">
        <v>0</v>
      </c>
      <c r="E61" s="78">
        <f t="shared" si="0"/>
        <v>0</v>
      </c>
      <c r="F61" s="20"/>
      <c r="G61" s="77">
        <v>0</v>
      </c>
      <c r="H61" s="78">
        <f t="shared" si="1"/>
        <v>0</v>
      </c>
    </row>
    <row r="62" spans="1:8" x14ac:dyDescent="0.3">
      <c r="A62" s="20">
        <v>114130</v>
      </c>
      <c r="B62" s="21" t="s">
        <v>72</v>
      </c>
      <c r="C62" s="232" t="s">
        <v>2</v>
      </c>
      <c r="D62" s="77">
        <v>0</v>
      </c>
      <c r="E62" s="78">
        <f t="shared" si="0"/>
        <v>0</v>
      </c>
      <c r="F62" s="20"/>
      <c r="G62" s="77">
        <v>0</v>
      </c>
      <c r="H62" s="78">
        <f t="shared" si="1"/>
        <v>0</v>
      </c>
    </row>
    <row r="63" spans="1:8" x14ac:dyDescent="0.3">
      <c r="A63" s="48">
        <v>1142</v>
      </c>
      <c r="B63" s="49" t="s">
        <v>73</v>
      </c>
      <c r="C63" s="233"/>
      <c r="D63" s="48"/>
      <c r="E63" s="48"/>
      <c r="F63" s="20"/>
      <c r="G63" s="48"/>
      <c r="H63" s="48"/>
    </row>
    <row r="64" spans="1:8" x14ac:dyDescent="0.3">
      <c r="A64" s="20">
        <v>114210</v>
      </c>
      <c r="B64" s="21" t="s">
        <v>74</v>
      </c>
      <c r="C64" s="232" t="s">
        <v>2</v>
      </c>
      <c r="D64" s="77">
        <v>0</v>
      </c>
      <c r="E64" s="78">
        <f t="shared" si="0"/>
        <v>0</v>
      </c>
      <c r="F64" s="20"/>
      <c r="G64" s="77">
        <v>0</v>
      </c>
      <c r="H64" s="78">
        <f t="shared" si="1"/>
        <v>0</v>
      </c>
    </row>
    <row r="65" spans="1:8" x14ac:dyDescent="0.3">
      <c r="A65" s="20">
        <v>114220</v>
      </c>
      <c r="B65" s="21" t="s">
        <v>75</v>
      </c>
      <c r="C65" s="232" t="s">
        <v>2</v>
      </c>
      <c r="D65" s="77">
        <v>0</v>
      </c>
      <c r="E65" s="78">
        <f t="shared" si="0"/>
        <v>0</v>
      </c>
      <c r="F65" s="20"/>
      <c r="G65" s="77">
        <v>0</v>
      </c>
      <c r="H65" s="78">
        <f t="shared" si="1"/>
        <v>0</v>
      </c>
    </row>
    <row r="66" spans="1:8" x14ac:dyDescent="0.3">
      <c r="A66" s="20">
        <v>114230</v>
      </c>
      <c r="B66" s="21" t="s">
        <v>76</v>
      </c>
      <c r="C66" s="232" t="s">
        <v>2</v>
      </c>
      <c r="D66" s="77">
        <v>0</v>
      </c>
      <c r="E66" s="78">
        <f t="shared" si="0"/>
        <v>0</v>
      </c>
      <c r="F66" s="20"/>
      <c r="G66" s="77">
        <v>0</v>
      </c>
      <c r="H66" s="78">
        <f t="shared" si="1"/>
        <v>0</v>
      </c>
    </row>
    <row r="67" spans="1:8" x14ac:dyDescent="0.3">
      <c r="A67" s="48">
        <v>1143</v>
      </c>
      <c r="B67" s="49" t="s">
        <v>77</v>
      </c>
      <c r="C67" s="233"/>
      <c r="D67" s="48"/>
      <c r="E67" s="48"/>
      <c r="F67" s="20"/>
      <c r="G67" s="48"/>
      <c r="H67" s="48"/>
    </row>
    <row r="68" spans="1:8" x14ac:dyDescent="0.3">
      <c r="A68" s="20">
        <v>114310</v>
      </c>
      <c r="B68" s="21" t="s">
        <v>78</v>
      </c>
      <c r="C68" s="232" t="s">
        <v>2</v>
      </c>
      <c r="D68" s="77">
        <v>0</v>
      </c>
      <c r="E68" s="78">
        <f t="shared" si="0"/>
        <v>0</v>
      </c>
      <c r="F68" s="20"/>
      <c r="G68" s="77">
        <v>0</v>
      </c>
      <c r="H68" s="78">
        <f t="shared" si="1"/>
        <v>0</v>
      </c>
    </row>
    <row r="69" spans="1:8" x14ac:dyDescent="0.3">
      <c r="A69" s="20">
        <v>114320</v>
      </c>
      <c r="B69" s="21" t="s">
        <v>79</v>
      </c>
      <c r="C69" s="232" t="s">
        <v>2</v>
      </c>
      <c r="D69" s="77">
        <v>0</v>
      </c>
      <c r="E69" s="78">
        <f t="shared" si="0"/>
        <v>0</v>
      </c>
      <c r="F69" s="20"/>
      <c r="G69" s="77">
        <v>0</v>
      </c>
      <c r="H69" s="78">
        <f t="shared" si="1"/>
        <v>0</v>
      </c>
    </row>
    <row r="70" spans="1:8" x14ac:dyDescent="0.3">
      <c r="A70" s="20">
        <v>114330</v>
      </c>
      <c r="B70" s="21" t="s">
        <v>80</v>
      </c>
      <c r="C70" s="232" t="s">
        <v>1</v>
      </c>
      <c r="D70" s="77">
        <v>0</v>
      </c>
      <c r="E70" s="78">
        <f t="shared" si="0"/>
        <v>0</v>
      </c>
      <c r="F70" s="20"/>
      <c r="G70" s="77">
        <v>0</v>
      </c>
      <c r="H70" s="78">
        <f t="shared" si="1"/>
        <v>0</v>
      </c>
    </row>
    <row r="71" spans="1:8" x14ac:dyDescent="0.3">
      <c r="A71" s="20">
        <v>114340</v>
      </c>
      <c r="B71" s="21" t="s">
        <v>81</v>
      </c>
      <c r="C71" s="232" t="s">
        <v>1</v>
      </c>
      <c r="D71" s="77">
        <v>0</v>
      </c>
      <c r="E71" s="78">
        <f t="shared" si="0"/>
        <v>0</v>
      </c>
      <c r="F71" s="20"/>
      <c r="G71" s="77">
        <v>0</v>
      </c>
      <c r="H71" s="78">
        <f t="shared" si="1"/>
        <v>0</v>
      </c>
    </row>
    <row r="72" spans="1:8" x14ac:dyDescent="0.3">
      <c r="A72" s="20">
        <v>114350</v>
      </c>
      <c r="B72" s="21" t="s">
        <v>82</v>
      </c>
      <c r="C72" s="232" t="s">
        <v>1</v>
      </c>
      <c r="D72" s="77">
        <v>0</v>
      </c>
      <c r="E72" s="78">
        <f t="shared" si="0"/>
        <v>0</v>
      </c>
      <c r="F72" s="20"/>
      <c r="G72" s="77">
        <v>0</v>
      </c>
      <c r="H72" s="78">
        <f t="shared" si="1"/>
        <v>0</v>
      </c>
    </row>
    <row r="73" spans="1:8" x14ac:dyDescent="0.3">
      <c r="A73" s="20">
        <v>114360</v>
      </c>
      <c r="B73" s="21" t="s">
        <v>83</v>
      </c>
      <c r="C73" s="232" t="s">
        <v>1</v>
      </c>
      <c r="D73" s="77">
        <v>0</v>
      </c>
      <c r="E73" s="78">
        <f t="shared" si="0"/>
        <v>0</v>
      </c>
      <c r="F73" s="20"/>
      <c r="G73" s="77">
        <v>0</v>
      </c>
      <c r="H73" s="78">
        <f t="shared" si="1"/>
        <v>0</v>
      </c>
    </row>
    <row r="74" spans="1:8" x14ac:dyDescent="0.3">
      <c r="A74" s="20">
        <v>114370</v>
      </c>
      <c r="B74" s="21" t="s">
        <v>84</v>
      </c>
      <c r="C74" s="232" t="s">
        <v>1</v>
      </c>
      <c r="D74" s="77">
        <v>0</v>
      </c>
      <c r="E74" s="78">
        <f t="shared" si="0"/>
        <v>0</v>
      </c>
      <c r="F74" s="20"/>
      <c r="G74" s="77">
        <v>0</v>
      </c>
      <c r="H74" s="78">
        <f t="shared" ref="H74:H136" si="2">G74*1.21</f>
        <v>0</v>
      </c>
    </row>
    <row r="75" spans="1:8" x14ac:dyDescent="0.3">
      <c r="A75" s="48">
        <v>1144</v>
      </c>
      <c r="B75" s="49" t="s">
        <v>85</v>
      </c>
      <c r="C75" s="233"/>
      <c r="D75" s="48"/>
      <c r="E75" s="48"/>
      <c r="F75" s="20"/>
      <c r="G75" s="48"/>
      <c r="H75" s="48"/>
    </row>
    <row r="76" spans="1:8" x14ac:dyDescent="0.3">
      <c r="A76" s="20">
        <v>114410</v>
      </c>
      <c r="B76" s="21" t="s">
        <v>86</v>
      </c>
      <c r="C76" s="232" t="s">
        <v>1</v>
      </c>
      <c r="D76" s="77">
        <v>0</v>
      </c>
      <c r="E76" s="78">
        <f t="shared" ref="E76:E136" si="3">D76*1.21</f>
        <v>0</v>
      </c>
      <c r="F76" s="20"/>
      <c r="G76" s="77">
        <v>0</v>
      </c>
      <c r="H76" s="78">
        <f t="shared" si="2"/>
        <v>0</v>
      </c>
    </row>
    <row r="77" spans="1:8" x14ac:dyDescent="0.3">
      <c r="A77" s="20">
        <v>114420</v>
      </c>
      <c r="B77" s="21" t="s">
        <v>87</v>
      </c>
      <c r="C77" s="232" t="s">
        <v>1</v>
      </c>
      <c r="D77" s="77">
        <v>0</v>
      </c>
      <c r="E77" s="78">
        <f t="shared" si="3"/>
        <v>0</v>
      </c>
      <c r="F77" s="20"/>
      <c r="G77" s="77">
        <v>0</v>
      </c>
      <c r="H77" s="78">
        <f t="shared" si="2"/>
        <v>0</v>
      </c>
    </row>
    <row r="78" spans="1:8" x14ac:dyDescent="0.3">
      <c r="A78" s="20">
        <v>114430</v>
      </c>
      <c r="B78" s="21" t="s">
        <v>88</v>
      </c>
      <c r="C78" s="232" t="s">
        <v>1</v>
      </c>
      <c r="D78" s="77">
        <v>0</v>
      </c>
      <c r="E78" s="78">
        <f t="shared" si="3"/>
        <v>0</v>
      </c>
      <c r="F78" s="20"/>
      <c r="G78" s="77">
        <v>0</v>
      </c>
      <c r="H78" s="78">
        <f t="shared" si="2"/>
        <v>0</v>
      </c>
    </row>
    <row r="79" spans="1:8" x14ac:dyDescent="0.3">
      <c r="A79" s="20">
        <v>114440</v>
      </c>
      <c r="B79" s="21" t="s">
        <v>89</v>
      </c>
      <c r="C79" s="232" t="s">
        <v>1</v>
      </c>
      <c r="D79" s="77">
        <v>0</v>
      </c>
      <c r="E79" s="78">
        <f t="shared" si="3"/>
        <v>0</v>
      </c>
      <c r="F79" s="20"/>
      <c r="G79" s="77">
        <v>0</v>
      </c>
      <c r="H79" s="78">
        <f t="shared" si="2"/>
        <v>0</v>
      </c>
    </row>
    <row r="80" spans="1:8" x14ac:dyDescent="0.3">
      <c r="A80" s="48">
        <v>1145</v>
      </c>
      <c r="B80" s="49" t="s">
        <v>90</v>
      </c>
      <c r="C80" s="233"/>
      <c r="D80" s="48"/>
      <c r="E80" s="48"/>
      <c r="F80" s="20"/>
      <c r="G80" s="48"/>
      <c r="H80" s="48"/>
    </row>
    <row r="81" spans="1:8" x14ac:dyDescent="0.3">
      <c r="A81" s="20">
        <v>114510</v>
      </c>
      <c r="B81" s="21" t="s">
        <v>91</v>
      </c>
      <c r="C81" s="232" t="s">
        <v>1</v>
      </c>
      <c r="D81" s="77">
        <v>0</v>
      </c>
      <c r="E81" s="78">
        <f t="shared" si="3"/>
        <v>0</v>
      </c>
      <c r="F81" s="20"/>
      <c r="G81" s="77">
        <v>0</v>
      </c>
      <c r="H81" s="78">
        <f t="shared" si="2"/>
        <v>0</v>
      </c>
    </row>
    <row r="82" spans="1:8" x14ac:dyDescent="0.3">
      <c r="A82" s="20">
        <v>114520</v>
      </c>
      <c r="B82" s="21" t="s">
        <v>92</v>
      </c>
      <c r="C82" s="232" t="s">
        <v>1</v>
      </c>
      <c r="D82" s="77">
        <v>0</v>
      </c>
      <c r="E82" s="78">
        <f t="shared" si="3"/>
        <v>0</v>
      </c>
      <c r="F82" s="20"/>
      <c r="G82" s="77">
        <v>0</v>
      </c>
      <c r="H82" s="78">
        <f t="shared" si="2"/>
        <v>0</v>
      </c>
    </row>
    <row r="83" spans="1:8" x14ac:dyDescent="0.3">
      <c r="A83" s="20">
        <v>114530</v>
      </c>
      <c r="B83" s="21" t="s">
        <v>93</v>
      </c>
      <c r="C83" s="232" t="s">
        <v>2</v>
      </c>
      <c r="D83" s="77">
        <v>0</v>
      </c>
      <c r="E83" s="78">
        <f t="shared" si="3"/>
        <v>0</v>
      </c>
      <c r="F83" s="20"/>
      <c r="G83" s="77">
        <v>0</v>
      </c>
      <c r="H83" s="78">
        <f t="shared" si="2"/>
        <v>0</v>
      </c>
    </row>
    <row r="84" spans="1:8" x14ac:dyDescent="0.3">
      <c r="A84" s="20">
        <v>114540</v>
      </c>
      <c r="B84" s="21" t="s">
        <v>94</v>
      </c>
      <c r="C84" s="232" t="s">
        <v>2</v>
      </c>
      <c r="D84" s="77">
        <v>0</v>
      </c>
      <c r="E84" s="78">
        <f t="shared" si="3"/>
        <v>0</v>
      </c>
      <c r="F84" s="20"/>
      <c r="G84" s="77">
        <v>0</v>
      </c>
      <c r="H84" s="78">
        <f t="shared" si="2"/>
        <v>0</v>
      </c>
    </row>
    <row r="85" spans="1:8" x14ac:dyDescent="0.3">
      <c r="A85" s="20">
        <v>114550</v>
      </c>
      <c r="B85" s="21" t="s">
        <v>95</v>
      </c>
      <c r="C85" s="232" t="s">
        <v>2</v>
      </c>
      <c r="D85" s="77">
        <v>0</v>
      </c>
      <c r="E85" s="78">
        <f t="shared" si="3"/>
        <v>0</v>
      </c>
      <c r="F85" s="20"/>
      <c r="G85" s="77">
        <v>0</v>
      </c>
      <c r="H85" s="78">
        <f t="shared" si="2"/>
        <v>0</v>
      </c>
    </row>
    <row r="86" spans="1:8" x14ac:dyDescent="0.3">
      <c r="A86" s="48">
        <v>1146</v>
      </c>
      <c r="B86" s="49" t="s">
        <v>96</v>
      </c>
      <c r="C86" s="233"/>
      <c r="D86" s="48"/>
      <c r="E86" s="48"/>
      <c r="F86" s="20"/>
      <c r="G86" s="48"/>
      <c r="H86" s="48"/>
    </row>
    <row r="87" spans="1:8" x14ac:dyDescent="0.3">
      <c r="A87" s="20">
        <v>114610</v>
      </c>
      <c r="B87" s="21" t="s">
        <v>97</v>
      </c>
      <c r="C87" s="232" t="s">
        <v>2</v>
      </c>
      <c r="D87" s="77">
        <v>0</v>
      </c>
      <c r="E87" s="78">
        <f t="shared" si="3"/>
        <v>0</v>
      </c>
      <c r="F87" s="20"/>
      <c r="G87" s="77">
        <v>0</v>
      </c>
      <c r="H87" s="78">
        <f t="shared" si="2"/>
        <v>0</v>
      </c>
    </row>
    <row r="88" spans="1:8" x14ac:dyDescent="0.3">
      <c r="A88" s="20">
        <v>114620</v>
      </c>
      <c r="B88" s="21" t="s">
        <v>98</v>
      </c>
      <c r="C88" s="232" t="s">
        <v>2</v>
      </c>
      <c r="D88" s="77">
        <v>0</v>
      </c>
      <c r="E88" s="78">
        <f t="shared" si="3"/>
        <v>0</v>
      </c>
      <c r="F88" s="20"/>
      <c r="G88" s="77">
        <v>0</v>
      </c>
      <c r="H88" s="78">
        <f t="shared" si="2"/>
        <v>0</v>
      </c>
    </row>
    <row r="89" spans="1:8" x14ac:dyDescent="0.3">
      <c r="A89" s="48">
        <v>1147</v>
      </c>
      <c r="B89" s="49" t="s">
        <v>99</v>
      </c>
      <c r="C89" s="233"/>
      <c r="D89" s="48"/>
      <c r="E89" s="48"/>
      <c r="F89" s="20"/>
      <c r="G89" s="48"/>
      <c r="H89" s="48"/>
    </row>
    <row r="90" spans="1:8" x14ac:dyDescent="0.3">
      <c r="A90" s="20">
        <v>114710</v>
      </c>
      <c r="B90" s="21" t="s">
        <v>100</v>
      </c>
      <c r="C90" s="232" t="s">
        <v>2</v>
      </c>
      <c r="D90" s="77">
        <v>0</v>
      </c>
      <c r="E90" s="78">
        <f t="shared" si="3"/>
        <v>0</v>
      </c>
      <c r="F90" s="20"/>
      <c r="G90" s="77">
        <v>0</v>
      </c>
      <c r="H90" s="78">
        <f t="shared" si="2"/>
        <v>0</v>
      </c>
    </row>
    <row r="91" spans="1:8" x14ac:dyDescent="0.3">
      <c r="A91" s="20">
        <v>114720</v>
      </c>
      <c r="B91" s="21" t="s">
        <v>101</v>
      </c>
      <c r="C91" s="232" t="s">
        <v>2</v>
      </c>
      <c r="D91" s="77">
        <v>0</v>
      </c>
      <c r="E91" s="78">
        <f t="shared" si="3"/>
        <v>0</v>
      </c>
      <c r="F91" s="20"/>
      <c r="G91" s="77">
        <v>0</v>
      </c>
      <c r="H91" s="78">
        <f t="shared" si="2"/>
        <v>0</v>
      </c>
    </row>
    <row r="92" spans="1:8" x14ac:dyDescent="0.3">
      <c r="A92" s="48">
        <v>1148</v>
      </c>
      <c r="B92" s="49" t="s">
        <v>102</v>
      </c>
      <c r="C92" s="233"/>
      <c r="D92" s="48"/>
      <c r="E92" s="48"/>
      <c r="F92" s="20"/>
      <c r="G92" s="48"/>
      <c r="H92" s="48"/>
    </row>
    <row r="93" spans="1:8" x14ac:dyDescent="0.3">
      <c r="A93" s="20">
        <v>114810</v>
      </c>
      <c r="B93" s="21" t="s">
        <v>103</v>
      </c>
      <c r="C93" s="232" t="s">
        <v>173</v>
      </c>
      <c r="D93" s="77">
        <v>0</v>
      </c>
      <c r="E93" s="78">
        <f t="shared" si="3"/>
        <v>0</v>
      </c>
      <c r="F93" s="20"/>
      <c r="G93" s="77">
        <v>0</v>
      </c>
      <c r="H93" s="78">
        <f t="shared" si="2"/>
        <v>0</v>
      </c>
    </row>
    <row r="94" spans="1:8" x14ac:dyDescent="0.3">
      <c r="A94" s="20">
        <v>114820</v>
      </c>
      <c r="B94" s="21" t="s">
        <v>104</v>
      </c>
      <c r="C94" s="232" t="s">
        <v>173</v>
      </c>
      <c r="D94" s="77">
        <v>0</v>
      </c>
      <c r="E94" s="78">
        <f t="shared" si="3"/>
        <v>0</v>
      </c>
      <c r="F94" s="20"/>
      <c r="G94" s="77">
        <v>0</v>
      </c>
      <c r="H94" s="78">
        <f t="shared" si="2"/>
        <v>0</v>
      </c>
    </row>
    <row r="95" spans="1:8" x14ac:dyDescent="0.3">
      <c r="A95" s="20">
        <v>114830</v>
      </c>
      <c r="B95" s="21" t="s">
        <v>105</v>
      </c>
      <c r="C95" s="232" t="s">
        <v>173</v>
      </c>
      <c r="D95" s="77">
        <v>0</v>
      </c>
      <c r="E95" s="78">
        <f t="shared" si="3"/>
        <v>0</v>
      </c>
      <c r="F95" s="20"/>
      <c r="G95" s="77">
        <v>0</v>
      </c>
      <c r="H95" s="78">
        <f t="shared" si="2"/>
        <v>0</v>
      </c>
    </row>
    <row r="96" spans="1:8" x14ac:dyDescent="0.3">
      <c r="A96" s="20">
        <v>114850</v>
      </c>
      <c r="B96" s="21" t="s">
        <v>106</v>
      </c>
      <c r="C96" s="232" t="s">
        <v>173</v>
      </c>
      <c r="D96" s="77">
        <v>0</v>
      </c>
      <c r="E96" s="78">
        <f t="shared" si="3"/>
        <v>0</v>
      </c>
      <c r="F96" s="20"/>
      <c r="G96" s="77">
        <v>0</v>
      </c>
      <c r="H96" s="78">
        <f t="shared" si="2"/>
        <v>0</v>
      </c>
    </row>
    <row r="97" spans="1:8" x14ac:dyDescent="0.3">
      <c r="A97" s="20">
        <v>114860</v>
      </c>
      <c r="B97" s="21" t="s">
        <v>107</v>
      </c>
      <c r="C97" s="232" t="s">
        <v>213</v>
      </c>
      <c r="D97" s="77">
        <v>0</v>
      </c>
      <c r="E97" s="78">
        <f t="shared" si="3"/>
        <v>0</v>
      </c>
      <c r="F97" s="20"/>
      <c r="G97" s="77">
        <v>0</v>
      </c>
      <c r="H97" s="78">
        <f t="shared" si="2"/>
        <v>0</v>
      </c>
    </row>
    <row r="98" spans="1:8" x14ac:dyDescent="0.3">
      <c r="A98" s="43">
        <v>115</v>
      </c>
      <c r="B98" s="44" t="s">
        <v>108</v>
      </c>
      <c r="C98" s="234"/>
      <c r="D98" s="43"/>
      <c r="E98" s="43"/>
      <c r="F98" s="20"/>
      <c r="G98" s="43"/>
      <c r="H98" s="43"/>
    </row>
    <row r="99" spans="1:8" x14ac:dyDescent="0.3">
      <c r="A99" s="48">
        <v>1151</v>
      </c>
      <c r="B99" s="49" t="s">
        <v>109</v>
      </c>
      <c r="C99" s="233"/>
      <c r="D99" s="48"/>
      <c r="E99" s="48"/>
      <c r="F99" s="20"/>
      <c r="G99" s="48"/>
      <c r="H99" s="48"/>
    </row>
    <row r="100" spans="1:8" x14ac:dyDescent="0.3">
      <c r="A100" s="20">
        <v>115110</v>
      </c>
      <c r="B100" s="21" t="s">
        <v>110</v>
      </c>
      <c r="C100" s="232" t="s">
        <v>2</v>
      </c>
      <c r="D100" s="77">
        <v>0</v>
      </c>
      <c r="E100" s="78">
        <f t="shared" si="3"/>
        <v>0</v>
      </c>
      <c r="F100" s="20"/>
      <c r="G100" s="77">
        <v>0</v>
      </c>
      <c r="H100" s="78">
        <f t="shared" si="2"/>
        <v>0</v>
      </c>
    </row>
    <row r="101" spans="1:8" x14ac:dyDescent="0.3">
      <c r="A101" s="20">
        <v>115120</v>
      </c>
      <c r="B101" s="21" t="s">
        <v>111</v>
      </c>
      <c r="C101" s="232" t="s">
        <v>2</v>
      </c>
      <c r="D101" s="77">
        <v>0</v>
      </c>
      <c r="E101" s="78">
        <f t="shared" si="3"/>
        <v>0</v>
      </c>
      <c r="F101" s="20"/>
      <c r="G101" s="77">
        <v>0</v>
      </c>
      <c r="H101" s="78">
        <f t="shared" si="2"/>
        <v>0</v>
      </c>
    </row>
    <row r="102" spans="1:8" x14ac:dyDescent="0.3">
      <c r="A102" s="20">
        <v>115130</v>
      </c>
      <c r="B102" s="21" t="s">
        <v>217</v>
      </c>
      <c r="C102" s="232" t="s">
        <v>2</v>
      </c>
      <c r="D102" s="77">
        <v>0</v>
      </c>
      <c r="E102" s="78">
        <f t="shared" si="3"/>
        <v>0</v>
      </c>
      <c r="F102" s="20"/>
      <c r="G102" s="77">
        <v>0</v>
      </c>
      <c r="H102" s="78">
        <f t="shared" si="2"/>
        <v>0</v>
      </c>
    </row>
    <row r="103" spans="1:8" x14ac:dyDescent="0.3">
      <c r="A103" s="20">
        <v>115140</v>
      </c>
      <c r="B103" s="21" t="s">
        <v>214</v>
      </c>
      <c r="C103" s="232" t="s">
        <v>181</v>
      </c>
      <c r="D103" s="77">
        <v>0</v>
      </c>
      <c r="E103" s="78">
        <f t="shared" si="3"/>
        <v>0</v>
      </c>
      <c r="F103" s="20"/>
      <c r="G103" s="77">
        <v>0</v>
      </c>
      <c r="H103" s="78">
        <f t="shared" si="2"/>
        <v>0</v>
      </c>
    </row>
    <row r="104" spans="1:8" x14ac:dyDescent="0.3">
      <c r="A104" s="20">
        <v>115150</v>
      </c>
      <c r="B104" s="21" t="s">
        <v>215</v>
      </c>
      <c r="C104" s="232" t="s">
        <v>181</v>
      </c>
      <c r="D104" s="77">
        <v>0</v>
      </c>
      <c r="E104" s="78">
        <f t="shared" si="3"/>
        <v>0</v>
      </c>
      <c r="F104" s="20"/>
      <c r="G104" s="77">
        <v>0</v>
      </c>
      <c r="H104" s="78">
        <f t="shared" si="2"/>
        <v>0</v>
      </c>
    </row>
    <row r="105" spans="1:8" x14ac:dyDescent="0.3">
      <c r="A105" s="20">
        <v>115160</v>
      </c>
      <c r="B105" s="21" t="s">
        <v>216</v>
      </c>
      <c r="C105" s="232" t="s">
        <v>181</v>
      </c>
      <c r="D105" s="77">
        <v>0</v>
      </c>
      <c r="E105" s="78">
        <f t="shared" si="3"/>
        <v>0</v>
      </c>
      <c r="F105" s="20"/>
      <c r="G105" s="77">
        <v>0</v>
      </c>
      <c r="H105" s="78">
        <f t="shared" si="2"/>
        <v>0</v>
      </c>
    </row>
    <row r="106" spans="1:8" x14ac:dyDescent="0.3">
      <c r="A106" s="48">
        <v>1152</v>
      </c>
      <c r="B106" s="49" t="s">
        <v>112</v>
      </c>
      <c r="C106" s="233"/>
      <c r="D106" s="48"/>
      <c r="E106" s="48"/>
      <c r="F106" s="20"/>
      <c r="G106" s="48"/>
      <c r="H106" s="48"/>
    </row>
    <row r="107" spans="1:8" x14ac:dyDescent="0.3">
      <c r="A107" s="20">
        <v>115210</v>
      </c>
      <c r="B107" s="21" t="s">
        <v>218</v>
      </c>
      <c r="C107" s="232" t="s">
        <v>181</v>
      </c>
      <c r="D107" s="77">
        <v>0</v>
      </c>
      <c r="E107" s="78">
        <f t="shared" si="3"/>
        <v>0</v>
      </c>
      <c r="F107" s="20"/>
      <c r="G107" s="77">
        <v>0</v>
      </c>
      <c r="H107" s="78">
        <f t="shared" si="2"/>
        <v>0</v>
      </c>
    </row>
    <row r="108" spans="1:8" x14ac:dyDescent="0.3">
      <c r="A108" s="20">
        <v>115220</v>
      </c>
      <c r="B108" s="21" t="s">
        <v>219</v>
      </c>
      <c r="C108" s="232" t="s">
        <v>181</v>
      </c>
      <c r="D108" s="77">
        <v>0</v>
      </c>
      <c r="E108" s="78">
        <f t="shared" si="3"/>
        <v>0</v>
      </c>
      <c r="F108" s="20"/>
      <c r="G108" s="77">
        <v>0</v>
      </c>
      <c r="H108" s="78">
        <f t="shared" si="2"/>
        <v>0</v>
      </c>
    </row>
    <row r="109" spans="1:8" x14ac:dyDescent="0.3">
      <c r="A109" s="20">
        <v>115230</v>
      </c>
      <c r="B109" s="21" t="s">
        <v>220</v>
      </c>
      <c r="C109" s="232" t="s">
        <v>2</v>
      </c>
      <c r="D109" s="77">
        <v>0</v>
      </c>
      <c r="E109" s="78">
        <f t="shared" si="3"/>
        <v>0</v>
      </c>
      <c r="F109" s="20"/>
      <c r="G109" s="77">
        <v>0</v>
      </c>
      <c r="H109" s="78">
        <f t="shared" si="2"/>
        <v>0</v>
      </c>
    </row>
    <row r="110" spans="1:8" x14ac:dyDescent="0.3">
      <c r="A110" s="20">
        <v>115240</v>
      </c>
      <c r="B110" s="21" t="s">
        <v>221</v>
      </c>
      <c r="C110" s="232" t="s">
        <v>2</v>
      </c>
      <c r="D110" s="77">
        <v>0</v>
      </c>
      <c r="E110" s="78">
        <f t="shared" si="3"/>
        <v>0</v>
      </c>
      <c r="F110" s="20"/>
      <c r="G110" s="77">
        <v>0</v>
      </c>
      <c r="H110" s="78">
        <f t="shared" si="2"/>
        <v>0</v>
      </c>
    </row>
    <row r="111" spans="1:8" x14ac:dyDescent="0.3">
      <c r="A111" s="43">
        <v>117</v>
      </c>
      <c r="B111" s="44" t="s">
        <v>113</v>
      </c>
      <c r="C111" s="234"/>
      <c r="D111" s="43"/>
      <c r="E111" s="43"/>
      <c r="F111" s="20"/>
      <c r="G111" s="43"/>
      <c r="H111" s="43"/>
    </row>
    <row r="112" spans="1:8" x14ac:dyDescent="0.3">
      <c r="A112" s="48">
        <v>1171</v>
      </c>
      <c r="B112" s="49" t="s">
        <v>114</v>
      </c>
      <c r="C112" s="233"/>
      <c r="D112" s="48"/>
      <c r="E112" s="48"/>
      <c r="F112" s="20"/>
      <c r="G112" s="48"/>
      <c r="H112" s="48"/>
    </row>
    <row r="113" spans="1:8" x14ac:dyDescent="0.3">
      <c r="A113" s="20">
        <v>117110</v>
      </c>
      <c r="B113" s="21" t="s">
        <v>115</v>
      </c>
      <c r="C113" s="232" t="s">
        <v>2</v>
      </c>
      <c r="D113" s="77">
        <v>0</v>
      </c>
      <c r="E113" s="78">
        <f t="shared" si="3"/>
        <v>0</v>
      </c>
      <c r="F113" s="20"/>
      <c r="G113" s="77">
        <v>0</v>
      </c>
      <c r="H113" s="78">
        <f t="shared" si="2"/>
        <v>0</v>
      </c>
    </row>
    <row r="114" spans="1:8" x14ac:dyDescent="0.3">
      <c r="A114" s="20">
        <v>117120</v>
      </c>
      <c r="B114" s="21" t="s">
        <v>116</v>
      </c>
      <c r="C114" s="232" t="s">
        <v>2</v>
      </c>
      <c r="D114" s="77">
        <v>0</v>
      </c>
      <c r="E114" s="78">
        <f t="shared" si="3"/>
        <v>0</v>
      </c>
      <c r="F114" s="20"/>
      <c r="G114" s="77">
        <v>0</v>
      </c>
      <c r="H114" s="78">
        <f t="shared" si="2"/>
        <v>0</v>
      </c>
    </row>
    <row r="115" spans="1:8" x14ac:dyDescent="0.3">
      <c r="A115" s="20">
        <v>117130</v>
      </c>
      <c r="B115" s="21" t="s">
        <v>117</v>
      </c>
      <c r="C115" s="232" t="s">
        <v>2</v>
      </c>
      <c r="D115" s="77">
        <v>0</v>
      </c>
      <c r="E115" s="78">
        <f t="shared" si="3"/>
        <v>0</v>
      </c>
      <c r="F115" s="20"/>
      <c r="G115" s="77">
        <v>0</v>
      </c>
      <c r="H115" s="78">
        <f t="shared" si="2"/>
        <v>0</v>
      </c>
    </row>
    <row r="116" spans="1:8" x14ac:dyDescent="0.3">
      <c r="A116" s="20">
        <v>117140</v>
      </c>
      <c r="B116" s="21" t="s">
        <v>118</v>
      </c>
      <c r="C116" s="232" t="s">
        <v>2</v>
      </c>
      <c r="D116" s="77">
        <v>0</v>
      </c>
      <c r="E116" s="78">
        <f t="shared" si="3"/>
        <v>0</v>
      </c>
      <c r="F116" s="20"/>
      <c r="G116" s="77">
        <v>0</v>
      </c>
      <c r="H116" s="78">
        <f t="shared" si="2"/>
        <v>0</v>
      </c>
    </row>
    <row r="117" spans="1:8" x14ac:dyDescent="0.3">
      <c r="A117" s="48">
        <v>1172</v>
      </c>
      <c r="B117" s="49" t="s">
        <v>119</v>
      </c>
      <c r="C117" s="233"/>
      <c r="D117" s="48"/>
      <c r="E117" s="48"/>
      <c r="F117" s="20"/>
      <c r="G117" s="48"/>
      <c r="H117" s="48"/>
    </row>
    <row r="118" spans="1:8" x14ac:dyDescent="0.3">
      <c r="A118" s="20">
        <v>117210</v>
      </c>
      <c r="B118" s="21" t="s">
        <v>120</v>
      </c>
      <c r="C118" s="232" t="s">
        <v>2</v>
      </c>
      <c r="D118" s="77">
        <v>0</v>
      </c>
      <c r="E118" s="78">
        <f t="shared" si="3"/>
        <v>0</v>
      </c>
      <c r="F118" s="20"/>
      <c r="G118" s="77">
        <v>0</v>
      </c>
      <c r="H118" s="78">
        <f t="shared" si="2"/>
        <v>0</v>
      </c>
    </row>
    <row r="119" spans="1:8" x14ac:dyDescent="0.3">
      <c r="A119" s="20">
        <v>117220</v>
      </c>
      <c r="B119" s="21" t="s">
        <v>121</v>
      </c>
      <c r="C119" s="232" t="s">
        <v>2</v>
      </c>
      <c r="D119" s="77">
        <v>0</v>
      </c>
      <c r="E119" s="78">
        <f t="shared" si="3"/>
        <v>0</v>
      </c>
      <c r="F119" s="20"/>
      <c r="G119" s="77">
        <v>0</v>
      </c>
      <c r="H119" s="78">
        <f t="shared" si="2"/>
        <v>0</v>
      </c>
    </row>
    <row r="120" spans="1:8" x14ac:dyDescent="0.3">
      <c r="A120" s="43">
        <v>118</v>
      </c>
      <c r="B120" s="44" t="s">
        <v>122</v>
      </c>
      <c r="C120" s="234"/>
      <c r="D120" s="43"/>
      <c r="E120" s="43"/>
      <c r="F120" s="20"/>
      <c r="G120" s="43"/>
      <c r="H120" s="43"/>
    </row>
    <row r="121" spans="1:8" x14ac:dyDescent="0.3">
      <c r="A121" s="48">
        <v>1181</v>
      </c>
      <c r="B121" s="49" t="s">
        <v>123</v>
      </c>
      <c r="C121" s="233"/>
      <c r="D121" s="48"/>
      <c r="E121" s="48"/>
      <c r="F121" s="20"/>
      <c r="G121" s="48"/>
      <c r="H121" s="48"/>
    </row>
    <row r="122" spans="1:8" x14ac:dyDescent="0.3">
      <c r="A122" s="20">
        <v>118110</v>
      </c>
      <c r="B122" s="21" t="s">
        <v>124</v>
      </c>
      <c r="C122" s="232" t="s">
        <v>173</v>
      </c>
      <c r="D122" s="77">
        <v>0</v>
      </c>
      <c r="E122" s="78">
        <f t="shared" si="3"/>
        <v>0</v>
      </c>
      <c r="F122" s="20"/>
      <c r="G122" s="77">
        <v>0</v>
      </c>
      <c r="H122" s="78">
        <f t="shared" si="2"/>
        <v>0</v>
      </c>
    </row>
    <row r="123" spans="1:8" x14ac:dyDescent="0.3">
      <c r="A123" s="48">
        <v>1182</v>
      </c>
      <c r="B123" s="49" t="s">
        <v>125</v>
      </c>
      <c r="C123" s="233"/>
      <c r="D123" s="48"/>
      <c r="E123" s="48"/>
      <c r="F123" s="20"/>
      <c r="G123" s="48"/>
      <c r="H123" s="48"/>
    </row>
    <row r="124" spans="1:8" x14ac:dyDescent="0.3">
      <c r="A124" s="20">
        <v>118210</v>
      </c>
      <c r="B124" s="21" t="s">
        <v>126</v>
      </c>
      <c r="C124" s="232" t="s">
        <v>173</v>
      </c>
      <c r="D124" s="77">
        <v>0</v>
      </c>
      <c r="E124" s="78">
        <f t="shared" si="3"/>
        <v>0</v>
      </c>
      <c r="F124" s="20"/>
      <c r="G124" s="77">
        <v>0</v>
      </c>
      <c r="H124" s="78">
        <f t="shared" si="2"/>
        <v>0</v>
      </c>
    </row>
    <row r="125" spans="1:8" x14ac:dyDescent="0.3">
      <c r="A125" s="20">
        <v>118220</v>
      </c>
      <c r="B125" s="21" t="s">
        <v>127</v>
      </c>
      <c r="C125" s="232" t="s">
        <v>173</v>
      </c>
      <c r="D125" s="77">
        <v>0</v>
      </c>
      <c r="E125" s="78">
        <f t="shared" si="3"/>
        <v>0</v>
      </c>
      <c r="F125" s="20"/>
      <c r="G125" s="77">
        <v>0</v>
      </c>
      <c r="H125" s="78">
        <f t="shared" si="2"/>
        <v>0</v>
      </c>
    </row>
    <row r="126" spans="1:8" x14ac:dyDescent="0.3">
      <c r="A126" s="48">
        <v>1183</v>
      </c>
      <c r="B126" s="49" t="s">
        <v>128</v>
      </c>
      <c r="C126" s="233"/>
      <c r="D126" s="48"/>
      <c r="E126" s="48"/>
      <c r="F126" s="20"/>
      <c r="G126" s="48"/>
      <c r="H126" s="48"/>
    </row>
    <row r="127" spans="1:8" x14ac:dyDescent="0.3">
      <c r="A127" s="20">
        <v>118310</v>
      </c>
      <c r="B127" s="21" t="s">
        <v>189</v>
      </c>
      <c r="C127" s="232" t="s">
        <v>173</v>
      </c>
      <c r="D127" s="77">
        <v>0</v>
      </c>
      <c r="E127" s="78">
        <f t="shared" si="3"/>
        <v>0</v>
      </c>
      <c r="F127" s="20"/>
      <c r="G127" s="77">
        <v>0</v>
      </c>
      <c r="H127" s="78">
        <f t="shared" si="2"/>
        <v>0</v>
      </c>
    </row>
    <row r="128" spans="1:8" x14ac:dyDescent="0.3">
      <c r="A128" s="20">
        <v>118320</v>
      </c>
      <c r="B128" s="21" t="s">
        <v>130</v>
      </c>
      <c r="C128" s="232" t="s">
        <v>173</v>
      </c>
      <c r="D128" s="77">
        <v>0</v>
      </c>
      <c r="E128" s="78">
        <f t="shared" si="3"/>
        <v>0</v>
      </c>
      <c r="F128" s="20"/>
      <c r="G128" s="77">
        <v>0</v>
      </c>
      <c r="H128" s="78">
        <f t="shared" si="2"/>
        <v>0</v>
      </c>
    </row>
    <row r="129" spans="1:8" x14ac:dyDescent="0.3">
      <c r="A129" s="20">
        <v>118330</v>
      </c>
      <c r="B129" s="21" t="s">
        <v>131</v>
      </c>
      <c r="C129" s="232" t="s">
        <v>173</v>
      </c>
      <c r="D129" s="77">
        <v>0</v>
      </c>
      <c r="E129" s="78">
        <f t="shared" si="3"/>
        <v>0</v>
      </c>
      <c r="F129" s="20"/>
      <c r="G129" s="77">
        <v>0</v>
      </c>
      <c r="H129" s="78">
        <f t="shared" si="2"/>
        <v>0</v>
      </c>
    </row>
    <row r="130" spans="1:8" x14ac:dyDescent="0.3">
      <c r="A130" s="48">
        <v>1185</v>
      </c>
      <c r="B130" s="49" t="s">
        <v>132</v>
      </c>
      <c r="C130" s="233"/>
      <c r="D130" s="48"/>
      <c r="E130" s="48"/>
      <c r="F130" s="20"/>
      <c r="G130" s="48"/>
      <c r="H130" s="48"/>
    </row>
    <row r="131" spans="1:8" x14ac:dyDescent="0.3">
      <c r="A131" s="20">
        <v>118510</v>
      </c>
      <c r="B131" s="21" t="s">
        <v>133</v>
      </c>
      <c r="C131" s="232" t="s">
        <v>173</v>
      </c>
      <c r="D131" s="77">
        <v>0</v>
      </c>
      <c r="E131" s="78">
        <f t="shared" si="3"/>
        <v>0</v>
      </c>
      <c r="F131" s="20"/>
      <c r="G131" s="77">
        <v>0</v>
      </c>
      <c r="H131" s="78">
        <f t="shared" si="2"/>
        <v>0</v>
      </c>
    </row>
    <row r="132" spans="1:8" x14ac:dyDescent="0.3">
      <c r="A132" s="20">
        <v>118520</v>
      </c>
      <c r="B132" s="21" t="s">
        <v>134</v>
      </c>
      <c r="C132" s="232" t="s">
        <v>2</v>
      </c>
      <c r="D132" s="77">
        <v>0</v>
      </c>
      <c r="E132" s="78">
        <f t="shared" si="3"/>
        <v>0</v>
      </c>
      <c r="F132" s="20"/>
      <c r="G132" s="77">
        <v>0</v>
      </c>
      <c r="H132" s="78">
        <f t="shared" si="2"/>
        <v>0</v>
      </c>
    </row>
    <row r="133" spans="1:8" x14ac:dyDescent="0.3">
      <c r="A133" s="43">
        <v>7</v>
      </c>
      <c r="B133" s="44" t="s">
        <v>150</v>
      </c>
      <c r="C133" s="235"/>
      <c r="D133" s="45"/>
      <c r="E133" s="45"/>
      <c r="F133" s="23"/>
      <c r="G133" s="45"/>
      <c r="H133" s="45"/>
    </row>
    <row r="134" spans="1:8" x14ac:dyDescent="0.3">
      <c r="A134" s="20"/>
      <c r="B134" s="21" t="s">
        <v>147</v>
      </c>
      <c r="C134" s="232" t="s">
        <v>181</v>
      </c>
      <c r="D134" s="77">
        <v>0</v>
      </c>
      <c r="E134" s="78">
        <f t="shared" si="3"/>
        <v>0</v>
      </c>
      <c r="F134" s="20"/>
      <c r="G134" s="77">
        <v>0</v>
      </c>
      <c r="H134" s="78">
        <f t="shared" si="2"/>
        <v>0</v>
      </c>
    </row>
    <row r="135" spans="1:8" ht="22.8" x14ac:dyDescent="0.3">
      <c r="A135" s="20"/>
      <c r="B135" s="21" t="s">
        <v>148</v>
      </c>
      <c r="C135" s="232" t="s">
        <v>2</v>
      </c>
      <c r="D135" s="77">
        <v>0</v>
      </c>
      <c r="E135" s="78">
        <f t="shared" si="3"/>
        <v>0</v>
      </c>
      <c r="F135" s="20"/>
      <c r="G135" s="77">
        <v>0</v>
      </c>
      <c r="H135" s="78">
        <f t="shared" si="2"/>
        <v>0</v>
      </c>
    </row>
    <row r="136" spans="1:8" x14ac:dyDescent="0.3">
      <c r="A136" s="20"/>
      <c r="B136" s="21" t="s">
        <v>149</v>
      </c>
      <c r="C136" s="232" t="s">
        <v>2</v>
      </c>
      <c r="D136" s="77">
        <v>0</v>
      </c>
      <c r="E136" s="78">
        <f t="shared" si="3"/>
        <v>0</v>
      </c>
      <c r="F136" s="20"/>
      <c r="G136" s="77">
        <v>0</v>
      </c>
      <c r="H136" s="78">
        <f t="shared" si="2"/>
        <v>0</v>
      </c>
    </row>
  </sheetData>
  <mergeCells count="6">
    <mergeCell ref="A1:G1"/>
    <mergeCell ref="A5:A9"/>
    <mergeCell ref="B5:B9"/>
    <mergeCell ref="G5:H8"/>
    <mergeCell ref="C5:E8"/>
    <mergeCell ref="E3:H3"/>
  </mergeCells>
  <pageMargins left="0.7" right="0.7" top="0.75" bottom="0.75" header="0.3" footer="0.3"/>
  <pageSetup paperSize="9" scale="52" orientation="portrait" r:id="rId1"/>
  <rowBreaks count="1" manualBreakCount="1">
    <brk id="79" max="16383" man="1"/>
  </rowBreaks>
  <colBreaks count="1" manualBreakCount="1">
    <brk id="9" max="1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C5CB-C42A-4C2F-A427-122E48CD3A36}">
  <dimension ref="A1:I132"/>
  <sheetViews>
    <sheetView view="pageBreakPreview" zoomScaleNormal="100" zoomScaleSheetLayoutView="100" workbookViewId="0"/>
  </sheetViews>
  <sheetFormatPr defaultRowHeight="14.4" x14ac:dyDescent="0.3"/>
  <cols>
    <col min="1" max="1" width="13.109375" customWidth="1"/>
    <col min="2" max="2" width="50.44140625" customWidth="1"/>
    <col min="4" max="4" width="18.6640625" customWidth="1"/>
    <col min="5" max="5" width="2.33203125" bestFit="1" customWidth="1"/>
    <col min="6" max="6" width="16.88671875" style="26" customWidth="1"/>
    <col min="7" max="7" width="22" customWidth="1"/>
    <col min="8" max="9" width="22.33203125" customWidth="1"/>
  </cols>
  <sheetData>
    <row r="1" spans="1:9" ht="28.95" customHeight="1" x14ac:dyDescent="0.4">
      <c r="A1" s="40"/>
      <c r="B1" s="122" t="s">
        <v>169</v>
      </c>
      <c r="C1" s="41"/>
      <c r="D1" s="41"/>
      <c r="E1" s="41"/>
      <c r="F1" s="70"/>
      <c r="G1" s="210"/>
      <c r="H1" s="211"/>
      <c r="I1" s="42"/>
    </row>
    <row r="2" spans="1:9" ht="66" x14ac:dyDescent="0.3">
      <c r="A2" s="92" t="s">
        <v>191</v>
      </c>
      <c r="B2" s="93" t="s">
        <v>196</v>
      </c>
      <c r="C2" s="93" t="s">
        <v>192</v>
      </c>
      <c r="D2" s="94" t="s">
        <v>193</v>
      </c>
      <c r="E2" s="95"/>
      <c r="F2" s="96" t="s">
        <v>208</v>
      </c>
      <c r="G2" s="97" t="s">
        <v>168</v>
      </c>
      <c r="H2" s="92" t="s">
        <v>194</v>
      </c>
      <c r="I2" s="92" t="s">
        <v>195</v>
      </c>
    </row>
    <row r="3" spans="1:9" x14ac:dyDescent="0.3">
      <c r="A3" s="35">
        <v>1</v>
      </c>
      <c r="B3" s="36"/>
      <c r="C3" s="37" t="s">
        <v>180</v>
      </c>
      <c r="D3" s="38" t="s">
        <v>162</v>
      </c>
      <c r="E3" s="39"/>
      <c r="F3" s="71" t="s">
        <v>182</v>
      </c>
      <c r="G3" s="39"/>
      <c r="H3" s="39"/>
      <c r="I3" s="39"/>
    </row>
    <row r="4" spans="1:9" x14ac:dyDescent="0.3">
      <c r="A4" s="43">
        <v>111</v>
      </c>
      <c r="B4" s="44" t="s">
        <v>19</v>
      </c>
      <c r="C4" s="45"/>
      <c r="D4" s="46"/>
      <c r="E4" s="47"/>
      <c r="F4" s="72"/>
      <c r="G4" s="47"/>
      <c r="H4" s="47"/>
      <c r="I4" s="47"/>
    </row>
    <row r="5" spans="1:9" s="19" customFormat="1" x14ac:dyDescent="0.3">
      <c r="A5" s="48">
        <v>1111</v>
      </c>
      <c r="B5" s="49" t="s">
        <v>20</v>
      </c>
      <c r="C5" s="50"/>
      <c r="D5" s="51"/>
      <c r="E5" s="52"/>
      <c r="F5" s="73"/>
      <c r="G5" s="58"/>
      <c r="H5" s="58"/>
      <c r="I5" s="54"/>
    </row>
    <row r="6" spans="1:9" x14ac:dyDescent="0.3">
      <c r="A6" s="20">
        <v>111110</v>
      </c>
      <c r="B6" s="21" t="s">
        <v>21</v>
      </c>
      <c r="C6" s="21" t="s">
        <v>1</v>
      </c>
      <c r="D6" s="55"/>
      <c r="E6" s="22" t="s">
        <v>174</v>
      </c>
      <c r="F6" s="149">
        <v>1500</v>
      </c>
      <c r="G6" s="153">
        <v>0</v>
      </c>
      <c r="H6" s="154">
        <f>G6*F6</f>
        <v>0</v>
      </c>
      <c r="I6" s="155">
        <f>H6*1.21</f>
        <v>0</v>
      </c>
    </row>
    <row r="7" spans="1:9" x14ac:dyDescent="0.3">
      <c r="A7" s="20">
        <v>111120</v>
      </c>
      <c r="B7" s="21" t="s">
        <v>23</v>
      </c>
      <c r="C7" s="21" t="s">
        <v>1</v>
      </c>
      <c r="D7" s="55"/>
      <c r="E7" s="22" t="s">
        <v>174</v>
      </c>
      <c r="F7" s="149">
        <v>1500</v>
      </c>
      <c r="G7" s="153">
        <v>0</v>
      </c>
      <c r="H7" s="154">
        <f t="shared" ref="H7:H12" si="0">G7*F7</f>
        <v>0</v>
      </c>
      <c r="I7" s="155">
        <f t="shared" ref="I7:I12" si="1">H7*1.21</f>
        <v>0</v>
      </c>
    </row>
    <row r="8" spans="1:9" x14ac:dyDescent="0.3">
      <c r="A8" s="20">
        <v>111130</v>
      </c>
      <c r="B8" s="21" t="s">
        <v>24</v>
      </c>
      <c r="C8" s="21" t="s">
        <v>1</v>
      </c>
      <c r="D8" s="55"/>
      <c r="E8" s="22" t="s">
        <v>174</v>
      </c>
      <c r="F8" s="149">
        <v>8417</v>
      </c>
      <c r="G8" s="153">
        <v>0</v>
      </c>
      <c r="H8" s="154">
        <f t="shared" si="0"/>
        <v>0</v>
      </c>
      <c r="I8" s="155">
        <f t="shared" si="1"/>
        <v>0</v>
      </c>
    </row>
    <row r="9" spans="1:9" x14ac:dyDescent="0.3">
      <c r="A9" s="20">
        <v>111140</v>
      </c>
      <c r="B9" s="21" t="s">
        <v>25</v>
      </c>
      <c r="C9" s="21" t="s">
        <v>2</v>
      </c>
      <c r="D9" s="56"/>
      <c r="E9" s="22" t="s">
        <v>174</v>
      </c>
      <c r="F9" s="149">
        <v>8417</v>
      </c>
      <c r="G9" s="153">
        <v>0</v>
      </c>
      <c r="H9" s="154">
        <f t="shared" si="0"/>
        <v>0</v>
      </c>
      <c r="I9" s="155">
        <f t="shared" si="1"/>
        <v>0</v>
      </c>
    </row>
    <row r="10" spans="1:9" x14ac:dyDescent="0.3">
      <c r="A10" s="20">
        <v>111150</v>
      </c>
      <c r="B10" s="21" t="s">
        <v>26</v>
      </c>
      <c r="C10" s="21" t="s">
        <v>2</v>
      </c>
      <c r="D10" s="56"/>
      <c r="E10" s="22" t="s">
        <v>174</v>
      </c>
      <c r="F10" s="149">
        <v>8417</v>
      </c>
      <c r="G10" s="153">
        <v>0</v>
      </c>
      <c r="H10" s="154">
        <f t="shared" si="0"/>
        <v>0</v>
      </c>
      <c r="I10" s="155">
        <f t="shared" si="1"/>
        <v>0</v>
      </c>
    </row>
    <row r="11" spans="1:9" x14ac:dyDescent="0.3">
      <c r="A11" s="20">
        <v>111160</v>
      </c>
      <c r="B11" s="21" t="s">
        <v>27</v>
      </c>
      <c r="C11" s="21" t="s">
        <v>2</v>
      </c>
      <c r="D11" s="56"/>
      <c r="E11" s="22" t="s">
        <v>174</v>
      </c>
      <c r="F11" s="149">
        <v>8417</v>
      </c>
      <c r="G11" s="153">
        <v>0</v>
      </c>
      <c r="H11" s="154">
        <f t="shared" si="0"/>
        <v>0</v>
      </c>
      <c r="I11" s="155">
        <f t="shared" si="1"/>
        <v>0</v>
      </c>
    </row>
    <row r="12" spans="1:9" x14ac:dyDescent="0.3">
      <c r="A12" s="20">
        <v>111170</v>
      </c>
      <c r="B12" s="21" t="s">
        <v>28</v>
      </c>
      <c r="C12" s="21" t="s">
        <v>1</v>
      </c>
      <c r="D12" s="55"/>
      <c r="E12" s="22" t="s">
        <v>174</v>
      </c>
      <c r="F12" s="149">
        <v>750</v>
      </c>
      <c r="G12" s="153">
        <v>0</v>
      </c>
      <c r="H12" s="154">
        <f t="shared" si="0"/>
        <v>0</v>
      </c>
      <c r="I12" s="155">
        <f t="shared" si="1"/>
        <v>0</v>
      </c>
    </row>
    <row r="13" spans="1:9" s="19" customFormat="1" x14ac:dyDescent="0.3">
      <c r="A13" s="48">
        <v>1112</v>
      </c>
      <c r="B13" s="49" t="s">
        <v>29</v>
      </c>
      <c r="C13" s="128"/>
      <c r="D13" s="129"/>
      <c r="E13" s="130"/>
      <c r="F13" s="160"/>
      <c r="G13" s="156"/>
      <c r="H13" s="175"/>
      <c r="I13" s="175"/>
    </row>
    <row r="14" spans="1:9" x14ac:dyDescent="0.3">
      <c r="A14" s="20">
        <v>111210</v>
      </c>
      <c r="B14" s="21" t="s">
        <v>30</v>
      </c>
      <c r="C14" s="21" t="s">
        <v>2</v>
      </c>
      <c r="D14" s="55"/>
      <c r="E14" s="22" t="s">
        <v>174</v>
      </c>
      <c r="F14" s="149">
        <v>8417</v>
      </c>
      <c r="G14" s="153">
        <v>0</v>
      </c>
      <c r="H14" s="154">
        <f t="shared" ref="H14:H15" si="2">G14*F14</f>
        <v>0</v>
      </c>
      <c r="I14" s="155">
        <f t="shared" ref="I14:I15" si="3">H14*1.21</f>
        <v>0</v>
      </c>
    </row>
    <row r="15" spans="1:9" x14ac:dyDescent="0.3">
      <c r="A15" s="20">
        <v>111230</v>
      </c>
      <c r="B15" s="21" t="s">
        <v>31</v>
      </c>
      <c r="C15" s="21" t="s">
        <v>1</v>
      </c>
      <c r="D15" s="55"/>
      <c r="E15" s="22" t="s">
        <v>174</v>
      </c>
      <c r="F15" s="149">
        <v>750</v>
      </c>
      <c r="G15" s="153">
        <v>0</v>
      </c>
      <c r="H15" s="154">
        <f t="shared" si="2"/>
        <v>0</v>
      </c>
      <c r="I15" s="155">
        <f t="shared" si="3"/>
        <v>0</v>
      </c>
    </row>
    <row r="16" spans="1:9" s="19" customFormat="1" x14ac:dyDescent="0.3">
      <c r="A16" s="48">
        <v>1113</v>
      </c>
      <c r="B16" s="49" t="s">
        <v>32</v>
      </c>
      <c r="C16" s="128"/>
      <c r="D16" s="129"/>
      <c r="E16" s="130"/>
      <c r="F16" s="160"/>
      <c r="G16" s="164"/>
      <c r="H16" s="164"/>
      <c r="I16" s="164"/>
    </row>
    <row r="17" spans="1:9" x14ac:dyDescent="0.3">
      <c r="A17" s="20">
        <v>111310</v>
      </c>
      <c r="B17" s="21" t="s">
        <v>33</v>
      </c>
      <c r="C17" s="21" t="s">
        <v>2</v>
      </c>
      <c r="D17" s="55"/>
      <c r="E17" s="22" t="s">
        <v>174</v>
      </c>
      <c r="F17" s="149">
        <v>2500</v>
      </c>
      <c r="G17" s="153">
        <v>0</v>
      </c>
      <c r="H17" s="154">
        <f t="shared" ref="H17:H21" si="4">G17*F17</f>
        <v>0</v>
      </c>
      <c r="I17" s="155">
        <f t="shared" ref="I17:I21" si="5">H17*1.21</f>
        <v>0</v>
      </c>
    </row>
    <row r="18" spans="1:9" x14ac:dyDescent="0.3">
      <c r="A18" s="20">
        <v>111320</v>
      </c>
      <c r="B18" s="21" t="s">
        <v>34</v>
      </c>
      <c r="C18" s="21" t="s">
        <v>2</v>
      </c>
      <c r="D18" s="55"/>
      <c r="E18" s="22" t="s">
        <v>174</v>
      </c>
      <c r="F18" s="149">
        <v>500</v>
      </c>
      <c r="G18" s="153">
        <v>0</v>
      </c>
      <c r="H18" s="154">
        <f t="shared" si="4"/>
        <v>0</v>
      </c>
      <c r="I18" s="155">
        <f t="shared" si="5"/>
        <v>0</v>
      </c>
    </row>
    <row r="19" spans="1:9" x14ac:dyDescent="0.3">
      <c r="A19" s="20">
        <v>111330</v>
      </c>
      <c r="B19" s="21" t="s">
        <v>35</v>
      </c>
      <c r="C19" s="21" t="s">
        <v>2</v>
      </c>
      <c r="D19" s="55"/>
      <c r="E19" s="22" t="s">
        <v>174</v>
      </c>
      <c r="F19" s="149">
        <v>500</v>
      </c>
      <c r="G19" s="153">
        <v>0</v>
      </c>
      <c r="H19" s="154">
        <f t="shared" si="4"/>
        <v>0</v>
      </c>
      <c r="I19" s="155">
        <f t="shared" si="5"/>
        <v>0</v>
      </c>
    </row>
    <row r="20" spans="1:9" x14ac:dyDescent="0.3">
      <c r="A20" s="20">
        <v>111340</v>
      </c>
      <c r="B20" s="21" t="s">
        <v>36</v>
      </c>
      <c r="C20" s="21" t="s">
        <v>2</v>
      </c>
      <c r="D20" s="55"/>
      <c r="E20" s="22" t="s">
        <v>174</v>
      </c>
      <c r="F20" s="149">
        <v>1250</v>
      </c>
      <c r="G20" s="153">
        <v>0</v>
      </c>
      <c r="H20" s="154">
        <f t="shared" si="4"/>
        <v>0</v>
      </c>
      <c r="I20" s="155">
        <f t="shared" si="5"/>
        <v>0</v>
      </c>
    </row>
    <row r="21" spans="1:9" x14ac:dyDescent="0.3">
      <c r="A21" s="20">
        <v>111360</v>
      </c>
      <c r="B21" s="21" t="s">
        <v>37</v>
      </c>
      <c r="C21" s="21" t="s">
        <v>2</v>
      </c>
      <c r="D21" s="55"/>
      <c r="E21" s="22" t="s">
        <v>174</v>
      </c>
      <c r="F21" s="149">
        <v>500</v>
      </c>
      <c r="G21" s="153">
        <v>0</v>
      </c>
      <c r="H21" s="154">
        <f t="shared" si="4"/>
        <v>0</v>
      </c>
      <c r="I21" s="155">
        <f t="shared" si="5"/>
        <v>0</v>
      </c>
    </row>
    <row r="22" spans="1:9" s="19" customFormat="1" x14ac:dyDescent="0.3">
      <c r="A22" s="48"/>
      <c r="B22" s="49" t="s">
        <v>198</v>
      </c>
      <c r="C22" s="128"/>
      <c r="D22" s="129"/>
      <c r="E22" s="130"/>
      <c r="F22" s="160"/>
      <c r="G22" s="164"/>
      <c r="H22" s="164"/>
      <c r="I22" s="165"/>
    </row>
    <row r="23" spans="1:9" x14ac:dyDescent="0.3">
      <c r="A23" s="20">
        <v>111410</v>
      </c>
      <c r="B23" s="21" t="s">
        <v>33</v>
      </c>
      <c r="C23" s="21" t="s">
        <v>2</v>
      </c>
      <c r="D23" s="55"/>
      <c r="E23" s="22" t="s">
        <v>174</v>
      </c>
      <c r="F23" s="149">
        <v>8417</v>
      </c>
      <c r="G23" s="153">
        <v>0</v>
      </c>
      <c r="H23" s="154">
        <f>G23*F23</f>
        <v>0</v>
      </c>
      <c r="I23" s="155">
        <f>H23*1.21</f>
        <v>0</v>
      </c>
    </row>
    <row r="24" spans="1:9" s="19" customFormat="1" x14ac:dyDescent="0.3">
      <c r="A24" s="48">
        <v>1115</v>
      </c>
      <c r="B24" s="49" t="s">
        <v>39</v>
      </c>
      <c r="C24" s="128"/>
      <c r="D24" s="129"/>
      <c r="E24" s="130"/>
      <c r="F24" s="160"/>
      <c r="G24" s="164"/>
      <c r="H24" s="164"/>
      <c r="I24" s="165"/>
    </row>
    <row r="25" spans="1:9" x14ac:dyDescent="0.3">
      <c r="A25" s="20">
        <v>111510</v>
      </c>
      <c r="B25" s="21" t="s">
        <v>40</v>
      </c>
      <c r="C25" s="21" t="s">
        <v>2</v>
      </c>
      <c r="D25" s="55"/>
      <c r="E25" s="22" t="s">
        <v>174</v>
      </c>
      <c r="F25" s="149">
        <v>8417</v>
      </c>
      <c r="G25" s="153">
        <v>0</v>
      </c>
      <c r="H25" s="154">
        <f>G25*F25</f>
        <v>0</v>
      </c>
      <c r="I25" s="155">
        <f>H25*1.21</f>
        <v>0</v>
      </c>
    </row>
    <row r="26" spans="1:9" x14ac:dyDescent="0.3">
      <c r="A26" s="43">
        <v>112</v>
      </c>
      <c r="B26" s="44" t="s">
        <v>41</v>
      </c>
      <c r="C26" s="131"/>
      <c r="D26" s="132"/>
      <c r="E26" s="133"/>
      <c r="F26" s="176"/>
      <c r="G26" s="166"/>
      <c r="H26" s="166"/>
      <c r="I26" s="166"/>
    </row>
    <row r="27" spans="1:9" x14ac:dyDescent="0.3">
      <c r="A27" s="48">
        <v>1121</v>
      </c>
      <c r="B27" s="49" t="s">
        <v>42</v>
      </c>
      <c r="C27" s="50"/>
      <c r="D27" s="51"/>
      <c r="E27" s="52"/>
      <c r="F27" s="157"/>
      <c r="G27" s="158"/>
      <c r="H27" s="158"/>
      <c r="I27" s="54"/>
    </row>
    <row r="28" spans="1:9" x14ac:dyDescent="0.3">
      <c r="A28" s="20">
        <v>112110</v>
      </c>
      <c r="B28" s="21" t="s">
        <v>43</v>
      </c>
      <c r="C28" s="21" t="s">
        <v>173</v>
      </c>
      <c r="D28" s="55"/>
      <c r="E28" s="22" t="s">
        <v>22</v>
      </c>
      <c r="F28" s="149">
        <v>100</v>
      </c>
      <c r="G28" s="153">
        <v>0</v>
      </c>
      <c r="H28" s="154">
        <f t="shared" ref="H28:H30" si="6">G28*F28</f>
        <v>0</v>
      </c>
      <c r="I28" s="155">
        <f t="shared" ref="I28:I30" si="7">H28*1.21</f>
        <v>0</v>
      </c>
    </row>
    <row r="29" spans="1:9" x14ac:dyDescent="0.3">
      <c r="A29" s="20">
        <v>112130</v>
      </c>
      <c r="B29" s="21" t="s">
        <v>44</v>
      </c>
      <c r="C29" s="21" t="s">
        <v>173</v>
      </c>
      <c r="D29" s="55"/>
      <c r="E29" s="22" t="s">
        <v>22</v>
      </c>
      <c r="F29" s="149">
        <v>100</v>
      </c>
      <c r="G29" s="153">
        <v>0</v>
      </c>
      <c r="H29" s="154">
        <f t="shared" si="6"/>
        <v>0</v>
      </c>
      <c r="I29" s="155">
        <f t="shared" si="7"/>
        <v>0</v>
      </c>
    </row>
    <row r="30" spans="1:9" x14ac:dyDescent="0.3">
      <c r="A30" s="20">
        <v>112150</v>
      </c>
      <c r="B30" s="21" t="s">
        <v>45</v>
      </c>
      <c r="C30" s="21" t="s">
        <v>173</v>
      </c>
      <c r="D30" s="55"/>
      <c r="E30" s="22" t="s">
        <v>22</v>
      </c>
      <c r="F30" s="149">
        <v>100</v>
      </c>
      <c r="G30" s="153">
        <v>0</v>
      </c>
      <c r="H30" s="154">
        <f t="shared" si="6"/>
        <v>0</v>
      </c>
      <c r="I30" s="155">
        <f t="shared" si="7"/>
        <v>0</v>
      </c>
    </row>
    <row r="31" spans="1:9" s="19" customFormat="1" x14ac:dyDescent="0.3">
      <c r="A31" s="48">
        <v>1124</v>
      </c>
      <c r="B31" s="49" t="s">
        <v>51</v>
      </c>
      <c r="C31" s="50"/>
      <c r="D31" s="51"/>
      <c r="E31" s="52"/>
      <c r="F31" s="150"/>
      <c r="G31" s="164"/>
      <c r="H31" s="164"/>
      <c r="I31" s="165"/>
    </row>
    <row r="32" spans="1:9" x14ac:dyDescent="0.3">
      <c r="A32" s="20">
        <v>112410</v>
      </c>
      <c r="B32" s="21" t="s">
        <v>52</v>
      </c>
      <c r="C32" s="21" t="s">
        <v>173</v>
      </c>
      <c r="D32" s="55"/>
      <c r="E32" s="22" t="s">
        <v>46</v>
      </c>
      <c r="F32" s="149">
        <v>15</v>
      </c>
      <c r="G32" s="153">
        <v>0</v>
      </c>
      <c r="H32" s="154">
        <f t="shared" ref="H32:H34" si="8">G32*F32</f>
        <v>0</v>
      </c>
      <c r="I32" s="155">
        <f t="shared" ref="I32:I34" si="9">H32*1.21</f>
        <v>0</v>
      </c>
    </row>
    <row r="33" spans="1:9" x14ac:dyDescent="0.3">
      <c r="A33" s="20">
        <v>112420</v>
      </c>
      <c r="B33" s="21" t="s">
        <v>53</v>
      </c>
      <c r="C33" s="21" t="s">
        <v>173</v>
      </c>
      <c r="D33" s="55"/>
      <c r="E33" s="22" t="s">
        <v>46</v>
      </c>
      <c r="F33" s="149">
        <v>5</v>
      </c>
      <c r="G33" s="153">
        <v>0</v>
      </c>
      <c r="H33" s="154">
        <f t="shared" si="8"/>
        <v>0</v>
      </c>
      <c r="I33" s="155">
        <f t="shared" si="9"/>
        <v>0</v>
      </c>
    </row>
    <row r="34" spans="1:9" x14ac:dyDescent="0.3">
      <c r="A34" s="20">
        <v>112430</v>
      </c>
      <c r="B34" s="21" t="s">
        <v>54</v>
      </c>
      <c r="C34" s="21" t="s">
        <v>173</v>
      </c>
      <c r="D34" s="55"/>
      <c r="E34" s="22" t="s">
        <v>46</v>
      </c>
      <c r="F34" s="149">
        <v>5</v>
      </c>
      <c r="G34" s="153">
        <v>0</v>
      </c>
      <c r="H34" s="154">
        <f t="shared" si="8"/>
        <v>0</v>
      </c>
      <c r="I34" s="155">
        <f t="shared" si="9"/>
        <v>0</v>
      </c>
    </row>
    <row r="35" spans="1:9" s="19" customFormat="1" x14ac:dyDescent="0.3">
      <c r="A35" s="48">
        <v>1126</v>
      </c>
      <c r="B35" s="49" t="s">
        <v>59</v>
      </c>
      <c r="C35" s="50"/>
      <c r="D35" s="51"/>
      <c r="E35" s="52"/>
      <c r="F35" s="150"/>
      <c r="G35" s="164"/>
      <c r="H35" s="164"/>
      <c r="I35" s="165"/>
    </row>
    <row r="36" spans="1:9" x14ac:dyDescent="0.3">
      <c r="A36" s="20">
        <v>112640</v>
      </c>
      <c r="B36" s="21" t="s">
        <v>60</v>
      </c>
      <c r="C36" s="21" t="s">
        <v>173</v>
      </c>
      <c r="D36" s="55"/>
      <c r="E36" s="22" t="s">
        <v>22</v>
      </c>
      <c r="F36" s="149">
        <v>105</v>
      </c>
      <c r="G36" s="153">
        <v>0</v>
      </c>
      <c r="H36" s="154">
        <f>G36*F36</f>
        <v>0</v>
      </c>
      <c r="I36" s="155">
        <f>H36*1.21</f>
        <v>0</v>
      </c>
    </row>
    <row r="37" spans="1:9" x14ac:dyDescent="0.3">
      <c r="A37" s="43">
        <v>113</v>
      </c>
      <c r="B37" s="44" t="s">
        <v>62</v>
      </c>
      <c r="C37" s="45"/>
      <c r="D37" s="46"/>
      <c r="E37" s="47"/>
      <c r="F37" s="151"/>
      <c r="G37" s="166"/>
      <c r="H37" s="166"/>
      <c r="I37" s="166"/>
    </row>
    <row r="38" spans="1:9" s="19" customFormat="1" x14ac:dyDescent="0.3">
      <c r="A38" s="48">
        <v>1131</v>
      </c>
      <c r="B38" s="49" t="s">
        <v>63</v>
      </c>
      <c r="C38" s="50"/>
      <c r="D38" s="51"/>
      <c r="E38" s="52"/>
      <c r="F38" s="150"/>
      <c r="G38" s="164"/>
      <c r="H38" s="164"/>
      <c r="I38" s="165"/>
    </row>
    <row r="39" spans="1:9" x14ac:dyDescent="0.3">
      <c r="A39" s="20">
        <v>113110</v>
      </c>
      <c r="B39" s="21" t="s">
        <v>64</v>
      </c>
      <c r="C39" s="21" t="s">
        <v>2</v>
      </c>
      <c r="D39" s="55"/>
      <c r="E39" s="22" t="s">
        <v>22</v>
      </c>
      <c r="F39" s="149">
        <v>6991</v>
      </c>
      <c r="G39" s="153">
        <v>0</v>
      </c>
      <c r="H39" s="154">
        <f>G39*F39</f>
        <v>0</v>
      </c>
      <c r="I39" s="155">
        <f>H39*1.21</f>
        <v>0</v>
      </c>
    </row>
    <row r="40" spans="1:9" s="19" customFormat="1" x14ac:dyDescent="0.3">
      <c r="A40" s="48">
        <v>1132</v>
      </c>
      <c r="B40" s="49" t="s">
        <v>65</v>
      </c>
      <c r="C40" s="50"/>
      <c r="D40" s="51"/>
      <c r="E40" s="52"/>
      <c r="F40" s="150"/>
      <c r="G40" s="164"/>
      <c r="H40" s="164"/>
      <c r="I40" s="165"/>
    </row>
    <row r="41" spans="1:9" x14ac:dyDescent="0.3">
      <c r="A41" s="20">
        <v>113210</v>
      </c>
      <c r="B41" s="21" t="s">
        <v>66</v>
      </c>
      <c r="C41" s="21" t="s">
        <v>2</v>
      </c>
      <c r="D41" s="55"/>
      <c r="E41" s="22" t="s">
        <v>22</v>
      </c>
      <c r="F41" s="149">
        <v>6991</v>
      </c>
      <c r="G41" s="153">
        <v>0</v>
      </c>
      <c r="H41" s="154">
        <f t="shared" ref="H41:H42" si="10">G41*F41</f>
        <v>0</v>
      </c>
      <c r="I41" s="155">
        <f t="shared" ref="I41:I42" si="11">H41*1.21</f>
        <v>0</v>
      </c>
    </row>
    <row r="42" spans="1:9" x14ac:dyDescent="0.3">
      <c r="A42" s="20">
        <v>113230</v>
      </c>
      <c r="B42" s="21" t="s">
        <v>67</v>
      </c>
      <c r="C42" s="21" t="s">
        <v>2</v>
      </c>
      <c r="D42" s="55"/>
      <c r="E42" s="22" t="s">
        <v>22</v>
      </c>
      <c r="F42" s="149">
        <v>6991</v>
      </c>
      <c r="G42" s="153">
        <v>0</v>
      </c>
      <c r="H42" s="154">
        <f t="shared" si="10"/>
        <v>0</v>
      </c>
      <c r="I42" s="155">
        <f t="shared" si="11"/>
        <v>0</v>
      </c>
    </row>
    <row r="43" spans="1:9" x14ac:dyDescent="0.3">
      <c r="A43" s="43">
        <v>114</v>
      </c>
      <c r="B43" s="44" t="s">
        <v>68</v>
      </c>
      <c r="C43" s="45"/>
      <c r="D43" s="46"/>
      <c r="E43" s="47"/>
      <c r="F43" s="151"/>
      <c r="G43" s="166"/>
      <c r="H43" s="166"/>
      <c r="I43" s="166"/>
    </row>
    <row r="44" spans="1:9" s="19" customFormat="1" x14ac:dyDescent="0.3">
      <c r="A44" s="48">
        <v>1141</v>
      </c>
      <c r="B44" s="49" t="s">
        <v>69</v>
      </c>
      <c r="C44" s="50"/>
      <c r="D44" s="51"/>
      <c r="E44" s="52"/>
      <c r="F44" s="150"/>
      <c r="G44" s="164"/>
      <c r="H44" s="164"/>
      <c r="I44" s="165"/>
    </row>
    <row r="45" spans="1:9" x14ac:dyDescent="0.3">
      <c r="A45" s="20">
        <v>114130</v>
      </c>
      <c r="B45" s="21" t="s">
        <v>72</v>
      </c>
      <c r="C45" s="21" t="s">
        <v>2</v>
      </c>
      <c r="D45" s="55"/>
      <c r="E45" s="22" t="s">
        <v>22</v>
      </c>
      <c r="F45" s="149">
        <v>2150</v>
      </c>
      <c r="G45" s="153">
        <v>0</v>
      </c>
      <c r="H45" s="154">
        <f t="shared" ref="H45" si="12">G45*F45</f>
        <v>0</v>
      </c>
      <c r="I45" s="155">
        <f t="shared" ref="I45" si="13">H45*1.21</f>
        <v>0</v>
      </c>
    </row>
    <row r="46" spans="1:9" s="19" customFormat="1" x14ac:dyDescent="0.3">
      <c r="A46" s="48">
        <v>1142</v>
      </c>
      <c r="B46" s="49" t="s">
        <v>73</v>
      </c>
      <c r="C46" s="50"/>
      <c r="D46" s="51"/>
      <c r="E46" s="52"/>
      <c r="F46" s="150"/>
      <c r="G46" s="164"/>
      <c r="H46" s="164"/>
      <c r="I46" s="165"/>
    </row>
    <row r="47" spans="1:9" x14ac:dyDescent="0.3">
      <c r="A47" s="20">
        <v>114210</v>
      </c>
      <c r="B47" s="21" t="s">
        <v>74</v>
      </c>
      <c r="C47" s="21" t="s">
        <v>2</v>
      </c>
      <c r="D47" s="55"/>
      <c r="E47" s="22" t="s">
        <v>22</v>
      </c>
      <c r="F47" s="149">
        <v>1000</v>
      </c>
      <c r="G47" s="153">
        <v>0</v>
      </c>
      <c r="H47" s="154">
        <f t="shared" ref="H47:H49" si="14">G47*F47</f>
        <v>0</v>
      </c>
      <c r="I47" s="155">
        <f t="shared" ref="I47:I49" si="15">H47*1.21</f>
        <v>0</v>
      </c>
    </row>
    <row r="48" spans="1:9" x14ac:dyDescent="0.3">
      <c r="A48" s="20">
        <v>114220</v>
      </c>
      <c r="B48" s="21" t="s">
        <v>75</v>
      </c>
      <c r="C48" s="21" t="s">
        <v>2</v>
      </c>
      <c r="D48" s="55"/>
      <c r="E48" s="22" t="s">
        <v>22</v>
      </c>
      <c r="F48" s="149">
        <v>1000</v>
      </c>
      <c r="G48" s="153">
        <v>0</v>
      </c>
      <c r="H48" s="154">
        <f t="shared" si="14"/>
        <v>0</v>
      </c>
      <c r="I48" s="155">
        <f t="shared" si="15"/>
        <v>0</v>
      </c>
    </row>
    <row r="49" spans="1:9" x14ac:dyDescent="0.3">
      <c r="A49" s="20">
        <v>114230</v>
      </c>
      <c r="B49" s="21" t="s">
        <v>76</v>
      </c>
      <c r="C49" s="21" t="s">
        <v>2</v>
      </c>
      <c r="D49" s="55"/>
      <c r="E49" s="22" t="s">
        <v>22</v>
      </c>
      <c r="F49" s="149">
        <v>1000</v>
      </c>
      <c r="G49" s="153">
        <v>0</v>
      </c>
      <c r="H49" s="154">
        <f t="shared" si="14"/>
        <v>0</v>
      </c>
      <c r="I49" s="155">
        <f t="shared" si="15"/>
        <v>0</v>
      </c>
    </row>
    <row r="50" spans="1:9" s="19" customFormat="1" x14ac:dyDescent="0.3">
      <c r="A50" s="48">
        <v>1143</v>
      </c>
      <c r="B50" s="49" t="s">
        <v>77</v>
      </c>
      <c r="C50" s="50"/>
      <c r="D50" s="51"/>
      <c r="E50" s="52"/>
      <c r="F50" s="150"/>
      <c r="G50" s="164"/>
      <c r="H50" s="164"/>
      <c r="I50" s="165"/>
    </row>
    <row r="51" spans="1:9" x14ac:dyDescent="0.3">
      <c r="A51" s="20">
        <v>114310</v>
      </c>
      <c r="B51" s="21" t="s">
        <v>78</v>
      </c>
      <c r="C51" s="21" t="s">
        <v>2</v>
      </c>
      <c r="D51" s="55"/>
      <c r="E51" s="22" t="s">
        <v>22</v>
      </c>
      <c r="F51" s="149">
        <v>250</v>
      </c>
      <c r="G51" s="153">
        <v>0</v>
      </c>
      <c r="H51" s="154">
        <f t="shared" ref="H51:H57" si="16">G51*F51</f>
        <v>0</v>
      </c>
      <c r="I51" s="155">
        <f t="shared" ref="I51:I70" si="17">H51*1.21</f>
        <v>0</v>
      </c>
    </row>
    <row r="52" spans="1:9" x14ac:dyDescent="0.3">
      <c r="A52" s="20">
        <v>114320</v>
      </c>
      <c r="B52" s="21" t="s">
        <v>79</v>
      </c>
      <c r="C52" s="21" t="s">
        <v>2</v>
      </c>
      <c r="D52" s="55"/>
      <c r="E52" s="22" t="s">
        <v>22</v>
      </c>
      <c r="F52" s="149">
        <v>250</v>
      </c>
      <c r="G52" s="153">
        <v>0</v>
      </c>
      <c r="H52" s="154">
        <f t="shared" si="16"/>
        <v>0</v>
      </c>
      <c r="I52" s="155">
        <f t="shared" si="17"/>
        <v>0</v>
      </c>
    </row>
    <row r="53" spans="1:9" x14ac:dyDescent="0.3">
      <c r="A53" s="20">
        <v>114330</v>
      </c>
      <c r="B53" s="21" t="s">
        <v>80</v>
      </c>
      <c r="C53" s="21" t="s">
        <v>1</v>
      </c>
      <c r="D53" s="55"/>
      <c r="E53" s="22" t="s">
        <v>22</v>
      </c>
      <c r="F53" s="149">
        <v>450</v>
      </c>
      <c r="G53" s="153">
        <v>0</v>
      </c>
      <c r="H53" s="154">
        <f t="shared" si="16"/>
        <v>0</v>
      </c>
      <c r="I53" s="155">
        <f t="shared" si="17"/>
        <v>0</v>
      </c>
    </row>
    <row r="54" spans="1:9" x14ac:dyDescent="0.3">
      <c r="A54" s="20">
        <v>114340</v>
      </c>
      <c r="B54" s="21" t="s">
        <v>81</v>
      </c>
      <c r="C54" s="21" t="s">
        <v>1</v>
      </c>
      <c r="D54" s="55"/>
      <c r="E54" s="22" t="s">
        <v>22</v>
      </c>
      <c r="F54" s="149">
        <v>450</v>
      </c>
      <c r="G54" s="153">
        <v>0</v>
      </c>
      <c r="H54" s="154">
        <f t="shared" si="16"/>
        <v>0</v>
      </c>
      <c r="I54" s="155">
        <f t="shared" si="17"/>
        <v>0</v>
      </c>
    </row>
    <row r="55" spans="1:9" x14ac:dyDescent="0.3">
      <c r="A55" s="20">
        <v>114350</v>
      </c>
      <c r="B55" s="21" t="s">
        <v>82</v>
      </c>
      <c r="C55" s="21" t="s">
        <v>2</v>
      </c>
      <c r="D55" s="55"/>
      <c r="E55" s="22" t="s">
        <v>22</v>
      </c>
      <c r="F55" s="149">
        <v>150</v>
      </c>
      <c r="G55" s="153">
        <v>0</v>
      </c>
      <c r="H55" s="154">
        <f t="shared" si="16"/>
        <v>0</v>
      </c>
      <c r="I55" s="155">
        <f t="shared" si="17"/>
        <v>0</v>
      </c>
    </row>
    <row r="56" spans="1:9" x14ac:dyDescent="0.3">
      <c r="A56" s="20">
        <v>114360</v>
      </c>
      <c r="B56" s="21" t="s">
        <v>83</v>
      </c>
      <c r="C56" s="21" t="s">
        <v>2</v>
      </c>
      <c r="D56" s="55"/>
      <c r="E56" s="22" t="s">
        <v>22</v>
      </c>
      <c r="F56" s="149">
        <v>100</v>
      </c>
      <c r="G56" s="153">
        <v>0</v>
      </c>
      <c r="H56" s="154">
        <f t="shared" si="16"/>
        <v>0</v>
      </c>
      <c r="I56" s="155">
        <f t="shared" si="17"/>
        <v>0</v>
      </c>
    </row>
    <row r="57" spans="1:9" x14ac:dyDescent="0.3">
      <c r="A57" s="20">
        <v>114370</v>
      </c>
      <c r="B57" s="21" t="s">
        <v>84</v>
      </c>
      <c r="C57" s="21" t="s">
        <v>1</v>
      </c>
      <c r="D57" s="55"/>
      <c r="E57" s="22" t="s">
        <v>22</v>
      </c>
      <c r="F57" s="149">
        <v>75</v>
      </c>
      <c r="G57" s="153">
        <v>0</v>
      </c>
      <c r="H57" s="154">
        <f t="shared" si="16"/>
        <v>0</v>
      </c>
      <c r="I57" s="155">
        <f t="shared" si="17"/>
        <v>0</v>
      </c>
    </row>
    <row r="58" spans="1:9" s="19" customFormat="1" x14ac:dyDescent="0.3">
      <c r="A58" s="48">
        <v>1144</v>
      </c>
      <c r="B58" s="49" t="s">
        <v>85</v>
      </c>
      <c r="C58" s="50"/>
      <c r="D58" s="51"/>
      <c r="E58" s="52"/>
      <c r="F58" s="150"/>
      <c r="G58" s="164"/>
      <c r="H58" s="164"/>
      <c r="I58" s="165"/>
    </row>
    <row r="59" spans="1:9" x14ac:dyDescent="0.3">
      <c r="A59" s="20">
        <v>114410</v>
      </c>
      <c r="B59" s="21" t="s">
        <v>86</v>
      </c>
      <c r="C59" s="21" t="s">
        <v>1</v>
      </c>
      <c r="D59" s="55"/>
      <c r="E59" s="22" t="s">
        <v>22</v>
      </c>
      <c r="F59" s="149">
        <v>75</v>
      </c>
      <c r="G59" s="153">
        <v>0</v>
      </c>
      <c r="H59" s="154">
        <f t="shared" ref="H59:H62" si="18">G59*F59</f>
        <v>0</v>
      </c>
      <c r="I59" s="155">
        <f t="shared" si="17"/>
        <v>0</v>
      </c>
    </row>
    <row r="60" spans="1:9" x14ac:dyDescent="0.3">
      <c r="A60" s="20">
        <v>114420</v>
      </c>
      <c r="B60" s="21" t="s">
        <v>87</v>
      </c>
      <c r="C60" s="21" t="s">
        <v>1</v>
      </c>
      <c r="D60" s="55"/>
      <c r="E60" s="22" t="s">
        <v>22</v>
      </c>
      <c r="F60" s="149">
        <v>150</v>
      </c>
      <c r="G60" s="153">
        <v>0</v>
      </c>
      <c r="H60" s="154">
        <f t="shared" si="18"/>
        <v>0</v>
      </c>
      <c r="I60" s="155">
        <f t="shared" si="17"/>
        <v>0</v>
      </c>
    </row>
    <row r="61" spans="1:9" x14ac:dyDescent="0.3">
      <c r="A61" s="20">
        <v>114430</v>
      </c>
      <c r="B61" s="21" t="s">
        <v>88</v>
      </c>
      <c r="C61" s="21" t="s">
        <v>1</v>
      </c>
      <c r="D61" s="55"/>
      <c r="E61" s="22" t="s">
        <v>22</v>
      </c>
      <c r="F61" s="149">
        <v>175</v>
      </c>
      <c r="G61" s="153">
        <v>0</v>
      </c>
      <c r="H61" s="154">
        <f t="shared" si="18"/>
        <v>0</v>
      </c>
      <c r="I61" s="155">
        <f t="shared" si="17"/>
        <v>0</v>
      </c>
    </row>
    <row r="62" spans="1:9" x14ac:dyDescent="0.3">
      <c r="A62" s="20">
        <v>114440</v>
      </c>
      <c r="B62" s="21" t="s">
        <v>89</v>
      </c>
      <c r="C62" s="21" t="s">
        <v>1</v>
      </c>
      <c r="D62" s="55"/>
      <c r="E62" s="22" t="s">
        <v>22</v>
      </c>
      <c r="F62" s="149">
        <v>75</v>
      </c>
      <c r="G62" s="153">
        <v>0</v>
      </c>
      <c r="H62" s="154">
        <f t="shared" si="18"/>
        <v>0</v>
      </c>
      <c r="I62" s="155">
        <f t="shared" si="17"/>
        <v>0</v>
      </c>
    </row>
    <row r="63" spans="1:9" s="19" customFormat="1" x14ac:dyDescent="0.3">
      <c r="A63" s="48">
        <v>1145</v>
      </c>
      <c r="B63" s="49" t="s">
        <v>90</v>
      </c>
      <c r="C63" s="50"/>
      <c r="D63" s="51"/>
      <c r="E63" s="52"/>
      <c r="F63" s="150"/>
      <c r="G63" s="164"/>
      <c r="H63" s="164"/>
      <c r="I63" s="165"/>
    </row>
    <row r="64" spans="1:9" x14ac:dyDescent="0.3">
      <c r="A64" s="20">
        <v>114510</v>
      </c>
      <c r="B64" s="21" t="s">
        <v>91</v>
      </c>
      <c r="C64" s="21" t="s">
        <v>1</v>
      </c>
      <c r="D64" s="55"/>
      <c r="E64" s="22" t="s">
        <v>22</v>
      </c>
      <c r="F64" s="149">
        <v>175</v>
      </c>
      <c r="G64" s="153">
        <v>0</v>
      </c>
      <c r="H64" s="154">
        <f t="shared" ref="H64:H67" si="19">G64*F64</f>
        <v>0</v>
      </c>
      <c r="I64" s="155">
        <f t="shared" si="17"/>
        <v>0</v>
      </c>
    </row>
    <row r="65" spans="1:9" x14ac:dyDescent="0.3">
      <c r="A65" s="20">
        <v>114520</v>
      </c>
      <c r="B65" s="21" t="s">
        <v>92</v>
      </c>
      <c r="C65" s="21" t="s">
        <v>1</v>
      </c>
      <c r="D65" s="55"/>
      <c r="E65" s="22" t="s">
        <v>22</v>
      </c>
      <c r="F65" s="149">
        <v>150</v>
      </c>
      <c r="G65" s="153">
        <v>0</v>
      </c>
      <c r="H65" s="154">
        <f t="shared" si="19"/>
        <v>0</v>
      </c>
      <c r="I65" s="155">
        <f t="shared" si="17"/>
        <v>0</v>
      </c>
    </row>
    <row r="66" spans="1:9" x14ac:dyDescent="0.3">
      <c r="A66" s="20">
        <v>114540</v>
      </c>
      <c r="B66" s="21" t="s">
        <v>94</v>
      </c>
      <c r="C66" s="21" t="s">
        <v>2</v>
      </c>
      <c r="D66" s="55"/>
      <c r="E66" s="22" t="s">
        <v>22</v>
      </c>
      <c r="F66" s="149">
        <v>75</v>
      </c>
      <c r="G66" s="153">
        <v>0</v>
      </c>
      <c r="H66" s="154">
        <f t="shared" si="19"/>
        <v>0</v>
      </c>
      <c r="I66" s="155">
        <f t="shared" si="17"/>
        <v>0</v>
      </c>
    </row>
    <row r="67" spans="1:9" x14ac:dyDescent="0.3">
      <c r="A67" s="20">
        <v>114550</v>
      </c>
      <c r="B67" s="21" t="s">
        <v>95</v>
      </c>
      <c r="C67" s="21" t="s">
        <v>2</v>
      </c>
      <c r="D67" s="55"/>
      <c r="E67" s="22" t="s">
        <v>22</v>
      </c>
      <c r="F67" s="149">
        <v>350</v>
      </c>
      <c r="G67" s="153">
        <v>0</v>
      </c>
      <c r="H67" s="154">
        <f t="shared" si="19"/>
        <v>0</v>
      </c>
      <c r="I67" s="155">
        <f t="shared" si="17"/>
        <v>0</v>
      </c>
    </row>
    <row r="68" spans="1:9" s="19" customFormat="1" x14ac:dyDescent="0.3">
      <c r="A68" s="48">
        <v>1146</v>
      </c>
      <c r="B68" s="49" t="s">
        <v>96</v>
      </c>
      <c r="C68" s="50"/>
      <c r="D68" s="51"/>
      <c r="E68" s="52"/>
      <c r="F68" s="150"/>
      <c r="G68" s="164"/>
      <c r="H68" s="164"/>
      <c r="I68" s="165"/>
    </row>
    <row r="69" spans="1:9" x14ac:dyDescent="0.3">
      <c r="A69" s="20">
        <v>114610</v>
      </c>
      <c r="B69" s="21" t="s">
        <v>97</v>
      </c>
      <c r="C69" s="21" t="s">
        <v>2</v>
      </c>
      <c r="D69" s="55"/>
      <c r="E69" s="22" t="s">
        <v>22</v>
      </c>
      <c r="F69" s="149">
        <v>15</v>
      </c>
      <c r="G69" s="153">
        <v>0</v>
      </c>
      <c r="H69" s="154">
        <f t="shared" ref="H69:H70" si="20">G69*F69</f>
        <v>0</v>
      </c>
      <c r="I69" s="155">
        <f t="shared" si="17"/>
        <v>0</v>
      </c>
    </row>
    <row r="70" spans="1:9" x14ac:dyDescent="0.3">
      <c r="A70" s="20">
        <v>114620</v>
      </c>
      <c r="B70" s="21" t="s">
        <v>98</v>
      </c>
      <c r="C70" s="21" t="s">
        <v>2</v>
      </c>
      <c r="D70" s="55"/>
      <c r="E70" s="22" t="s">
        <v>22</v>
      </c>
      <c r="F70" s="149">
        <v>15</v>
      </c>
      <c r="G70" s="153">
        <v>0</v>
      </c>
      <c r="H70" s="154">
        <f t="shared" si="20"/>
        <v>0</v>
      </c>
      <c r="I70" s="155">
        <f t="shared" si="17"/>
        <v>0</v>
      </c>
    </row>
    <row r="71" spans="1:9" x14ac:dyDescent="0.3">
      <c r="A71" s="43">
        <v>115</v>
      </c>
      <c r="B71" s="44" t="s">
        <v>108</v>
      </c>
      <c r="C71" s="45"/>
      <c r="D71" s="46"/>
      <c r="E71" s="47"/>
      <c r="F71" s="177"/>
      <c r="G71" s="178"/>
      <c r="H71" s="178"/>
      <c r="I71" s="178"/>
    </row>
    <row r="72" spans="1:9" s="19" customFormat="1" x14ac:dyDescent="0.3">
      <c r="A72" s="48">
        <v>1151</v>
      </c>
      <c r="B72" s="49" t="s">
        <v>109</v>
      </c>
      <c r="C72" s="50"/>
      <c r="D72" s="51"/>
      <c r="E72" s="52"/>
      <c r="F72" s="157"/>
      <c r="G72" s="158"/>
      <c r="H72" s="158"/>
      <c r="I72" s="54"/>
    </row>
    <row r="73" spans="1:9" x14ac:dyDescent="0.3">
      <c r="A73" s="20">
        <v>115110</v>
      </c>
      <c r="B73" s="21" t="s">
        <v>110</v>
      </c>
      <c r="C73" s="21" t="s">
        <v>2</v>
      </c>
      <c r="D73" s="55"/>
      <c r="E73" s="22" t="s">
        <v>22</v>
      </c>
      <c r="F73" s="149">
        <v>55</v>
      </c>
      <c r="G73" s="153">
        <v>0</v>
      </c>
      <c r="H73" s="154">
        <f t="shared" ref="H73:H78" si="21">G73*F73</f>
        <v>0</v>
      </c>
      <c r="I73" s="155">
        <f t="shared" ref="I73:I78" si="22">H73*1.21</f>
        <v>0</v>
      </c>
    </row>
    <row r="74" spans="1:9" x14ac:dyDescent="0.3">
      <c r="A74" s="20">
        <v>115120</v>
      </c>
      <c r="B74" s="21" t="s">
        <v>111</v>
      </c>
      <c r="C74" s="21" t="s">
        <v>2</v>
      </c>
      <c r="D74" s="55"/>
      <c r="E74" s="22" t="s">
        <v>22</v>
      </c>
      <c r="F74" s="149">
        <v>55</v>
      </c>
      <c r="G74" s="153">
        <v>0</v>
      </c>
      <c r="H74" s="154">
        <f t="shared" si="21"/>
        <v>0</v>
      </c>
      <c r="I74" s="155">
        <f t="shared" si="22"/>
        <v>0</v>
      </c>
    </row>
    <row r="75" spans="1:9" x14ac:dyDescent="0.3">
      <c r="A75" s="20">
        <v>115130</v>
      </c>
      <c r="B75" s="21" t="s">
        <v>217</v>
      </c>
      <c r="C75" s="21" t="s">
        <v>1</v>
      </c>
      <c r="D75" s="55"/>
      <c r="E75" s="22" t="s">
        <v>22</v>
      </c>
      <c r="F75" s="149">
        <v>135</v>
      </c>
      <c r="G75" s="153">
        <v>0</v>
      </c>
      <c r="H75" s="154">
        <f t="shared" si="21"/>
        <v>0</v>
      </c>
      <c r="I75" s="155">
        <f t="shared" si="22"/>
        <v>0</v>
      </c>
    </row>
    <row r="76" spans="1:9" x14ac:dyDescent="0.3">
      <c r="A76" s="20">
        <v>115140</v>
      </c>
      <c r="B76" s="21" t="s">
        <v>214</v>
      </c>
      <c r="C76" s="21" t="s">
        <v>181</v>
      </c>
      <c r="D76" s="55"/>
      <c r="E76" s="22" t="s">
        <v>22</v>
      </c>
      <c r="F76" s="149">
        <v>1</v>
      </c>
      <c r="G76" s="153">
        <v>0</v>
      </c>
      <c r="H76" s="154">
        <f t="shared" si="21"/>
        <v>0</v>
      </c>
      <c r="I76" s="155">
        <f t="shared" si="22"/>
        <v>0</v>
      </c>
    </row>
    <row r="77" spans="1:9" x14ac:dyDescent="0.3">
      <c r="A77" s="20">
        <v>115150</v>
      </c>
      <c r="B77" s="21" t="s">
        <v>215</v>
      </c>
      <c r="C77" s="21" t="s">
        <v>181</v>
      </c>
      <c r="D77" s="55"/>
      <c r="E77" s="22" t="s">
        <v>46</v>
      </c>
      <c r="F77" s="149">
        <v>1</v>
      </c>
      <c r="G77" s="153">
        <v>0</v>
      </c>
      <c r="H77" s="154">
        <f t="shared" si="21"/>
        <v>0</v>
      </c>
      <c r="I77" s="155">
        <f t="shared" si="22"/>
        <v>0</v>
      </c>
    </row>
    <row r="78" spans="1:9" x14ac:dyDescent="0.3">
      <c r="A78" s="20">
        <v>115160</v>
      </c>
      <c r="B78" s="21" t="s">
        <v>216</v>
      </c>
      <c r="C78" s="21" t="s">
        <v>181</v>
      </c>
      <c r="D78" s="55"/>
      <c r="E78" s="22" t="s">
        <v>22</v>
      </c>
      <c r="F78" s="149">
        <v>1</v>
      </c>
      <c r="G78" s="153">
        <v>0</v>
      </c>
      <c r="H78" s="154">
        <f t="shared" si="21"/>
        <v>0</v>
      </c>
      <c r="I78" s="155">
        <f t="shared" si="22"/>
        <v>0</v>
      </c>
    </row>
    <row r="79" spans="1:9" s="19" customFormat="1" x14ac:dyDescent="0.3">
      <c r="A79" s="48">
        <v>1152</v>
      </c>
      <c r="B79" s="49" t="s">
        <v>112</v>
      </c>
      <c r="C79" s="50"/>
      <c r="D79" s="51"/>
      <c r="E79" s="52"/>
      <c r="F79" s="150"/>
      <c r="G79" s="164"/>
      <c r="H79" s="164"/>
      <c r="I79" s="165"/>
    </row>
    <row r="80" spans="1:9" x14ac:dyDescent="0.3">
      <c r="A80" s="20">
        <v>115210</v>
      </c>
      <c r="B80" s="21" t="s">
        <v>218</v>
      </c>
      <c r="C80" s="21" t="s">
        <v>181</v>
      </c>
      <c r="D80" s="55"/>
      <c r="E80" s="22" t="s">
        <v>22</v>
      </c>
      <c r="F80" s="149">
        <v>1</v>
      </c>
      <c r="G80" s="153">
        <v>0</v>
      </c>
      <c r="H80" s="154">
        <f t="shared" ref="H80:H83" si="23">G80*F80</f>
        <v>0</v>
      </c>
      <c r="I80" s="155">
        <f t="shared" ref="I80:I83" si="24">H80*1.21</f>
        <v>0</v>
      </c>
    </row>
    <row r="81" spans="1:9" x14ac:dyDescent="0.3">
      <c r="A81" s="20">
        <v>115220</v>
      </c>
      <c r="B81" s="21" t="s">
        <v>219</v>
      </c>
      <c r="C81" s="21" t="s">
        <v>181</v>
      </c>
      <c r="D81" s="55"/>
      <c r="E81" s="22" t="s">
        <v>22</v>
      </c>
      <c r="F81" s="149">
        <v>1</v>
      </c>
      <c r="G81" s="153">
        <v>0</v>
      </c>
      <c r="H81" s="154">
        <f t="shared" si="23"/>
        <v>0</v>
      </c>
      <c r="I81" s="155">
        <f t="shared" si="24"/>
        <v>0</v>
      </c>
    </row>
    <row r="82" spans="1:9" x14ac:dyDescent="0.3">
      <c r="A82" s="20">
        <v>115230</v>
      </c>
      <c r="B82" s="21" t="s">
        <v>220</v>
      </c>
      <c r="C82" s="21" t="s">
        <v>2</v>
      </c>
      <c r="D82" s="55"/>
      <c r="E82" s="22" t="s">
        <v>22</v>
      </c>
      <c r="F82" s="149">
        <v>55</v>
      </c>
      <c r="G82" s="153">
        <v>0</v>
      </c>
      <c r="H82" s="154">
        <f t="shared" si="23"/>
        <v>0</v>
      </c>
      <c r="I82" s="155">
        <f t="shared" si="24"/>
        <v>0</v>
      </c>
    </row>
    <row r="83" spans="1:9" x14ac:dyDescent="0.3">
      <c r="A83" s="20">
        <v>115240</v>
      </c>
      <c r="B83" s="21" t="s">
        <v>221</v>
      </c>
      <c r="C83" s="21" t="s">
        <v>181</v>
      </c>
      <c r="D83" s="55"/>
      <c r="E83" s="22" t="s">
        <v>22</v>
      </c>
      <c r="F83" s="149">
        <v>1</v>
      </c>
      <c r="G83" s="153">
        <v>0</v>
      </c>
      <c r="H83" s="154">
        <f t="shared" si="23"/>
        <v>0</v>
      </c>
      <c r="I83" s="155">
        <f t="shared" si="24"/>
        <v>0</v>
      </c>
    </row>
    <row r="84" spans="1:9" x14ac:dyDescent="0.3">
      <c r="A84" s="43">
        <v>117</v>
      </c>
      <c r="B84" s="44" t="s">
        <v>113</v>
      </c>
      <c r="C84" s="45"/>
      <c r="D84" s="46"/>
      <c r="E84" s="47"/>
      <c r="F84" s="151"/>
      <c r="G84" s="166"/>
      <c r="H84" s="166"/>
      <c r="I84" s="166"/>
    </row>
    <row r="85" spans="1:9" s="19" customFormat="1" x14ac:dyDescent="0.3">
      <c r="A85" s="48">
        <v>1171</v>
      </c>
      <c r="B85" s="49" t="s">
        <v>114</v>
      </c>
      <c r="C85" s="50"/>
      <c r="D85" s="51"/>
      <c r="E85" s="52"/>
      <c r="F85" s="150"/>
      <c r="G85" s="164"/>
      <c r="H85" s="164"/>
      <c r="I85" s="165"/>
    </row>
    <row r="86" spans="1:9" x14ac:dyDescent="0.3">
      <c r="A86" s="20">
        <v>117130</v>
      </c>
      <c r="B86" s="21" t="s">
        <v>117</v>
      </c>
      <c r="C86" s="21" t="s">
        <v>2</v>
      </c>
      <c r="D86" s="55"/>
      <c r="E86" s="22" t="s">
        <v>22</v>
      </c>
      <c r="F86" s="149">
        <v>2580</v>
      </c>
      <c r="G86" s="153">
        <v>0</v>
      </c>
      <c r="H86" s="154">
        <f t="shared" ref="H86:H87" si="25">G86*F86</f>
        <v>0</v>
      </c>
      <c r="I86" s="155">
        <f t="shared" ref="I86:I87" si="26">H86*1.21</f>
        <v>0</v>
      </c>
    </row>
    <row r="87" spans="1:9" x14ac:dyDescent="0.3">
      <c r="A87" s="20">
        <v>117140</v>
      </c>
      <c r="B87" s="21" t="s">
        <v>118</v>
      </c>
      <c r="C87" s="21" t="s">
        <v>2</v>
      </c>
      <c r="D87" s="55"/>
      <c r="E87" s="22" t="s">
        <v>22</v>
      </c>
      <c r="F87" s="149">
        <v>1080</v>
      </c>
      <c r="G87" s="153">
        <v>0</v>
      </c>
      <c r="H87" s="154">
        <f t="shared" si="25"/>
        <v>0</v>
      </c>
      <c r="I87" s="155">
        <f t="shared" si="26"/>
        <v>0</v>
      </c>
    </row>
    <row r="88" spans="1:9" s="19" customFormat="1" x14ac:dyDescent="0.3">
      <c r="A88" s="48">
        <v>1172</v>
      </c>
      <c r="B88" s="49" t="s">
        <v>119</v>
      </c>
      <c r="C88" s="50"/>
      <c r="D88" s="51"/>
      <c r="E88" s="52"/>
      <c r="F88" s="150"/>
      <c r="G88" s="164"/>
      <c r="H88" s="164"/>
      <c r="I88" s="165"/>
    </row>
    <row r="89" spans="1:9" x14ac:dyDescent="0.3">
      <c r="A89" s="20">
        <v>117210</v>
      </c>
      <c r="B89" s="21" t="s">
        <v>120</v>
      </c>
      <c r="C89" s="21" t="s">
        <v>2</v>
      </c>
      <c r="D89" s="55"/>
      <c r="E89" s="22" t="s">
        <v>22</v>
      </c>
      <c r="F89" s="149">
        <v>2580</v>
      </c>
      <c r="G89" s="153">
        <v>0</v>
      </c>
      <c r="H89" s="154">
        <f t="shared" ref="H89:H90" si="27">G89*F89</f>
        <v>0</v>
      </c>
      <c r="I89" s="155">
        <f t="shared" ref="I89:I90" si="28">H89*1.21</f>
        <v>0</v>
      </c>
    </row>
    <row r="90" spans="1:9" x14ac:dyDescent="0.3">
      <c r="A90" s="20">
        <v>117220</v>
      </c>
      <c r="B90" s="21" t="s">
        <v>121</v>
      </c>
      <c r="C90" s="21" t="s">
        <v>2</v>
      </c>
      <c r="D90" s="55"/>
      <c r="E90" s="22" t="s">
        <v>22</v>
      </c>
      <c r="F90" s="149">
        <v>1000</v>
      </c>
      <c r="G90" s="153">
        <v>0</v>
      </c>
      <c r="H90" s="154">
        <f t="shared" si="27"/>
        <v>0</v>
      </c>
      <c r="I90" s="155">
        <f t="shared" si="28"/>
        <v>0</v>
      </c>
    </row>
    <row r="91" spans="1:9" x14ac:dyDescent="0.3">
      <c r="A91" s="43">
        <v>118</v>
      </c>
      <c r="B91" s="44" t="s">
        <v>197</v>
      </c>
      <c r="C91" s="45"/>
      <c r="D91" s="46"/>
      <c r="E91" s="47"/>
      <c r="F91" s="177"/>
      <c r="G91" s="178"/>
      <c r="H91" s="178"/>
      <c r="I91" s="178"/>
    </row>
    <row r="92" spans="1:9" s="19" customFormat="1" x14ac:dyDescent="0.3">
      <c r="A92" s="48">
        <v>1181</v>
      </c>
      <c r="B92" s="49" t="s">
        <v>123</v>
      </c>
      <c r="C92" s="50"/>
      <c r="D92" s="51"/>
      <c r="E92" s="52"/>
      <c r="F92" s="157"/>
      <c r="G92" s="158"/>
      <c r="H92" s="158"/>
      <c r="I92" s="54"/>
    </row>
    <row r="93" spans="1:9" x14ac:dyDescent="0.3">
      <c r="A93" s="20">
        <v>118110</v>
      </c>
      <c r="B93" s="21" t="s">
        <v>124</v>
      </c>
      <c r="C93" s="21" t="s">
        <v>173</v>
      </c>
      <c r="D93" s="55"/>
      <c r="E93" s="22" t="s">
        <v>22</v>
      </c>
      <c r="F93" s="149">
        <v>10</v>
      </c>
      <c r="G93" s="153">
        <v>0</v>
      </c>
      <c r="H93" s="154">
        <f t="shared" ref="H93" si="29">G93*F93</f>
        <v>0</v>
      </c>
      <c r="I93" s="155">
        <f t="shared" ref="I93" si="30">H93*1.21</f>
        <v>0</v>
      </c>
    </row>
    <row r="94" spans="1:9" s="19" customFormat="1" x14ac:dyDescent="0.3">
      <c r="A94" s="48">
        <v>1182</v>
      </c>
      <c r="B94" s="49" t="s">
        <v>125</v>
      </c>
      <c r="C94" s="50"/>
      <c r="D94" s="51"/>
      <c r="E94" s="52"/>
      <c r="F94" s="150"/>
      <c r="G94" s="164"/>
      <c r="H94" s="164"/>
      <c r="I94" s="165"/>
    </row>
    <row r="95" spans="1:9" x14ac:dyDescent="0.3">
      <c r="A95" s="20">
        <v>118210</v>
      </c>
      <c r="B95" s="21" t="s">
        <v>126</v>
      </c>
      <c r="C95" s="21" t="s">
        <v>173</v>
      </c>
      <c r="D95" s="55"/>
      <c r="E95" s="22" t="s">
        <v>22</v>
      </c>
      <c r="F95" s="149">
        <v>15</v>
      </c>
      <c r="G95" s="153">
        <v>0</v>
      </c>
      <c r="H95" s="154">
        <f t="shared" ref="H95:H96" si="31">G95*F95</f>
        <v>0</v>
      </c>
      <c r="I95" s="155">
        <f t="shared" ref="I95:I96" si="32">H95*1.21</f>
        <v>0</v>
      </c>
    </row>
    <row r="96" spans="1:9" x14ac:dyDescent="0.3">
      <c r="A96" s="20">
        <v>118220</v>
      </c>
      <c r="B96" s="21" t="s">
        <v>127</v>
      </c>
      <c r="C96" s="21" t="s">
        <v>173</v>
      </c>
      <c r="D96" s="55"/>
      <c r="E96" s="22" t="s">
        <v>22</v>
      </c>
      <c r="F96" s="149">
        <v>15</v>
      </c>
      <c r="G96" s="153">
        <v>0</v>
      </c>
      <c r="H96" s="154">
        <f t="shared" si="31"/>
        <v>0</v>
      </c>
      <c r="I96" s="155">
        <f t="shared" si="32"/>
        <v>0</v>
      </c>
    </row>
    <row r="97" spans="1:9" s="19" customFormat="1" x14ac:dyDescent="0.3">
      <c r="A97" s="48">
        <v>1183</v>
      </c>
      <c r="B97" s="49" t="s">
        <v>128</v>
      </c>
      <c r="C97" s="50"/>
      <c r="D97" s="51"/>
      <c r="E97" s="52"/>
      <c r="F97" s="150"/>
      <c r="G97" s="164"/>
      <c r="H97" s="164"/>
      <c r="I97" s="165"/>
    </row>
    <row r="98" spans="1:9" x14ac:dyDescent="0.3">
      <c r="A98" s="20">
        <v>118310</v>
      </c>
      <c r="B98" s="21" t="s">
        <v>129</v>
      </c>
      <c r="C98" s="21" t="s">
        <v>173</v>
      </c>
      <c r="D98" s="55"/>
      <c r="E98" s="22" t="s">
        <v>22</v>
      </c>
      <c r="F98" s="149">
        <v>15</v>
      </c>
      <c r="G98" s="153">
        <v>0</v>
      </c>
      <c r="H98" s="154">
        <f t="shared" ref="H98:H100" si="33">G98*F98</f>
        <v>0</v>
      </c>
      <c r="I98" s="155">
        <f t="shared" ref="I98:I100" si="34">H98*1.21</f>
        <v>0</v>
      </c>
    </row>
    <row r="99" spans="1:9" x14ac:dyDescent="0.3">
      <c r="A99" s="20">
        <v>118320</v>
      </c>
      <c r="B99" s="21" t="s">
        <v>130</v>
      </c>
      <c r="C99" s="21" t="s">
        <v>173</v>
      </c>
      <c r="D99" s="55"/>
      <c r="E99" s="22" t="s">
        <v>22</v>
      </c>
      <c r="F99" s="149">
        <v>10</v>
      </c>
      <c r="G99" s="153">
        <v>0</v>
      </c>
      <c r="H99" s="154">
        <f t="shared" si="33"/>
        <v>0</v>
      </c>
      <c r="I99" s="155">
        <f t="shared" si="34"/>
        <v>0</v>
      </c>
    </row>
    <row r="100" spans="1:9" x14ac:dyDescent="0.3">
      <c r="A100" s="20">
        <v>118330</v>
      </c>
      <c r="B100" s="21" t="s">
        <v>131</v>
      </c>
      <c r="C100" s="21" t="s">
        <v>173</v>
      </c>
      <c r="D100" s="55"/>
      <c r="E100" s="22" t="s">
        <v>22</v>
      </c>
      <c r="F100" s="149">
        <v>5</v>
      </c>
      <c r="G100" s="153">
        <v>0</v>
      </c>
      <c r="H100" s="154">
        <f t="shared" si="33"/>
        <v>0</v>
      </c>
      <c r="I100" s="155">
        <f t="shared" si="34"/>
        <v>0</v>
      </c>
    </row>
    <row r="101" spans="1:9" s="19" customFormat="1" x14ac:dyDescent="0.3">
      <c r="A101" s="48">
        <v>1185</v>
      </c>
      <c r="B101" s="49" t="s">
        <v>132</v>
      </c>
      <c r="C101" s="50"/>
      <c r="D101" s="51"/>
      <c r="E101" s="52"/>
      <c r="F101" s="150"/>
      <c r="G101" s="164"/>
      <c r="H101" s="164"/>
      <c r="I101" s="165"/>
    </row>
    <row r="102" spans="1:9" x14ac:dyDescent="0.3">
      <c r="A102" s="20">
        <v>118510</v>
      </c>
      <c r="B102" s="21" t="s">
        <v>133</v>
      </c>
      <c r="C102" s="21" t="s">
        <v>173</v>
      </c>
      <c r="D102" s="55"/>
      <c r="E102" s="22" t="s">
        <v>22</v>
      </c>
      <c r="F102" s="149">
        <v>5</v>
      </c>
      <c r="G102" s="153">
        <v>0</v>
      </c>
      <c r="H102" s="154">
        <f t="shared" ref="H102:H103" si="35">G102*F102</f>
        <v>0</v>
      </c>
      <c r="I102" s="155">
        <f t="shared" ref="I102:I103" si="36">H102*1.21</f>
        <v>0</v>
      </c>
    </row>
    <row r="103" spans="1:9" x14ac:dyDescent="0.3">
      <c r="A103" s="20">
        <v>118520</v>
      </c>
      <c r="B103" s="21" t="s">
        <v>134</v>
      </c>
      <c r="C103" s="21" t="s">
        <v>2</v>
      </c>
      <c r="D103" s="55"/>
      <c r="E103" s="22" t="s">
        <v>22</v>
      </c>
      <c r="F103" s="149">
        <v>10</v>
      </c>
      <c r="G103" s="153">
        <v>0</v>
      </c>
      <c r="H103" s="154">
        <f t="shared" si="35"/>
        <v>0</v>
      </c>
      <c r="I103" s="155">
        <f t="shared" si="36"/>
        <v>0</v>
      </c>
    </row>
    <row r="104" spans="1:9" x14ac:dyDescent="0.3">
      <c r="A104" s="59"/>
      <c r="B104" s="60" t="s">
        <v>137</v>
      </c>
      <c r="C104" s="61"/>
      <c r="D104" s="62"/>
      <c r="E104" s="63"/>
      <c r="F104" s="74"/>
      <c r="G104" s="63"/>
      <c r="H104" s="134">
        <f>SUM(H5:H103)</f>
        <v>0</v>
      </c>
      <c r="I104" s="134">
        <f>SUM(I5:I103)</f>
        <v>0</v>
      </c>
    </row>
    <row r="105" spans="1:9" x14ac:dyDescent="0.3">
      <c r="A105" s="212"/>
      <c r="B105" s="213"/>
      <c r="C105" s="213"/>
      <c r="D105" s="213"/>
      <c r="E105" s="213"/>
      <c r="F105" s="213"/>
      <c r="G105" s="213"/>
      <c r="H105" s="213"/>
      <c r="I105" s="214"/>
    </row>
    <row r="106" spans="1:9" x14ac:dyDescent="0.3">
      <c r="A106" s="215"/>
      <c r="B106" s="216"/>
      <c r="C106" s="216"/>
      <c r="D106" s="216"/>
      <c r="E106" s="216"/>
      <c r="F106" s="216"/>
      <c r="G106" s="216"/>
      <c r="H106" s="216"/>
      <c r="I106" s="217"/>
    </row>
    <row r="107" spans="1:9" x14ac:dyDescent="0.3">
      <c r="A107" s="43">
        <v>7</v>
      </c>
      <c r="B107" s="44" t="s">
        <v>150</v>
      </c>
      <c r="C107" s="45"/>
      <c r="D107" s="46"/>
      <c r="E107" s="47"/>
      <c r="F107" s="72"/>
      <c r="G107" s="47"/>
      <c r="H107" s="47"/>
      <c r="I107" s="47"/>
    </row>
    <row r="108" spans="1:9" x14ac:dyDescent="0.3">
      <c r="A108" s="20"/>
      <c r="B108" s="21" t="s">
        <v>147</v>
      </c>
      <c r="C108" s="135" t="s">
        <v>2</v>
      </c>
      <c r="D108" s="55"/>
      <c r="E108" s="136"/>
      <c r="F108" s="179">
        <v>8417</v>
      </c>
      <c r="G108" s="180">
        <v>0</v>
      </c>
      <c r="H108" s="154">
        <f t="shared" ref="H108:H111" si="37">G108*F108</f>
        <v>0</v>
      </c>
      <c r="I108" s="155">
        <f t="shared" ref="I108:I111" si="38">H108*1.21</f>
        <v>0</v>
      </c>
    </row>
    <row r="109" spans="1:9" ht="22.8" x14ac:dyDescent="0.3">
      <c r="A109" s="20"/>
      <c r="B109" s="21" t="s">
        <v>148</v>
      </c>
      <c r="C109" s="135" t="s">
        <v>2</v>
      </c>
      <c r="D109" s="55"/>
      <c r="E109" s="136"/>
      <c r="F109" s="179">
        <v>8417</v>
      </c>
      <c r="G109" s="180">
        <v>0</v>
      </c>
      <c r="H109" s="154">
        <f t="shared" si="37"/>
        <v>0</v>
      </c>
      <c r="I109" s="155">
        <f t="shared" si="38"/>
        <v>0</v>
      </c>
    </row>
    <row r="110" spans="1:9" x14ac:dyDescent="0.3">
      <c r="A110" s="20"/>
      <c r="B110" s="21" t="s">
        <v>149</v>
      </c>
      <c r="C110" s="135" t="s">
        <v>2</v>
      </c>
      <c r="D110" s="55"/>
      <c r="E110" s="136"/>
      <c r="F110" s="179">
        <v>8417</v>
      </c>
      <c r="G110" s="180">
        <v>0</v>
      </c>
      <c r="H110" s="154">
        <f t="shared" si="37"/>
        <v>0</v>
      </c>
      <c r="I110" s="155">
        <f t="shared" si="38"/>
        <v>0</v>
      </c>
    </row>
    <row r="111" spans="1:9" x14ac:dyDescent="0.3">
      <c r="A111" s="20">
        <v>700010</v>
      </c>
      <c r="B111" s="21" t="s">
        <v>135</v>
      </c>
      <c r="C111" s="21" t="s">
        <v>211</v>
      </c>
      <c r="D111" s="55"/>
      <c r="E111" s="22" t="s">
        <v>174</v>
      </c>
      <c r="F111" s="181">
        <v>1</v>
      </c>
      <c r="G111" s="180">
        <v>0</v>
      </c>
      <c r="H111" s="154">
        <f t="shared" si="37"/>
        <v>0</v>
      </c>
      <c r="I111" s="155">
        <f t="shared" si="38"/>
        <v>0</v>
      </c>
    </row>
    <row r="112" spans="1:9" x14ac:dyDescent="0.3">
      <c r="A112" s="59" t="s">
        <v>136</v>
      </c>
      <c r="B112" s="60" t="s">
        <v>137</v>
      </c>
      <c r="C112" s="61"/>
      <c r="D112" s="62"/>
      <c r="E112" s="63"/>
      <c r="F112" s="74"/>
      <c r="G112" s="102"/>
      <c r="H112" s="134">
        <f>SUM(H108:H111)</f>
        <v>0</v>
      </c>
      <c r="I112" s="134">
        <f>SUM(I108:I111)</f>
        <v>0</v>
      </c>
    </row>
    <row r="113" spans="1:9" x14ac:dyDescent="0.3">
      <c r="A113" s="218"/>
      <c r="B113" s="219"/>
      <c r="C113" s="219"/>
      <c r="D113" s="219"/>
      <c r="E113" s="219"/>
      <c r="F113" s="219"/>
      <c r="G113" s="219"/>
      <c r="H113" s="219"/>
      <c r="I113" s="220"/>
    </row>
    <row r="114" spans="1:9" x14ac:dyDescent="0.3">
      <c r="A114" s="43">
        <v>9</v>
      </c>
      <c r="B114" s="44" t="s">
        <v>164</v>
      </c>
      <c r="C114" s="45"/>
      <c r="D114" s="46"/>
      <c r="E114" s="47"/>
      <c r="F114" s="72"/>
      <c r="G114" s="47"/>
      <c r="H114" s="47"/>
      <c r="I114" s="47"/>
    </row>
    <row r="115" spans="1:9" x14ac:dyDescent="0.3">
      <c r="A115" s="48">
        <v>91</v>
      </c>
      <c r="B115" s="48" t="s">
        <v>152</v>
      </c>
      <c r="C115" s="48"/>
      <c r="D115" s="48"/>
      <c r="E115" s="48"/>
      <c r="F115" s="75"/>
      <c r="G115" s="48"/>
      <c r="H115" s="48"/>
      <c r="I115" s="48"/>
    </row>
    <row r="116" spans="1:9" x14ac:dyDescent="0.3">
      <c r="A116" s="20">
        <v>910010</v>
      </c>
      <c r="B116" s="21" t="s">
        <v>153</v>
      </c>
      <c r="C116" s="21" t="s">
        <v>61</v>
      </c>
      <c r="D116" s="169" t="s">
        <v>175</v>
      </c>
      <c r="E116" s="22" t="s">
        <v>22</v>
      </c>
      <c r="F116" s="181">
        <v>1</v>
      </c>
      <c r="G116" s="180">
        <v>0</v>
      </c>
      <c r="H116" s="154">
        <f t="shared" ref="H116:H120" si="39">G116*F116</f>
        <v>0</v>
      </c>
      <c r="I116" s="155">
        <f t="shared" ref="I116:I120" si="40">H116*1.21</f>
        <v>0</v>
      </c>
    </row>
    <row r="117" spans="1:9" x14ac:dyDescent="0.3">
      <c r="A117" s="20">
        <v>910050</v>
      </c>
      <c r="B117" s="21" t="s">
        <v>154</v>
      </c>
      <c r="C117" s="21" t="s">
        <v>61</v>
      </c>
      <c r="D117" s="169" t="s">
        <v>175</v>
      </c>
      <c r="E117" s="22" t="s">
        <v>22</v>
      </c>
      <c r="F117" s="181">
        <v>1</v>
      </c>
      <c r="G117" s="180">
        <v>0</v>
      </c>
      <c r="H117" s="154">
        <f t="shared" si="39"/>
        <v>0</v>
      </c>
      <c r="I117" s="155">
        <f t="shared" si="40"/>
        <v>0</v>
      </c>
    </row>
    <row r="118" spans="1:9" ht="7.2" customHeight="1" x14ac:dyDescent="0.3">
      <c r="A118" s="48"/>
      <c r="B118" s="49"/>
      <c r="C118" s="49"/>
      <c r="D118" s="171"/>
      <c r="E118" s="121"/>
      <c r="F118" s="182"/>
      <c r="G118" s="183"/>
      <c r="H118" s="164"/>
      <c r="I118" s="165"/>
    </row>
    <row r="119" spans="1:9" x14ac:dyDescent="0.3">
      <c r="A119" s="20">
        <v>919980</v>
      </c>
      <c r="B119" s="21" t="s">
        <v>151</v>
      </c>
      <c r="C119" s="21" t="s">
        <v>61</v>
      </c>
      <c r="D119" s="169" t="s">
        <v>205</v>
      </c>
      <c r="E119" s="22" t="s">
        <v>22</v>
      </c>
      <c r="F119" s="181">
        <v>1</v>
      </c>
      <c r="G119" s="180">
        <v>0</v>
      </c>
      <c r="H119" s="154">
        <f t="shared" si="39"/>
        <v>0</v>
      </c>
      <c r="I119" s="155">
        <f t="shared" si="40"/>
        <v>0</v>
      </c>
    </row>
    <row r="120" spans="1:9" x14ac:dyDescent="0.3">
      <c r="A120" s="20">
        <v>919990</v>
      </c>
      <c r="B120" s="21" t="s">
        <v>204</v>
      </c>
      <c r="C120" s="21" t="s">
        <v>61</v>
      </c>
      <c r="D120" s="173" t="s">
        <v>177</v>
      </c>
      <c r="E120" s="22" t="s">
        <v>22</v>
      </c>
      <c r="F120" s="181">
        <v>1</v>
      </c>
      <c r="G120" s="180">
        <v>0</v>
      </c>
      <c r="H120" s="154">
        <f t="shared" si="39"/>
        <v>0</v>
      </c>
      <c r="I120" s="155">
        <f t="shared" si="40"/>
        <v>0</v>
      </c>
    </row>
    <row r="121" spans="1:9" x14ac:dyDescent="0.3">
      <c r="A121" s="48">
        <v>92</v>
      </c>
      <c r="B121" s="48" t="s">
        <v>138</v>
      </c>
      <c r="C121" s="48"/>
      <c r="D121" s="48"/>
      <c r="E121" s="48"/>
      <c r="F121" s="184"/>
      <c r="G121" s="184"/>
      <c r="H121" s="184"/>
      <c r="I121" s="184"/>
    </row>
    <row r="122" spans="1:9" x14ac:dyDescent="0.3">
      <c r="A122" s="20">
        <v>929990</v>
      </c>
      <c r="B122" s="21" t="s">
        <v>139</v>
      </c>
      <c r="C122" s="21" t="s">
        <v>61</v>
      </c>
      <c r="D122" s="169" t="s">
        <v>175</v>
      </c>
      <c r="E122" s="22" t="s">
        <v>22</v>
      </c>
      <c r="F122" s="181">
        <v>1</v>
      </c>
      <c r="G122" s="180">
        <v>0</v>
      </c>
      <c r="H122" s="154">
        <f t="shared" ref="H122" si="41">G122*F122</f>
        <v>0</v>
      </c>
      <c r="I122" s="155">
        <f t="shared" ref="I122" si="42">H122*1.21</f>
        <v>0</v>
      </c>
    </row>
    <row r="123" spans="1:9" x14ac:dyDescent="0.3">
      <c r="A123" s="48">
        <v>93</v>
      </c>
      <c r="B123" s="57" t="s">
        <v>140</v>
      </c>
      <c r="C123" s="50"/>
      <c r="D123" s="171"/>
      <c r="E123" s="52"/>
      <c r="F123" s="185"/>
      <c r="G123" s="164"/>
      <c r="H123" s="164"/>
      <c r="I123" s="165"/>
    </row>
    <row r="124" spans="1:9" x14ac:dyDescent="0.3">
      <c r="A124" s="20">
        <v>939990</v>
      </c>
      <c r="B124" s="21" t="s">
        <v>141</v>
      </c>
      <c r="C124" s="21" t="s">
        <v>61</v>
      </c>
      <c r="D124" s="169" t="s">
        <v>175</v>
      </c>
      <c r="E124" s="22" t="s">
        <v>22</v>
      </c>
      <c r="F124" s="181">
        <v>1</v>
      </c>
      <c r="G124" s="180">
        <v>0</v>
      </c>
      <c r="H124" s="154">
        <f t="shared" ref="H124" si="43">G124*F124</f>
        <v>0</v>
      </c>
      <c r="I124" s="155">
        <f t="shared" ref="I124" si="44">H124*1.21</f>
        <v>0</v>
      </c>
    </row>
    <row r="125" spans="1:9" x14ac:dyDescent="0.3">
      <c r="A125" s="48">
        <v>94</v>
      </c>
      <c r="B125" s="57" t="s">
        <v>142</v>
      </c>
      <c r="C125" s="50"/>
      <c r="D125" s="171"/>
      <c r="E125" s="52"/>
      <c r="F125" s="185"/>
      <c r="G125" s="164"/>
      <c r="H125" s="164"/>
      <c r="I125" s="165"/>
    </row>
    <row r="126" spans="1:9" x14ac:dyDescent="0.3">
      <c r="A126" s="20">
        <v>949990</v>
      </c>
      <c r="B126" s="21" t="s">
        <v>143</v>
      </c>
      <c r="C126" s="21" t="s">
        <v>61</v>
      </c>
      <c r="D126" s="169" t="s">
        <v>175</v>
      </c>
      <c r="E126" s="22" t="s">
        <v>22</v>
      </c>
      <c r="F126" s="181">
        <v>1</v>
      </c>
      <c r="G126" s="180">
        <v>0</v>
      </c>
      <c r="H126" s="154">
        <f t="shared" ref="H126" si="45">G126*F126</f>
        <v>0</v>
      </c>
      <c r="I126" s="155">
        <f t="shared" ref="I126" si="46">H126*1.21</f>
        <v>0</v>
      </c>
    </row>
    <row r="127" spans="1:9" x14ac:dyDescent="0.3">
      <c r="A127" s="59"/>
      <c r="B127" s="60" t="s">
        <v>137</v>
      </c>
      <c r="C127" s="61"/>
      <c r="D127" s="172"/>
      <c r="E127" s="63"/>
      <c r="F127" s="174"/>
      <c r="G127" s="103"/>
      <c r="H127" s="137">
        <f>SUM(H116:H126)</f>
        <v>0</v>
      </c>
      <c r="I127" s="137">
        <f>SUM(I116:I126)</f>
        <v>0</v>
      </c>
    </row>
    <row r="128" spans="1:9" x14ac:dyDescent="0.3">
      <c r="A128" s="48">
        <v>96</v>
      </c>
      <c r="B128" s="48" t="s">
        <v>144</v>
      </c>
      <c r="C128" s="48"/>
      <c r="D128" s="48"/>
      <c r="E128" s="48"/>
      <c r="F128" s="159"/>
      <c r="G128" s="48"/>
      <c r="H128" s="48"/>
      <c r="I128" s="48"/>
    </row>
    <row r="129" spans="1:9" x14ac:dyDescent="0.3">
      <c r="A129" s="20">
        <v>960010</v>
      </c>
      <c r="B129" s="21" t="s">
        <v>145</v>
      </c>
      <c r="C129" s="21" t="s">
        <v>61</v>
      </c>
      <c r="D129" s="169" t="s">
        <v>175</v>
      </c>
      <c r="E129" s="22" t="s">
        <v>22</v>
      </c>
      <c r="F129" s="181">
        <v>1</v>
      </c>
      <c r="G129" s="180">
        <v>0</v>
      </c>
      <c r="H129" s="154">
        <f t="shared" ref="H129" si="47">G129*F129</f>
        <v>0</v>
      </c>
      <c r="I129" s="155">
        <f t="shared" ref="I129" si="48">H129*1.21</f>
        <v>0</v>
      </c>
    </row>
    <row r="130" spans="1:9" x14ac:dyDescent="0.3">
      <c r="A130" s="59"/>
      <c r="B130" s="60" t="s">
        <v>137</v>
      </c>
      <c r="C130" s="61"/>
      <c r="D130" s="64"/>
      <c r="E130" s="63"/>
      <c r="F130" s="100"/>
      <c r="G130" s="103"/>
      <c r="H130" s="137">
        <f>SUM(H129)</f>
        <v>0</v>
      </c>
      <c r="I130" s="137">
        <f>SUM(I129)</f>
        <v>0</v>
      </c>
    </row>
    <row r="131" spans="1:9" ht="18" x14ac:dyDescent="0.35">
      <c r="A131" s="66"/>
      <c r="B131" s="139" t="s">
        <v>165</v>
      </c>
      <c r="C131" s="140"/>
      <c r="D131" s="140"/>
      <c r="E131" s="67"/>
      <c r="F131" s="76"/>
      <c r="G131" s="67"/>
      <c r="H131" s="68">
        <f>SUM(H104+H112+H127+H130)</f>
        <v>0</v>
      </c>
      <c r="I131" s="115"/>
    </row>
    <row r="132" spans="1:9" ht="17.399999999999999" x14ac:dyDescent="0.3">
      <c r="A132" s="125"/>
      <c r="B132" s="141" t="s">
        <v>207</v>
      </c>
      <c r="C132" s="142"/>
      <c r="D132" s="141"/>
      <c r="E132" s="126"/>
      <c r="F132" s="127"/>
      <c r="G132" s="126"/>
      <c r="H132" s="138" t="s">
        <v>166</v>
      </c>
      <c r="I132" s="69">
        <f>SUM(I104+I112+I127+I130)</f>
        <v>0</v>
      </c>
    </row>
  </sheetData>
  <mergeCells count="3">
    <mergeCell ref="G1:H1"/>
    <mergeCell ref="A105:I106"/>
    <mergeCell ref="A113:I113"/>
  </mergeCells>
  <pageMargins left="0.7" right="0.7" top="0.75" bottom="0.75" header="0.3" footer="0.3"/>
  <pageSetup paperSize="8" scale="74" fitToHeight="2" orientation="portrait" r:id="rId1"/>
  <rowBreaks count="1" manualBreakCount="1">
    <brk id="70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3D7E-1B11-46F1-9B7B-03C384958C7F}">
  <sheetPr>
    <pageSetUpPr fitToPage="1"/>
  </sheetPr>
  <dimension ref="A1:I110"/>
  <sheetViews>
    <sheetView view="pageBreakPreview" zoomScaleNormal="40" zoomScaleSheetLayoutView="100" workbookViewId="0">
      <selection activeCell="C45" sqref="C45"/>
    </sheetView>
  </sheetViews>
  <sheetFormatPr defaultRowHeight="14.4" x14ac:dyDescent="0.3"/>
  <cols>
    <col min="1" max="1" width="13.33203125" customWidth="1"/>
    <col min="2" max="2" width="50.44140625" customWidth="1"/>
    <col min="4" max="4" width="18.6640625" customWidth="1"/>
    <col min="5" max="5" width="2.33203125" bestFit="1" customWidth="1"/>
    <col min="6" max="6" width="16.88671875" style="114" customWidth="1"/>
    <col min="7" max="7" width="22" customWidth="1"/>
    <col min="8" max="9" width="22.33203125" customWidth="1"/>
  </cols>
  <sheetData>
    <row r="1" spans="1:9" ht="28.95" customHeight="1" x14ac:dyDescent="0.4">
      <c r="A1" s="40"/>
      <c r="B1" s="122" t="s">
        <v>209</v>
      </c>
      <c r="C1" s="41"/>
      <c r="D1" s="41"/>
      <c r="E1" s="41"/>
      <c r="F1" s="111"/>
      <c r="G1" s="210"/>
      <c r="H1" s="211"/>
      <c r="I1" s="42"/>
    </row>
    <row r="2" spans="1:9" ht="66" x14ac:dyDescent="0.3">
      <c r="A2" s="92" t="s">
        <v>191</v>
      </c>
      <c r="B2" s="93" t="s">
        <v>206</v>
      </c>
      <c r="C2" s="93" t="s">
        <v>192</v>
      </c>
      <c r="D2" s="94" t="s">
        <v>193</v>
      </c>
      <c r="E2" s="95"/>
      <c r="F2" s="96" t="s">
        <v>208</v>
      </c>
      <c r="G2" s="97" t="s">
        <v>168</v>
      </c>
      <c r="H2" s="92" t="s">
        <v>194</v>
      </c>
      <c r="I2" s="92" t="s">
        <v>195</v>
      </c>
    </row>
    <row r="3" spans="1:9" x14ac:dyDescent="0.3">
      <c r="A3" s="35">
        <v>1</v>
      </c>
      <c r="B3" s="36"/>
      <c r="C3" s="37" t="s">
        <v>180</v>
      </c>
      <c r="D3" s="38" t="s">
        <v>162</v>
      </c>
      <c r="E3" s="39"/>
      <c r="F3" s="112" t="s">
        <v>182</v>
      </c>
      <c r="G3" s="39"/>
      <c r="H3" s="39"/>
      <c r="I3" s="39"/>
    </row>
    <row r="4" spans="1:9" x14ac:dyDescent="0.3">
      <c r="A4" s="43">
        <v>111</v>
      </c>
      <c r="B4" s="44" t="s">
        <v>19</v>
      </c>
      <c r="C4" s="45"/>
      <c r="D4" s="46"/>
      <c r="E4" s="47"/>
      <c r="F4" s="99"/>
      <c r="G4" s="47"/>
      <c r="H4" s="47"/>
      <c r="I4" s="47"/>
    </row>
    <row r="5" spans="1:9" s="19" customFormat="1" x14ac:dyDescent="0.3">
      <c r="A5" s="48">
        <v>1111</v>
      </c>
      <c r="B5" s="49" t="s">
        <v>20</v>
      </c>
      <c r="C5" s="50"/>
      <c r="D5" s="51"/>
      <c r="E5" s="52"/>
      <c r="F5" s="98"/>
      <c r="G5" s="58"/>
      <c r="H5" s="58"/>
      <c r="I5" s="54"/>
    </row>
    <row r="6" spans="1:9" x14ac:dyDescent="0.3">
      <c r="A6" s="20">
        <v>111110</v>
      </c>
      <c r="B6" s="21" t="s">
        <v>21</v>
      </c>
      <c r="C6" s="21" t="s">
        <v>1</v>
      </c>
      <c r="D6" s="55"/>
      <c r="E6" s="22" t="s">
        <v>22</v>
      </c>
      <c r="F6" s="181">
        <v>200</v>
      </c>
      <c r="G6" s="180">
        <v>0</v>
      </c>
      <c r="H6" s="154">
        <f>G6*F6</f>
        <v>0</v>
      </c>
      <c r="I6" s="155">
        <f>H6*1.21</f>
        <v>0</v>
      </c>
    </row>
    <row r="7" spans="1:9" x14ac:dyDescent="0.3">
      <c r="A7" s="20">
        <v>111120</v>
      </c>
      <c r="B7" s="21" t="s">
        <v>23</v>
      </c>
      <c r="C7" s="21" t="s">
        <v>1</v>
      </c>
      <c r="D7" s="55"/>
      <c r="E7" s="22" t="s">
        <v>22</v>
      </c>
      <c r="F7" s="181">
        <v>200</v>
      </c>
      <c r="G7" s="180">
        <v>0</v>
      </c>
      <c r="H7" s="154">
        <f t="shared" ref="H7:H10" si="0">G7*F7</f>
        <v>0</v>
      </c>
      <c r="I7" s="155">
        <f t="shared" ref="I7:I10" si="1">H7*1.21</f>
        <v>0</v>
      </c>
    </row>
    <row r="8" spans="1:9" x14ac:dyDescent="0.3">
      <c r="A8" s="20">
        <v>111130</v>
      </c>
      <c r="B8" s="21" t="s">
        <v>24</v>
      </c>
      <c r="C8" s="21" t="s">
        <v>1</v>
      </c>
      <c r="D8" s="55"/>
      <c r="E8" s="22" t="s">
        <v>22</v>
      </c>
      <c r="F8" s="181">
        <v>200</v>
      </c>
      <c r="G8" s="180">
        <v>0</v>
      </c>
      <c r="H8" s="154">
        <f t="shared" si="0"/>
        <v>0</v>
      </c>
      <c r="I8" s="155">
        <f t="shared" si="1"/>
        <v>0</v>
      </c>
    </row>
    <row r="9" spans="1:9" x14ac:dyDescent="0.3">
      <c r="A9" s="20">
        <v>111140</v>
      </c>
      <c r="B9" s="21" t="s">
        <v>25</v>
      </c>
      <c r="C9" s="21" t="s">
        <v>2</v>
      </c>
      <c r="D9" s="56"/>
      <c r="E9" s="22" t="s">
        <v>22</v>
      </c>
      <c r="F9" s="181">
        <v>1109</v>
      </c>
      <c r="G9" s="180">
        <v>0</v>
      </c>
      <c r="H9" s="154">
        <f t="shared" si="0"/>
        <v>0</v>
      </c>
      <c r="I9" s="155">
        <f t="shared" si="1"/>
        <v>0</v>
      </c>
    </row>
    <row r="10" spans="1:9" x14ac:dyDescent="0.3">
      <c r="A10" s="20">
        <v>111160</v>
      </c>
      <c r="B10" s="21" t="s">
        <v>27</v>
      </c>
      <c r="C10" s="21" t="s">
        <v>2</v>
      </c>
      <c r="D10" s="56"/>
      <c r="E10" s="22" t="s">
        <v>22</v>
      </c>
      <c r="F10" s="181">
        <v>1109</v>
      </c>
      <c r="G10" s="180">
        <v>0</v>
      </c>
      <c r="H10" s="154">
        <f t="shared" si="0"/>
        <v>0</v>
      </c>
      <c r="I10" s="155">
        <f t="shared" si="1"/>
        <v>0</v>
      </c>
    </row>
    <row r="11" spans="1:9" s="19" customFormat="1" x14ac:dyDescent="0.3">
      <c r="A11" s="48">
        <v>1112</v>
      </c>
      <c r="B11" s="49" t="s">
        <v>29</v>
      </c>
      <c r="C11" s="50"/>
      <c r="D11" s="51"/>
      <c r="E11" s="52"/>
      <c r="F11" s="185"/>
      <c r="G11" s="184"/>
      <c r="H11" s="175"/>
      <c r="I11" s="175"/>
    </row>
    <row r="12" spans="1:9" x14ac:dyDescent="0.3">
      <c r="A12" s="20">
        <v>111210</v>
      </c>
      <c r="B12" s="21" t="s">
        <v>30</v>
      </c>
      <c r="C12" s="21" t="s">
        <v>2</v>
      </c>
      <c r="D12" s="55"/>
      <c r="E12" s="22" t="s">
        <v>22</v>
      </c>
      <c r="F12" s="181">
        <v>1109</v>
      </c>
      <c r="G12" s="180">
        <v>0</v>
      </c>
      <c r="H12" s="154">
        <f t="shared" ref="H12:H13" si="2">G12*F12</f>
        <v>0</v>
      </c>
      <c r="I12" s="155">
        <f t="shared" ref="I12:I13" si="3">H12*1.21</f>
        <v>0</v>
      </c>
    </row>
    <row r="13" spans="1:9" x14ac:dyDescent="0.3">
      <c r="A13" s="20">
        <v>111230</v>
      </c>
      <c r="B13" s="21" t="s">
        <v>31</v>
      </c>
      <c r="C13" s="21" t="s">
        <v>1</v>
      </c>
      <c r="D13" s="55"/>
      <c r="E13" s="22" t="s">
        <v>22</v>
      </c>
      <c r="F13" s="181">
        <v>100</v>
      </c>
      <c r="G13" s="180">
        <v>0</v>
      </c>
      <c r="H13" s="154">
        <f t="shared" si="2"/>
        <v>0</v>
      </c>
      <c r="I13" s="155">
        <f t="shared" si="3"/>
        <v>0</v>
      </c>
    </row>
    <row r="14" spans="1:9" s="19" customFormat="1" x14ac:dyDescent="0.3">
      <c r="A14" s="48">
        <v>1113</v>
      </c>
      <c r="B14" s="49" t="s">
        <v>32</v>
      </c>
      <c r="C14" s="50"/>
      <c r="D14" s="51"/>
      <c r="E14" s="52"/>
      <c r="F14" s="185"/>
      <c r="G14" s="164"/>
      <c r="H14" s="164"/>
      <c r="I14" s="164"/>
    </row>
    <row r="15" spans="1:9" x14ac:dyDescent="0.3">
      <c r="A15" s="20">
        <v>111310</v>
      </c>
      <c r="B15" s="21" t="s">
        <v>33</v>
      </c>
      <c r="C15" s="21" t="s">
        <v>2</v>
      </c>
      <c r="D15" s="55"/>
      <c r="E15" s="22" t="s">
        <v>22</v>
      </c>
      <c r="F15" s="181">
        <v>1109</v>
      </c>
      <c r="G15" s="180">
        <v>0</v>
      </c>
      <c r="H15" s="154">
        <f t="shared" ref="H15:H18" si="4">G15*F15</f>
        <v>0</v>
      </c>
      <c r="I15" s="155">
        <f t="shared" ref="I15:I18" si="5">H15*1.21</f>
        <v>0</v>
      </c>
    </row>
    <row r="16" spans="1:9" x14ac:dyDescent="0.3">
      <c r="A16" s="20">
        <v>111340</v>
      </c>
      <c r="B16" s="21" t="s">
        <v>36</v>
      </c>
      <c r="C16" s="21" t="s">
        <v>2</v>
      </c>
      <c r="D16" s="55"/>
      <c r="E16" s="22" t="s">
        <v>22</v>
      </c>
      <c r="F16" s="181">
        <v>250</v>
      </c>
      <c r="G16" s="180">
        <v>0</v>
      </c>
      <c r="H16" s="154">
        <f t="shared" si="4"/>
        <v>0</v>
      </c>
      <c r="I16" s="155">
        <f t="shared" si="5"/>
        <v>0</v>
      </c>
    </row>
    <row r="17" spans="1:9" x14ac:dyDescent="0.3">
      <c r="A17" s="20">
        <v>111360</v>
      </c>
      <c r="B17" s="21" t="s">
        <v>37</v>
      </c>
      <c r="C17" s="21" t="s">
        <v>2</v>
      </c>
      <c r="D17" s="55"/>
      <c r="E17" s="22" t="s">
        <v>22</v>
      </c>
      <c r="F17" s="181">
        <v>50</v>
      </c>
      <c r="G17" s="180">
        <v>0</v>
      </c>
      <c r="H17" s="154">
        <f t="shared" si="4"/>
        <v>0</v>
      </c>
      <c r="I17" s="155">
        <f t="shared" si="5"/>
        <v>0</v>
      </c>
    </row>
    <row r="18" spans="1:9" x14ac:dyDescent="0.3">
      <c r="A18" s="20">
        <v>111370</v>
      </c>
      <c r="B18" s="21" t="s">
        <v>38</v>
      </c>
      <c r="C18" s="21" t="s">
        <v>2</v>
      </c>
      <c r="D18" s="55"/>
      <c r="E18" s="22" t="s">
        <v>22</v>
      </c>
      <c r="F18" s="181">
        <v>1109</v>
      </c>
      <c r="G18" s="180">
        <v>0</v>
      </c>
      <c r="H18" s="154">
        <f t="shared" si="4"/>
        <v>0</v>
      </c>
      <c r="I18" s="155">
        <f t="shared" si="5"/>
        <v>0</v>
      </c>
    </row>
    <row r="19" spans="1:9" s="19" customFormat="1" x14ac:dyDescent="0.3">
      <c r="A19" s="48"/>
      <c r="B19" s="49" t="s">
        <v>198</v>
      </c>
      <c r="C19" s="50"/>
      <c r="D19" s="51"/>
      <c r="E19" s="52"/>
      <c r="F19" s="185"/>
      <c r="G19" s="164"/>
      <c r="H19" s="164"/>
      <c r="I19" s="165"/>
    </row>
    <row r="20" spans="1:9" x14ac:dyDescent="0.3">
      <c r="A20" s="20">
        <v>111410</v>
      </c>
      <c r="B20" s="21" t="s">
        <v>33</v>
      </c>
      <c r="C20" s="21" t="s">
        <v>2</v>
      </c>
      <c r="D20" s="55"/>
      <c r="E20" s="22" t="s">
        <v>22</v>
      </c>
      <c r="F20" s="181">
        <v>1109</v>
      </c>
      <c r="G20" s="180">
        <v>0</v>
      </c>
      <c r="H20" s="154">
        <f>G20*F20</f>
        <v>0</v>
      </c>
      <c r="I20" s="155">
        <f>H20*1.21</f>
        <v>0</v>
      </c>
    </row>
    <row r="21" spans="1:9" s="19" customFormat="1" x14ac:dyDescent="0.3">
      <c r="A21" s="48">
        <v>1115</v>
      </c>
      <c r="B21" s="49" t="s">
        <v>39</v>
      </c>
      <c r="C21" s="50"/>
      <c r="D21" s="51"/>
      <c r="E21" s="52"/>
      <c r="F21" s="185"/>
      <c r="G21" s="164"/>
      <c r="H21" s="164"/>
      <c r="I21" s="165"/>
    </row>
    <row r="22" spans="1:9" x14ac:dyDescent="0.3">
      <c r="A22" s="20">
        <v>111510</v>
      </c>
      <c r="B22" s="21" t="s">
        <v>40</v>
      </c>
      <c r="C22" s="21" t="s">
        <v>2</v>
      </c>
      <c r="D22" s="55"/>
      <c r="E22" s="22" t="s">
        <v>22</v>
      </c>
      <c r="F22" s="181">
        <v>250</v>
      </c>
      <c r="G22" s="180">
        <v>0</v>
      </c>
      <c r="H22" s="154">
        <f>G22*F22</f>
        <v>0</v>
      </c>
      <c r="I22" s="155">
        <f>H22*1.21</f>
        <v>0</v>
      </c>
    </row>
    <row r="23" spans="1:9" x14ac:dyDescent="0.3">
      <c r="A23" s="43">
        <v>112</v>
      </c>
      <c r="B23" s="44" t="s">
        <v>41</v>
      </c>
      <c r="C23" s="45"/>
      <c r="D23" s="46"/>
      <c r="E23" s="47"/>
      <c r="F23" s="186"/>
      <c r="G23" s="187"/>
      <c r="H23" s="187"/>
      <c r="I23" s="187"/>
    </row>
    <row r="24" spans="1:9" x14ac:dyDescent="0.3">
      <c r="A24" s="48">
        <v>1121</v>
      </c>
      <c r="B24" s="49" t="s">
        <v>42</v>
      </c>
      <c r="C24" s="50"/>
      <c r="D24" s="51"/>
      <c r="E24" s="52"/>
      <c r="F24" s="185"/>
      <c r="G24" s="164"/>
      <c r="H24" s="164"/>
      <c r="I24" s="165"/>
    </row>
    <row r="25" spans="1:9" x14ac:dyDescent="0.3">
      <c r="A25" s="20">
        <v>112110</v>
      </c>
      <c r="B25" s="21" t="s">
        <v>43</v>
      </c>
      <c r="C25" s="21" t="s">
        <v>173</v>
      </c>
      <c r="D25" s="55"/>
      <c r="E25" s="22" t="s">
        <v>22</v>
      </c>
      <c r="F25" s="181">
        <v>10</v>
      </c>
      <c r="G25" s="180">
        <v>0</v>
      </c>
      <c r="H25" s="154">
        <f t="shared" ref="H25:H27" si="6">G25*F25</f>
        <v>0</v>
      </c>
      <c r="I25" s="155">
        <f t="shared" ref="I25:I27" si="7">H25*1.21</f>
        <v>0</v>
      </c>
    </row>
    <row r="26" spans="1:9" x14ac:dyDescent="0.3">
      <c r="A26" s="20">
        <v>112130</v>
      </c>
      <c r="B26" s="21" t="s">
        <v>44</v>
      </c>
      <c r="C26" s="21" t="s">
        <v>173</v>
      </c>
      <c r="D26" s="55"/>
      <c r="E26" s="22" t="s">
        <v>22</v>
      </c>
      <c r="F26" s="181">
        <v>10</v>
      </c>
      <c r="G26" s="180">
        <v>0</v>
      </c>
      <c r="H26" s="154">
        <f t="shared" si="6"/>
        <v>0</v>
      </c>
      <c r="I26" s="155">
        <f t="shared" si="7"/>
        <v>0</v>
      </c>
    </row>
    <row r="27" spans="1:9" x14ac:dyDescent="0.3">
      <c r="A27" s="20">
        <v>112150</v>
      </c>
      <c r="B27" s="21" t="s">
        <v>45</v>
      </c>
      <c r="C27" s="21" t="s">
        <v>173</v>
      </c>
      <c r="D27" s="55"/>
      <c r="E27" s="22" t="s">
        <v>22</v>
      </c>
      <c r="F27" s="181">
        <v>10</v>
      </c>
      <c r="G27" s="180">
        <v>0</v>
      </c>
      <c r="H27" s="154">
        <f t="shared" si="6"/>
        <v>0</v>
      </c>
      <c r="I27" s="155">
        <f t="shared" si="7"/>
        <v>0</v>
      </c>
    </row>
    <row r="28" spans="1:9" s="19" customFormat="1" x14ac:dyDescent="0.3">
      <c r="A28" s="48">
        <v>1124</v>
      </c>
      <c r="B28" s="49" t="s">
        <v>51</v>
      </c>
      <c r="C28" s="50"/>
      <c r="D28" s="51"/>
      <c r="E28" s="52"/>
      <c r="F28" s="185"/>
      <c r="G28" s="164"/>
      <c r="H28" s="164"/>
      <c r="I28" s="165"/>
    </row>
    <row r="29" spans="1:9" x14ac:dyDescent="0.3">
      <c r="A29" s="20">
        <v>112410</v>
      </c>
      <c r="B29" s="21" t="s">
        <v>52</v>
      </c>
      <c r="C29" s="21" t="s">
        <v>173</v>
      </c>
      <c r="D29" s="55"/>
      <c r="E29" s="22" t="s">
        <v>46</v>
      </c>
      <c r="F29" s="181">
        <v>5</v>
      </c>
      <c r="G29" s="180">
        <v>0</v>
      </c>
      <c r="H29" s="154">
        <f t="shared" ref="H29:H31" si="8">G29*F29</f>
        <v>0</v>
      </c>
      <c r="I29" s="155">
        <f t="shared" ref="I29:I31" si="9">H29*1.21</f>
        <v>0</v>
      </c>
    </row>
    <row r="30" spans="1:9" x14ac:dyDescent="0.3">
      <c r="A30" s="20">
        <v>112420</v>
      </c>
      <c r="B30" s="21" t="s">
        <v>53</v>
      </c>
      <c r="C30" s="21" t="s">
        <v>173</v>
      </c>
      <c r="D30" s="55"/>
      <c r="E30" s="22" t="s">
        <v>46</v>
      </c>
      <c r="F30" s="181">
        <v>1</v>
      </c>
      <c r="G30" s="180">
        <v>0</v>
      </c>
      <c r="H30" s="154">
        <f t="shared" si="8"/>
        <v>0</v>
      </c>
      <c r="I30" s="155">
        <f t="shared" si="9"/>
        <v>0</v>
      </c>
    </row>
    <row r="31" spans="1:9" x14ac:dyDescent="0.3">
      <c r="A31" s="20">
        <v>112430</v>
      </c>
      <c r="B31" s="21" t="s">
        <v>54</v>
      </c>
      <c r="C31" s="21" t="s">
        <v>173</v>
      </c>
      <c r="D31" s="55"/>
      <c r="E31" s="22" t="s">
        <v>46</v>
      </c>
      <c r="F31" s="181">
        <v>4</v>
      </c>
      <c r="G31" s="180">
        <v>0</v>
      </c>
      <c r="H31" s="154">
        <f t="shared" si="8"/>
        <v>0</v>
      </c>
      <c r="I31" s="155">
        <f t="shared" si="9"/>
        <v>0</v>
      </c>
    </row>
    <row r="32" spans="1:9" s="19" customFormat="1" x14ac:dyDescent="0.3">
      <c r="A32" s="48">
        <v>1126</v>
      </c>
      <c r="B32" s="49" t="s">
        <v>59</v>
      </c>
      <c r="C32" s="50"/>
      <c r="D32" s="51"/>
      <c r="E32" s="52"/>
      <c r="F32" s="185"/>
      <c r="G32" s="164"/>
      <c r="H32" s="164"/>
      <c r="I32" s="165"/>
    </row>
    <row r="33" spans="1:9" x14ac:dyDescent="0.3">
      <c r="A33" s="20">
        <v>112640</v>
      </c>
      <c r="B33" s="21" t="s">
        <v>60</v>
      </c>
      <c r="C33" s="21" t="s">
        <v>173</v>
      </c>
      <c r="D33" s="55"/>
      <c r="E33" s="22" t="s">
        <v>22</v>
      </c>
      <c r="F33" s="181">
        <v>10</v>
      </c>
      <c r="G33" s="180">
        <v>0</v>
      </c>
      <c r="H33" s="154">
        <f>G33*F33</f>
        <v>0</v>
      </c>
      <c r="I33" s="155">
        <f>H33*1.21</f>
        <v>0</v>
      </c>
    </row>
    <row r="34" spans="1:9" x14ac:dyDescent="0.3">
      <c r="A34" s="43">
        <v>114</v>
      </c>
      <c r="B34" s="44" t="s">
        <v>68</v>
      </c>
      <c r="C34" s="45"/>
      <c r="D34" s="46"/>
      <c r="E34" s="47"/>
      <c r="F34" s="186"/>
      <c r="G34" s="187"/>
      <c r="H34" s="187"/>
      <c r="I34" s="187"/>
    </row>
    <row r="35" spans="1:9" s="19" customFormat="1" x14ac:dyDescent="0.3">
      <c r="A35" s="48">
        <v>1141</v>
      </c>
      <c r="B35" s="49" t="s">
        <v>69</v>
      </c>
      <c r="C35" s="50"/>
      <c r="D35" s="51"/>
      <c r="E35" s="52"/>
      <c r="F35" s="185"/>
      <c r="G35" s="164"/>
      <c r="H35" s="164"/>
      <c r="I35" s="165"/>
    </row>
    <row r="36" spans="1:9" x14ac:dyDescent="0.3">
      <c r="A36" s="20">
        <v>114130</v>
      </c>
      <c r="B36" s="21" t="s">
        <v>72</v>
      </c>
      <c r="C36" s="21" t="s">
        <v>2</v>
      </c>
      <c r="D36" s="55"/>
      <c r="E36" s="22" t="s">
        <v>22</v>
      </c>
      <c r="F36" s="181">
        <v>803</v>
      </c>
      <c r="G36" s="180">
        <v>0</v>
      </c>
      <c r="H36" s="154">
        <f t="shared" ref="H36" si="10">G36*F36</f>
        <v>0</v>
      </c>
      <c r="I36" s="155">
        <f t="shared" ref="I36" si="11">H36*1.21</f>
        <v>0</v>
      </c>
    </row>
    <row r="37" spans="1:9" s="19" customFormat="1" x14ac:dyDescent="0.3">
      <c r="A37" s="48">
        <v>1142</v>
      </c>
      <c r="B37" s="49" t="s">
        <v>73</v>
      </c>
      <c r="C37" s="50"/>
      <c r="D37" s="51"/>
      <c r="E37" s="52"/>
      <c r="F37" s="185"/>
      <c r="G37" s="164"/>
      <c r="H37" s="164"/>
      <c r="I37" s="165"/>
    </row>
    <row r="38" spans="1:9" x14ac:dyDescent="0.3">
      <c r="A38" s="20">
        <v>114210</v>
      </c>
      <c r="B38" s="21" t="s">
        <v>74</v>
      </c>
      <c r="C38" s="21" t="s">
        <v>2</v>
      </c>
      <c r="D38" s="55"/>
      <c r="E38" s="22" t="s">
        <v>22</v>
      </c>
      <c r="F38" s="181">
        <v>145</v>
      </c>
      <c r="G38" s="180">
        <v>0</v>
      </c>
      <c r="H38" s="154">
        <f t="shared" ref="H38:H40" si="12">G38*F38</f>
        <v>0</v>
      </c>
      <c r="I38" s="155">
        <f t="shared" ref="I38:I40" si="13">H38*1.21</f>
        <v>0</v>
      </c>
    </row>
    <row r="39" spans="1:9" x14ac:dyDescent="0.3">
      <c r="A39" s="20">
        <v>114220</v>
      </c>
      <c r="B39" s="21" t="s">
        <v>75</v>
      </c>
      <c r="C39" s="21" t="s">
        <v>2</v>
      </c>
      <c r="D39" s="55"/>
      <c r="E39" s="22" t="s">
        <v>22</v>
      </c>
      <c r="F39" s="181">
        <v>100</v>
      </c>
      <c r="G39" s="180">
        <v>0</v>
      </c>
      <c r="H39" s="154">
        <f t="shared" si="12"/>
        <v>0</v>
      </c>
      <c r="I39" s="155">
        <f t="shared" si="13"/>
        <v>0</v>
      </c>
    </row>
    <row r="40" spans="1:9" x14ac:dyDescent="0.3">
      <c r="A40" s="20">
        <v>114230</v>
      </c>
      <c r="B40" s="21" t="s">
        <v>76</v>
      </c>
      <c r="C40" s="21" t="s">
        <v>2</v>
      </c>
      <c r="D40" s="55"/>
      <c r="E40" s="22" t="s">
        <v>22</v>
      </c>
      <c r="F40" s="181">
        <v>100</v>
      </c>
      <c r="G40" s="180">
        <v>0</v>
      </c>
      <c r="H40" s="154">
        <f t="shared" si="12"/>
        <v>0</v>
      </c>
      <c r="I40" s="155">
        <f t="shared" si="13"/>
        <v>0</v>
      </c>
    </row>
    <row r="41" spans="1:9" s="19" customFormat="1" x14ac:dyDescent="0.3">
      <c r="A41" s="48">
        <v>1143</v>
      </c>
      <c r="B41" s="49" t="s">
        <v>77</v>
      </c>
      <c r="C41" s="50"/>
      <c r="D41" s="51"/>
      <c r="E41" s="52"/>
      <c r="F41" s="185"/>
      <c r="G41" s="164"/>
      <c r="H41" s="164"/>
      <c r="I41" s="165"/>
    </row>
    <row r="42" spans="1:9" x14ac:dyDescent="0.3">
      <c r="A42" s="20">
        <v>114310</v>
      </c>
      <c r="B42" s="21" t="s">
        <v>78</v>
      </c>
      <c r="C42" s="21" t="s">
        <v>2</v>
      </c>
      <c r="D42" s="55"/>
      <c r="E42" s="22" t="s">
        <v>22</v>
      </c>
      <c r="F42" s="181">
        <v>100</v>
      </c>
      <c r="G42" s="180">
        <v>0</v>
      </c>
      <c r="H42" s="154">
        <f t="shared" ref="H42:H48" si="14">G42*F42</f>
        <v>0</v>
      </c>
      <c r="I42" s="155">
        <f t="shared" ref="I42:I61" si="15">H42*1.21</f>
        <v>0</v>
      </c>
    </row>
    <row r="43" spans="1:9" x14ac:dyDescent="0.3">
      <c r="A43" s="20">
        <v>114320</v>
      </c>
      <c r="B43" s="21" t="s">
        <v>79</v>
      </c>
      <c r="C43" s="21" t="s">
        <v>2</v>
      </c>
      <c r="D43" s="55"/>
      <c r="E43" s="22" t="s">
        <v>22</v>
      </c>
      <c r="F43" s="181">
        <v>75</v>
      </c>
      <c r="G43" s="180">
        <v>0</v>
      </c>
      <c r="H43" s="154">
        <f t="shared" si="14"/>
        <v>0</v>
      </c>
      <c r="I43" s="155">
        <f t="shared" si="15"/>
        <v>0</v>
      </c>
    </row>
    <row r="44" spans="1:9" x14ac:dyDescent="0.3">
      <c r="A44" s="20">
        <v>114330</v>
      </c>
      <c r="B44" s="21" t="s">
        <v>80</v>
      </c>
      <c r="C44" s="21" t="s">
        <v>1</v>
      </c>
      <c r="D44" s="55"/>
      <c r="E44" s="22" t="s">
        <v>22</v>
      </c>
      <c r="F44" s="181">
        <v>80</v>
      </c>
      <c r="G44" s="180">
        <v>0</v>
      </c>
      <c r="H44" s="154">
        <f t="shared" si="14"/>
        <v>0</v>
      </c>
      <c r="I44" s="155">
        <f t="shared" si="15"/>
        <v>0</v>
      </c>
    </row>
    <row r="45" spans="1:9" x14ac:dyDescent="0.3">
      <c r="A45" s="20">
        <v>114340</v>
      </c>
      <c r="B45" s="21" t="s">
        <v>81</v>
      </c>
      <c r="C45" s="21" t="s">
        <v>1</v>
      </c>
      <c r="D45" s="55"/>
      <c r="E45" s="22" t="s">
        <v>22</v>
      </c>
      <c r="F45" s="181">
        <v>50</v>
      </c>
      <c r="G45" s="180">
        <v>0</v>
      </c>
      <c r="H45" s="154">
        <f t="shared" si="14"/>
        <v>0</v>
      </c>
      <c r="I45" s="155">
        <f t="shared" si="15"/>
        <v>0</v>
      </c>
    </row>
    <row r="46" spans="1:9" x14ac:dyDescent="0.3">
      <c r="A46" s="20">
        <v>114350</v>
      </c>
      <c r="B46" s="21" t="s">
        <v>82</v>
      </c>
      <c r="C46" s="21" t="s">
        <v>1</v>
      </c>
      <c r="D46" s="55"/>
      <c r="E46" s="22" t="s">
        <v>22</v>
      </c>
      <c r="F46" s="181">
        <v>25</v>
      </c>
      <c r="G46" s="180">
        <v>0</v>
      </c>
      <c r="H46" s="154">
        <f t="shared" si="14"/>
        <v>0</v>
      </c>
      <c r="I46" s="155">
        <f t="shared" si="15"/>
        <v>0</v>
      </c>
    </row>
    <row r="47" spans="1:9" x14ac:dyDescent="0.3">
      <c r="A47" s="20">
        <v>114360</v>
      </c>
      <c r="B47" s="21" t="s">
        <v>83</v>
      </c>
      <c r="C47" s="21" t="s">
        <v>1</v>
      </c>
      <c r="D47" s="55"/>
      <c r="E47" s="22" t="s">
        <v>22</v>
      </c>
      <c r="F47" s="181">
        <v>50</v>
      </c>
      <c r="G47" s="180">
        <v>0</v>
      </c>
      <c r="H47" s="154">
        <f t="shared" si="14"/>
        <v>0</v>
      </c>
      <c r="I47" s="155">
        <f t="shared" si="15"/>
        <v>0</v>
      </c>
    </row>
    <row r="48" spans="1:9" x14ac:dyDescent="0.3">
      <c r="A48" s="20">
        <v>114370</v>
      </c>
      <c r="B48" s="21" t="s">
        <v>84</v>
      </c>
      <c r="C48" s="21" t="s">
        <v>1</v>
      </c>
      <c r="D48" s="55"/>
      <c r="E48" s="22" t="s">
        <v>22</v>
      </c>
      <c r="F48" s="181">
        <v>50</v>
      </c>
      <c r="G48" s="180">
        <v>0</v>
      </c>
      <c r="H48" s="154">
        <f t="shared" si="14"/>
        <v>0</v>
      </c>
      <c r="I48" s="155">
        <f t="shared" si="15"/>
        <v>0</v>
      </c>
    </row>
    <row r="49" spans="1:9" s="19" customFormat="1" x14ac:dyDescent="0.3">
      <c r="A49" s="48">
        <v>1144</v>
      </c>
      <c r="B49" s="49" t="s">
        <v>85</v>
      </c>
      <c r="C49" s="50"/>
      <c r="D49" s="51"/>
      <c r="E49" s="52"/>
      <c r="F49" s="185"/>
      <c r="G49" s="164"/>
      <c r="H49" s="164"/>
      <c r="I49" s="165"/>
    </row>
    <row r="50" spans="1:9" x14ac:dyDescent="0.3">
      <c r="A50" s="20">
        <v>114410</v>
      </c>
      <c r="B50" s="21" t="s">
        <v>86</v>
      </c>
      <c r="C50" s="21" t="s">
        <v>1</v>
      </c>
      <c r="D50" s="55"/>
      <c r="E50" s="22" t="s">
        <v>22</v>
      </c>
      <c r="F50" s="181">
        <v>50</v>
      </c>
      <c r="G50" s="180">
        <v>0</v>
      </c>
      <c r="H50" s="154">
        <f t="shared" ref="H50:H53" si="16">G50*F50</f>
        <v>0</v>
      </c>
      <c r="I50" s="155">
        <f t="shared" si="15"/>
        <v>0</v>
      </c>
    </row>
    <row r="51" spans="1:9" x14ac:dyDescent="0.3">
      <c r="A51" s="20">
        <v>114420</v>
      </c>
      <c r="B51" s="21" t="s">
        <v>87</v>
      </c>
      <c r="C51" s="21" t="s">
        <v>1</v>
      </c>
      <c r="D51" s="55"/>
      <c r="E51" s="22" t="s">
        <v>22</v>
      </c>
      <c r="F51" s="181">
        <v>75</v>
      </c>
      <c r="G51" s="180">
        <v>0</v>
      </c>
      <c r="H51" s="154">
        <f t="shared" si="16"/>
        <v>0</v>
      </c>
      <c r="I51" s="155">
        <f t="shared" si="15"/>
        <v>0</v>
      </c>
    </row>
    <row r="52" spans="1:9" x14ac:dyDescent="0.3">
      <c r="A52" s="20">
        <v>114430</v>
      </c>
      <c r="B52" s="21" t="s">
        <v>88</v>
      </c>
      <c r="C52" s="21" t="s">
        <v>1</v>
      </c>
      <c r="D52" s="55"/>
      <c r="E52" s="22" t="s">
        <v>22</v>
      </c>
      <c r="F52" s="181">
        <v>50</v>
      </c>
      <c r="G52" s="180">
        <v>0</v>
      </c>
      <c r="H52" s="154">
        <f t="shared" si="16"/>
        <v>0</v>
      </c>
      <c r="I52" s="155">
        <f t="shared" si="15"/>
        <v>0</v>
      </c>
    </row>
    <row r="53" spans="1:9" x14ac:dyDescent="0.3">
      <c r="A53" s="20">
        <v>114440</v>
      </c>
      <c r="B53" s="21" t="s">
        <v>89</v>
      </c>
      <c r="C53" s="21" t="s">
        <v>1</v>
      </c>
      <c r="D53" s="55"/>
      <c r="E53" s="22" t="s">
        <v>22</v>
      </c>
      <c r="F53" s="181">
        <v>25</v>
      </c>
      <c r="G53" s="180">
        <v>0</v>
      </c>
      <c r="H53" s="154">
        <f t="shared" si="16"/>
        <v>0</v>
      </c>
      <c r="I53" s="155">
        <f t="shared" si="15"/>
        <v>0</v>
      </c>
    </row>
    <row r="54" spans="1:9" s="19" customFormat="1" x14ac:dyDescent="0.3">
      <c r="A54" s="48">
        <v>1145</v>
      </c>
      <c r="B54" s="49" t="s">
        <v>90</v>
      </c>
      <c r="C54" s="50"/>
      <c r="D54" s="51"/>
      <c r="E54" s="52"/>
      <c r="F54" s="185"/>
      <c r="G54" s="164"/>
      <c r="H54" s="164"/>
      <c r="I54" s="165"/>
    </row>
    <row r="55" spans="1:9" x14ac:dyDescent="0.3">
      <c r="A55" s="20">
        <v>114510</v>
      </c>
      <c r="B55" s="21" t="s">
        <v>91</v>
      </c>
      <c r="C55" s="21" t="s">
        <v>1</v>
      </c>
      <c r="D55" s="55"/>
      <c r="E55" s="22" t="s">
        <v>22</v>
      </c>
      <c r="F55" s="181">
        <v>45</v>
      </c>
      <c r="G55" s="180">
        <v>0</v>
      </c>
      <c r="H55" s="154">
        <f t="shared" ref="H55:H58" si="17">G55*F55</f>
        <v>0</v>
      </c>
      <c r="I55" s="155">
        <f t="shared" si="15"/>
        <v>0</v>
      </c>
    </row>
    <row r="56" spans="1:9" x14ac:dyDescent="0.3">
      <c r="A56" s="20">
        <v>114520</v>
      </c>
      <c r="B56" s="21" t="s">
        <v>92</v>
      </c>
      <c r="C56" s="21" t="s">
        <v>1</v>
      </c>
      <c r="D56" s="55"/>
      <c r="E56" s="22" t="s">
        <v>22</v>
      </c>
      <c r="F56" s="181">
        <v>803</v>
      </c>
      <c r="G56" s="180">
        <v>0</v>
      </c>
      <c r="H56" s="154">
        <f t="shared" si="17"/>
        <v>0</v>
      </c>
      <c r="I56" s="155">
        <f t="shared" si="15"/>
        <v>0</v>
      </c>
    </row>
    <row r="57" spans="1:9" x14ac:dyDescent="0.3">
      <c r="A57" s="20">
        <v>114540</v>
      </c>
      <c r="B57" s="21" t="s">
        <v>94</v>
      </c>
      <c r="C57" s="21" t="s">
        <v>2</v>
      </c>
      <c r="D57" s="55"/>
      <c r="E57" s="22" t="s">
        <v>22</v>
      </c>
      <c r="F57" s="181">
        <v>50</v>
      </c>
      <c r="G57" s="180">
        <v>0</v>
      </c>
      <c r="H57" s="154">
        <f t="shared" si="17"/>
        <v>0</v>
      </c>
      <c r="I57" s="155">
        <f t="shared" si="15"/>
        <v>0</v>
      </c>
    </row>
    <row r="58" spans="1:9" x14ac:dyDescent="0.3">
      <c r="A58" s="20">
        <v>114550</v>
      </c>
      <c r="B58" s="21" t="s">
        <v>95</v>
      </c>
      <c r="C58" s="21" t="s">
        <v>173</v>
      </c>
      <c r="D58" s="55"/>
      <c r="E58" s="22" t="s">
        <v>22</v>
      </c>
      <c r="F58" s="181">
        <v>35</v>
      </c>
      <c r="G58" s="180">
        <v>0</v>
      </c>
      <c r="H58" s="154">
        <f t="shared" si="17"/>
        <v>0</v>
      </c>
      <c r="I58" s="155">
        <f t="shared" si="15"/>
        <v>0</v>
      </c>
    </row>
    <row r="59" spans="1:9" s="19" customFormat="1" x14ac:dyDescent="0.3">
      <c r="A59" s="48">
        <v>1146</v>
      </c>
      <c r="B59" s="49" t="s">
        <v>96</v>
      </c>
      <c r="C59" s="50"/>
      <c r="D59" s="51"/>
      <c r="E59" s="52"/>
      <c r="F59" s="185"/>
      <c r="G59" s="164"/>
      <c r="H59" s="164"/>
      <c r="I59" s="165"/>
    </row>
    <row r="60" spans="1:9" x14ac:dyDescent="0.3">
      <c r="A60" s="20">
        <v>114610</v>
      </c>
      <c r="B60" s="21" t="s">
        <v>97</v>
      </c>
      <c r="C60" s="21" t="s">
        <v>173</v>
      </c>
      <c r="D60" s="55"/>
      <c r="E60" s="22" t="s">
        <v>22</v>
      </c>
      <c r="F60" s="181">
        <v>10</v>
      </c>
      <c r="G60" s="180">
        <v>0</v>
      </c>
      <c r="H60" s="154">
        <f t="shared" ref="H60:H61" si="18">G60*F60</f>
        <v>0</v>
      </c>
      <c r="I60" s="155">
        <f t="shared" si="15"/>
        <v>0</v>
      </c>
    </row>
    <row r="61" spans="1:9" x14ac:dyDescent="0.3">
      <c r="A61" s="20">
        <v>114620</v>
      </c>
      <c r="B61" s="21" t="s">
        <v>98</v>
      </c>
      <c r="C61" s="21" t="s">
        <v>173</v>
      </c>
      <c r="D61" s="55"/>
      <c r="E61" s="22" t="s">
        <v>22</v>
      </c>
      <c r="F61" s="181">
        <v>10</v>
      </c>
      <c r="G61" s="180">
        <v>0</v>
      </c>
      <c r="H61" s="154">
        <f t="shared" si="18"/>
        <v>0</v>
      </c>
      <c r="I61" s="155">
        <f t="shared" si="15"/>
        <v>0</v>
      </c>
    </row>
    <row r="62" spans="1:9" x14ac:dyDescent="0.3">
      <c r="A62" s="43">
        <v>117</v>
      </c>
      <c r="B62" s="44" t="s">
        <v>113</v>
      </c>
      <c r="C62" s="45"/>
      <c r="D62" s="46"/>
      <c r="E62" s="47"/>
      <c r="F62" s="186"/>
      <c r="G62" s="187"/>
      <c r="H62" s="187"/>
      <c r="I62" s="187"/>
    </row>
    <row r="63" spans="1:9" s="19" customFormat="1" x14ac:dyDescent="0.3">
      <c r="A63" s="48">
        <v>1171</v>
      </c>
      <c r="B63" s="49" t="s">
        <v>114</v>
      </c>
      <c r="C63" s="50"/>
      <c r="D63" s="51"/>
      <c r="E63" s="52"/>
      <c r="F63" s="185"/>
      <c r="G63" s="164"/>
      <c r="H63" s="164"/>
      <c r="I63" s="165"/>
    </row>
    <row r="64" spans="1:9" x14ac:dyDescent="0.3">
      <c r="A64" s="20">
        <v>117130</v>
      </c>
      <c r="B64" s="21" t="s">
        <v>117</v>
      </c>
      <c r="C64" s="21" t="s">
        <v>2</v>
      </c>
      <c r="D64" s="55"/>
      <c r="E64" s="22" t="s">
        <v>22</v>
      </c>
      <c r="F64" s="181">
        <v>3750</v>
      </c>
      <c r="G64" s="180">
        <v>0</v>
      </c>
      <c r="H64" s="154">
        <f t="shared" ref="H64:H65" si="19">G64*F64</f>
        <v>0</v>
      </c>
      <c r="I64" s="155">
        <f t="shared" ref="I64:I65" si="20">H64*1.21</f>
        <v>0</v>
      </c>
    </row>
    <row r="65" spans="1:9" x14ac:dyDescent="0.3">
      <c r="A65" s="20">
        <v>117140</v>
      </c>
      <c r="B65" s="21" t="s">
        <v>118</v>
      </c>
      <c r="C65" s="21" t="s">
        <v>2</v>
      </c>
      <c r="D65" s="55"/>
      <c r="E65" s="22" t="s">
        <v>22</v>
      </c>
      <c r="F65" s="181">
        <v>302</v>
      </c>
      <c r="G65" s="180">
        <v>0</v>
      </c>
      <c r="H65" s="154">
        <f t="shared" si="19"/>
        <v>0</v>
      </c>
      <c r="I65" s="155">
        <f t="shared" si="20"/>
        <v>0</v>
      </c>
    </row>
    <row r="66" spans="1:9" s="19" customFormat="1" x14ac:dyDescent="0.3">
      <c r="A66" s="48">
        <v>1172</v>
      </c>
      <c r="B66" s="49" t="s">
        <v>119</v>
      </c>
      <c r="C66" s="50"/>
      <c r="D66" s="51"/>
      <c r="E66" s="52"/>
      <c r="F66" s="185"/>
      <c r="G66" s="164"/>
      <c r="H66" s="164"/>
      <c r="I66" s="165"/>
    </row>
    <row r="67" spans="1:9" x14ac:dyDescent="0.3">
      <c r="A67" s="20">
        <v>117210</v>
      </c>
      <c r="B67" s="21" t="s">
        <v>120</v>
      </c>
      <c r="C67" s="21" t="s">
        <v>2</v>
      </c>
      <c r="D67" s="55"/>
      <c r="E67" s="22" t="s">
        <v>22</v>
      </c>
      <c r="F67" s="181">
        <v>3600</v>
      </c>
      <c r="G67" s="180">
        <v>0</v>
      </c>
      <c r="H67" s="154">
        <f t="shared" ref="H67:H68" si="21">G67*F67</f>
        <v>0</v>
      </c>
      <c r="I67" s="155">
        <f t="shared" ref="I67:I68" si="22">H67*1.21</f>
        <v>0</v>
      </c>
    </row>
    <row r="68" spans="1:9" x14ac:dyDescent="0.3">
      <c r="A68" s="20">
        <v>117220</v>
      </c>
      <c r="B68" s="21" t="s">
        <v>121</v>
      </c>
      <c r="C68" s="21" t="s">
        <v>2</v>
      </c>
      <c r="D68" s="55"/>
      <c r="E68" s="22" t="s">
        <v>22</v>
      </c>
      <c r="F68" s="181">
        <v>452</v>
      </c>
      <c r="G68" s="180">
        <v>0</v>
      </c>
      <c r="H68" s="154">
        <f t="shared" si="21"/>
        <v>0</v>
      </c>
      <c r="I68" s="155">
        <f t="shared" si="22"/>
        <v>0</v>
      </c>
    </row>
    <row r="69" spans="1:9" x14ac:dyDescent="0.3">
      <c r="A69" s="43">
        <v>118</v>
      </c>
      <c r="B69" s="44" t="s">
        <v>199</v>
      </c>
      <c r="C69" s="45"/>
      <c r="D69" s="46"/>
      <c r="E69" s="47"/>
      <c r="F69" s="186"/>
      <c r="G69" s="187"/>
      <c r="H69" s="187"/>
      <c r="I69" s="187"/>
    </row>
    <row r="70" spans="1:9" s="19" customFormat="1" x14ac:dyDescent="0.3">
      <c r="A70" s="48">
        <v>1181</v>
      </c>
      <c r="B70" s="49" t="s">
        <v>123</v>
      </c>
      <c r="C70" s="50"/>
      <c r="D70" s="51"/>
      <c r="E70" s="52"/>
      <c r="F70" s="185"/>
      <c r="G70" s="164"/>
      <c r="H70" s="164"/>
      <c r="I70" s="165"/>
    </row>
    <row r="71" spans="1:9" x14ac:dyDescent="0.3">
      <c r="A71" s="20">
        <v>118110</v>
      </c>
      <c r="B71" s="21" t="s">
        <v>124</v>
      </c>
      <c r="C71" s="21" t="s">
        <v>173</v>
      </c>
      <c r="D71" s="55"/>
      <c r="E71" s="22" t="s">
        <v>22</v>
      </c>
      <c r="F71" s="181">
        <v>15</v>
      </c>
      <c r="G71" s="180">
        <v>0</v>
      </c>
      <c r="H71" s="154">
        <f t="shared" ref="H71" si="23">G71*F71</f>
        <v>0</v>
      </c>
      <c r="I71" s="155">
        <f t="shared" ref="I71" si="24">H71*1.21</f>
        <v>0</v>
      </c>
    </row>
    <row r="72" spans="1:9" s="19" customFormat="1" x14ac:dyDescent="0.3">
      <c r="A72" s="48">
        <v>1182</v>
      </c>
      <c r="B72" s="49" t="s">
        <v>125</v>
      </c>
      <c r="C72" s="50"/>
      <c r="D72" s="51"/>
      <c r="E72" s="52"/>
      <c r="F72" s="185"/>
      <c r="G72" s="164"/>
      <c r="H72" s="164"/>
      <c r="I72" s="165"/>
    </row>
    <row r="73" spans="1:9" x14ac:dyDescent="0.3">
      <c r="A73" s="20">
        <v>118210</v>
      </c>
      <c r="B73" s="21" t="s">
        <v>126</v>
      </c>
      <c r="C73" s="21" t="s">
        <v>173</v>
      </c>
      <c r="D73" s="55"/>
      <c r="E73" s="22" t="s">
        <v>22</v>
      </c>
      <c r="F73" s="181">
        <v>5</v>
      </c>
      <c r="G73" s="180">
        <v>0</v>
      </c>
      <c r="H73" s="154">
        <f t="shared" ref="H73:H74" si="25">G73*F73</f>
        <v>0</v>
      </c>
      <c r="I73" s="155">
        <f t="shared" ref="I73:I74" si="26">H73*1.21</f>
        <v>0</v>
      </c>
    </row>
    <row r="74" spans="1:9" x14ac:dyDescent="0.3">
      <c r="A74" s="20">
        <v>118220</v>
      </c>
      <c r="B74" s="21" t="s">
        <v>127</v>
      </c>
      <c r="C74" s="21" t="s">
        <v>173</v>
      </c>
      <c r="D74" s="55"/>
      <c r="E74" s="22" t="s">
        <v>22</v>
      </c>
      <c r="F74" s="181">
        <v>5</v>
      </c>
      <c r="G74" s="180">
        <v>0</v>
      </c>
      <c r="H74" s="154">
        <f t="shared" si="25"/>
        <v>0</v>
      </c>
      <c r="I74" s="155">
        <f t="shared" si="26"/>
        <v>0</v>
      </c>
    </row>
    <row r="75" spans="1:9" s="19" customFormat="1" x14ac:dyDescent="0.3">
      <c r="A75" s="48">
        <v>1183</v>
      </c>
      <c r="B75" s="49" t="s">
        <v>128</v>
      </c>
      <c r="C75" s="50"/>
      <c r="D75" s="51"/>
      <c r="E75" s="52"/>
      <c r="F75" s="185"/>
      <c r="G75" s="164"/>
      <c r="H75" s="164"/>
      <c r="I75" s="165"/>
    </row>
    <row r="76" spans="1:9" x14ac:dyDescent="0.3">
      <c r="A76" s="20">
        <v>118310</v>
      </c>
      <c r="B76" s="21" t="s">
        <v>129</v>
      </c>
      <c r="C76" s="21" t="s">
        <v>173</v>
      </c>
      <c r="D76" s="55"/>
      <c r="E76" s="22" t="s">
        <v>22</v>
      </c>
      <c r="F76" s="181">
        <v>5</v>
      </c>
      <c r="G76" s="180">
        <v>0</v>
      </c>
      <c r="H76" s="154">
        <f t="shared" ref="H76:H78" si="27">G76*F76</f>
        <v>0</v>
      </c>
      <c r="I76" s="155">
        <f t="shared" ref="I76:I78" si="28">H76*1.21</f>
        <v>0</v>
      </c>
    </row>
    <row r="77" spans="1:9" x14ac:dyDescent="0.3">
      <c r="A77" s="20">
        <v>118320</v>
      </c>
      <c r="B77" s="21" t="s">
        <v>130</v>
      </c>
      <c r="C77" s="21" t="s">
        <v>173</v>
      </c>
      <c r="D77" s="55"/>
      <c r="E77" s="22" t="s">
        <v>22</v>
      </c>
      <c r="F77" s="181">
        <v>5</v>
      </c>
      <c r="G77" s="180">
        <v>0</v>
      </c>
      <c r="H77" s="154">
        <f t="shared" si="27"/>
        <v>0</v>
      </c>
      <c r="I77" s="155">
        <f t="shared" si="28"/>
        <v>0</v>
      </c>
    </row>
    <row r="78" spans="1:9" x14ac:dyDescent="0.3">
      <c r="A78" s="20">
        <v>118330</v>
      </c>
      <c r="B78" s="21" t="s">
        <v>131</v>
      </c>
      <c r="C78" s="21" t="s">
        <v>173</v>
      </c>
      <c r="D78" s="55"/>
      <c r="E78" s="22" t="s">
        <v>22</v>
      </c>
      <c r="F78" s="181">
        <v>4</v>
      </c>
      <c r="G78" s="180">
        <v>0</v>
      </c>
      <c r="H78" s="154">
        <f t="shared" si="27"/>
        <v>0</v>
      </c>
      <c r="I78" s="155">
        <f t="shared" si="28"/>
        <v>0</v>
      </c>
    </row>
    <row r="79" spans="1:9" s="19" customFormat="1" x14ac:dyDescent="0.3">
      <c r="A79" s="48">
        <v>1185</v>
      </c>
      <c r="B79" s="49" t="s">
        <v>132</v>
      </c>
      <c r="C79" s="50"/>
      <c r="D79" s="51"/>
      <c r="E79" s="52"/>
      <c r="F79" s="185"/>
      <c r="G79" s="164"/>
      <c r="H79" s="164"/>
      <c r="I79" s="165"/>
    </row>
    <row r="80" spans="1:9" x14ac:dyDescent="0.3">
      <c r="A80" s="20">
        <v>118510</v>
      </c>
      <c r="B80" s="21" t="s">
        <v>133</v>
      </c>
      <c r="C80" s="21" t="s">
        <v>173</v>
      </c>
      <c r="D80" s="55"/>
      <c r="E80" s="22" t="s">
        <v>22</v>
      </c>
      <c r="F80" s="181">
        <v>5</v>
      </c>
      <c r="G80" s="180">
        <v>0</v>
      </c>
      <c r="H80" s="154">
        <f t="shared" ref="H80:H81" si="29">G80*F80</f>
        <v>0</v>
      </c>
      <c r="I80" s="155">
        <f t="shared" ref="I80:I81" si="30">H80*1.21</f>
        <v>0</v>
      </c>
    </row>
    <row r="81" spans="1:9" x14ac:dyDescent="0.3">
      <c r="A81" s="20">
        <v>118520</v>
      </c>
      <c r="B81" s="21" t="s">
        <v>134</v>
      </c>
      <c r="C81" s="21" t="s">
        <v>2</v>
      </c>
      <c r="D81" s="55"/>
      <c r="E81" s="22" t="s">
        <v>22</v>
      </c>
      <c r="F81" s="181">
        <v>5</v>
      </c>
      <c r="G81" s="180">
        <v>0</v>
      </c>
      <c r="H81" s="154">
        <f t="shared" si="29"/>
        <v>0</v>
      </c>
      <c r="I81" s="155">
        <f t="shared" si="30"/>
        <v>0</v>
      </c>
    </row>
    <row r="82" spans="1:9" x14ac:dyDescent="0.3">
      <c r="A82" s="59"/>
      <c r="B82" s="60" t="s">
        <v>137</v>
      </c>
      <c r="C82" s="61"/>
      <c r="D82" s="62"/>
      <c r="E82" s="63"/>
      <c r="F82" s="100"/>
      <c r="G82" s="63"/>
      <c r="H82" s="134">
        <f>SUM(H5:H81)</f>
        <v>0</v>
      </c>
      <c r="I82" s="134">
        <f>SUM(I5:I81)</f>
        <v>0</v>
      </c>
    </row>
    <row r="83" spans="1:9" x14ac:dyDescent="0.3">
      <c r="A83" s="212"/>
      <c r="B83" s="213"/>
      <c r="C83" s="213"/>
      <c r="D83" s="213"/>
      <c r="E83" s="213"/>
      <c r="F83" s="213"/>
      <c r="G83" s="213"/>
      <c r="H83" s="213"/>
      <c r="I83" s="214"/>
    </row>
    <row r="84" spans="1:9" x14ac:dyDescent="0.3">
      <c r="A84" s="215"/>
      <c r="B84" s="216"/>
      <c r="C84" s="216"/>
      <c r="D84" s="216"/>
      <c r="E84" s="216"/>
      <c r="F84" s="216"/>
      <c r="G84" s="216"/>
      <c r="H84" s="216"/>
      <c r="I84" s="217"/>
    </row>
    <row r="85" spans="1:9" x14ac:dyDescent="0.3">
      <c r="A85" s="43">
        <v>7</v>
      </c>
      <c r="B85" s="44" t="s">
        <v>150</v>
      </c>
      <c r="C85" s="45"/>
      <c r="D85" s="46"/>
      <c r="E85" s="47"/>
      <c r="F85" s="99"/>
      <c r="G85" s="47"/>
      <c r="H85" s="47"/>
      <c r="I85" s="47"/>
    </row>
    <row r="86" spans="1:9" x14ac:dyDescent="0.3">
      <c r="A86" s="20"/>
      <c r="B86" s="21" t="s">
        <v>147</v>
      </c>
      <c r="C86" s="23" t="s">
        <v>2</v>
      </c>
      <c r="D86" s="55"/>
      <c r="E86" s="24"/>
      <c r="F86" s="179">
        <v>1109</v>
      </c>
      <c r="G86" s="180">
        <v>0</v>
      </c>
      <c r="H86" s="154">
        <f t="shared" ref="H86:H89" si="31">G86*F86</f>
        <v>0</v>
      </c>
      <c r="I86" s="155">
        <f t="shared" ref="I86:I89" si="32">H86*1.21</f>
        <v>0</v>
      </c>
    </row>
    <row r="87" spans="1:9" ht="22.8" x14ac:dyDescent="0.3">
      <c r="A87" s="20"/>
      <c r="B87" s="21" t="s">
        <v>148</v>
      </c>
      <c r="C87" s="23" t="s">
        <v>2</v>
      </c>
      <c r="D87" s="55"/>
      <c r="E87" s="24"/>
      <c r="F87" s="179">
        <v>1109</v>
      </c>
      <c r="G87" s="180">
        <v>0</v>
      </c>
      <c r="H87" s="154">
        <f t="shared" si="31"/>
        <v>0</v>
      </c>
      <c r="I87" s="155">
        <f t="shared" si="32"/>
        <v>0</v>
      </c>
    </row>
    <row r="88" spans="1:9" x14ac:dyDescent="0.3">
      <c r="A88" s="20"/>
      <c r="B88" s="21" t="s">
        <v>149</v>
      </c>
      <c r="C88" s="23" t="s">
        <v>2</v>
      </c>
      <c r="D88" s="55"/>
      <c r="E88" s="24"/>
      <c r="F88" s="179">
        <v>1109</v>
      </c>
      <c r="G88" s="180">
        <v>0</v>
      </c>
      <c r="H88" s="154">
        <f t="shared" si="31"/>
        <v>0</v>
      </c>
      <c r="I88" s="155">
        <f t="shared" si="32"/>
        <v>0</v>
      </c>
    </row>
    <row r="89" spans="1:9" x14ac:dyDescent="0.3">
      <c r="A89" s="20">
        <v>700010</v>
      </c>
      <c r="B89" s="21" t="s">
        <v>135</v>
      </c>
      <c r="C89" s="21" t="s">
        <v>61</v>
      </c>
      <c r="D89" s="55"/>
      <c r="E89" s="22" t="s">
        <v>174</v>
      </c>
      <c r="F89" s="181">
        <v>1</v>
      </c>
      <c r="G89" s="180">
        <v>0</v>
      </c>
      <c r="H89" s="154">
        <f t="shared" si="31"/>
        <v>0</v>
      </c>
      <c r="I89" s="155">
        <f t="shared" si="32"/>
        <v>0</v>
      </c>
    </row>
    <row r="90" spans="1:9" x14ac:dyDescent="0.3">
      <c r="A90" s="59" t="s">
        <v>136</v>
      </c>
      <c r="B90" s="60" t="s">
        <v>137</v>
      </c>
      <c r="C90" s="61"/>
      <c r="D90" s="62"/>
      <c r="E90" s="63"/>
      <c r="F90" s="100"/>
      <c r="G90" s="63"/>
      <c r="H90" s="134">
        <f>SUM(H86:H89)</f>
        <v>0</v>
      </c>
      <c r="I90" s="134">
        <f>SUM(I86:I89)</f>
        <v>0</v>
      </c>
    </row>
    <row r="91" spans="1:9" x14ac:dyDescent="0.3">
      <c r="A91" s="218"/>
      <c r="B91" s="219"/>
      <c r="C91" s="219"/>
      <c r="D91" s="219"/>
      <c r="E91" s="219"/>
      <c r="F91" s="219"/>
      <c r="G91" s="219"/>
      <c r="H91" s="219"/>
      <c r="I91" s="220"/>
    </row>
    <row r="92" spans="1:9" x14ac:dyDescent="0.3">
      <c r="A92" s="43">
        <v>9</v>
      </c>
      <c r="B92" s="44" t="s">
        <v>164</v>
      </c>
      <c r="C92" s="45"/>
      <c r="D92" s="46"/>
      <c r="E92" s="47"/>
      <c r="F92" s="99"/>
      <c r="G92" s="47"/>
      <c r="H92" s="47"/>
      <c r="I92" s="47"/>
    </row>
    <row r="93" spans="1:9" x14ac:dyDescent="0.3">
      <c r="A93" s="48">
        <v>91</v>
      </c>
      <c r="B93" s="48" t="s">
        <v>152</v>
      </c>
      <c r="C93" s="48"/>
      <c r="D93" s="48"/>
      <c r="E93" s="48"/>
      <c r="F93" s="101"/>
      <c r="G93" s="48"/>
      <c r="H93" s="48"/>
      <c r="I93" s="48"/>
    </row>
    <row r="94" spans="1:9" x14ac:dyDescent="0.3">
      <c r="A94" s="20">
        <v>910010</v>
      </c>
      <c r="B94" s="21" t="s">
        <v>153</v>
      </c>
      <c r="C94" s="21" t="s">
        <v>61</v>
      </c>
      <c r="D94" s="169" t="s">
        <v>175</v>
      </c>
      <c r="E94" s="22" t="s">
        <v>22</v>
      </c>
      <c r="F94" s="181">
        <v>1</v>
      </c>
      <c r="G94" s="180">
        <v>0</v>
      </c>
      <c r="H94" s="154">
        <f t="shared" ref="H94:H97" si="33">G94*F94</f>
        <v>0</v>
      </c>
      <c r="I94" s="155">
        <f t="shared" ref="I94:I97" si="34">H94*1.21</f>
        <v>0</v>
      </c>
    </row>
    <row r="95" spans="1:9" x14ac:dyDescent="0.3">
      <c r="A95" s="20">
        <v>910050</v>
      </c>
      <c r="B95" s="21" t="s">
        <v>154</v>
      </c>
      <c r="C95" s="21" t="s">
        <v>61</v>
      </c>
      <c r="D95" s="169" t="s">
        <v>175</v>
      </c>
      <c r="E95" s="22" t="s">
        <v>22</v>
      </c>
      <c r="F95" s="181">
        <v>1</v>
      </c>
      <c r="G95" s="180">
        <v>0</v>
      </c>
      <c r="H95" s="154">
        <f t="shared" si="33"/>
        <v>0</v>
      </c>
      <c r="I95" s="155">
        <f t="shared" si="34"/>
        <v>0</v>
      </c>
    </row>
    <row r="96" spans="1:9" x14ac:dyDescent="0.3">
      <c r="A96" s="20">
        <v>919980</v>
      </c>
      <c r="B96" s="21" t="s">
        <v>151</v>
      </c>
      <c r="C96" s="21" t="s">
        <v>61</v>
      </c>
      <c r="D96" s="169" t="s">
        <v>176</v>
      </c>
      <c r="E96" s="22" t="s">
        <v>22</v>
      </c>
      <c r="F96" s="181">
        <v>1</v>
      </c>
      <c r="G96" s="180">
        <v>0</v>
      </c>
      <c r="H96" s="154">
        <f t="shared" si="33"/>
        <v>0</v>
      </c>
      <c r="I96" s="155">
        <f t="shared" si="34"/>
        <v>0</v>
      </c>
    </row>
    <row r="97" spans="1:9" x14ac:dyDescent="0.3">
      <c r="A97" s="20">
        <v>919990</v>
      </c>
      <c r="B97" s="21" t="s">
        <v>204</v>
      </c>
      <c r="C97" s="21" t="s">
        <v>61</v>
      </c>
      <c r="D97" s="170" t="s">
        <v>177</v>
      </c>
      <c r="E97" s="22" t="s">
        <v>22</v>
      </c>
      <c r="F97" s="181">
        <v>1</v>
      </c>
      <c r="G97" s="180">
        <v>0</v>
      </c>
      <c r="H97" s="154">
        <f t="shared" si="33"/>
        <v>0</v>
      </c>
      <c r="I97" s="155">
        <f t="shared" si="34"/>
        <v>0</v>
      </c>
    </row>
    <row r="98" spans="1:9" x14ac:dyDescent="0.3">
      <c r="A98" s="48">
        <v>92</v>
      </c>
      <c r="B98" s="48" t="s">
        <v>138</v>
      </c>
      <c r="C98" s="48"/>
      <c r="D98" s="48"/>
      <c r="E98" s="48"/>
      <c r="F98" s="188"/>
      <c r="G98" s="184"/>
      <c r="H98" s="184"/>
      <c r="I98" s="184"/>
    </row>
    <row r="99" spans="1:9" x14ac:dyDescent="0.3">
      <c r="A99" s="20">
        <v>929990</v>
      </c>
      <c r="B99" s="21" t="s">
        <v>139</v>
      </c>
      <c r="C99" s="21" t="s">
        <v>61</v>
      </c>
      <c r="D99" s="169" t="s">
        <v>175</v>
      </c>
      <c r="E99" s="22" t="s">
        <v>22</v>
      </c>
      <c r="F99" s="181">
        <v>1</v>
      </c>
      <c r="G99" s="180">
        <v>0</v>
      </c>
      <c r="H99" s="154">
        <f t="shared" ref="H99" si="35">G99*F99</f>
        <v>0</v>
      </c>
      <c r="I99" s="155">
        <f t="shared" ref="I99" si="36">H99*1.21</f>
        <v>0</v>
      </c>
    </row>
    <row r="100" spans="1:9" x14ac:dyDescent="0.3">
      <c r="A100" s="48">
        <v>93</v>
      </c>
      <c r="B100" s="57" t="s">
        <v>140</v>
      </c>
      <c r="C100" s="50"/>
      <c r="D100" s="171"/>
      <c r="E100" s="52"/>
      <c r="F100" s="189"/>
      <c r="G100" s="164"/>
      <c r="H100" s="164"/>
      <c r="I100" s="165"/>
    </row>
    <row r="101" spans="1:9" x14ac:dyDescent="0.3">
      <c r="A101" s="20">
        <v>939990</v>
      </c>
      <c r="B101" s="21" t="s">
        <v>141</v>
      </c>
      <c r="C101" s="21" t="s">
        <v>61</v>
      </c>
      <c r="D101" s="169" t="s">
        <v>175</v>
      </c>
      <c r="E101" s="22" t="s">
        <v>22</v>
      </c>
      <c r="F101" s="181">
        <v>1</v>
      </c>
      <c r="G101" s="180">
        <v>0</v>
      </c>
      <c r="H101" s="154">
        <f t="shared" ref="H101" si="37">G101*F101</f>
        <v>0</v>
      </c>
      <c r="I101" s="155">
        <f t="shared" ref="I101" si="38">H101*1.21</f>
        <v>0</v>
      </c>
    </row>
    <row r="102" spans="1:9" x14ac:dyDescent="0.3">
      <c r="A102" s="48">
        <v>94</v>
      </c>
      <c r="B102" s="57" t="s">
        <v>142</v>
      </c>
      <c r="C102" s="50"/>
      <c r="D102" s="171"/>
      <c r="E102" s="52"/>
      <c r="F102" s="189"/>
      <c r="G102" s="164"/>
      <c r="H102" s="164"/>
      <c r="I102" s="165"/>
    </row>
    <row r="103" spans="1:9" x14ac:dyDescent="0.3">
      <c r="A103" s="20">
        <v>949990</v>
      </c>
      <c r="B103" s="21" t="s">
        <v>143</v>
      </c>
      <c r="C103" s="21" t="s">
        <v>61</v>
      </c>
      <c r="D103" s="169" t="s">
        <v>175</v>
      </c>
      <c r="E103" s="22" t="s">
        <v>22</v>
      </c>
      <c r="F103" s="181">
        <v>1</v>
      </c>
      <c r="G103" s="180">
        <v>0</v>
      </c>
      <c r="H103" s="154">
        <f t="shared" ref="H103" si="39">G103*F103</f>
        <v>0</v>
      </c>
      <c r="I103" s="155">
        <f t="shared" ref="I103" si="40">H103*1.21</f>
        <v>0</v>
      </c>
    </row>
    <row r="104" spans="1:9" x14ac:dyDescent="0.3">
      <c r="A104" s="59"/>
      <c r="B104" s="60" t="s">
        <v>137</v>
      </c>
      <c r="C104" s="61"/>
      <c r="D104" s="172"/>
      <c r="E104" s="63"/>
      <c r="F104" s="100"/>
      <c r="G104" s="65"/>
      <c r="H104" s="137">
        <f>SUM(H94:H103)</f>
        <v>0</v>
      </c>
      <c r="I104" s="161">
        <f>SUM(I94:I103)</f>
        <v>0</v>
      </c>
    </row>
    <row r="105" spans="1:9" x14ac:dyDescent="0.3">
      <c r="A105" s="48">
        <v>96</v>
      </c>
      <c r="B105" s="48" t="s">
        <v>144</v>
      </c>
      <c r="C105" s="48"/>
      <c r="D105" s="48"/>
      <c r="E105" s="48"/>
      <c r="F105" s="101"/>
      <c r="G105" s="48"/>
      <c r="H105" s="48"/>
      <c r="I105" s="48"/>
    </row>
    <row r="106" spans="1:9" x14ac:dyDescent="0.3">
      <c r="A106" s="20">
        <v>960010</v>
      </c>
      <c r="B106" s="21" t="s">
        <v>145</v>
      </c>
      <c r="C106" s="21" t="s">
        <v>61</v>
      </c>
      <c r="D106" s="169" t="s">
        <v>175</v>
      </c>
      <c r="E106" s="22" t="s">
        <v>22</v>
      </c>
      <c r="F106" s="181">
        <v>1</v>
      </c>
      <c r="G106" s="180">
        <v>0</v>
      </c>
      <c r="H106" s="154">
        <f t="shared" ref="H106" si="41">G106*F106</f>
        <v>0</v>
      </c>
      <c r="I106" s="155">
        <f t="shared" ref="I106" si="42">H106*1.21</f>
        <v>0</v>
      </c>
    </row>
    <row r="107" spans="1:9" x14ac:dyDescent="0.3">
      <c r="A107" s="59"/>
      <c r="B107" s="60" t="s">
        <v>137</v>
      </c>
      <c r="C107" s="61"/>
      <c r="D107" s="64"/>
      <c r="E107" s="63"/>
      <c r="F107" s="100"/>
      <c r="G107" s="65"/>
      <c r="H107" s="137">
        <f>SUM(H106)</f>
        <v>0</v>
      </c>
      <c r="I107" s="161">
        <f>SUM(I106)</f>
        <v>0</v>
      </c>
    </row>
    <row r="108" spans="1:9" x14ac:dyDescent="0.3">
      <c r="A108" s="104"/>
      <c r="B108" s="105"/>
      <c r="C108" s="106"/>
      <c r="D108" s="107"/>
      <c r="E108" s="108"/>
      <c r="F108" s="109"/>
      <c r="G108" s="109"/>
      <c r="H108" s="109"/>
      <c r="I108" s="109"/>
    </row>
    <row r="109" spans="1:9" ht="18" x14ac:dyDescent="0.35">
      <c r="A109" s="66"/>
      <c r="B109" s="139" t="s">
        <v>165</v>
      </c>
      <c r="C109" s="140"/>
      <c r="D109" s="140"/>
      <c r="E109" s="67"/>
      <c r="F109" s="113"/>
      <c r="G109" s="67"/>
      <c r="H109" s="68">
        <f>SUM(H82+H90+H104+H107)</f>
        <v>0</v>
      </c>
      <c r="I109" s="110"/>
    </row>
    <row r="110" spans="1:9" ht="17.399999999999999" x14ac:dyDescent="0.3">
      <c r="A110" s="123"/>
      <c r="B110" s="141" t="s">
        <v>207</v>
      </c>
      <c r="C110" s="162"/>
      <c r="D110" s="162"/>
      <c r="E110" s="123"/>
      <c r="F110" s="124"/>
      <c r="G110" s="123"/>
      <c r="H110" s="163" t="s">
        <v>166</v>
      </c>
      <c r="I110" s="68">
        <f>SUM(I82+I90+I104+I107)</f>
        <v>0</v>
      </c>
    </row>
  </sheetData>
  <mergeCells count="3">
    <mergeCell ref="G1:H1"/>
    <mergeCell ref="A83:I84"/>
    <mergeCell ref="A91:I91"/>
  </mergeCells>
  <pageMargins left="0.7" right="0.7" top="0.75" bottom="0.75" header="0.3" footer="0.3"/>
  <pageSetup paperSize="8" scale="74" fitToHeight="0" orientation="portrait" r:id="rId1"/>
  <rowBreaks count="1" manualBreakCount="1">
    <brk id="6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19D5-FB06-445D-9A76-3610B508B4D5}">
  <sheetPr>
    <pageSetUpPr fitToPage="1"/>
  </sheetPr>
  <dimension ref="A1:I63"/>
  <sheetViews>
    <sheetView view="pageBreakPreview" zoomScaleNormal="70" zoomScaleSheetLayoutView="100" workbookViewId="0"/>
  </sheetViews>
  <sheetFormatPr defaultRowHeight="14.4" x14ac:dyDescent="0.3"/>
  <cols>
    <col min="1" max="1" width="16.33203125" customWidth="1"/>
    <col min="2" max="2" width="50.44140625" customWidth="1"/>
    <col min="4" max="4" width="18.6640625" customWidth="1"/>
    <col min="5" max="5" width="2.33203125" bestFit="1" customWidth="1"/>
    <col min="6" max="6" width="16.88671875" style="26" customWidth="1"/>
    <col min="7" max="7" width="22" customWidth="1"/>
    <col min="8" max="9" width="22.33203125" customWidth="1"/>
  </cols>
  <sheetData>
    <row r="1" spans="1:9" ht="28.95" customHeight="1" x14ac:dyDescent="0.4">
      <c r="A1" s="40"/>
      <c r="B1" s="122" t="s">
        <v>209</v>
      </c>
      <c r="C1" s="41"/>
      <c r="D1" s="41"/>
      <c r="E1" s="41"/>
      <c r="F1" s="70"/>
      <c r="G1" s="210"/>
      <c r="H1" s="211"/>
      <c r="I1" s="42"/>
    </row>
    <row r="2" spans="1:9" ht="60.6" customHeight="1" x14ac:dyDescent="0.3">
      <c r="A2" s="92" t="s">
        <v>191</v>
      </c>
      <c r="B2" s="93" t="s">
        <v>190</v>
      </c>
      <c r="C2" s="93" t="s">
        <v>192</v>
      </c>
      <c r="D2" s="94" t="s">
        <v>193</v>
      </c>
      <c r="E2" s="95"/>
      <c r="F2" s="96" t="s">
        <v>208</v>
      </c>
      <c r="G2" s="97" t="s">
        <v>168</v>
      </c>
      <c r="H2" s="92" t="s">
        <v>194</v>
      </c>
      <c r="I2" s="92" t="s">
        <v>195</v>
      </c>
    </row>
    <row r="3" spans="1:9" x14ac:dyDescent="0.3">
      <c r="A3" s="35">
        <v>1</v>
      </c>
      <c r="B3" s="36"/>
      <c r="C3" s="37" t="s">
        <v>180</v>
      </c>
      <c r="D3" s="38" t="s">
        <v>162</v>
      </c>
      <c r="E3" s="39"/>
      <c r="F3" s="71" t="s">
        <v>182</v>
      </c>
      <c r="G3" s="39"/>
      <c r="H3" s="39"/>
      <c r="I3" s="39"/>
    </row>
    <row r="4" spans="1:9" x14ac:dyDescent="0.3">
      <c r="A4" s="43">
        <v>112</v>
      </c>
      <c r="B4" s="44" t="s">
        <v>41</v>
      </c>
      <c r="C4" s="45"/>
      <c r="D4" s="46"/>
      <c r="E4" s="47"/>
      <c r="F4" s="72"/>
      <c r="G4" s="47"/>
      <c r="H4" s="47"/>
      <c r="I4" s="47"/>
    </row>
    <row r="5" spans="1:9" x14ac:dyDescent="0.3">
      <c r="A5" s="48">
        <v>1121</v>
      </c>
      <c r="B5" s="49" t="s">
        <v>42</v>
      </c>
      <c r="C5" s="50"/>
      <c r="D5" s="51"/>
      <c r="E5" s="52"/>
      <c r="F5" s="73"/>
      <c r="G5" s="53"/>
      <c r="H5" s="53"/>
      <c r="I5" s="54"/>
    </row>
    <row r="6" spans="1:9" x14ac:dyDescent="0.3">
      <c r="A6" s="20">
        <v>112110</v>
      </c>
      <c r="B6" s="21" t="s">
        <v>43</v>
      </c>
      <c r="C6" s="21" t="s">
        <v>173</v>
      </c>
      <c r="D6" s="55"/>
      <c r="E6" s="22" t="s">
        <v>22</v>
      </c>
      <c r="F6" s="167">
        <v>22</v>
      </c>
      <c r="G6" s="145">
        <v>0</v>
      </c>
      <c r="H6" s="146">
        <f t="shared" ref="H6:H8" si="0">G6*F6</f>
        <v>0</v>
      </c>
      <c r="I6" s="143">
        <f t="shared" ref="I6:I8" si="1">H6*1.21</f>
        <v>0</v>
      </c>
    </row>
    <row r="7" spans="1:9" x14ac:dyDescent="0.3">
      <c r="A7" s="20">
        <v>112130</v>
      </c>
      <c r="B7" s="21" t="s">
        <v>44</v>
      </c>
      <c r="C7" s="21" t="s">
        <v>173</v>
      </c>
      <c r="D7" s="55"/>
      <c r="E7" s="22" t="s">
        <v>22</v>
      </c>
      <c r="F7" s="167">
        <v>22</v>
      </c>
      <c r="G7" s="145">
        <v>0</v>
      </c>
      <c r="H7" s="146">
        <f t="shared" si="0"/>
        <v>0</v>
      </c>
      <c r="I7" s="143">
        <f t="shared" si="1"/>
        <v>0</v>
      </c>
    </row>
    <row r="8" spans="1:9" x14ac:dyDescent="0.3">
      <c r="A8" s="20">
        <v>112150</v>
      </c>
      <c r="B8" s="21" t="s">
        <v>45</v>
      </c>
      <c r="C8" s="21" t="s">
        <v>173</v>
      </c>
      <c r="D8" s="55"/>
      <c r="E8" s="22" t="s">
        <v>22</v>
      </c>
      <c r="F8" s="167">
        <v>22</v>
      </c>
      <c r="G8" s="145">
        <v>0</v>
      </c>
      <c r="H8" s="146">
        <f t="shared" si="0"/>
        <v>0</v>
      </c>
      <c r="I8" s="143">
        <f t="shared" si="1"/>
        <v>0</v>
      </c>
    </row>
    <row r="9" spans="1:9" s="19" customFormat="1" x14ac:dyDescent="0.3">
      <c r="A9" s="48">
        <v>1123</v>
      </c>
      <c r="B9" s="49" t="s">
        <v>47</v>
      </c>
      <c r="C9" s="50"/>
      <c r="D9" s="51"/>
      <c r="E9" s="52"/>
      <c r="F9" s="168"/>
      <c r="G9" s="148"/>
      <c r="H9" s="148"/>
      <c r="I9" s="144"/>
    </row>
    <row r="10" spans="1:9" x14ac:dyDescent="0.3">
      <c r="A10" s="20">
        <v>112310</v>
      </c>
      <c r="B10" s="21" t="s">
        <v>48</v>
      </c>
      <c r="C10" s="21" t="s">
        <v>173</v>
      </c>
      <c r="D10" s="55"/>
      <c r="E10" s="22" t="s">
        <v>46</v>
      </c>
      <c r="F10" s="167">
        <v>2</v>
      </c>
      <c r="G10" s="145">
        <v>0</v>
      </c>
      <c r="H10" s="146">
        <f t="shared" ref="H10:H12" si="2">G10*F10</f>
        <v>0</v>
      </c>
      <c r="I10" s="143">
        <f t="shared" ref="I10:I12" si="3">H10*1.21</f>
        <v>0</v>
      </c>
    </row>
    <row r="11" spans="1:9" x14ac:dyDescent="0.3">
      <c r="A11" s="20">
        <v>112320</v>
      </c>
      <c r="B11" s="21" t="s">
        <v>49</v>
      </c>
      <c r="C11" s="21" t="s">
        <v>173</v>
      </c>
      <c r="D11" s="55"/>
      <c r="E11" s="22" t="s">
        <v>46</v>
      </c>
      <c r="F11" s="167">
        <v>5</v>
      </c>
      <c r="G11" s="145">
        <v>0</v>
      </c>
      <c r="H11" s="146">
        <f t="shared" si="2"/>
        <v>0</v>
      </c>
      <c r="I11" s="143">
        <f t="shared" si="3"/>
        <v>0</v>
      </c>
    </row>
    <row r="12" spans="1:9" x14ac:dyDescent="0.3">
      <c r="A12" s="20">
        <v>112330</v>
      </c>
      <c r="B12" s="21" t="s">
        <v>50</v>
      </c>
      <c r="C12" s="21" t="s">
        <v>173</v>
      </c>
      <c r="D12" s="55"/>
      <c r="E12" s="22" t="s">
        <v>46</v>
      </c>
      <c r="F12" s="167">
        <v>5</v>
      </c>
      <c r="G12" s="145">
        <v>0</v>
      </c>
      <c r="H12" s="146">
        <f t="shared" si="2"/>
        <v>0</v>
      </c>
      <c r="I12" s="143">
        <f t="shared" si="3"/>
        <v>0</v>
      </c>
    </row>
    <row r="13" spans="1:9" s="19" customFormat="1" x14ac:dyDescent="0.3">
      <c r="A13" s="48">
        <v>1124</v>
      </c>
      <c r="B13" s="49" t="s">
        <v>51</v>
      </c>
      <c r="C13" s="50"/>
      <c r="D13" s="51"/>
      <c r="E13" s="52"/>
      <c r="F13" s="168"/>
      <c r="G13" s="148"/>
      <c r="H13" s="148"/>
      <c r="I13" s="144"/>
    </row>
    <row r="14" spans="1:9" x14ac:dyDescent="0.3">
      <c r="A14" s="20">
        <v>112410</v>
      </c>
      <c r="B14" s="21" t="s">
        <v>52</v>
      </c>
      <c r="C14" s="21" t="s">
        <v>173</v>
      </c>
      <c r="D14" s="55"/>
      <c r="E14" s="22" t="s">
        <v>46</v>
      </c>
      <c r="F14" s="167">
        <v>5</v>
      </c>
      <c r="G14" s="145">
        <v>0</v>
      </c>
      <c r="H14" s="146">
        <f t="shared" ref="H14:H16" si="4">G14*F14</f>
        <v>0</v>
      </c>
      <c r="I14" s="143">
        <f t="shared" ref="I14:I16" si="5">H14*1.21</f>
        <v>0</v>
      </c>
    </row>
    <row r="15" spans="1:9" x14ac:dyDescent="0.3">
      <c r="A15" s="20">
        <v>112420</v>
      </c>
      <c r="B15" s="21" t="s">
        <v>53</v>
      </c>
      <c r="C15" s="21" t="s">
        <v>173</v>
      </c>
      <c r="D15" s="55"/>
      <c r="E15" s="22" t="s">
        <v>46</v>
      </c>
      <c r="F15" s="167">
        <v>10</v>
      </c>
      <c r="G15" s="145">
        <v>0</v>
      </c>
      <c r="H15" s="146">
        <f t="shared" si="4"/>
        <v>0</v>
      </c>
      <c r="I15" s="143">
        <f t="shared" si="5"/>
        <v>0</v>
      </c>
    </row>
    <row r="16" spans="1:9" x14ac:dyDescent="0.3">
      <c r="A16" s="20">
        <v>112430</v>
      </c>
      <c r="B16" s="21" t="s">
        <v>54</v>
      </c>
      <c r="C16" s="21" t="s">
        <v>173</v>
      </c>
      <c r="D16" s="55"/>
      <c r="E16" s="22" t="s">
        <v>46</v>
      </c>
      <c r="F16" s="167">
        <v>15</v>
      </c>
      <c r="G16" s="145">
        <v>0</v>
      </c>
      <c r="H16" s="146">
        <f t="shared" si="4"/>
        <v>0</v>
      </c>
      <c r="I16" s="143">
        <f t="shared" si="5"/>
        <v>0</v>
      </c>
    </row>
    <row r="17" spans="1:9" x14ac:dyDescent="0.3">
      <c r="A17" s="43">
        <v>114</v>
      </c>
      <c r="B17" s="44" t="s">
        <v>68</v>
      </c>
      <c r="C17" s="45"/>
      <c r="D17" s="46"/>
      <c r="E17" s="47"/>
      <c r="F17" s="152"/>
      <c r="G17" s="152"/>
      <c r="H17" s="152"/>
      <c r="I17" s="152"/>
    </row>
    <row r="18" spans="1:9" s="19" customFormat="1" x14ac:dyDescent="0.3">
      <c r="A18" s="48">
        <v>1141</v>
      </c>
      <c r="B18" s="49" t="s">
        <v>69</v>
      </c>
      <c r="C18" s="50"/>
      <c r="D18" s="51"/>
      <c r="E18" s="52"/>
      <c r="F18" s="168"/>
      <c r="G18" s="148"/>
      <c r="H18" s="148"/>
      <c r="I18" s="144"/>
    </row>
    <row r="19" spans="1:9" x14ac:dyDescent="0.3">
      <c r="A19" s="20">
        <v>114110</v>
      </c>
      <c r="B19" s="21" t="s">
        <v>70</v>
      </c>
      <c r="C19" s="21" t="s">
        <v>2</v>
      </c>
      <c r="D19" s="55"/>
      <c r="E19" s="22" t="s">
        <v>22</v>
      </c>
      <c r="F19" s="167">
        <v>723</v>
      </c>
      <c r="G19" s="145">
        <v>0</v>
      </c>
      <c r="H19" s="146">
        <f t="shared" ref="H19:H21" si="6">G19*F19</f>
        <v>0</v>
      </c>
      <c r="I19" s="143">
        <f t="shared" ref="I19:I21" si="7">H19*1.21</f>
        <v>0</v>
      </c>
    </row>
    <row r="20" spans="1:9" x14ac:dyDescent="0.3">
      <c r="A20" s="20">
        <v>114120</v>
      </c>
      <c r="B20" s="21" t="s">
        <v>71</v>
      </c>
      <c r="C20" s="21" t="s">
        <v>173</v>
      </c>
      <c r="D20" s="55"/>
      <c r="E20" s="22" t="s">
        <v>22</v>
      </c>
      <c r="F20" s="167">
        <v>25</v>
      </c>
      <c r="G20" s="145">
        <v>0</v>
      </c>
      <c r="H20" s="146">
        <f t="shared" si="6"/>
        <v>0</v>
      </c>
      <c r="I20" s="143">
        <f t="shared" si="7"/>
        <v>0</v>
      </c>
    </row>
    <row r="21" spans="1:9" x14ac:dyDescent="0.3">
      <c r="A21" s="20">
        <v>114130</v>
      </c>
      <c r="B21" s="21" t="s">
        <v>72</v>
      </c>
      <c r="C21" s="21" t="s">
        <v>2</v>
      </c>
      <c r="D21" s="55"/>
      <c r="E21" s="22" t="s">
        <v>22</v>
      </c>
      <c r="F21" s="167">
        <v>723</v>
      </c>
      <c r="G21" s="145">
        <v>0</v>
      </c>
      <c r="H21" s="146">
        <f t="shared" si="6"/>
        <v>0</v>
      </c>
      <c r="I21" s="143">
        <f t="shared" si="7"/>
        <v>0</v>
      </c>
    </row>
    <row r="22" spans="1:9" s="19" customFormat="1" x14ac:dyDescent="0.3">
      <c r="A22" s="48">
        <v>1142</v>
      </c>
      <c r="B22" s="49" t="s">
        <v>73</v>
      </c>
      <c r="C22" s="50"/>
      <c r="D22" s="51"/>
      <c r="E22" s="52"/>
      <c r="F22" s="168"/>
      <c r="G22" s="148"/>
      <c r="H22" s="148"/>
      <c r="I22" s="144"/>
    </row>
    <row r="23" spans="1:9" x14ac:dyDescent="0.3">
      <c r="A23" s="20">
        <v>114210</v>
      </c>
      <c r="B23" s="21" t="s">
        <v>74</v>
      </c>
      <c r="C23" s="21" t="s">
        <v>2</v>
      </c>
      <c r="D23" s="55"/>
      <c r="E23" s="22" t="s">
        <v>22</v>
      </c>
      <c r="F23" s="167">
        <v>130</v>
      </c>
      <c r="G23" s="145">
        <v>0</v>
      </c>
      <c r="H23" s="146">
        <f t="shared" ref="H23:H25" si="8">G23*F23</f>
        <v>0</v>
      </c>
      <c r="I23" s="143">
        <f t="shared" ref="I23:I25" si="9">H23*1.21</f>
        <v>0</v>
      </c>
    </row>
    <row r="24" spans="1:9" x14ac:dyDescent="0.3">
      <c r="A24" s="20">
        <v>114220</v>
      </c>
      <c r="B24" s="21" t="s">
        <v>75</v>
      </c>
      <c r="C24" s="21" t="s">
        <v>2</v>
      </c>
      <c r="D24" s="55"/>
      <c r="E24" s="22" t="s">
        <v>22</v>
      </c>
      <c r="F24" s="167">
        <v>75</v>
      </c>
      <c r="G24" s="145">
        <v>0</v>
      </c>
      <c r="H24" s="146">
        <f t="shared" si="8"/>
        <v>0</v>
      </c>
      <c r="I24" s="143">
        <f t="shared" si="9"/>
        <v>0</v>
      </c>
    </row>
    <row r="25" spans="1:9" x14ac:dyDescent="0.3">
      <c r="A25" s="20">
        <v>114230</v>
      </c>
      <c r="B25" s="21" t="s">
        <v>76</v>
      </c>
      <c r="C25" s="21" t="s">
        <v>2</v>
      </c>
      <c r="D25" s="55"/>
      <c r="E25" s="22" t="s">
        <v>22</v>
      </c>
      <c r="F25" s="167">
        <v>130</v>
      </c>
      <c r="G25" s="145">
        <v>0</v>
      </c>
      <c r="H25" s="146">
        <f t="shared" si="8"/>
        <v>0</v>
      </c>
      <c r="I25" s="143">
        <f t="shared" si="9"/>
        <v>0</v>
      </c>
    </row>
    <row r="26" spans="1:9" s="19" customFormat="1" x14ac:dyDescent="0.3">
      <c r="A26" s="48">
        <v>1143</v>
      </c>
      <c r="B26" s="49" t="s">
        <v>77</v>
      </c>
      <c r="C26" s="50"/>
      <c r="D26" s="51"/>
      <c r="E26" s="52"/>
      <c r="F26" s="168"/>
      <c r="G26" s="148"/>
      <c r="H26" s="148"/>
      <c r="I26" s="144"/>
    </row>
    <row r="27" spans="1:9" x14ac:dyDescent="0.3">
      <c r="A27" s="20">
        <v>114310</v>
      </c>
      <c r="B27" s="21" t="s">
        <v>78</v>
      </c>
      <c r="C27" s="21" t="s">
        <v>2</v>
      </c>
      <c r="D27" s="55"/>
      <c r="E27" s="22" t="s">
        <v>22</v>
      </c>
      <c r="F27" s="167">
        <v>10</v>
      </c>
      <c r="G27" s="145">
        <v>0</v>
      </c>
      <c r="H27" s="146">
        <f t="shared" ref="H27:H33" si="10">G27*F27</f>
        <v>0</v>
      </c>
      <c r="I27" s="143">
        <f t="shared" ref="I27:I38" si="11">H27*1.21</f>
        <v>0</v>
      </c>
    </row>
    <row r="28" spans="1:9" x14ac:dyDescent="0.3">
      <c r="A28" s="20">
        <v>114320</v>
      </c>
      <c r="B28" s="21" t="s">
        <v>79</v>
      </c>
      <c r="C28" s="21" t="s">
        <v>2</v>
      </c>
      <c r="D28" s="55"/>
      <c r="E28" s="22" t="s">
        <v>22</v>
      </c>
      <c r="F28" s="167">
        <v>10</v>
      </c>
      <c r="G28" s="145">
        <v>0</v>
      </c>
      <c r="H28" s="146">
        <f t="shared" si="10"/>
        <v>0</v>
      </c>
      <c r="I28" s="143">
        <f t="shared" si="11"/>
        <v>0</v>
      </c>
    </row>
    <row r="29" spans="1:9" x14ac:dyDescent="0.3">
      <c r="A29" s="20">
        <v>114330</v>
      </c>
      <c r="B29" s="21" t="s">
        <v>80</v>
      </c>
      <c r="C29" s="21" t="s">
        <v>1</v>
      </c>
      <c r="D29" s="55"/>
      <c r="E29" s="22" t="s">
        <v>22</v>
      </c>
      <c r="F29" s="167">
        <v>10</v>
      </c>
      <c r="G29" s="145">
        <v>0</v>
      </c>
      <c r="H29" s="146">
        <f t="shared" si="10"/>
        <v>0</v>
      </c>
      <c r="I29" s="143">
        <f t="shared" si="11"/>
        <v>0</v>
      </c>
    </row>
    <row r="30" spans="1:9" x14ac:dyDescent="0.3">
      <c r="A30" s="20">
        <v>114340</v>
      </c>
      <c r="B30" s="21" t="s">
        <v>81</v>
      </c>
      <c r="C30" s="21" t="s">
        <v>1</v>
      </c>
      <c r="D30" s="55"/>
      <c r="E30" s="22" t="s">
        <v>22</v>
      </c>
      <c r="F30" s="167">
        <v>5</v>
      </c>
      <c r="G30" s="145">
        <v>0</v>
      </c>
      <c r="H30" s="146">
        <f t="shared" si="10"/>
        <v>0</v>
      </c>
      <c r="I30" s="143">
        <f t="shared" si="11"/>
        <v>0</v>
      </c>
    </row>
    <row r="31" spans="1:9" x14ac:dyDescent="0.3">
      <c r="A31" s="20">
        <v>114350</v>
      </c>
      <c r="B31" s="21" t="s">
        <v>82</v>
      </c>
      <c r="C31" s="21" t="s">
        <v>1</v>
      </c>
      <c r="D31" s="55"/>
      <c r="E31" s="22" t="s">
        <v>22</v>
      </c>
      <c r="F31" s="167">
        <v>5</v>
      </c>
      <c r="G31" s="145">
        <v>0</v>
      </c>
      <c r="H31" s="146">
        <f t="shared" si="10"/>
        <v>0</v>
      </c>
      <c r="I31" s="143">
        <f t="shared" si="11"/>
        <v>0</v>
      </c>
    </row>
    <row r="32" spans="1:9" x14ac:dyDescent="0.3">
      <c r="A32" s="20">
        <v>114360</v>
      </c>
      <c r="B32" s="21" t="s">
        <v>83</v>
      </c>
      <c r="C32" s="21" t="s">
        <v>1</v>
      </c>
      <c r="D32" s="55"/>
      <c r="E32" s="22" t="s">
        <v>22</v>
      </c>
      <c r="F32" s="167">
        <v>5</v>
      </c>
      <c r="G32" s="145">
        <v>0</v>
      </c>
      <c r="H32" s="146">
        <f t="shared" si="10"/>
        <v>0</v>
      </c>
      <c r="I32" s="143">
        <f t="shared" si="11"/>
        <v>0</v>
      </c>
    </row>
    <row r="33" spans="1:9" x14ac:dyDescent="0.3">
      <c r="A33" s="20">
        <v>114370</v>
      </c>
      <c r="B33" s="21" t="s">
        <v>84</v>
      </c>
      <c r="C33" s="21" t="s">
        <v>1</v>
      </c>
      <c r="D33" s="55"/>
      <c r="E33" s="22" t="s">
        <v>22</v>
      </c>
      <c r="F33" s="167">
        <v>5</v>
      </c>
      <c r="G33" s="145">
        <v>0</v>
      </c>
      <c r="H33" s="146">
        <f t="shared" si="10"/>
        <v>0</v>
      </c>
      <c r="I33" s="143">
        <f t="shared" si="11"/>
        <v>0</v>
      </c>
    </row>
    <row r="34" spans="1:9" s="19" customFormat="1" x14ac:dyDescent="0.3">
      <c r="A34" s="48">
        <v>1145</v>
      </c>
      <c r="B34" s="49" t="s">
        <v>90</v>
      </c>
      <c r="C34" s="50"/>
      <c r="D34" s="51"/>
      <c r="E34" s="52"/>
      <c r="F34" s="168"/>
      <c r="G34" s="148"/>
      <c r="H34" s="148"/>
      <c r="I34" s="144"/>
    </row>
    <row r="35" spans="1:9" x14ac:dyDescent="0.3">
      <c r="A35" s="20">
        <v>114510</v>
      </c>
      <c r="B35" s="21" t="s">
        <v>91</v>
      </c>
      <c r="C35" s="21" t="s">
        <v>1</v>
      </c>
      <c r="D35" s="55"/>
      <c r="E35" s="22" t="s">
        <v>22</v>
      </c>
      <c r="F35" s="167">
        <v>130</v>
      </c>
      <c r="G35" s="145">
        <v>0</v>
      </c>
      <c r="H35" s="146">
        <f t="shared" ref="H35:H38" si="12">G35*F35</f>
        <v>0</v>
      </c>
      <c r="I35" s="143">
        <f t="shared" si="11"/>
        <v>0</v>
      </c>
    </row>
    <row r="36" spans="1:9" x14ac:dyDescent="0.3">
      <c r="A36" s="20">
        <v>114520</v>
      </c>
      <c r="B36" s="21" t="s">
        <v>92</v>
      </c>
      <c r="C36" s="21" t="s">
        <v>1</v>
      </c>
      <c r="D36" s="55"/>
      <c r="E36" s="22" t="s">
        <v>22</v>
      </c>
      <c r="F36" s="167">
        <v>723</v>
      </c>
      <c r="G36" s="145">
        <v>0</v>
      </c>
      <c r="H36" s="146">
        <f t="shared" si="12"/>
        <v>0</v>
      </c>
      <c r="I36" s="143">
        <f t="shared" si="11"/>
        <v>0</v>
      </c>
    </row>
    <row r="37" spans="1:9" x14ac:dyDescent="0.3">
      <c r="A37" s="20">
        <v>114540</v>
      </c>
      <c r="B37" s="21" t="s">
        <v>94</v>
      </c>
      <c r="C37" s="21" t="s">
        <v>2</v>
      </c>
      <c r="D37" s="55"/>
      <c r="E37" s="22" t="s">
        <v>22</v>
      </c>
      <c r="F37" s="167">
        <v>25</v>
      </c>
      <c r="G37" s="145">
        <v>0</v>
      </c>
      <c r="H37" s="146">
        <f t="shared" si="12"/>
        <v>0</v>
      </c>
      <c r="I37" s="143">
        <f t="shared" si="11"/>
        <v>0</v>
      </c>
    </row>
    <row r="38" spans="1:9" x14ac:dyDescent="0.3">
      <c r="A38" s="20">
        <v>114550</v>
      </c>
      <c r="B38" s="21" t="s">
        <v>95</v>
      </c>
      <c r="C38" s="21" t="s">
        <v>173</v>
      </c>
      <c r="D38" s="55"/>
      <c r="E38" s="22" t="s">
        <v>22</v>
      </c>
      <c r="F38" s="167">
        <v>75</v>
      </c>
      <c r="G38" s="145">
        <v>0</v>
      </c>
      <c r="H38" s="146">
        <f t="shared" si="12"/>
        <v>0</v>
      </c>
      <c r="I38" s="143">
        <f t="shared" si="11"/>
        <v>0</v>
      </c>
    </row>
    <row r="39" spans="1:9" x14ac:dyDescent="0.3">
      <c r="A39" s="59"/>
      <c r="B39" s="60" t="s">
        <v>137</v>
      </c>
      <c r="C39" s="61"/>
      <c r="D39" s="62"/>
      <c r="E39" s="63"/>
      <c r="F39" s="74"/>
      <c r="G39" s="63"/>
      <c r="H39" s="134">
        <f>SUM(H4:H38)</f>
        <v>0</v>
      </c>
      <c r="I39" s="134">
        <f>SUM(I4:I38)</f>
        <v>0</v>
      </c>
    </row>
    <row r="40" spans="1:9" x14ac:dyDescent="0.3">
      <c r="A40" s="212"/>
      <c r="B40" s="213"/>
      <c r="C40" s="213"/>
      <c r="D40" s="213"/>
      <c r="E40" s="213"/>
      <c r="F40" s="213"/>
      <c r="G40" s="213"/>
      <c r="H40" s="213"/>
      <c r="I40" s="214"/>
    </row>
    <row r="41" spans="1:9" x14ac:dyDescent="0.3">
      <c r="A41" s="215"/>
      <c r="B41" s="216"/>
      <c r="C41" s="216"/>
      <c r="D41" s="216"/>
      <c r="E41" s="216"/>
      <c r="F41" s="216"/>
      <c r="G41" s="216"/>
      <c r="H41" s="216"/>
      <c r="I41" s="217"/>
    </row>
    <row r="42" spans="1:9" x14ac:dyDescent="0.3">
      <c r="A42" s="43">
        <v>7</v>
      </c>
      <c r="B42" s="44" t="s">
        <v>150</v>
      </c>
      <c r="C42" s="45"/>
      <c r="D42" s="46"/>
      <c r="E42" s="47"/>
      <c r="F42" s="72"/>
      <c r="G42" s="47"/>
      <c r="H42" s="47"/>
      <c r="I42" s="47"/>
    </row>
    <row r="43" spans="1:9" x14ac:dyDescent="0.3">
      <c r="A43" s="20">
        <v>700010</v>
      </c>
      <c r="B43" s="21" t="s">
        <v>135</v>
      </c>
      <c r="C43" s="21" t="s">
        <v>61</v>
      </c>
      <c r="D43" s="55"/>
      <c r="E43" s="22" t="s">
        <v>174</v>
      </c>
      <c r="F43" s="167">
        <v>1</v>
      </c>
      <c r="G43" s="145">
        <v>0</v>
      </c>
      <c r="H43" s="146">
        <f t="shared" ref="H43" si="13">G43*F43</f>
        <v>0</v>
      </c>
      <c r="I43" s="143">
        <f t="shared" ref="I43" si="14">H43*1.21</f>
        <v>0</v>
      </c>
    </row>
    <row r="44" spans="1:9" x14ac:dyDescent="0.3">
      <c r="A44" s="59" t="s">
        <v>136</v>
      </c>
      <c r="B44" s="60" t="s">
        <v>137</v>
      </c>
      <c r="C44" s="61"/>
      <c r="D44" s="62"/>
      <c r="E44" s="63"/>
      <c r="F44" s="74"/>
      <c r="G44" s="63"/>
      <c r="H44" s="134">
        <f>SUM(H43:H43)</f>
        <v>0</v>
      </c>
      <c r="I44" s="134">
        <f>SUM(I43:I43)</f>
        <v>0</v>
      </c>
    </row>
    <row r="45" spans="1:9" x14ac:dyDescent="0.3">
      <c r="A45" s="218"/>
      <c r="B45" s="219"/>
      <c r="C45" s="219"/>
      <c r="D45" s="219"/>
      <c r="E45" s="219"/>
      <c r="F45" s="219"/>
      <c r="G45" s="219"/>
      <c r="H45" s="219"/>
      <c r="I45" s="220"/>
    </row>
    <row r="46" spans="1:9" x14ac:dyDescent="0.3">
      <c r="A46" s="43">
        <v>9</v>
      </c>
      <c r="B46" s="44" t="s">
        <v>164</v>
      </c>
      <c r="C46" s="45"/>
      <c r="D46" s="46"/>
      <c r="E46" s="47"/>
      <c r="F46" s="72"/>
      <c r="G46" s="47"/>
      <c r="H46" s="47"/>
      <c r="I46" s="47"/>
    </row>
    <row r="47" spans="1:9" x14ac:dyDescent="0.3">
      <c r="A47" s="48">
        <v>91</v>
      </c>
      <c r="B47" s="48" t="s">
        <v>152</v>
      </c>
      <c r="C47" s="48"/>
      <c r="D47" s="48"/>
      <c r="E47" s="48"/>
      <c r="F47" s="75"/>
      <c r="G47" s="48"/>
      <c r="H47" s="48"/>
      <c r="I47" s="48"/>
    </row>
    <row r="48" spans="1:9" x14ac:dyDescent="0.3">
      <c r="A48" s="20">
        <v>910010</v>
      </c>
      <c r="B48" s="21" t="s">
        <v>153</v>
      </c>
      <c r="C48" s="21" t="s">
        <v>61</v>
      </c>
      <c r="D48" s="169" t="s">
        <v>175</v>
      </c>
      <c r="E48" s="22" t="s">
        <v>22</v>
      </c>
      <c r="F48" s="167">
        <v>1</v>
      </c>
      <c r="G48" s="145">
        <v>0</v>
      </c>
      <c r="H48" s="146">
        <f t="shared" ref="H48:H51" si="15">G48*F48</f>
        <v>0</v>
      </c>
      <c r="I48" s="143">
        <f t="shared" ref="I48:I51" si="16">H48*1.21</f>
        <v>0</v>
      </c>
    </row>
    <row r="49" spans="1:9" x14ac:dyDescent="0.3">
      <c r="A49" s="20">
        <v>910050</v>
      </c>
      <c r="B49" s="21" t="s">
        <v>154</v>
      </c>
      <c r="C49" s="21" t="s">
        <v>61</v>
      </c>
      <c r="D49" s="169" t="s">
        <v>175</v>
      </c>
      <c r="E49" s="22" t="s">
        <v>22</v>
      </c>
      <c r="F49" s="167">
        <v>1</v>
      </c>
      <c r="G49" s="145">
        <v>0</v>
      </c>
      <c r="H49" s="146">
        <f t="shared" si="15"/>
        <v>0</v>
      </c>
      <c r="I49" s="143">
        <f t="shared" si="16"/>
        <v>0</v>
      </c>
    </row>
    <row r="50" spans="1:9" x14ac:dyDescent="0.3">
      <c r="A50" s="20">
        <v>919980</v>
      </c>
      <c r="B50" s="21" t="s">
        <v>151</v>
      </c>
      <c r="C50" s="21" t="s">
        <v>61</v>
      </c>
      <c r="D50" s="169" t="s">
        <v>176</v>
      </c>
      <c r="E50" s="22" t="s">
        <v>22</v>
      </c>
      <c r="F50" s="167">
        <v>1</v>
      </c>
      <c r="G50" s="145">
        <v>0</v>
      </c>
      <c r="H50" s="146">
        <f t="shared" si="15"/>
        <v>0</v>
      </c>
      <c r="I50" s="143">
        <f t="shared" si="16"/>
        <v>0</v>
      </c>
    </row>
    <row r="51" spans="1:9" x14ac:dyDescent="0.3">
      <c r="A51" s="20">
        <v>919990</v>
      </c>
      <c r="B51" s="21" t="s">
        <v>210</v>
      </c>
      <c r="C51" s="21" t="s">
        <v>61</v>
      </c>
      <c r="D51" s="170" t="s">
        <v>177</v>
      </c>
      <c r="E51" s="22" t="s">
        <v>22</v>
      </c>
      <c r="F51" s="167">
        <v>1</v>
      </c>
      <c r="G51" s="145">
        <v>0</v>
      </c>
      <c r="H51" s="146">
        <f t="shared" si="15"/>
        <v>0</v>
      </c>
      <c r="I51" s="143">
        <f t="shared" si="16"/>
        <v>0</v>
      </c>
    </row>
    <row r="52" spans="1:9" x14ac:dyDescent="0.3">
      <c r="A52" s="48">
        <v>92</v>
      </c>
      <c r="B52" s="48" t="s">
        <v>138</v>
      </c>
      <c r="C52" s="48"/>
      <c r="D52" s="48"/>
      <c r="E52" s="48"/>
      <c r="F52" s="147"/>
      <c r="G52" s="147"/>
      <c r="H52" s="147"/>
      <c r="I52" s="147"/>
    </row>
    <row r="53" spans="1:9" x14ac:dyDescent="0.3">
      <c r="A53" s="20">
        <v>929990</v>
      </c>
      <c r="B53" s="21" t="s">
        <v>139</v>
      </c>
      <c r="C53" s="21" t="s">
        <v>61</v>
      </c>
      <c r="D53" s="169" t="s">
        <v>175</v>
      </c>
      <c r="E53" s="22" t="s">
        <v>22</v>
      </c>
      <c r="F53" s="167">
        <v>1</v>
      </c>
      <c r="G53" s="145">
        <v>0</v>
      </c>
      <c r="H53" s="146">
        <f t="shared" ref="H53" si="17">G53*F53</f>
        <v>0</v>
      </c>
      <c r="I53" s="143">
        <f t="shared" ref="I53" si="18">H53*1.21</f>
        <v>0</v>
      </c>
    </row>
    <row r="54" spans="1:9" x14ac:dyDescent="0.3">
      <c r="A54" s="48">
        <v>93</v>
      </c>
      <c r="B54" s="57" t="s">
        <v>140</v>
      </c>
      <c r="C54" s="50"/>
      <c r="D54" s="171"/>
      <c r="E54" s="52"/>
      <c r="F54" s="168"/>
      <c r="G54" s="148"/>
      <c r="H54" s="148"/>
      <c r="I54" s="144"/>
    </row>
    <row r="55" spans="1:9" x14ac:dyDescent="0.3">
      <c r="A55" s="20">
        <v>939990</v>
      </c>
      <c r="B55" s="21" t="s">
        <v>141</v>
      </c>
      <c r="C55" s="21" t="s">
        <v>61</v>
      </c>
      <c r="D55" s="169" t="s">
        <v>175</v>
      </c>
      <c r="E55" s="22" t="s">
        <v>22</v>
      </c>
      <c r="F55" s="167">
        <v>1</v>
      </c>
      <c r="G55" s="145">
        <v>0</v>
      </c>
      <c r="H55" s="146">
        <f t="shared" ref="H55" si="19">G55*F55</f>
        <v>0</v>
      </c>
      <c r="I55" s="143">
        <f t="shared" ref="I55" si="20">H55*1.21</f>
        <v>0</v>
      </c>
    </row>
    <row r="56" spans="1:9" x14ac:dyDescent="0.3">
      <c r="A56" s="48">
        <v>94</v>
      </c>
      <c r="B56" s="57" t="s">
        <v>142</v>
      </c>
      <c r="C56" s="50"/>
      <c r="D56" s="171"/>
      <c r="E56" s="52"/>
      <c r="F56" s="168"/>
      <c r="G56" s="148"/>
      <c r="H56" s="148"/>
      <c r="I56" s="144"/>
    </row>
    <row r="57" spans="1:9" x14ac:dyDescent="0.3">
      <c r="A57" s="20">
        <v>949990</v>
      </c>
      <c r="B57" s="21" t="s">
        <v>143</v>
      </c>
      <c r="C57" s="21" t="s">
        <v>61</v>
      </c>
      <c r="D57" s="169" t="s">
        <v>175</v>
      </c>
      <c r="E57" s="22" t="s">
        <v>22</v>
      </c>
      <c r="F57" s="167">
        <v>1</v>
      </c>
      <c r="G57" s="145">
        <v>0</v>
      </c>
      <c r="H57" s="146">
        <f t="shared" ref="H57" si="21">G57*F57</f>
        <v>0</v>
      </c>
      <c r="I57" s="143">
        <f t="shared" ref="I57" si="22">H57*1.21</f>
        <v>0</v>
      </c>
    </row>
    <row r="58" spans="1:9" x14ac:dyDescent="0.3">
      <c r="A58" s="59"/>
      <c r="B58" s="60" t="s">
        <v>137</v>
      </c>
      <c r="C58" s="61"/>
      <c r="D58" s="172"/>
      <c r="E58" s="63"/>
      <c r="F58" s="74"/>
      <c r="G58" s="65"/>
      <c r="H58" s="137">
        <f>SUM(H48:H57)</f>
        <v>0</v>
      </c>
      <c r="I58" s="161">
        <f>SUM(I48:I57)</f>
        <v>0</v>
      </c>
    </row>
    <row r="59" spans="1:9" x14ac:dyDescent="0.3">
      <c r="A59" s="48">
        <v>96</v>
      </c>
      <c r="B59" s="48" t="s">
        <v>144</v>
      </c>
      <c r="C59" s="48"/>
      <c r="D59" s="48"/>
      <c r="E59" s="48"/>
      <c r="F59" s="75"/>
      <c r="G59" s="48"/>
      <c r="H59" s="48"/>
      <c r="I59" s="48"/>
    </row>
    <row r="60" spans="1:9" x14ac:dyDescent="0.3">
      <c r="A60" s="20">
        <v>960010</v>
      </c>
      <c r="B60" s="21" t="s">
        <v>145</v>
      </c>
      <c r="C60" s="21" t="s">
        <v>61</v>
      </c>
      <c r="D60" s="169" t="s">
        <v>175</v>
      </c>
      <c r="E60" s="22" t="s">
        <v>22</v>
      </c>
      <c r="F60" s="167">
        <v>1</v>
      </c>
      <c r="G60" s="145">
        <v>0</v>
      </c>
      <c r="H60" s="146">
        <f t="shared" ref="H60" si="23">G60*F60</f>
        <v>0</v>
      </c>
      <c r="I60" s="143">
        <f t="shared" ref="I60" si="24">H60*1.21</f>
        <v>0</v>
      </c>
    </row>
    <row r="61" spans="1:9" x14ac:dyDescent="0.3">
      <c r="A61" s="59"/>
      <c r="B61" s="60" t="s">
        <v>137</v>
      </c>
      <c r="C61" s="61"/>
      <c r="D61" s="64"/>
      <c r="E61" s="63"/>
      <c r="F61" s="74"/>
      <c r="G61" s="65"/>
      <c r="H61" s="137">
        <f>SUM(H60)</f>
        <v>0</v>
      </c>
      <c r="I61" s="161">
        <f>SUM(I60)</f>
        <v>0</v>
      </c>
    </row>
    <row r="62" spans="1:9" ht="18" x14ac:dyDescent="0.35">
      <c r="A62" s="66"/>
      <c r="B62" s="139" t="s">
        <v>165</v>
      </c>
      <c r="C62" s="140"/>
      <c r="D62" s="140"/>
      <c r="E62" s="67"/>
      <c r="F62" s="76"/>
      <c r="G62" s="67"/>
      <c r="H62" s="68">
        <f>SUM(H39+H44+H58+H61)</f>
        <v>0</v>
      </c>
      <c r="I62" s="116"/>
    </row>
    <row r="63" spans="1:9" ht="17.399999999999999" x14ac:dyDescent="0.3">
      <c r="A63" s="125"/>
      <c r="B63" s="141" t="s">
        <v>207</v>
      </c>
      <c r="C63" s="142"/>
      <c r="D63" s="142"/>
      <c r="E63" s="126"/>
      <c r="F63" s="127"/>
      <c r="G63" s="126"/>
      <c r="H63" s="138" t="s">
        <v>166</v>
      </c>
      <c r="I63" s="69">
        <f>SUM(I39+I44+I58+I61)</f>
        <v>0</v>
      </c>
    </row>
  </sheetData>
  <mergeCells count="3">
    <mergeCell ref="G1:H1"/>
    <mergeCell ref="A40:I41"/>
    <mergeCell ref="A45:I45"/>
  </mergeCells>
  <pageMargins left="0.7" right="0.7" top="0.75" bottom="0.75" header="0.3" footer="0.3"/>
  <pageSetup paperSize="8" scale="7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F08D-F6E8-4B61-8F63-226155E961CE}">
  <dimension ref="A1:D11"/>
  <sheetViews>
    <sheetView zoomScale="140" zoomScaleNormal="140" workbookViewId="0">
      <selection sqref="A1:C1"/>
    </sheetView>
  </sheetViews>
  <sheetFormatPr defaultRowHeight="14.4" x14ac:dyDescent="0.3"/>
  <cols>
    <col min="1" max="1" width="40.6640625" customWidth="1"/>
    <col min="2" max="2" width="19" customWidth="1"/>
    <col min="3" max="3" width="18.109375" customWidth="1"/>
    <col min="4" max="4" width="1.33203125" customWidth="1"/>
  </cols>
  <sheetData>
    <row r="1" spans="1:4" x14ac:dyDescent="0.3">
      <c r="A1" s="221" t="s">
        <v>10</v>
      </c>
      <c r="B1" s="222"/>
      <c r="C1" s="223"/>
      <c r="D1" s="31"/>
    </row>
    <row r="2" spans="1:4" x14ac:dyDescent="0.3">
      <c r="A2" s="13"/>
      <c r="B2" s="14"/>
      <c r="C2" s="15"/>
      <c r="D2" s="32"/>
    </row>
    <row r="3" spans="1:4" ht="50.4" x14ac:dyDescent="0.3">
      <c r="A3" s="16" t="s">
        <v>11</v>
      </c>
      <c r="B3" s="17" t="s">
        <v>12</v>
      </c>
      <c r="C3" s="17" t="s">
        <v>13</v>
      </c>
      <c r="D3" s="32"/>
    </row>
    <row r="4" spans="1:4" x14ac:dyDescent="0.3">
      <c r="A4" s="12" t="s">
        <v>14</v>
      </c>
      <c r="B4" s="25">
        <v>0</v>
      </c>
      <c r="C4" s="18">
        <f>B4*1.21</f>
        <v>0</v>
      </c>
      <c r="D4" s="32"/>
    </row>
    <row r="5" spans="1:4" x14ac:dyDescent="0.3">
      <c r="A5" s="12" t="s">
        <v>15</v>
      </c>
      <c r="B5" s="25">
        <v>0</v>
      </c>
      <c r="C5" s="18">
        <f t="shared" ref="C5" si="0">B5*1.21</f>
        <v>0</v>
      </c>
      <c r="D5" s="32"/>
    </row>
    <row r="6" spans="1:4" x14ac:dyDescent="0.3">
      <c r="A6" s="33"/>
      <c r="D6" s="32"/>
    </row>
    <row r="7" spans="1:4" x14ac:dyDescent="0.3">
      <c r="A7" s="34"/>
      <c r="D7" s="32"/>
    </row>
    <row r="8" spans="1:4" ht="50.4" x14ac:dyDescent="0.3">
      <c r="A8" s="16" t="s">
        <v>16</v>
      </c>
      <c r="B8" s="17" t="s">
        <v>12</v>
      </c>
      <c r="C8" s="17" t="s">
        <v>13</v>
      </c>
      <c r="D8" s="32"/>
    </row>
    <row r="9" spans="1:4" x14ac:dyDescent="0.3">
      <c r="A9" s="12" t="s">
        <v>17</v>
      </c>
      <c r="B9" s="25">
        <v>0</v>
      </c>
      <c r="C9" s="18">
        <f t="shared" ref="C9:C10" si="1">B9*1.21</f>
        <v>0</v>
      </c>
      <c r="D9" s="32"/>
    </row>
    <row r="10" spans="1:4" x14ac:dyDescent="0.3">
      <c r="A10" s="12" t="s">
        <v>18</v>
      </c>
      <c r="B10" s="25">
        <v>0</v>
      </c>
      <c r="C10" s="18">
        <f t="shared" si="1"/>
        <v>0</v>
      </c>
      <c r="D10" s="32"/>
    </row>
    <row r="11" spans="1:4" x14ac:dyDescent="0.3">
      <c r="A11" s="34"/>
      <c r="D11" s="3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BA87-3DB9-42DC-8BD0-03BBF1D195AB}">
  <dimension ref="A1:D20"/>
  <sheetViews>
    <sheetView workbookViewId="0">
      <selection activeCell="D3" sqref="D3:D5"/>
    </sheetView>
  </sheetViews>
  <sheetFormatPr defaultRowHeight="14.4" x14ac:dyDescent="0.3"/>
  <cols>
    <col min="1" max="1" width="25.6640625" bestFit="1" customWidth="1"/>
    <col min="2" max="2" width="35.88671875" customWidth="1"/>
    <col min="3" max="4" width="21.6640625" customWidth="1"/>
  </cols>
  <sheetData>
    <row r="1" spans="1:4" ht="21" x14ac:dyDescent="0.4">
      <c r="A1" s="91" t="s">
        <v>183</v>
      </c>
    </row>
    <row r="2" spans="1:4" x14ac:dyDescent="0.3">
      <c r="A2" s="88" t="s">
        <v>185</v>
      </c>
      <c r="B2" s="88" t="s">
        <v>186</v>
      </c>
      <c r="C2" s="88" t="s">
        <v>187</v>
      </c>
      <c r="D2" s="88" t="s">
        <v>188</v>
      </c>
    </row>
    <row r="3" spans="1:4" x14ac:dyDescent="0.3">
      <c r="A3" s="85" t="s">
        <v>184</v>
      </c>
      <c r="B3" s="86" t="s">
        <v>172</v>
      </c>
      <c r="C3" s="190">
        <f>Leerhotel!H131</f>
        <v>0</v>
      </c>
      <c r="D3" s="190">
        <f>Leerhotel!I132</f>
        <v>0</v>
      </c>
    </row>
    <row r="4" spans="1:4" x14ac:dyDescent="0.3">
      <c r="A4" s="85" t="s">
        <v>179</v>
      </c>
      <c r="B4" s="12" t="s">
        <v>178</v>
      </c>
      <c r="C4" s="87">
        <f>Leusderweg!H109</f>
        <v>0</v>
      </c>
      <c r="D4" s="87">
        <f>Leusderweg!I110</f>
        <v>0</v>
      </c>
    </row>
    <row r="5" spans="1:4" x14ac:dyDescent="0.3">
      <c r="A5" s="85" t="s">
        <v>179</v>
      </c>
      <c r="B5" s="12" t="s">
        <v>190</v>
      </c>
      <c r="C5" s="87">
        <f>Valutaboulevard!H62</f>
        <v>0</v>
      </c>
      <c r="D5" s="87">
        <f>Valutaboulevard!I63</f>
        <v>0</v>
      </c>
    </row>
    <row r="6" spans="1:4" x14ac:dyDescent="0.3">
      <c r="A6" s="89"/>
      <c r="B6" s="89" t="s">
        <v>201</v>
      </c>
      <c r="C6" s="90">
        <f>SUM(C3:C5)</f>
        <v>0</v>
      </c>
      <c r="D6" s="90">
        <f>SUM(D3:D5)</f>
        <v>0</v>
      </c>
    </row>
    <row r="7" spans="1:4" ht="6.6" customHeight="1" x14ac:dyDescent="0.3">
      <c r="A7" s="110"/>
      <c r="B7" s="110"/>
      <c r="C7" s="117"/>
      <c r="D7" s="117"/>
    </row>
    <row r="8" spans="1:4" x14ac:dyDescent="0.3">
      <c r="A8" s="88" t="s">
        <v>202</v>
      </c>
      <c r="B8" s="88"/>
      <c r="C8" s="88" t="s">
        <v>187</v>
      </c>
      <c r="D8" s="88" t="s">
        <v>188</v>
      </c>
    </row>
    <row r="9" spans="1:4" x14ac:dyDescent="0.3">
      <c r="A9" s="230"/>
      <c r="B9" s="231"/>
      <c r="C9" s="118">
        <v>0</v>
      </c>
      <c r="D9" s="118">
        <f>C9*1.21</f>
        <v>0</v>
      </c>
    </row>
    <row r="10" spans="1:4" x14ac:dyDescent="0.3">
      <c r="A10" s="230"/>
      <c r="B10" s="231"/>
      <c r="C10" s="118">
        <v>0</v>
      </c>
      <c r="D10" s="118">
        <f>C10*1.21</f>
        <v>0</v>
      </c>
    </row>
    <row r="11" spans="1:4" x14ac:dyDescent="0.3">
      <c r="C11" s="90">
        <f>SUM(C9:C10)</f>
        <v>0</v>
      </c>
      <c r="D11" s="90">
        <f>SUM(D9:D10)</f>
        <v>0</v>
      </c>
    </row>
    <row r="12" spans="1:4" x14ac:dyDescent="0.3">
      <c r="C12" t="s">
        <v>203</v>
      </c>
      <c r="D12" t="s">
        <v>166</v>
      </c>
    </row>
    <row r="13" spans="1:4" ht="18" x14ac:dyDescent="0.35">
      <c r="A13" s="119"/>
      <c r="B13" s="119" t="s">
        <v>200</v>
      </c>
      <c r="C13" s="120">
        <f>C11+C6</f>
        <v>0</v>
      </c>
      <c r="D13" s="120">
        <f>D11+D6</f>
        <v>0</v>
      </c>
    </row>
    <row r="15" spans="1:4" x14ac:dyDescent="0.3">
      <c r="A15" s="7" t="s">
        <v>6</v>
      </c>
      <c r="B15" s="8"/>
      <c r="C15" s="8"/>
      <c r="D15" s="29"/>
    </row>
    <row r="16" spans="1:4" x14ac:dyDescent="0.3">
      <c r="A16" s="5" t="s">
        <v>7</v>
      </c>
      <c r="B16" s="224"/>
      <c r="C16" s="225"/>
      <c r="D16" s="226"/>
    </row>
    <row r="17" spans="1:4" ht="64.95" customHeight="1" x14ac:dyDescent="0.3">
      <c r="A17" s="6" t="s">
        <v>8</v>
      </c>
      <c r="B17" s="227"/>
      <c r="C17" s="228"/>
      <c r="D17" s="229"/>
    </row>
    <row r="18" spans="1:4" x14ac:dyDescent="0.3">
      <c r="A18" s="5" t="s">
        <v>0</v>
      </c>
      <c r="B18" s="227"/>
      <c r="C18" s="228"/>
      <c r="D18" s="229"/>
    </row>
    <row r="19" spans="1:4" x14ac:dyDescent="0.3">
      <c r="A19" s="9" t="s">
        <v>9</v>
      </c>
      <c r="B19" s="227"/>
      <c r="C19" s="228"/>
      <c r="D19" s="229"/>
    </row>
    <row r="20" spans="1:4" x14ac:dyDescent="0.3">
      <c r="A20" s="10"/>
      <c r="B20" s="11"/>
      <c r="C20" s="11"/>
      <c r="D20" s="30"/>
    </row>
  </sheetData>
  <mergeCells count="6">
    <mergeCell ref="B16:D16"/>
    <mergeCell ref="B17:D17"/>
    <mergeCell ref="B18:D18"/>
    <mergeCell ref="B19:D19"/>
    <mergeCell ref="A9:B9"/>
    <mergeCell ref="A10:B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FE1118-CD3B-41DB-81A6-27EB8CE94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documentManagement/types"/>
    <ds:schemaRef ds:uri="8bcc0af5-6b34-4690-9653-1b51c27539c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detail prijzen</vt:lpstr>
      <vt:lpstr>Leerhotel</vt:lpstr>
      <vt:lpstr>Leusderweg</vt:lpstr>
      <vt:lpstr>Valutaboulevard</vt:lpstr>
      <vt:lpstr>optioneel</vt:lpstr>
      <vt:lpstr>Totaal</vt:lpstr>
      <vt:lpstr>'detail prijzen'!Afdrukbereik</vt:lpstr>
      <vt:lpstr>Leerhotel!Afdrukbereik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Willem Maassen van den Brink</cp:lastModifiedBy>
  <cp:revision/>
  <cp:lastPrinted>2022-10-24T09:33:24Z</cp:lastPrinted>
  <dcterms:created xsi:type="dcterms:W3CDTF">2017-02-24T08:13:10Z</dcterms:created>
  <dcterms:modified xsi:type="dcterms:W3CDTF">2022-11-07T07:33:37Z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