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Algemeen\Logistiek\Europese aanbesteding Medische gassen 2022\4 Aanbestedingsdocumenten\DEF Publicatie documenten\"/>
    </mc:Choice>
  </mc:AlternateContent>
  <bookViews>
    <workbookView xWindow="0" yWindow="0" windowWidth="28800" windowHeight="12000" tabRatio="816"/>
  </bookViews>
  <sheets>
    <sheet name="Prijsinvulformulier" sheetId="1" r:id="rId1"/>
  </sheets>
  <definedNames>
    <definedName name="_xlnm._FilterDatabase" localSheetId="0" hidden="1">Prijsinvulformulier!$A$5:$M$15</definedName>
    <definedName name="_xlnm.Print_Area" localSheetId="0">Prijsinvulformulier!$A$1:$S$33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7" i="1" l="1"/>
  <c r="F33" i="1"/>
  <c r="I33" i="1" l="1"/>
  <c r="I24" i="1"/>
  <c r="H28" i="1"/>
  <c r="H29" i="1"/>
  <c r="H30" i="1"/>
  <c r="H31" i="1"/>
  <c r="H32" i="1"/>
  <c r="I17" i="1"/>
  <c r="H27" i="1"/>
  <c r="H33" i="1" l="1"/>
  <c r="H7" i="1" l="1"/>
  <c r="H8" i="1"/>
  <c r="H9" i="1"/>
  <c r="H10" i="1"/>
  <c r="H11" i="1"/>
  <c r="H12" i="1"/>
  <c r="H13" i="1"/>
  <c r="H14" i="1"/>
  <c r="H15" i="1"/>
  <c r="H6" i="1"/>
  <c r="H24" i="1" l="1"/>
</calcChain>
</file>

<file path=xl/comments1.xml><?xml version="1.0" encoding="utf-8"?>
<comments xmlns="http://schemas.openxmlformats.org/spreadsheetml/2006/main">
  <authors>
    <author>I.K. Snijders</author>
  </authors>
  <commentList>
    <comment ref="G5" authorId="0" shapeId="0">
      <text>
        <r>
          <rPr>
            <b/>
            <sz val="9"/>
            <color indexed="81"/>
            <rFont val="Tahoma"/>
            <charset val="1"/>
          </rPr>
          <t>I.K. Snijders:</t>
        </r>
        <r>
          <rPr>
            <sz val="9"/>
            <color indexed="81"/>
            <rFont val="Tahoma"/>
            <charset val="1"/>
          </rPr>
          <t xml:space="preserve">
dit de situatie, nadat de tank bij Rg vervangen is door een extra grote tank bij het logistiek centrum. Dit zal in 2022 of in 2023 worden uitgevoerd.</t>
        </r>
      </text>
    </comment>
  </commentList>
</comments>
</file>

<file path=xl/sharedStrings.xml><?xml version="1.0" encoding="utf-8"?>
<sst xmlns="http://schemas.openxmlformats.org/spreadsheetml/2006/main" count="103" uniqueCount="77">
  <si>
    <t>Prijs invulformulier Bulkgassen</t>
  </si>
  <si>
    <t>Rente en afschrijving opslag installaties (gastanks, leidingwerk t/m aansluitpunten)</t>
  </si>
  <si>
    <t>Onderhoudskosten</t>
  </si>
  <si>
    <t>Overheadkosten</t>
  </si>
  <si>
    <t>Totaal bedrag excl BTW per jaar</t>
  </si>
  <si>
    <t>Overige beheerkosten opslaginstallaties</t>
  </si>
  <si>
    <t>Kooldioxide, medisch</t>
  </si>
  <si>
    <t>Zuurstof, medisch</t>
  </si>
  <si>
    <t>Stikstof, medisch</t>
  </si>
  <si>
    <t>prijs per Kg excl BTW</t>
  </si>
  <si>
    <t>Totale kosten installaties per jaar</t>
  </si>
  <si>
    <t>tank 1</t>
  </si>
  <si>
    <t>tank 2</t>
  </si>
  <si>
    <t>tank 3</t>
  </si>
  <si>
    <t>tank 4</t>
  </si>
  <si>
    <t>tank 5</t>
  </si>
  <si>
    <t>tank 6</t>
  </si>
  <si>
    <t>tank 7</t>
  </si>
  <si>
    <t>tank 8</t>
  </si>
  <si>
    <t>tank 9</t>
  </si>
  <si>
    <t>groene velden invullen door Inschrijver</t>
  </si>
  <si>
    <t>opmerking</t>
  </si>
  <si>
    <t>totale investerings-kosten excl BTW</t>
  </si>
  <si>
    <t>volume tank in liters OFFERTE</t>
  </si>
  <si>
    <t>locatie</t>
  </si>
  <si>
    <t>Terrein P26 naast gebouw Rg</t>
  </si>
  <si>
    <t>ZM_Z_SV__5401</t>
  </si>
  <si>
    <t>noodbron</t>
  </si>
  <si>
    <t>Bordesnummer</t>
  </si>
  <si>
    <t>omschrijving</t>
  </si>
  <si>
    <t>Zuurstof tank technisch t.b.v. Pharmafilter</t>
  </si>
  <si>
    <t>Terrein tussen gebouw Bd en Be</t>
  </si>
  <si>
    <t>ZM_BD_BE_5401</t>
  </si>
  <si>
    <t>Stikstof tank</t>
  </si>
  <si>
    <t>ZM_CF_FH_5401</t>
  </si>
  <si>
    <t>Terrein P23 tussen gebouw Cf en Fh</t>
  </si>
  <si>
    <t>Stikstof tank tbv gasvormig stikstof</t>
  </si>
  <si>
    <t>Stikstof tank tbv Cryo</t>
  </si>
  <si>
    <t>Zuurstof tank medisch</t>
  </si>
  <si>
    <t>Koolzuur tank technisch</t>
  </si>
  <si>
    <t>Koolzuur tank medisch</t>
  </si>
  <si>
    <t>tank 10</t>
  </si>
  <si>
    <t>ZM_FG_FH_5401</t>
  </si>
  <si>
    <t>Terrein P23 tussen gebouw Fg en Fh</t>
  </si>
  <si>
    <t>hoofdbron</t>
  </si>
  <si>
    <t>reserve bron</t>
  </si>
  <si>
    <t>extern nummer</t>
  </si>
  <si>
    <t>N2-1295</t>
  </si>
  <si>
    <t>nnb</t>
  </si>
  <si>
    <t>N2-0007</t>
  </si>
  <si>
    <t>N2-0006</t>
  </si>
  <si>
    <t>N2-0027</t>
  </si>
  <si>
    <t>N2-0031</t>
  </si>
  <si>
    <t>N2-0030</t>
  </si>
  <si>
    <t>N2-0028</t>
  </si>
  <si>
    <t>N2-1294</t>
  </si>
  <si>
    <t>volume tank in liters INDICATIEF voor de situatie op het moment van start implementatie</t>
  </si>
  <si>
    <t>Constellatie installaties t.b.v. opslag en distributie van bulkgassen</t>
  </si>
  <si>
    <t>Kosten installaties t.b.v. opslag op het terrein van opdrachtgever</t>
  </si>
  <si>
    <t>medisch</t>
  </si>
  <si>
    <t>technisch</t>
  </si>
  <si>
    <t xml:space="preserve">TOTALE INVESTERINGSKOSTEN voor het bedrijfsklaar opleveren van bulktanks </t>
  </si>
  <si>
    <t>minimale kwaliteit van het gas waarmee de tanks gevuld moeten worden. Technisch gas alleen mogelijk wanneer het fysiek/met technologische oplossingen onmogelijk is om een medische tank te vullen met technisch gas</t>
  </si>
  <si>
    <t>Totaal bedrag incl BTW per jaar</t>
  </si>
  <si>
    <t>Kosten van het leveren van de bulkgassen (prijs per kg voor het gas incl. transport-/distributiekosten, etc)</t>
  </si>
  <si>
    <t>Totale kosten levering van gassen per jaar</t>
  </si>
  <si>
    <t>N2-0044 DIJKCL Tank 483081</t>
  </si>
  <si>
    <t>N2-0045 DIJKCL Tank 491229</t>
  </si>
  <si>
    <t>te leveren volume in Kg per jaar (verwachting obv 2022 tm juli)</t>
  </si>
  <si>
    <t>artikelnummer Inschrijver van te leveren product</t>
  </si>
  <si>
    <t>omschrijving Inschrijver van te leveren product</t>
  </si>
  <si>
    <t>Aantal kg in 2022 (geextrapoleerd obv juli) afgerond op 1000kg</t>
  </si>
  <si>
    <t>Zuurstof, technisch #)</t>
  </si>
  <si>
    <t>Stikstof, technisch #)</t>
  </si>
  <si>
    <t>Kooldioxide, technisch #)</t>
  </si>
  <si>
    <t>#) Inschrijver mag hier alleen technisch gas offreren, wanneer het fysiek/met technologische oplossingen onmogelijk is om een medische tank te vullen met technisch gas. 
Wanneer alleen op procedurele maatregelen gesteund moet worden om te voorkomen, dat een tank voor medisch gas met technisch gas gevuld wordt, dient Inschrijver hier het artikel en de bijbehorende prijs te noteren voor het medische gas.</t>
  </si>
  <si>
    <t>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</si>
</sst>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43" formatCode="_ * #,##0.00_ ;_ * \-#,##0.00_ ;_ * &quot;-&quot;??_ ;_ @_ "/>
    <numFmt numFmtId="164" formatCode="_ * #,##0_ ;_ * \-#,##0_ ;_ * &quot;-&quot;??_ ;_ @_ "/>
    <numFmt numFmtId="165" formatCode="_ &quot;€&quot;\ * #,##0_ ;_ &quot;€&quot;\ * \-#,##0_ ;_ &quot;€&quot;\ * &quot;-&quot;??_ ;_ @_ "/>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9"/>
      <color indexed="81"/>
      <name val="Tahoma"/>
      <charset val="1"/>
    </font>
    <font>
      <b/>
      <sz val="9"/>
      <color indexed="81"/>
      <name val="Tahoma"/>
      <charset val="1"/>
    </font>
  </fonts>
  <fills count="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59999389629810485"/>
        <bgColor indexed="64"/>
      </patternFill>
    </fill>
  </fills>
  <borders count="2">
    <border>
      <left/>
      <right/>
      <top/>
      <bottom/>
      <diagonal/>
    </border>
    <border>
      <left/>
      <right/>
      <top style="thin">
        <color indexed="64"/>
      </top>
      <bottom style="double">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0" fillId="0" borderId="0" xfId="0" applyAlignment="1">
      <alignment wrapText="1"/>
    </xf>
    <xf numFmtId="0" fontId="0" fillId="2" borderId="0" xfId="0" applyFill="1" applyAlignment="1">
      <alignment wrapText="1"/>
    </xf>
    <xf numFmtId="44" fontId="0" fillId="0" borderId="0" xfId="2" applyFont="1"/>
    <xf numFmtId="44" fontId="0" fillId="0" borderId="1" xfId="2" applyFont="1" applyBorder="1"/>
    <xf numFmtId="0" fontId="0" fillId="0" borderId="1" xfId="0" applyBorder="1"/>
    <xf numFmtId="0" fontId="3" fillId="0" borderId="0" xfId="0" applyFont="1"/>
    <xf numFmtId="0" fontId="0" fillId="0" borderId="1" xfId="0" applyBorder="1" applyAlignment="1">
      <alignment wrapText="1"/>
    </xf>
    <xf numFmtId="164" fontId="0" fillId="3" borderId="0" xfId="1" applyNumberFormat="1" applyFont="1" applyFill="1"/>
    <xf numFmtId="164" fontId="0" fillId="0" borderId="0" xfId="1" applyNumberFormat="1" applyFont="1"/>
    <xf numFmtId="0" fontId="0" fillId="0" borderId="0" xfId="0" applyAlignment="1"/>
    <xf numFmtId="0" fontId="0" fillId="4" borderId="0" xfId="0" applyFill="1" applyAlignment="1">
      <alignment wrapText="1"/>
    </xf>
    <xf numFmtId="44" fontId="0" fillId="0" borderId="1" xfId="0" applyNumberFormat="1" applyBorder="1"/>
    <xf numFmtId="0" fontId="0" fillId="0" borderId="1" xfId="0" applyBorder="1" applyAlignment="1"/>
    <xf numFmtId="0" fontId="0" fillId="0" borderId="0" xfId="0" applyAlignment="1">
      <alignment horizontal="left" wrapText="1" indent="3"/>
    </xf>
    <xf numFmtId="0" fontId="2" fillId="0" borderId="1" xfId="0" applyFont="1" applyBorder="1"/>
    <xf numFmtId="165" fontId="0" fillId="0" borderId="0" xfId="2" applyNumberFormat="1" applyFont="1"/>
    <xf numFmtId="9" fontId="0" fillId="0" borderId="0" xfId="3" applyFont="1"/>
    <xf numFmtId="44" fontId="0" fillId="5" borderId="0" xfId="2" applyFont="1" applyFill="1"/>
    <xf numFmtId="9" fontId="0" fillId="0" borderId="0" xfId="0" applyNumberFormat="1"/>
    <xf numFmtId="164" fontId="0" fillId="5" borderId="0" xfId="1" applyNumberFormat="1" applyFont="1" applyFill="1"/>
    <xf numFmtId="0" fontId="0" fillId="0" borderId="0" xfId="0" applyFill="1" applyAlignment="1"/>
    <xf numFmtId="164" fontId="0" fillId="0" borderId="0" xfId="1" applyNumberFormat="1" applyFont="1" applyFill="1"/>
    <xf numFmtId="0" fontId="2" fillId="0" borderId="1" xfId="0" applyFont="1" applyBorder="1" applyAlignment="1">
      <alignment horizontal="left" indent="3"/>
    </xf>
    <xf numFmtId="165" fontId="2" fillId="5" borderId="1" xfId="2" applyNumberFormat="1" applyFont="1" applyFill="1" applyBorder="1"/>
    <xf numFmtId="0" fontId="0" fillId="0" borderId="0" xfId="0" applyFill="1"/>
    <xf numFmtId="9" fontId="0" fillId="0" borderId="0" xfId="0" applyNumberFormat="1" applyFill="1"/>
    <xf numFmtId="0" fontId="0" fillId="4" borderId="0" xfId="0" applyFill="1" applyAlignment="1">
      <alignment horizontal="left" wrapText="1"/>
    </xf>
    <xf numFmtId="164" fontId="0" fillId="0" borderId="1" xfId="0" applyNumberFormat="1" applyBorder="1"/>
    <xf numFmtId="164" fontId="0" fillId="0" borderId="0" xfId="0" applyNumberFormat="1"/>
    <xf numFmtId="0" fontId="0" fillId="0" borderId="0" xfId="0" applyFill="1" applyAlignment="1">
      <alignment horizontal="left"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5"/>
  <sheetViews>
    <sheetView tabSelected="1" zoomScale="90" zoomScaleNormal="90" workbookViewId="0">
      <selection activeCell="E2" sqref="E2"/>
    </sheetView>
  </sheetViews>
  <sheetFormatPr defaultRowHeight="15" x14ac:dyDescent="0.25"/>
  <cols>
    <col min="1" max="1" width="34.5703125" customWidth="1"/>
    <col min="2" max="2" width="39.140625" bestFit="1" customWidth="1"/>
    <col min="3" max="3" width="33.28515625" bestFit="1" customWidth="1"/>
    <col min="4" max="4" width="15.7109375" customWidth="1"/>
    <col min="5" max="5" width="12.7109375" customWidth="1"/>
    <col min="6" max="6" width="16.28515625" customWidth="1"/>
    <col min="7" max="7" width="18" customWidth="1"/>
    <col min="8" max="8" width="14.28515625" customWidth="1"/>
    <col min="9" max="9" width="19.85546875" customWidth="1"/>
    <col min="10" max="10" width="38" customWidth="1"/>
    <col min="11" max="11" width="23.28515625" customWidth="1"/>
    <col min="12" max="12" width="11" customWidth="1"/>
    <col min="13" max="15" width="11" bestFit="1" customWidth="1"/>
    <col min="17" max="17" width="12.42578125" bestFit="1" customWidth="1"/>
    <col min="18" max="18" width="11" bestFit="1" customWidth="1"/>
    <col min="19" max="19" width="13.42578125" bestFit="1" customWidth="1"/>
    <col min="20" max="20" width="12.42578125" bestFit="1" customWidth="1"/>
    <col min="21" max="21" width="11" bestFit="1" customWidth="1"/>
    <col min="22" max="22" width="13.42578125" bestFit="1" customWidth="1"/>
    <col min="23" max="23" width="12.42578125" bestFit="1" customWidth="1"/>
    <col min="24" max="24" width="11" bestFit="1" customWidth="1"/>
    <col min="25" max="25" width="13.42578125" bestFit="1" customWidth="1"/>
  </cols>
  <sheetData>
    <row r="1" spans="1:13" ht="18.75" x14ac:dyDescent="0.3">
      <c r="A1" s="6" t="s">
        <v>0</v>
      </c>
      <c r="B1" s="6"/>
      <c r="C1" s="17" t="s">
        <v>20</v>
      </c>
      <c r="H1" s="17"/>
      <c r="I1" s="17"/>
      <c r="J1" s="17"/>
      <c r="K1" s="17"/>
    </row>
    <row r="2" spans="1:13" ht="18.75" x14ac:dyDescent="0.3">
      <c r="A2" s="6"/>
      <c r="B2" s="6"/>
      <c r="G2" s="17"/>
      <c r="H2" s="17"/>
      <c r="I2" s="17"/>
      <c r="J2" s="17"/>
      <c r="K2" s="17"/>
    </row>
    <row r="3" spans="1:13" x14ac:dyDescent="0.25">
      <c r="A3" s="25" t="s">
        <v>76</v>
      </c>
      <c r="B3" s="20"/>
      <c r="C3" s="20"/>
      <c r="D3" s="20"/>
      <c r="E3" s="25"/>
      <c r="F3" s="25"/>
      <c r="G3" s="25"/>
      <c r="H3" s="25"/>
      <c r="I3" s="25"/>
      <c r="J3" s="25"/>
      <c r="K3" s="25"/>
      <c r="L3" s="26"/>
      <c r="M3" s="25"/>
    </row>
    <row r="4" spans="1:13" x14ac:dyDescent="0.25">
      <c r="L4" s="19"/>
    </row>
    <row r="5" spans="1:13" ht="90" customHeight="1" x14ac:dyDescent="0.25">
      <c r="A5" s="11" t="s">
        <v>57</v>
      </c>
      <c r="B5" s="11" t="s">
        <v>29</v>
      </c>
      <c r="C5" s="11" t="s">
        <v>24</v>
      </c>
      <c r="D5" s="11" t="s">
        <v>28</v>
      </c>
      <c r="E5" s="11" t="s">
        <v>46</v>
      </c>
      <c r="F5" s="11" t="s">
        <v>21</v>
      </c>
      <c r="G5" s="11" t="s">
        <v>56</v>
      </c>
      <c r="H5" s="11" t="s">
        <v>23</v>
      </c>
      <c r="I5" s="11" t="s">
        <v>22</v>
      </c>
      <c r="J5" s="27" t="s">
        <v>62</v>
      </c>
      <c r="K5" s="11" t="s">
        <v>71</v>
      </c>
      <c r="L5" s="21"/>
    </row>
    <row r="6" spans="1:13" x14ac:dyDescent="0.25">
      <c r="A6" s="14" t="s">
        <v>11</v>
      </c>
      <c r="B6" s="1" t="s">
        <v>7</v>
      </c>
      <c r="C6" t="s">
        <v>25</v>
      </c>
      <c r="D6" t="s">
        <v>26</v>
      </c>
      <c r="E6" t="s">
        <v>48</v>
      </c>
      <c r="F6" t="s">
        <v>27</v>
      </c>
      <c r="G6" s="9">
        <v>12000</v>
      </c>
      <c r="H6" s="20">
        <f>G6</f>
        <v>12000</v>
      </c>
      <c r="I6" s="18"/>
      <c r="J6" t="s">
        <v>59</v>
      </c>
      <c r="K6" s="29">
        <v>13000</v>
      </c>
      <c r="L6" t="s">
        <v>67</v>
      </c>
    </row>
    <row r="7" spans="1:13" x14ac:dyDescent="0.25">
      <c r="A7" s="14" t="s">
        <v>12</v>
      </c>
      <c r="B7" t="s">
        <v>30</v>
      </c>
      <c r="C7" t="s">
        <v>25</v>
      </c>
      <c r="D7" t="s">
        <v>26</v>
      </c>
      <c r="E7" t="s">
        <v>47</v>
      </c>
      <c r="G7" s="9">
        <v>9600</v>
      </c>
      <c r="H7" s="20">
        <f t="shared" ref="H7:H15" si="0">G7</f>
        <v>9600</v>
      </c>
      <c r="I7" s="18"/>
      <c r="J7" t="s">
        <v>60</v>
      </c>
      <c r="K7" s="29">
        <v>67000</v>
      </c>
    </row>
    <row r="8" spans="1:13" x14ac:dyDescent="0.25">
      <c r="A8" s="14" t="s">
        <v>13</v>
      </c>
      <c r="B8" t="s">
        <v>33</v>
      </c>
      <c r="C8" t="s">
        <v>31</v>
      </c>
      <c r="D8" t="s">
        <v>32</v>
      </c>
      <c r="E8" t="s">
        <v>49</v>
      </c>
      <c r="G8" s="9">
        <v>6320</v>
      </c>
      <c r="H8" s="20">
        <f t="shared" si="0"/>
        <v>6320</v>
      </c>
      <c r="I8" s="18"/>
      <c r="J8" t="s">
        <v>59</v>
      </c>
      <c r="K8" s="29">
        <v>18000</v>
      </c>
    </row>
    <row r="9" spans="1:13" x14ac:dyDescent="0.25">
      <c r="A9" s="14" t="s">
        <v>14</v>
      </c>
      <c r="B9" t="s">
        <v>33</v>
      </c>
      <c r="C9" t="s">
        <v>31</v>
      </c>
      <c r="D9" t="s">
        <v>32</v>
      </c>
      <c r="E9" t="s">
        <v>50</v>
      </c>
      <c r="G9" s="9">
        <v>20356</v>
      </c>
      <c r="H9" s="20">
        <f t="shared" si="0"/>
        <v>20356</v>
      </c>
      <c r="I9" s="18"/>
      <c r="J9" t="s">
        <v>59</v>
      </c>
      <c r="K9" s="29">
        <v>325000</v>
      </c>
    </row>
    <row r="10" spans="1:13" x14ac:dyDescent="0.25">
      <c r="A10" s="14" t="s">
        <v>15</v>
      </c>
      <c r="B10" t="s">
        <v>36</v>
      </c>
      <c r="C10" t="s">
        <v>35</v>
      </c>
      <c r="D10" t="s">
        <v>34</v>
      </c>
      <c r="E10" t="s">
        <v>51</v>
      </c>
      <c r="G10" s="9">
        <v>6385</v>
      </c>
      <c r="H10" s="20">
        <f t="shared" si="0"/>
        <v>6385</v>
      </c>
      <c r="I10" s="18"/>
      <c r="J10" t="s">
        <v>60</v>
      </c>
      <c r="K10" s="29">
        <v>105000</v>
      </c>
    </row>
    <row r="11" spans="1:13" x14ac:dyDescent="0.25">
      <c r="A11" s="14" t="s">
        <v>16</v>
      </c>
      <c r="B11" t="s">
        <v>37</v>
      </c>
      <c r="C11" t="s">
        <v>35</v>
      </c>
      <c r="D11" t="s">
        <v>34</v>
      </c>
      <c r="E11" t="s">
        <v>52</v>
      </c>
      <c r="G11" s="9">
        <v>20357</v>
      </c>
      <c r="H11" s="20">
        <f t="shared" si="0"/>
        <v>20357</v>
      </c>
      <c r="I11" s="18"/>
      <c r="J11" t="s">
        <v>60</v>
      </c>
      <c r="K11" s="29">
        <v>514000</v>
      </c>
    </row>
    <row r="12" spans="1:13" x14ac:dyDescent="0.25">
      <c r="A12" s="14" t="s">
        <v>17</v>
      </c>
      <c r="B12" t="s">
        <v>38</v>
      </c>
      <c r="C12" t="s">
        <v>43</v>
      </c>
      <c r="D12" s="10" t="s">
        <v>42</v>
      </c>
      <c r="E12" s="10" t="s">
        <v>48</v>
      </c>
      <c r="F12" t="s">
        <v>44</v>
      </c>
      <c r="G12" s="9">
        <v>32000</v>
      </c>
      <c r="H12" s="20">
        <f t="shared" si="0"/>
        <v>32000</v>
      </c>
      <c r="I12" s="18"/>
      <c r="J12" t="s">
        <v>59</v>
      </c>
      <c r="K12" s="29">
        <v>528000</v>
      </c>
      <c r="L12" t="s">
        <v>66</v>
      </c>
    </row>
    <row r="13" spans="1:13" x14ac:dyDescent="0.25">
      <c r="A13" s="14" t="s">
        <v>18</v>
      </c>
      <c r="B13" t="s">
        <v>38</v>
      </c>
      <c r="C13" t="s">
        <v>43</v>
      </c>
      <c r="D13" s="10" t="s">
        <v>42</v>
      </c>
      <c r="E13" t="s">
        <v>53</v>
      </c>
      <c r="F13" t="s">
        <v>45</v>
      </c>
      <c r="G13" s="9">
        <v>6504</v>
      </c>
      <c r="H13" s="20">
        <f t="shared" si="0"/>
        <v>6504</v>
      </c>
      <c r="I13" s="18"/>
      <c r="J13" t="s">
        <v>59</v>
      </c>
      <c r="K13" s="29">
        <v>24000</v>
      </c>
    </row>
    <row r="14" spans="1:13" x14ac:dyDescent="0.25">
      <c r="A14" s="14" t="s">
        <v>19</v>
      </c>
      <c r="B14" t="s">
        <v>39</v>
      </c>
      <c r="C14" t="s">
        <v>43</v>
      </c>
      <c r="D14" s="10" t="s">
        <v>42</v>
      </c>
      <c r="E14" t="s">
        <v>54</v>
      </c>
      <c r="G14" s="9">
        <v>3200</v>
      </c>
      <c r="H14" s="20">
        <f t="shared" si="0"/>
        <v>3200</v>
      </c>
      <c r="I14" s="18"/>
      <c r="J14" t="s">
        <v>60</v>
      </c>
      <c r="K14" s="29">
        <v>14000</v>
      </c>
    </row>
    <row r="15" spans="1:13" x14ac:dyDescent="0.25">
      <c r="A15" s="14" t="s">
        <v>41</v>
      </c>
      <c r="B15" t="s">
        <v>40</v>
      </c>
      <c r="C15" t="s">
        <v>43</v>
      </c>
      <c r="D15" s="10" t="s">
        <v>42</v>
      </c>
      <c r="E15" t="s">
        <v>55</v>
      </c>
      <c r="G15" s="9">
        <v>6000</v>
      </c>
      <c r="H15" s="20">
        <f t="shared" si="0"/>
        <v>6000</v>
      </c>
      <c r="I15" s="18"/>
      <c r="J15" t="s">
        <v>59</v>
      </c>
      <c r="K15" s="29">
        <v>25000</v>
      </c>
    </row>
    <row r="16" spans="1:13" x14ac:dyDescent="0.25">
      <c r="A16" s="14"/>
      <c r="D16" s="10"/>
      <c r="G16" s="9"/>
      <c r="H16" s="22"/>
      <c r="I16" s="16"/>
    </row>
    <row r="17" spans="1:11" ht="15.75" thickBot="1" x14ac:dyDescent="0.3">
      <c r="A17" s="23" t="s">
        <v>61</v>
      </c>
      <c r="B17" s="15"/>
      <c r="C17" s="15"/>
      <c r="D17" s="15"/>
      <c r="E17" s="15"/>
      <c r="F17" s="15"/>
      <c r="G17" s="15"/>
      <c r="H17" s="15"/>
      <c r="I17" s="24">
        <f>SUM(I6:I16)</f>
        <v>0</v>
      </c>
      <c r="K17" s="29">
        <f>SUM(K6:K16)</f>
        <v>1633000</v>
      </c>
    </row>
    <row r="18" spans="1:11" ht="15.75" thickTop="1" x14ac:dyDescent="0.25"/>
    <row r="19" spans="1:11" ht="45" x14ac:dyDescent="0.25">
      <c r="A19" s="2" t="s">
        <v>58</v>
      </c>
      <c r="B19" s="2"/>
      <c r="C19" s="2"/>
      <c r="D19" s="2"/>
      <c r="E19" s="2"/>
      <c r="F19" s="2"/>
      <c r="G19" s="2"/>
      <c r="H19" s="2" t="s">
        <v>4</v>
      </c>
      <c r="I19" s="2" t="s">
        <v>63</v>
      </c>
    </row>
    <row r="20" spans="1:11" x14ac:dyDescent="0.25">
      <c r="A20" s="10" t="s">
        <v>1</v>
      </c>
      <c r="B20" s="1"/>
      <c r="C20" s="1"/>
      <c r="D20" s="1"/>
      <c r="E20" s="1"/>
      <c r="H20" s="18"/>
      <c r="I20" s="18"/>
    </row>
    <row r="21" spans="1:11" x14ac:dyDescent="0.25">
      <c r="A21" s="10" t="s">
        <v>2</v>
      </c>
      <c r="B21" s="1"/>
      <c r="C21" s="1"/>
      <c r="D21" s="1"/>
      <c r="E21" s="1"/>
      <c r="H21" s="18"/>
      <c r="I21" s="18"/>
    </row>
    <row r="22" spans="1:11" x14ac:dyDescent="0.25">
      <c r="A22" s="10" t="s">
        <v>5</v>
      </c>
      <c r="B22" s="1"/>
      <c r="C22" s="1"/>
      <c r="D22" s="1"/>
      <c r="E22" s="1"/>
      <c r="H22" s="18"/>
      <c r="I22" s="18"/>
    </row>
    <row r="23" spans="1:11" x14ac:dyDescent="0.25">
      <c r="A23" s="10" t="s">
        <v>3</v>
      </c>
      <c r="B23" s="1"/>
      <c r="C23" s="1"/>
      <c r="D23" s="1"/>
      <c r="E23" s="1"/>
      <c r="H23" s="18"/>
      <c r="I23" s="18"/>
    </row>
    <row r="24" spans="1:11" ht="15.75" thickBot="1" x14ac:dyDescent="0.3">
      <c r="A24" s="13" t="s">
        <v>10</v>
      </c>
      <c r="B24" s="7"/>
      <c r="C24" s="7"/>
      <c r="D24" s="7"/>
      <c r="E24" s="7"/>
      <c r="F24" s="5"/>
      <c r="G24" s="5"/>
      <c r="H24" s="12">
        <f>SUM(H20:H23)</f>
        <v>0</v>
      </c>
      <c r="I24" s="12">
        <f>SUM(I20:I23)</f>
        <v>0</v>
      </c>
    </row>
    <row r="25" spans="1:11" ht="15.75" thickTop="1" x14ac:dyDescent="0.25">
      <c r="A25" s="1"/>
      <c r="B25" s="1"/>
      <c r="C25" s="1"/>
      <c r="D25" s="1"/>
      <c r="E25" s="1"/>
    </row>
    <row r="26" spans="1:11" ht="75" x14ac:dyDescent="0.25">
      <c r="A26" s="2" t="s">
        <v>64</v>
      </c>
      <c r="B26" s="2" t="s">
        <v>69</v>
      </c>
      <c r="C26" s="2" t="s">
        <v>70</v>
      </c>
      <c r="D26" s="2"/>
      <c r="E26" s="2"/>
      <c r="F26" s="2" t="s">
        <v>68</v>
      </c>
      <c r="G26" s="2" t="s">
        <v>9</v>
      </c>
      <c r="H26" s="2" t="s">
        <v>4</v>
      </c>
      <c r="I26" s="2" t="s">
        <v>63</v>
      </c>
      <c r="J26" s="25"/>
      <c r="K26" s="25"/>
    </row>
    <row r="27" spans="1:11" x14ac:dyDescent="0.25">
      <c r="A27" s="1" t="s">
        <v>7</v>
      </c>
      <c r="B27" s="20"/>
      <c r="C27" s="20"/>
      <c r="F27" s="8">
        <v>565000</v>
      </c>
      <c r="G27" s="18"/>
      <c r="H27" s="3">
        <f>+G27*F27</f>
        <v>0</v>
      </c>
      <c r="I27" s="18"/>
      <c r="J27" s="25"/>
      <c r="K27" s="25"/>
    </row>
    <row r="28" spans="1:11" x14ac:dyDescent="0.25">
      <c r="A28" s="1" t="s">
        <v>72</v>
      </c>
      <c r="B28" s="20"/>
      <c r="C28" s="20"/>
      <c r="F28" s="8">
        <v>67000</v>
      </c>
      <c r="G28" s="18"/>
      <c r="H28" s="3">
        <f t="shared" ref="H28:H32" si="1">+G28*F28</f>
        <v>0</v>
      </c>
      <c r="I28" s="18"/>
      <c r="K28" s="25"/>
    </row>
    <row r="29" spans="1:11" x14ac:dyDescent="0.25">
      <c r="A29" s="1" t="s">
        <v>8</v>
      </c>
      <c r="B29" s="20"/>
      <c r="C29" s="20"/>
      <c r="F29" s="8">
        <v>343000</v>
      </c>
      <c r="G29" s="18"/>
      <c r="H29" s="3">
        <f t="shared" si="1"/>
        <v>0</v>
      </c>
      <c r="I29" s="18"/>
      <c r="J29" s="25"/>
      <c r="K29" s="25"/>
    </row>
    <row r="30" spans="1:11" x14ac:dyDescent="0.25">
      <c r="A30" s="1" t="s">
        <v>73</v>
      </c>
      <c r="B30" s="20"/>
      <c r="C30" s="20"/>
      <c r="F30" s="8">
        <v>619000</v>
      </c>
      <c r="G30" s="18"/>
      <c r="H30" s="3">
        <f t="shared" si="1"/>
        <v>0</v>
      </c>
      <c r="I30" s="18"/>
      <c r="J30" s="25"/>
      <c r="K30" s="25"/>
    </row>
    <row r="31" spans="1:11" x14ac:dyDescent="0.25">
      <c r="A31" s="1" t="s">
        <v>74</v>
      </c>
      <c r="B31" s="20"/>
      <c r="C31" s="20"/>
      <c r="F31" s="8">
        <v>14000</v>
      </c>
      <c r="G31" s="18"/>
      <c r="H31" s="3">
        <f t="shared" si="1"/>
        <v>0</v>
      </c>
      <c r="I31" s="18"/>
      <c r="J31" s="25"/>
      <c r="K31" s="25"/>
    </row>
    <row r="32" spans="1:11" x14ac:dyDescent="0.25">
      <c r="A32" s="1" t="s">
        <v>6</v>
      </c>
      <c r="B32" s="20"/>
      <c r="C32" s="20"/>
      <c r="F32" s="8">
        <v>25000</v>
      </c>
      <c r="G32" s="18"/>
      <c r="H32" s="3">
        <f t="shared" si="1"/>
        <v>0</v>
      </c>
      <c r="I32" s="18"/>
      <c r="J32" s="25"/>
      <c r="K32" s="25"/>
    </row>
    <row r="33" spans="1:11" ht="15.75" thickBot="1" x14ac:dyDescent="0.3">
      <c r="A33" s="13" t="s">
        <v>65</v>
      </c>
      <c r="B33" s="7"/>
      <c r="C33" s="7"/>
      <c r="D33" s="7"/>
      <c r="E33" s="7"/>
      <c r="F33" s="28">
        <f>SUM(F27:F32)</f>
        <v>1633000</v>
      </c>
      <c r="G33" s="5"/>
      <c r="H33" s="4">
        <f>SUM(H27:H32)</f>
        <v>0</v>
      </c>
      <c r="I33" s="4">
        <f>SUM(I27:I32)</f>
        <v>0</v>
      </c>
      <c r="J33" s="25"/>
      <c r="K33" s="25"/>
    </row>
    <row r="34" spans="1:11" ht="15.75" thickTop="1" x14ac:dyDescent="0.25"/>
    <row r="35" spans="1:11" ht="47.25" customHeight="1" x14ac:dyDescent="0.25">
      <c r="A35" s="30" t="s">
        <v>75</v>
      </c>
      <c r="B35" s="30"/>
      <c r="C35" s="30"/>
      <c r="D35" s="30"/>
      <c r="E35" s="30"/>
      <c r="F35" s="30"/>
      <c r="G35" s="30"/>
      <c r="H35" s="30"/>
      <c r="I35" s="30"/>
    </row>
  </sheetData>
  <autoFilter ref="A5:M15"/>
  <mergeCells count="1">
    <mergeCell ref="A35:I35"/>
  </mergeCells>
  <pageMargins left="0.25" right="0.25" top="0.75" bottom="0.75" header="0.3" footer="0.3"/>
  <pageSetup paperSize="9" scale="4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Prijsinvulformulier</vt:lpstr>
      <vt:lpstr>Prijsinvulformulier!Print_Area</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Snijders</dc:creator>
  <cp:lastModifiedBy>I.K. Snijders</cp:lastModifiedBy>
  <cp:lastPrinted>2022-07-19T06:16:05Z</cp:lastPrinted>
  <dcterms:created xsi:type="dcterms:W3CDTF">2022-06-14T07:44:08Z</dcterms:created>
  <dcterms:modified xsi:type="dcterms:W3CDTF">2022-09-13T08:12:08Z</dcterms:modified>
</cp:coreProperties>
</file>