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K:\Datagroepen\Inkoop\AANBESTEDINGEN\2022\203023 Lease personen- en bedrijfsvoertuigen en interne transportmiddelen\2-Aanbestedingsdocumenten\Bijlagen NVI\"/>
    </mc:Choice>
  </mc:AlternateContent>
  <xr:revisionPtr revIDLastSave="0" documentId="13_ncr:1_{C3F4B36D-A95D-4477-939F-878682894A84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Inschrijfformulier P2" sheetId="1" r:id="rId1"/>
    <sheet name="Specificatie int trans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1" i="2" l="1"/>
  <c r="L9" i="2"/>
  <c r="K9" i="2"/>
  <c r="J9" i="2"/>
  <c r="I9" i="2"/>
  <c r="H9" i="2"/>
  <c r="G9" i="2"/>
  <c r="F9" i="2"/>
  <c r="E9" i="2"/>
  <c r="D9" i="2"/>
  <c r="C9" i="2"/>
  <c r="B9" i="2"/>
  <c r="C21" i="2"/>
  <c r="Q7" i="1" s="1"/>
  <c r="R7" i="1" s="1"/>
  <c r="D21" i="2"/>
  <c r="Q8" i="1" s="1"/>
  <c r="R8" i="1" s="1"/>
  <c r="E21" i="2"/>
  <c r="Q9" i="1" s="1"/>
  <c r="R9" i="1" s="1"/>
  <c r="F21" i="2"/>
  <c r="Q10" i="1" s="1"/>
  <c r="R10" i="1" s="1"/>
  <c r="G21" i="2"/>
  <c r="Q11" i="1" s="1"/>
  <c r="R11" i="1" s="1"/>
  <c r="H21" i="2"/>
  <c r="Q12" i="1" s="1"/>
  <c r="R12" i="1" s="1"/>
  <c r="I21" i="2"/>
  <c r="Q13" i="1" s="1"/>
  <c r="R13" i="1" s="1"/>
  <c r="J21" i="2"/>
  <c r="Q14" i="1" s="1"/>
  <c r="R14" i="1" s="1"/>
  <c r="K21" i="2"/>
  <c r="Q15" i="1" s="1"/>
  <c r="R15" i="1" s="1"/>
  <c r="Q16" i="1"/>
  <c r="R16" i="1" s="1"/>
  <c r="B21" i="2"/>
  <c r="Q6" i="1" s="1"/>
  <c r="R6" i="1" s="1"/>
  <c r="R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Weverling, Maarten</author>
  </authors>
  <commentList>
    <comment ref="L20" authorId="0" shapeId="0" xr:uid="{E1EC980E-1590-444E-AC69-D52BB5EEE140}">
      <text>
        <r>
          <rPr>
            <b/>
            <sz val="9"/>
            <color indexed="81"/>
            <rFont val="Tahoma"/>
            <family val="2"/>
          </rPr>
          <t>Weverling, Maarten:</t>
        </r>
        <r>
          <rPr>
            <sz val="9"/>
            <color indexed="81"/>
            <rFont val="Tahoma"/>
            <family val="2"/>
          </rPr>
          <t xml:space="preserve">
Het is aan de inschrijver om hier te kiezen voor een shortlease constructie of een huurconstructie. Indien u voor een huurconstructie kiest dient u de huurkosten exclusief btw aan te geven in cel L20. De overige cellen L11 t/m L19 laat u dan leeg).</t>
        </r>
      </text>
    </comment>
  </commentList>
</comments>
</file>

<file path=xl/sharedStrings.xml><?xml version="1.0" encoding="utf-8"?>
<sst xmlns="http://schemas.openxmlformats.org/spreadsheetml/2006/main" count="122" uniqueCount="86">
  <si>
    <t>Soort</t>
  </si>
  <si>
    <t>in-/uitopslag mgz-stelling</t>
  </si>
  <si>
    <t>1400 ?</t>
  </si>
  <si>
    <t>E</t>
  </si>
  <si>
    <t>laden/lossen                                 transport M2 en M4</t>
  </si>
  <si>
    <t>2000 ?</t>
  </si>
  <si>
    <t>n.v.t.</t>
  </si>
  <si>
    <t>laden/lossen                                 tapijten en overige M8</t>
  </si>
  <si>
    <t>3500 ?</t>
  </si>
  <si>
    <t>laden/lossen                                    interne verplaatsingen</t>
  </si>
  <si>
    <t>in-/uitopslag mgz-stelling           interne verplaatsing mgz/prod       back-up reachtruck</t>
  </si>
  <si>
    <t>in-/uitopslag mgz-stelling           interne verplaatsing mgz/prod</t>
  </si>
  <si>
    <t>C</t>
  </si>
  <si>
    <t>interne verplaatsing</t>
  </si>
  <si>
    <t>halfautomaten</t>
  </si>
  <si>
    <t>tilhoogte/rugpreventie</t>
  </si>
  <si>
    <t>Bijlage 11. Inschrijfformulier perceel 2 Interne transportmiddelen</t>
  </si>
  <si>
    <t>Nr.</t>
  </si>
  <si>
    <t xml:space="preserve">Soort transportmiddel </t>
  </si>
  <si>
    <t>Inzetgebied</t>
  </si>
  <si>
    <t>Toepassing</t>
  </si>
  <si>
    <t>Aantal</t>
  </si>
  <si>
    <t>Max. hefhoogte (mm)</t>
  </si>
  <si>
    <t>Niveau Stelling</t>
  </si>
  <si>
    <t>Bijzonderheden</t>
  </si>
  <si>
    <t>Actieradius / gebruiksduur accu?</t>
  </si>
  <si>
    <t>Aantal gebruiksuren tijdens looptijd</t>
  </si>
  <si>
    <t>Reachtruck</t>
  </si>
  <si>
    <t>Heftruck</t>
  </si>
  <si>
    <t>Motorpallettruck met treeplank</t>
  </si>
  <si>
    <t>Treeplank</t>
  </si>
  <si>
    <t>Stapellaar met treeplank</t>
  </si>
  <si>
    <t>Magazijn</t>
  </si>
  <si>
    <t>Productie</t>
  </si>
  <si>
    <t xml:space="preserve">Productie tapijten </t>
  </si>
  <si>
    <t>Tapijten</t>
  </si>
  <si>
    <t>Stapellaar</t>
  </si>
  <si>
    <t>Schaartruck</t>
  </si>
  <si>
    <t>Hand pallettruck</t>
  </si>
  <si>
    <t>Kerstpakketten (seizoenswerk)</t>
  </si>
  <si>
    <t>Leaseprijs per maand</t>
  </si>
  <si>
    <t>Vorklengte max [mm]</t>
  </si>
  <si>
    <t>Totaalbedrag leasekosten</t>
  </si>
  <si>
    <t>Leaseperiode in maanden</t>
  </si>
  <si>
    <t>Totale leasekosten (inschrijfprijs)</t>
  </si>
  <si>
    <t>Totaal gewicht (Kg)</t>
  </si>
  <si>
    <t>vrije heffing, sideshift, vorkverstelling</t>
  </si>
  <si>
    <t>vrije heffing, sideshift, vorkverstelling, wegsignalering</t>
  </si>
  <si>
    <t>Verzekering</t>
  </si>
  <si>
    <t>WA-casco o.b.v. van 600 uur per jaar en een max. eigen risico van € 500.</t>
  </si>
  <si>
    <t>Profiel 1</t>
  </si>
  <si>
    <t>Profiel 2</t>
  </si>
  <si>
    <t>Profiel 3</t>
  </si>
  <si>
    <t>Profiel 4</t>
  </si>
  <si>
    <t>Profiel 5</t>
  </si>
  <si>
    <t>Profiel 6</t>
  </si>
  <si>
    <t>Profiel 7</t>
  </si>
  <si>
    <t>Profiel 8</t>
  </si>
  <si>
    <t>Merk</t>
  </si>
  <si>
    <t>Model</t>
  </si>
  <si>
    <t>Uitvoering</t>
  </si>
  <si>
    <t>Looptijd in maanden</t>
  </si>
  <si>
    <t>Afschrijving</t>
  </si>
  <si>
    <t>Reparatie, onderhoud en banden (ROB)</t>
  </si>
  <si>
    <t>Accu</t>
  </si>
  <si>
    <t>Aantal uren per jaar</t>
  </si>
  <si>
    <t>Profiel 9</t>
  </si>
  <si>
    <t>Profiel 10</t>
  </si>
  <si>
    <t>Profiel 11</t>
  </si>
  <si>
    <t>Keuring</t>
  </si>
  <si>
    <t>Totale leaseprijs</t>
  </si>
  <si>
    <t>Short lease</t>
  </si>
  <si>
    <t>Max. gangpad breedte (mm)</t>
  </si>
  <si>
    <t>Rente</t>
  </si>
  <si>
    <t>Administratiekosten en Fee</t>
  </si>
  <si>
    <t>Overige kostencomponenten</t>
  </si>
  <si>
    <t>Periodieke wettelijke keuring</t>
  </si>
  <si>
    <t>= Dient ingevuld te worden door de inschrijver. Voor welke oplossing wordt gekozen?</t>
  </si>
  <si>
    <t xml:space="preserve">Specificatie interne transportmiddelen </t>
  </si>
  <si>
    <t>Vervangend transportmiddel bij langdurige defecten en  reparaties</t>
  </si>
  <si>
    <t>Nieuwprijs inclusief BTW</t>
  </si>
  <si>
    <t>Verzekering WA-casco met max. eigen risico van € 500 per schadegeval.</t>
  </si>
  <si>
    <t>Aanrijbeveiliging stelling, eindniveau vast en camera in vork (voor zicht op hoogte). Het moet een vierweg reachtruck zijn.</t>
  </si>
  <si>
    <t>Min. hefgewicht op max. hefhoogte (Kg)</t>
  </si>
  <si>
    <t>HUURKOSTEN (alleen voor profiel 11)!!!</t>
  </si>
  <si>
    <t xml:space="preserve"> De inschrijver verklaart door het ondertekenen van Bijlage 6b. Verklaring omtrent inschrijving dit, prijzenblad rechtsgeldig.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</si>
</sst>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14"/>
      <color theme="1"/>
      <name val="Corbel"/>
      <family val="2"/>
    </font>
    <font>
      <sz val="11"/>
      <color theme="1"/>
      <name val="Calibri"/>
      <family val="2"/>
      <scheme val="minor"/>
    </font>
    <font>
      <b/>
      <sz val="16"/>
      <color theme="1"/>
      <name val="Corbel"/>
      <family val="2"/>
    </font>
    <font>
      <b/>
      <sz val="14"/>
      <color rgb="FFFF0000"/>
      <name val="Corbel"/>
      <family val="2"/>
    </font>
    <font>
      <b/>
      <sz val="11"/>
      <color theme="1"/>
      <name val="Corbel"/>
      <family val="2"/>
    </font>
    <font>
      <sz val="11"/>
      <color rgb="FFFF0000"/>
      <name val="Corbel"/>
      <family val="2"/>
    </font>
    <font>
      <sz val="12"/>
      <color theme="1"/>
      <name val="Corbel"/>
      <family val="2"/>
    </font>
    <font>
      <sz val="12"/>
      <color indexed="8"/>
      <name val="Corbel"/>
      <family val="2"/>
    </font>
    <font>
      <sz val="12"/>
      <name val="Corbel"/>
      <family val="2"/>
    </font>
    <font>
      <sz val="8"/>
      <name val="Calibri"/>
      <family val="2"/>
      <scheme val="minor"/>
    </font>
    <font>
      <sz val="11"/>
      <name val="Corbel"/>
      <family val="2"/>
    </font>
    <font>
      <b/>
      <sz val="12"/>
      <color indexed="8"/>
      <name val="Corbel"/>
      <family val="2"/>
    </font>
    <font>
      <b/>
      <sz val="12"/>
      <color theme="1"/>
      <name val="Corbel"/>
      <family val="2"/>
    </font>
    <font>
      <b/>
      <sz val="12"/>
      <name val="Corbel"/>
      <family val="2"/>
    </font>
    <font>
      <b/>
      <sz val="14"/>
      <color theme="0"/>
      <name val="Corbel"/>
      <family val="2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64" fontId="6" fillId="3" borderId="1" xfId="0" applyNumberFormat="1" applyFont="1" applyFill="1" applyBorder="1"/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top"/>
    </xf>
    <xf numFmtId="0" fontId="7" fillId="0" borderId="0" xfId="0" applyFont="1"/>
    <xf numFmtId="0" fontId="14" fillId="3" borderId="10" xfId="0" applyFont="1" applyFill="1" applyBorder="1"/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/>
    </xf>
    <xf numFmtId="165" fontId="15" fillId="3" borderId="17" xfId="0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0" fillId="2" borderId="1" xfId="0" applyFill="1" applyBorder="1"/>
    <xf numFmtId="0" fontId="0" fillId="2" borderId="7" xfId="0" applyFill="1" applyBorder="1"/>
    <xf numFmtId="0" fontId="10" fillId="2" borderId="1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/>
    </xf>
    <xf numFmtId="0" fontId="8" fillId="2" borderId="15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0" xfId="0" applyFill="1"/>
    <xf numFmtId="49" fontId="0" fillId="0" borderId="0" xfId="0" applyNumberFormat="1"/>
    <xf numFmtId="0" fontId="8" fillId="0" borderId="3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3" fontId="8" fillId="0" borderId="8" xfId="0" applyNumberFormat="1" applyFont="1" applyBorder="1" applyAlignment="1">
      <alignment vertical="top" wrapText="1"/>
    </xf>
    <xf numFmtId="0" fontId="8" fillId="5" borderId="3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17" fillId="0" borderId="0" xfId="0" applyFont="1"/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3" fontId="9" fillId="0" borderId="18" xfId="0" applyNumberFormat="1" applyFont="1" applyBorder="1" applyAlignment="1">
      <alignment horizontal="center"/>
    </xf>
    <xf numFmtId="44" fontId="9" fillId="2" borderId="4" xfId="1" applyFont="1" applyFill="1" applyBorder="1"/>
    <xf numFmtId="44" fontId="9" fillId="2" borderId="5" xfId="1" applyFont="1" applyFill="1" applyBorder="1"/>
    <xf numFmtId="44" fontId="9" fillId="2" borderId="1" xfId="1" applyFont="1" applyFill="1" applyBorder="1"/>
    <xf numFmtId="44" fontId="9" fillId="2" borderId="7" xfId="1" applyFont="1" applyFill="1" applyBorder="1"/>
    <xf numFmtId="44" fontId="9" fillId="2" borderId="1" xfId="1" applyFont="1" applyFill="1" applyBorder="1" applyAlignment="1">
      <alignment vertical="top"/>
    </xf>
    <xf numFmtId="44" fontId="9" fillId="2" borderId="7" xfId="1" applyFont="1" applyFill="1" applyBorder="1" applyAlignment="1">
      <alignment vertical="top"/>
    </xf>
    <xf numFmtId="165" fontId="9" fillId="2" borderId="4" xfId="0" applyNumberFormat="1" applyFont="1" applyFill="1" applyBorder="1"/>
    <xf numFmtId="0" fontId="20" fillId="0" borderId="19" xfId="0" applyFont="1" applyBorder="1" applyAlignment="1">
      <alignment vertical="top" wrapText="1"/>
    </xf>
    <xf numFmtId="44" fontId="9" fillId="6" borderId="20" xfId="1" applyFont="1" applyFill="1" applyBorder="1"/>
    <xf numFmtId="165" fontId="15" fillId="3" borderId="21" xfId="0" applyNumberFormat="1" applyFont="1" applyFill="1" applyBorder="1"/>
    <xf numFmtId="0" fontId="6" fillId="3" borderId="1" xfId="0" applyFont="1" applyFill="1" applyBorder="1" applyAlignment="1">
      <alignment horizontal="left"/>
    </xf>
    <xf numFmtId="0" fontId="16" fillId="4" borderId="11" xfId="0" applyFont="1" applyFill="1" applyBorder="1" applyAlignment="1">
      <alignment horizontal="center" vertical="top"/>
    </xf>
    <xf numFmtId="0" fontId="16" fillId="4" borderId="12" xfId="0" applyFont="1" applyFill="1" applyBorder="1" applyAlignment="1">
      <alignment horizontal="center" vertical="top"/>
    </xf>
    <xf numFmtId="0" fontId="16" fillId="4" borderId="13" xfId="0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234315</xdr:colOff>
      <xdr:row>0</xdr:row>
      <xdr:rowOff>8096</xdr:rowOff>
    </xdr:from>
    <xdr:to>
      <xdr:col>10</xdr:col>
      <xdr:colOff>653407</xdr:colOff>
      <xdr:row>2</xdr:row>
      <xdr:rowOff>10952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63CAB33-D489-4475-9F66-A02C9DD9A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1515" y="8096"/>
          <a:ext cx="1715445" cy="383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zoomScale="80" zoomScaleNormal="80" workbookViewId="0">
      <selection activeCell="F6" sqref="F6"/>
    </sheetView>
  </sheetViews>
  <sheetFormatPr defaultRowHeight="15" x14ac:dyDescent="0.25"/>
  <cols>
    <col min="1" max="1" width="4.28515625" style="1" customWidth="1"/>
    <col min="2" max="2" width="30.85546875" style="1" customWidth="1"/>
    <col min="3" max="3" width="12.85546875" style="1" customWidth="1"/>
    <col min="4" max="4" width="27.140625" style="1" bestFit="1" customWidth="1"/>
    <col min="5" max="5" width="8.28515625" style="1" customWidth="1"/>
    <col min="6" max="6" width="14" style="1" customWidth="1"/>
    <col min="7" max="7" width="18.85546875" style="1" customWidth="1"/>
    <col min="8" max="8" width="15.42578125" style="1" customWidth="1"/>
    <col min="9" max="9" width="11" style="1" hidden="1" customWidth="1"/>
    <col min="10" max="10" width="16" style="1" customWidth="1"/>
    <col min="11" max="11" width="14.140625" style="1" bestFit="1" customWidth="1"/>
    <col min="12" max="12" width="13.5703125" style="1" customWidth="1"/>
    <col min="13" max="13" width="28.5703125" style="1" customWidth="1"/>
    <col min="14" max="14" width="16" style="1" bestFit="1" customWidth="1"/>
    <col min="15" max="15" width="14.28515625" style="1" customWidth="1"/>
    <col min="16" max="16" width="13.28515625" style="1" customWidth="1"/>
    <col min="17" max="17" width="10.85546875" style="1" bestFit="1" customWidth="1"/>
    <col min="18" max="18" width="13.85546875" style="1" customWidth="1"/>
    <col min="19" max="16384" width="9.140625" style="1"/>
  </cols>
  <sheetData>
    <row r="1" spans="1:18" ht="21" x14ac:dyDescent="0.35">
      <c r="A1" s="3" t="s">
        <v>16</v>
      </c>
      <c r="B1" s="3"/>
      <c r="C1" s="2"/>
    </row>
    <row r="2" spans="1:18" x14ac:dyDescent="0.25">
      <c r="O2" s="14"/>
    </row>
    <row r="3" spans="1:18" ht="18.75" x14ac:dyDescent="0.3">
      <c r="A3" s="4" t="s">
        <v>85</v>
      </c>
      <c r="B3" s="4"/>
      <c r="C3" s="2"/>
      <c r="D3" s="2"/>
      <c r="O3" s="14"/>
    </row>
    <row r="5" spans="1:18" s="6" customFormat="1" ht="60" x14ac:dyDescent="0.25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43</v>
      </c>
      <c r="G5" s="5" t="s">
        <v>48</v>
      </c>
      <c r="H5" s="5" t="s">
        <v>83</v>
      </c>
      <c r="I5" s="5" t="s">
        <v>45</v>
      </c>
      <c r="J5" s="5" t="s">
        <v>22</v>
      </c>
      <c r="K5" s="5" t="s">
        <v>23</v>
      </c>
      <c r="L5" s="5" t="s">
        <v>41</v>
      </c>
      <c r="M5" s="5" t="s">
        <v>24</v>
      </c>
      <c r="N5" s="5" t="s">
        <v>72</v>
      </c>
      <c r="O5" s="5" t="s">
        <v>25</v>
      </c>
      <c r="P5" s="5" t="s">
        <v>26</v>
      </c>
      <c r="Q5" s="5" t="s">
        <v>40</v>
      </c>
      <c r="R5" s="5" t="s">
        <v>42</v>
      </c>
    </row>
    <row r="6" spans="1:18" ht="75" x14ac:dyDescent="0.25">
      <c r="A6" s="7">
        <v>1</v>
      </c>
      <c r="B6" s="7" t="s">
        <v>27</v>
      </c>
      <c r="C6" s="7" t="s">
        <v>32</v>
      </c>
      <c r="D6" s="7" t="s">
        <v>1</v>
      </c>
      <c r="E6" s="7">
        <v>1</v>
      </c>
      <c r="F6" s="7">
        <v>84</v>
      </c>
      <c r="G6" s="11" t="s">
        <v>49</v>
      </c>
      <c r="H6" s="7">
        <v>1400</v>
      </c>
      <c r="I6" s="7" t="s">
        <v>2</v>
      </c>
      <c r="J6" s="7">
        <v>5500</v>
      </c>
      <c r="K6" s="7" t="s">
        <v>3</v>
      </c>
      <c r="L6" s="7">
        <v>1200</v>
      </c>
      <c r="M6" s="11" t="s">
        <v>82</v>
      </c>
      <c r="N6" s="7">
        <v>2950</v>
      </c>
      <c r="O6" s="7"/>
      <c r="P6" s="8">
        <v>4200</v>
      </c>
      <c r="Q6" s="9">
        <f>'Specificatie int transp'!B21</f>
        <v>0</v>
      </c>
      <c r="R6" s="39">
        <f>Q6*F6*E6</f>
        <v>0</v>
      </c>
    </row>
    <row r="7" spans="1:18" ht="60" x14ac:dyDescent="0.25">
      <c r="A7" s="7">
        <v>2</v>
      </c>
      <c r="B7" s="7" t="s">
        <v>28</v>
      </c>
      <c r="C7" s="7" t="s">
        <v>32</v>
      </c>
      <c r="D7" s="11" t="s">
        <v>4</v>
      </c>
      <c r="E7" s="7">
        <v>3</v>
      </c>
      <c r="F7" s="7">
        <v>84</v>
      </c>
      <c r="G7" s="11" t="s">
        <v>49</v>
      </c>
      <c r="H7" s="7">
        <v>1000</v>
      </c>
      <c r="I7" s="7" t="s">
        <v>5</v>
      </c>
      <c r="J7" s="7">
        <v>3000</v>
      </c>
      <c r="K7" s="7" t="s">
        <v>6</v>
      </c>
      <c r="L7" s="7">
        <v>1200</v>
      </c>
      <c r="M7" s="11" t="s">
        <v>46</v>
      </c>
      <c r="N7" s="7">
        <v>2950</v>
      </c>
      <c r="O7" s="7"/>
      <c r="P7" s="8">
        <v>4200</v>
      </c>
      <c r="Q7" s="9">
        <f>'Specificatie int transp'!C21</f>
        <v>0</v>
      </c>
      <c r="R7" s="39">
        <f>Q7*F7*E7</f>
        <v>0</v>
      </c>
    </row>
    <row r="8" spans="1:18" ht="60" x14ac:dyDescent="0.25">
      <c r="A8" s="7">
        <v>3</v>
      </c>
      <c r="B8" s="7" t="s">
        <v>28</v>
      </c>
      <c r="C8" s="7" t="s">
        <v>35</v>
      </c>
      <c r="D8" s="11" t="s">
        <v>7</v>
      </c>
      <c r="E8" s="7">
        <v>1</v>
      </c>
      <c r="F8" s="7">
        <v>84</v>
      </c>
      <c r="G8" s="11" t="s">
        <v>49</v>
      </c>
      <c r="H8" s="7">
        <v>2000</v>
      </c>
      <c r="I8" s="7" t="s">
        <v>8</v>
      </c>
      <c r="J8" s="7">
        <v>2000</v>
      </c>
      <c r="K8" s="7" t="s">
        <v>6</v>
      </c>
      <c r="L8" s="7">
        <v>1200</v>
      </c>
      <c r="M8" s="11" t="s">
        <v>47</v>
      </c>
      <c r="N8" s="7">
        <v>2950</v>
      </c>
      <c r="O8" s="7"/>
      <c r="P8" s="8">
        <v>4200</v>
      </c>
      <c r="Q8" s="9">
        <f>'Specificatie int transp'!D21</f>
        <v>0</v>
      </c>
      <c r="R8" s="39">
        <f t="shared" ref="R8:R16" si="0">Q8*F8*E8</f>
        <v>0</v>
      </c>
    </row>
    <row r="9" spans="1:18" ht="60" x14ac:dyDescent="0.25">
      <c r="A9" s="7">
        <v>4</v>
      </c>
      <c r="B9" s="11" t="s">
        <v>29</v>
      </c>
      <c r="C9" s="7" t="s">
        <v>32</v>
      </c>
      <c r="D9" s="11" t="s">
        <v>9</v>
      </c>
      <c r="E9" s="7">
        <v>3</v>
      </c>
      <c r="F9" s="7">
        <v>84</v>
      </c>
      <c r="G9" s="11" t="s">
        <v>49</v>
      </c>
      <c r="H9" s="7">
        <v>1000</v>
      </c>
      <c r="I9" s="7" t="s">
        <v>2</v>
      </c>
      <c r="J9" s="7" t="s">
        <v>6</v>
      </c>
      <c r="K9" s="7" t="s">
        <v>6</v>
      </c>
      <c r="L9" s="7">
        <v>1200</v>
      </c>
      <c r="M9" s="7" t="s">
        <v>30</v>
      </c>
      <c r="N9" s="7">
        <v>2950</v>
      </c>
      <c r="O9" s="7"/>
      <c r="P9" s="8">
        <v>4200</v>
      </c>
      <c r="Q9" s="9">
        <f>'Specificatie int transp'!E21</f>
        <v>0</v>
      </c>
      <c r="R9" s="39">
        <f t="shared" si="0"/>
        <v>0</v>
      </c>
    </row>
    <row r="10" spans="1:18" ht="60" x14ac:dyDescent="0.25">
      <c r="A10" s="7">
        <v>5</v>
      </c>
      <c r="B10" s="11" t="s">
        <v>31</v>
      </c>
      <c r="C10" s="7" t="s">
        <v>32</v>
      </c>
      <c r="D10" s="11" t="s">
        <v>10</v>
      </c>
      <c r="E10" s="7">
        <v>2</v>
      </c>
      <c r="F10" s="7">
        <v>84</v>
      </c>
      <c r="G10" s="11" t="s">
        <v>49</v>
      </c>
      <c r="H10" s="7">
        <v>1400</v>
      </c>
      <c r="I10" s="7" t="s">
        <v>2</v>
      </c>
      <c r="J10" s="7">
        <v>6500</v>
      </c>
      <c r="K10" s="7" t="s">
        <v>3</v>
      </c>
      <c r="L10" s="7">
        <v>1200</v>
      </c>
      <c r="M10" s="7" t="s">
        <v>30</v>
      </c>
      <c r="N10" s="7">
        <v>2950</v>
      </c>
      <c r="O10" s="7"/>
      <c r="P10" s="8">
        <v>4200</v>
      </c>
      <c r="Q10" s="9">
        <f>'Specificatie int transp'!F21</f>
        <v>0</v>
      </c>
      <c r="R10" s="39">
        <f t="shared" si="0"/>
        <v>0</v>
      </c>
    </row>
    <row r="11" spans="1:18" ht="60" x14ac:dyDescent="0.25">
      <c r="A11" s="7">
        <v>6</v>
      </c>
      <c r="B11" s="11" t="s">
        <v>31</v>
      </c>
      <c r="C11" s="7" t="s">
        <v>32</v>
      </c>
      <c r="D11" s="11" t="s">
        <v>11</v>
      </c>
      <c r="E11" s="7">
        <v>5</v>
      </c>
      <c r="F11" s="7">
        <v>84</v>
      </c>
      <c r="G11" s="11" t="s">
        <v>49</v>
      </c>
      <c r="H11" s="7">
        <v>1400</v>
      </c>
      <c r="I11" s="7"/>
      <c r="J11" s="7">
        <v>3250</v>
      </c>
      <c r="K11" s="7" t="s">
        <v>12</v>
      </c>
      <c r="L11" s="7">
        <v>1200</v>
      </c>
      <c r="M11" s="7" t="s">
        <v>30</v>
      </c>
      <c r="N11" s="7">
        <v>2950</v>
      </c>
      <c r="O11" s="7"/>
      <c r="P11" s="8">
        <v>4200</v>
      </c>
      <c r="Q11" s="9">
        <f>'Specificatie int transp'!G21</f>
        <v>0</v>
      </c>
      <c r="R11" s="39">
        <f t="shared" si="0"/>
        <v>0</v>
      </c>
    </row>
    <row r="12" spans="1:18" ht="60" x14ac:dyDescent="0.25">
      <c r="A12" s="7">
        <v>7</v>
      </c>
      <c r="B12" s="7" t="s">
        <v>36</v>
      </c>
      <c r="C12" s="7" t="s">
        <v>33</v>
      </c>
      <c r="D12" s="11" t="s">
        <v>13</v>
      </c>
      <c r="E12" s="7">
        <v>6</v>
      </c>
      <c r="F12" s="7">
        <v>84</v>
      </c>
      <c r="G12" s="11" t="s">
        <v>49</v>
      </c>
      <c r="H12" s="7">
        <v>1000</v>
      </c>
      <c r="I12" s="7">
        <v>1000</v>
      </c>
      <c r="J12" s="7">
        <v>1000</v>
      </c>
      <c r="K12" s="7" t="s">
        <v>6</v>
      </c>
      <c r="L12" s="7">
        <v>1200</v>
      </c>
      <c r="M12" s="7"/>
      <c r="N12" s="7">
        <v>2950</v>
      </c>
      <c r="O12" s="7"/>
      <c r="P12" s="8">
        <v>4200</v>
      </c>
      <c r="Q12" s="9">
        <f>'Specificatie int transp'!H21</f>
        <v>0</v>
      </c>
      <c r="R12" s="39">
        <f t="shared" si="0"/>
        <v>0</v>
      </c>
    </row>
    <row r="13" spans="1:18" ht="60" x14ac:dyDescent="0.25">
      <c r="A13" s="7">
        <v>8</v>
      </c>
      <c r="B13" s="7" t="s">
        <v>36</v>
      </c>
      <c r="C13" s="7" t="s">
        <v>33</v>
      </c>
      <c r="D13" s="11" t="s">
        <v>14</v>
      </c>
      <c r="E13" s="7">
        <v>1</v>
      </c>
      <c r="F13" s="7">
        <v>84</v>
      </c>
      <c r="G13" s="11" t="s">
        <v>49</v>
      </c>
      <c r="H13" s="7">
        <v>1000</v>
      </c>
      <c r="I13" s="7"/>
      <c r="J13" s="7">
        <v>2000</v>
      </c>
      <c r="K13" s="7" t="s">
        <v>6</v>
      </c>
      <c r="L13" s="7">
        <v>1200</v>
      </c>
      <c r="M13" s="7"/>
      <c r="N13" s="7">
        <v>2950</v>
      </c>
      <c r="O13" s="7"/>
      <c r="P13" s="8">
        <v>4200</v>
      </c>
      <c r="Q13" s="9">
        <f>'Specificatie int transp'!I21</f>
        <v>0</v>
      </c>
      <c r="R13" s="39">
        <f t="shared" si="0"/>
        <v>0</v>
      </c>
    </row>
    <row r="14" spans="1:18" ht="60" x14ac:dyDescent="0.25">
      <c r="A14" s="7">
        <v>9</v>
      </c>
      <c r="B14" s="7" t="s">
        <v>38</v>
      </c>
      <c r="C14" s="11" t="s">
        <v>34</v>
      </c>
      <c r="D14" s="11" t="s">
        <v>13</v>
      </c>
      <c r="E14" s="7">
        <v>5</v>
      </c>
      <c r="F14" s="7">
        <v>84</v>
      </c>
      <c r="G14" s="11" t="s">
        <v>49</v>
      </c>
      <c r="H14" s="7">
        <v>1000</v>
      </c>
      <c r="I14" s="7">
        <v>750</v>
      </c>
      <c r="J14" s="7" t="s">
        <v>6</v>
      </c>
      <c r="K14" s="7" t="s">
        <v>6</v>
      </c>
      <c r="L14" s="7">
        <v>1200</v>
      </c>
      <c r="M14" s="7"/>
      <c r="N14" s="7">
        <v>2950</v>
      </c>
      <c r="O14" s="7"/>
      <c r="P14" s="8">
        <v>4200</v>
      </c>
      <c r="Q14" s="9">
        <f>'Specificatie int transp'!J21</f>
        <v>0</v>
      </c>
      <c r="R14" s="39">
        <f t="shared" si="0"/>
        <v>0</v>
      </c>
    </row>
    <row r="15" spans="1:18" ht="60" x14ac:dyDescent="0.25">
      <c r="A15" s="7">
        <v>10</v>
      </c>
      <c r="B15" s="7" t="s">
        <v>37</v>
      </c>
      <c r="C15" s="7" t="s">
        <v>33</v>
      </c>
      <c r="D15" s="11" t="s">
        <v>15</v>
      </c>
      <c r="E15" s="7">
        <v>3</v>
      </c>
      <c r="F15" s="7">
        <v>84</v>
      </c>
      <c r="G15" s="11" t="s">
        <v>49</v>
      </c>
      <c r="H15" s="7">
        <v>550</v>
      </c>
      <c r="I15" s="7">
        <v>750</v>
      </c>
      <c r="J15" s="7">
        <v>1000</v>
      </c>
      <c r="K15" s="7" t="s">
        <v>6</v>
      </c>
      <c r="L15" s="7">
        <v>1200</v>
      </c>
      <c r="M15" s="7"/>
      <c r="N15" s="7">
        <v>2950</v>
      </c>
      <c r="O15" s="7"/>
      <c r="P15" s="8">
        <v>4200</v>
      </c>
      <c r="Q15" s="9">
        <f>'Specificatie int transp'!K21</f>
        <v>0</v>
      </c>
      <c r="R15" s="39">
        <f t="shared" si="0"/>
        <v>0</v>
      </c>
    </row>
    <row r="16" spans="1:18" ht="60" x14ac:dyDescent="0.25">
      <c r="A16" s="7">
        <v>11</v>
      </c>
      <c r="B16" s="7" t="s">
        <v>36</v>
      </c>
      <c r="C16" s="7" t="s">
        <v>33</v>
      </c>
      <c r="D16" s="11" t="s">
        <v>39</v>
      </c>
      <c r="E16" s="7">
        <v>2</v>
      </c>
      <c r="F16" s="13">
        <v>24</v>
      </c>
      <c r="G16" s="11" t="s">
        <v>49</v>
      </c>
      <c r="H16" s="7">
        <v>1000</v>
      </c>
      <c r="I16" s="7">
        <v>1000</v>
      </c>
      <c r="J16" s="7">
        <v>1000</v>
      </c>
      <c r="K16" s="7" t="s">
        <v>6</v>
      </c>
      <c r="L16" s="7">
        <v>1200</v>
      </c>
      <c r="M16" s="13" t="s">
        <v>71</v>
      </c>
      <c r="N16" s="7">
        <v>2950</v>
      </c>
      <c r="O16" s="7"/>
      <c r="P16" s="8">
        <v>4200</v>
      </c>
      <c r="Q16" s="9">
        <f>'Specificatie int transp'!L21</f>
        <v>0</v>
      </c>
      <c r="R16" s="39">
        <f t="shared" si="0"/>
        <v>0</v>
      </c>
    </row>
    <row r="17" spans="1:18" x14ac:dyDescent="0.25">
      <c r="A17" s="55" t="s">
        <v>44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10">
        <f>SUM(R6:R16)</f>
        <v>0</v>
      </c>
    </row>
  </sheetData>
  <mergeCells count="1">
    <mergeCell ref="A17:Q17"/>
  </mergeCells>
  <pageMargins left="0.7" right="0.7" top="0.75" bottom="0.75" header="0.3" footer="0.3"/>
  <pageSetup paperSize="8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5202-B142-4263-8989-C013224B9509}">
  <dimension ref="A1:L23"/>
  <sheetViews>
    <sheetView workbookViewId="0">
      <selection activeCell="C16" sqref="C16"/>
    </sheetView>
  </sheetViews>
  <sheetFormatPr defaultColWidth="9" defaultRowHeight="15" x14ac:dyDescent="0.25"/>
  <cols>
    <col min="1" max="1" width="47.7109375" customWidth="1"/>
    <col min="2" max="12" width="10.7109375" customWidth="1"/>
  </cols>
  <sheetData>
    <row r="1" spans="1:12" s="40" customFormat="1" ht="24" customHeight="1" thickBot="1" x14ac:dyDescent="0.35">
      <c r="A1" s="56" t="s">
        <v>78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8"/>
    </row>
    <row r="2" spans="1:12" ht="15.75" x14ac:dyDescent="0.25">
      <c r="A2" s="38"/>
      <c r="B2" s="16" t="s">
        <v>50</v>
      </c>
      <c r="C2" s="16" t="s">
        <v>51</v>
      </c>
      <c r="D2" s="16" t="s">
        <v>52</v>
      </c>
      <c r="E2" s="16" t="s">
        <v>53</v>
      </c>
      <c r="F2" s="16" t="s">
        <v>54</v>
      </c>
      <c r="G2" s="16" t="s">
        <v>55</v>
      </c>
      <c r="H2" s="16" t="s">
        <v>56</v>
      </c>
      <c r="I2" s="16" t="s">
        <v>57</v>
      </c>
      <c r="J2" s="16" t="s">
        <v>66</v>
      </c>
      <c r="K2" s="16" t="s">
        <v>67</v>
      </c>
      <c r="L2" s="17" t="s">
        <v>68</v>
      </c>
    </row>
    <row r="3" spans="1:12" ht="15.75" x14ac:dyDescent="0.25">
      <c r="A3" s="35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1:12" ht="15.75" x14ac:dyDescent="0.25">
      <c r="A4" s="35" t="s">
        <v>58</v>
      </c>
      <c r="B4" s="22"/>
      <c r="C4" s="23"/>
      <c r="D4" s="23"/>
      <c r="E4" s="24"/>
      <c r="F4" s="24"/>
      <c r="G4" s="24"/>
      <c r="H4" s="24"/>
      <c r="I4" s="24"/>
      <c r="J4" s="25"/>
      <c r="K4" s="25"/>
      <c r="L4" s="26"/>
    </row>
    <row r="5" spans="1:12" ht="15.75" x14ac:dyDescent="0.25">
      <c r="A5" s="35" t="s">
        <v>59</v>
      </c>
      <c r="B5" s="23"/>
      <c r="C5" s="23"/>
      <c r="D5" s="23"/>
      <c r="E5" s="24"/>
      <c r="F5" s="24"/>
      <c r="G5" s="24"/>
      <c r="H5" s="24"/>
      <c r="I5" s="24"/>
      <c r="J5" s="25"/>
      <c r="K5" s="25"/>
      <c r="L5" s="26"/>
    </row>
    <row r="6" spans="1:12" ht="15.75" x14ac:dyDescent="0.25">
      <c r="A6" s="35" t="s">
        <v>60</v>
      </c>
      <c r="B6" s="27"/>
      <c r="C6" s="27"/>
      <c r="D6" s="23"/>
      <c r="E6" s="24"/>
      <c r="F6" s="24"/>
      <c r="G6" s="24"/>
      <c r="H6" s="24"/>
      <c r="I6" s="24"/>
      <c r="J6" s="25"/>
      <c r="K6" s="25"/>
      <c r="L6" s="26"/>
    </row>
    <row r="7" spans="1:12" ht="16.5" thickBot="1" x14ac:dyDescent="0.3">
      <c r="A7" s="36" t="s">
        <v>64</v>
      </c>
      <c r="B7" s="28"/>
      <c r="C7" s="28"/>
      <c r="D7" s="28"/>
      <c r="E7" s="29"/>
      <c r="F7" s="29"/>
      <c r="G7" s="29"/>
      <c r="H7" s="29"/>
      <c r="I7" s="29"/>
      <c r="J7" s="30"/>
      <c r="K7" s="30"/>
      <c r="L7" s="31"/>
    </row>
    <row r="8" spans="1:12" ht="15.75" x14ac:dyDescent="0.25">
      <c r="A8" s="34" t="s">
        <v>80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46">
        <v>0</v>
      </c>
    </row>
    <row r="9" spans="1:12" ht="15.75" x14ac:dyDescent="0.25">
      <c r="A9" s="35" t="s">
        <v>61</v>
      </c>
      <c r="B9" s="12">
        <f>'Inschrijfformulier P2'!F6</f>
        <v>84</v>
      </c>
      <c r="C9" s="12">
        <f>'Inschrijfformulier P2'!F7</f>
        <v>84</v>
      </c>
      <c r="D9" s="12">
        <f>'Inschrijfformulier P2'!F8</f>
        <v>84</v>
      </c>
      <c r="E9" s="41">
        <f>'Inschrijfformulier P2'!F9</f>
        <v>84</v>
      </c>
      <c r="F9" s="41">
        <f>'Inschrijfformulier P2'!F10</f>
        <v>84</v>
      </c>
      <c r="G9" s="41">
        <f>'Inschrijfformulier P2'!F11</f>
        <v>84</v>
      </c>
      <c r="H9" s="41">
        <f>'Inschrijfformulier P2'!F12</f>
        <v>84</v>
      </c>
      <c r="I9" s="41">
        <f>'Inschrijfformulier P2'!F13</f>
        <v>84</v>
      </c>
      <c r="J9" s="42">
        <f>'Inschrijfformulier P2'!F14</f>
        <v>84</v>
      </c>
      <c r="K9" s="42">
        <f>'Inschrijfformulier P2'!F15</f>
        <v>84</v>
      </c>
      <c r="L9" s="43">
        <f>'Inschrijfformulier P2'!F16</f>
        <v>24</v>
      </c>
    </row>
    <row r="10" spans="1:12" ht="16.5" thickBot="1" x14ac:dyDescent="0.3">
      <c r="A10" s="37" t="s">
        <v>65</v>
      </c>
      <c r="B10" s="18">
        <v>600</v>
      </c>
      <c r="C10" s="18">
        <v>600</v>
      </c>
      <c r="D10" s="18">
        <v>600</v>
      </c>
      <c r="E10" s="18">
        <v>600</v>
      </c>
      <c r="F10" s="18">
        <v>600</v>
      </c>
      <c r="G10" s="18">
        <v>600</v>
      </c>
      <c r="H10" s="18">
        <v>600</v>
      </c>
      <c r="I10" s="18">
        <v>600</v>
      </c>
      <c r="J10" s="18">
        <v>600</v>
      </c>
      <c r="K10" s="18">
        <v>600</v>
      </c>
      <c r="L10" s="44">
        <v>600</v>
      </c>
    </row>
    <row r="11" spans="1:12" ht="15.75" x14ac:dyDescent="0.25">
      <c r="A11" s="34" t="s">
        <v>62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6">
        <v>0</v>
      </c>
    </row>
    <row r="12" spans="1:12" ht="15.75" x14ac:dyDescent="0.25">
      <c r="A12" s="35" t="s">
        <v>73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8">
        <v>0</v>
      </c>
    </row>
    <row r="13" spans="1:12" ht="15.75" x14ac:dyDescent="0.25">
      <c r="A13" s="35" t="s">
        <v>63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8">
        <v>0</v>
      </c>
    </row>
    <row r="14" spans="1:12" ht="15.75" x14ac:dyDescent="0.25">
      <c r="A14" s="35" t="s">
        <v>76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8">
        <v>0</v>
      </c>
    </row>
    <row r="15" spans="1:12" ht="31.5" x14ac:dyDescent="0.25">
      <c r="A15" s="35" t="s">
        <v>79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50">
        <v>0</v>
      </c>
    </row>
    <row r="16" spans="1:12" ht="15.75" x14ac:dyDescent="0.25">
      <c r="A16" s="35" t="s">
        <v>69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8">
        <v>0</v>
      </c>
    </row>
    <row r="17" spans="1:12" ht="15.75" x14ac:dyDescent="0.25">
      <c r="A17" s="35" t="s">
        <v>74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8">
        <v>0</v>
      </c>
    </row>
    <row r="18" spans="1:12" ht="31.5" x14ac:dyDescent="0.25">
      <c r="A18" s="35" t="s">
        <v>81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50">
        <v>0</v>
      </c>
    </row>
    <row r="19" spans="1:12" ht="15.75" x14ac:dyDescent="0.25">
      <c r="A19" s="35" t="s">
        <v>75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8">
        <v>0</v>
      </c>
    </row>
    <row r="20" spans="1:12" ht="16.5" thickBot="1" x14ac:dyDescent="0.3">
      <c r="A20" s="52" t="s">
        <v>84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48">
        <v>0</v>
      </c>
    </row>
    <row r="21" spans="1:12" ht="16.5" thickBot="1" x14ac:dyDescent="0.3">
      <c r="A21" s="15" t="s">
        <v>70</v>
      </c>
      <c r="B21" s="19">
        <f t="shared" ref="B21:K21" si="0">SUM(B11:B19)</f>
        <v>0</v>
      </c>
      <c r="C21" s="19">
        <f t="shared" si="0"/>
        <v>0</v>
      </c>
      <c r="D21" s="19">
        <f t="shared" si="0"/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  <c r="K21" s="19">
        <f t="shared" si="0"/>
        <v>0</v>
      </c>
      <c r="L21" s="54">
        <f>SUM(L11:L20)</f>
        <v>0</v>
      </c>
    </row>
    <row r="23" spans="1:12" x14ac:dyDescent="0.25">
      <c r="B23" s="32"/>
      <c r="C23" s="33" t="s">
        <v>77</v>
      </c>
    </row>
  </sheetData>
  <mergeCells count="1">
    <mergeCell ref="A1:L1"/>
  </mergeCells>
  <phoneticPr fontId="11" type="noConversion"/>
  <pageMargins left="0.7" right="0.7" top="0.75" bottom="0.75" header="0.3" footer="0.3"/>
  <pageSetup paperSize="9" orientation="portrait" r:id="rId1"/>
  <ignoredErrors>
    <ignoredError sqref="B21 C21:K2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Inschrijfformulier P2</vt:lpstr>
      <vt:lpstr>Specificatie int transp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Weverling, Maarten</dc:creator>
  <cp:lastModifiedBy>Weverling, Maarten</cp:lastModifiedBy>
  <cp:lastPrinted>2022-10-24T12:01:51Z</cp:lastPrinted>
  <dcterms:created xsi:type="dcterms:W3CDTF">2015-06-05T18:19:34Z</dcterms:created>
  <dcterms:modified xsi:type="dcterms:W3CDTF">2022-11-25T08:29:00Z</dcterms:modified>
</cp:coreProperties>
</file>