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G:\TRAJECTEN\BEDRIJFSVOERING\Facilitair\Energie\GEZ 202205 Energielevering\06. Nota van Inlichtingen\"/>
    </mc:Choice>
  </mc:AlternateContent>
  <xr:revisionPtr revIDLastSave="0" documentId="13_ncr:1_{B0192E8B-2954-469E-8173-4A0DDBC7DE03}" xr6:coauthVersionLast="47" xr6:coauthVersionMax="47" xr10:uidLastSave="{00000000-0000-0000-0000-000000000000}"/>
  <bookViews>
    <workbookView xWindow="-38520" yWindow="-120" windowWidth="38640" windowHeight="21240" xr2:uid="{00000000-000D-0000-FFFF-FFFF00000000}"/>
  </bookViews>
  <sheets>
    <sheet name="Tarievenblad" sheetId="1" r:id="rId1"/>
  </sheets>
  <definedNames>
    <definedName name="_Hlk128132161" localSheetId="0">Tarievenblad!#REF!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2" i="1"/>
  <c r="B26" i="1"/>
  <c r="H15" i="1"/>
  <c r="H12" i="1"/>
  <c r="H11" i="1"/>
  <c r="H10" i="1"/>
  <c r="H9" i="1"/>
  <c r="G12" i="1"/>
  <c r="G11" i="1"/>
  <c r="G10" i="1"/>
  <c r="G9" i="1"/>
  <c r="D12" i="1"/>
  <c r="D11" i="1"/>
  <c r="D10" i="1"/>
  <c r="D9" i="1"/>
  <c r="F23" i="1" l="1"/>
  <c r="F22" i="1"/>
  <c r="E23" i="1"/>
  <c r="E22" i="1"/>
  <c r="G21" i="1" l="1"/>
  <c r="H21" i="1" s="1"/>
  <c r="G20" i="1"/>
  <c r="H20" i="1" s="1"/>
  <c r="G19" i="1"/>
  <c r="H19" i="1" s="1"/>
  <c r="G18" i="1"/>
  <c r="H18" i="1" s="1"/>
  <c r="G23" i="1" l="1"/>
  <c r="H23" i="1" s="1"/>
  <c r="G22" i="1"/>
</calcChain>
</file>

<file path=xl/sharedStrings.xml><?xml version="1.0" encoding="utf-8"?>
<sst xmlns="http://schemas.openxmlformats.org/spreadsheetml/2006/main" count="40" uniqueCount="27">
  <si>
    <t>Indicatieve jaarvolume (MWh)</t>
  </si>
  <si>
    <r>
      <t xml:space="preserve">Bijlage B Tarievenblad
</t>
    </r>
    <r>
      <rPr>
        <sz val="10"/>
        <color theme="1"/>
        <rFont val="Verdana"/>
        <family val="2"/>
      </rPr>
      <t xml:space="preserve">Inschrijver vult geel gearceerde cellen in </t>
    </r>
  </si>
  <si>
    <t>Indicatie jaarvolume in m3</t>
  </si>
  <si>
    <t>Jaarlijkse vergoeding voor GXX-aansluiting 871687140000094940</t>
  </si>
  <si>
    <t xml:space="preserve">Opslag G voor profielaansluitingen </t>
  </si>
  <si>
    <t xml:space="preserve">Opslag G voor GXX-aansluiting(-en) </t>
  </si>
  <si>
    <t>Opslag E Piek</t>
  </si>
  <si>
    <t>Opslag E Dal</t>
  </si>
  <si>
    <r>
      <t xml:space="preserve"> </t>
    </r>
    <r>
      <rPr>
        <b/>
        <i/>
        <sz val="10"/>
        <color rgb="FFFF0000"/>
        <rFont val="Calibri"/>
        <family val="2"/>
        <scheme val="minor"/>
      </rPr>
      <t>*Alle wijzigingen n. a. v. de Nota van Inlichtingen d.d. 23.03.2023 zijn in het rood verwerkt *</t>
    </r>
  </si>
  <si>
    <t>N+1</t>
  </si>
  <si>
    <t>N+2</t>
  </si>
  <si>
    <t>Jaar vergoeding leverancier €/MWh</t>
  </si>
  <si>
    <t>Kwartaal vergoeding leverancier €/MWh</t>
  </si>
  <si>
    <t>Opslagen G</t>
  </si>
  <si>
    <t>Opslagen E</t>
  </si>
  <si>
    <t>Nieuwe begrippen:</t>
  </si>
  <si>
    <t>Totale Inschrijfprijs</t>
  </si>
  <si>
    <t>Inschrijfprijs Gas</t>
  </si>
  <si>
    <t>Inschrijfprijs Elektriciteit</t>
  </si>
  <si>
    <t>Gemiddelde vergoeding leverncier €/MWh</t>
  </si>
  <si>
    <t>Gemiddelde vergoeding leverancier  €/MWh</t>
  </si>
  <si>
    <t>Subtotaal (€)</t>
  </si>
  <si>
    <t>N+1: Huidig kalenderjaar(jaar van de Marktprijs fixatie) + 1 jaar</t>
  </si>
  <si>
    <t>N+2: Huidig kalenderjaar(jaar van de Marktprijs fixatie)  + 2 jaar</t>
  </si>
  <si>
    <t xml:space="preserve">* De Opslag E Enkel is gebaseerd op 41% piek en 59% dal.	</t>
  </si>
  <si>
    <t>Opslag E Enkel*</t>
  </si>
  <si>
    <t>Voor inkoopperiode(jaar)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</si>
</sst>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0_ ;_ [$€-413]\ * \-#,##0.000_ ;_ [$€-413]\ * &quot;-&quot;???_ ;_ @_ "/>
    <numFmt numFmtId="165" formatCode="_ &quot;€&quot;\ * #,##0.000_ ;_ &quot;€&quot;\ * \-#,##0.000_ ;_ &quot;€&quot;\ * &quot;-&quot;?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Verdana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name val="Verdana"/>
      <family val="2"/>
    </font>
    <font>
      <b/>
      <sz val="11"/>
      <name val="Calibri"/>
      <family val="2"/>
      <scheme val="minor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4" fontId="7" fillId="0" borderId="0" xfId="2" applyNumberFormat="1" applyFont="1" applyBorder="1"/>
    <xf numFmtId="0" fontId="10" fillId="0" borderId="0" xfId="0" applyFont="1" applyAlignment="1">
      <alignment vertical="center"/>
    </xf>
    <xf numFmtId="0" fontId="13" fillId="0" borderId="0" xfId="0" applyFont="1"/>
    <xf numFmtId="0" fontId="8" fillId="0" borderId="0" xfId="0" applyFont="1"/>
    <xf numFmtId="0" fontId="7" fillId="0" borderId="15" xfId="0" applyFont="1" applyBorder="1" applyAlignment="1">
      <alignment horizontal="center" vertical="center" wrapText="1"/>
    </xf>
    <xf numFmtId="3" fontId="4" fillId="0" borderId="0" xfId="1" applyNumberFormat="1" applyFont="1" applyFill="1" applyBorder="1"/>
    <xf numFmtId="0" fontId="2" fillId="0" borderId="2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5" fontId="4" fillId="2" borderId="26" xfId="0" applyNumberFormat="1" applyFont="1" applyFill="1" applyBorder="1" applyAlignment="1">
      <alignment horizontal="center" vertical="center"/>
    </xf>
    <xf numFmtId="165" fontId="4" fillId="2" borderId="27" xfId="0" applyNumberFormat="1" applyFont="1" applyFill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165" fontId="4" fillId="2" borderId="11" xfId="0" applyNumberFormat="1" applyFont="1" applyFill="1" applyBorder="1" applyAlignment="1">
      <alignment horizontal="center" vertical="center"/>
    </xf>
    <xf numFmtId="165" fontId="4" fillId="2" borderId="18" xfId="0" applyNumberFormat="1" applyFont="1" applyFill="1" applyBorder="1" applyAlignment="1">
      <alignment horizontal="center" vertical="center"/>
    </xf>
    <xf numFmtId="165" fontId="4" fillId="0" borderId="20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3" fontId="4" fillId="0" borderId="26" xfId="1" applyNumberFormat="1" applyFont="1" applyFill="1" applyBorder="1" applyAlignment="1">
      <alignment horizontal="center" vertical="center"/>
    </xf>
    <xf numFmtId="3" fontId="4" fillId="0" borderId="11" xfId="1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5" fontId="4" fillId="0" borderId="26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3" fontId="4" fillId="0" borderId="32" xfId="1" applyNumberFormat="1" applyFont="1" applyFill="1" applyBorder="1" applyAlignment="1">
      <alignment horizontal="center" vertical="center"/>
    </xf>
    <xf numFmtId="0" fontId="12" fillId="0" borderId="0" xfId="0" applyFont="1"/>
    <xf numFmtId="0" fontId="9" fillId="0" borderId="0" xfId="0" applyFont="1"/>
    <xf numFmtId="165" fontId="4" fillId="0" borderId="13" xfId="0" applyNumberFormat="1" applyFont="1" applyBorder="1" applyAlignment="1">
      <alignment horizontal="center" vertical="center"/>
    </xf>
    <xf numFmtId="165" fontId="4" fillId="2" borderId="32" xfId="0" applyNumberFormat="1" applyFont="1" applyFill="1" applyBorder="1" applyAlignment="1">
      <alignment horizontal="center" vertical="center"/>
    </xf>
    <xf numFmtId="165" fontId="4" fillId="2" borderId="33" xfId="0" applyNumberFormat="1" applyFont="1" applyFill="1" applyBorder="1" applyAlignment="1">
      <alignment horizontal="center" vertical="center"/>
    </xf>
    <xf numFmtId="165" fontId="4" fillId="0" borderId="34" xfId="0" applyNumberFormat="1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 vertical="center"/>
    </xf>
    <xf numFmtId="165" fontId="4" fillId="2" borderId="12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wrapText="1"/>
    </xf>
    <xf numFmtId="165" fontId="0" fillId="0" borderId="0" xfId="0" applyNumberFormat="1"/>
    <xf numFmtId="165" fontId="7" fillId="4" borderId="7" xfId="0" applyNumberFormat="1" applyFont="1" applyFill="1" applyBorder="1" applyAlignment="1">
      <alignment horizontal="center"/>
    </xf>
    <xf numFmtId="165" fontId="7" fillId="4" borderId="1" xfId="0" applyNumberFormat="1" applyFont="1" applyFill="1" applyBorder="1" applyAlignment="1">
      <alignment horizontal="center"/>
    </xf>
    <xf numFmtId="165" fontId="6" fillId="0" borderId="0" xfId="0" applyNumberFormat="1" applyFont="1"/>
    <xf numFmtId="165" fontId="5" fillId="0" borderId="0" xfId="0" applyNumberFormat="1" applyFont="1"/>
    <xf numFmtId="0" fontId="7" fillId="0" borderId="29" xfId="0" applyFont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/>
    </xf>
    <xf numFmtId="0" fontId="12" fillId="4" borderId="24" xfId="0" applyFont="1" applyFill="1" applyBorder="1" applyAlignment="1">
      <alignment horizontal="center"/>
    </xf>
    <xf numFmtId="0" fontId="12" fillId="4" borderId="24" xfId="0" applyFont="1" applyFill="1" applyBorder="1"/>
    <xf numFmtId="165" fontId="13" fillId="4" borderId="1" xfId="0" applyNumberFormat="1" applyFont="1" applyFill="1" applyBorder="1"/>
    <xf numFmtId="3" fontId="14" fillId="0" borderId="30" xfId="1" applyNumberFormat="1" applyFont="1" applyFill="1" applyBorder="1" applyAlignment="1">
      <alignment horizontal="center" vertical="center"/>
    </xf>
    <xf numFmtId="3" fontId="14" fillId="0" borderId="14" xfId="1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0" fillId="0" borderId="25" xfId="0" applyBorder="1"/>
    <xf numFmtId="0" fontId="0" fillId="0" borderId="1" xfId="0" applyBorder="1"/>
    <xf numFmtId="0" fontId="3" fillId="0" borderId="2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3" fontId="4" fillId="0" borderId="15" xfId="1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0" fillId="0" borderId="12" xfId="0" applyBorder="1" applyAlignment="1">
      <alignment vertical="center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zoomScale="120" zoomScaleNormal="120" workbookViewId="0">
      <selection activeCell="D27" sqref="D27"/>
    </sheetView>
  </sheetViews>
  <sheetFormatPr defaultRowHeight="15" x14ac:dyDescent="0.25"/>
  <cols>
    <col min="1" max="1" width="65.28515625" customWidth="1"/>
    <col min="2" max="2" width="21.5703125" customWidth="1"/>
    <col min="3" max="3" width="16.42578125" customWidth="1"/>
    <col min="4" max="4" width="16.28515625" bestFit="1" customWidth="1"/>
    <col min="5" max="7" width="32.28515625" customWidth="1"/>
    <col min="8" max="8" width="32.28515625" style="4" customWidth="1"/>
    <col min="9" max="9" width="35" style="4" customWidth="1"/>
    <col min="10" max="10" width="13.28515625" bestFit="1" customWidth="1"/>
  </cols>
  <sheetData>
    <row r="1" spans="1:10" x14ac:dyDescent="0.25">
      <c r="A1" s="11" t="s">
        <v>8</v>
      </c>
    </row>
    <row r="2" spans="1:10" x14ac:dyDescent="0.25">
      <c r="A2" s="11"/>
    </row>
    <row r="3" spans="1:10" x14ac:dyDescent="0.25">
      <c r="A3" s="11" t="s">
        <v>15</v>
      </c>
    </row>
    <row r="4" spans="1:10" x14ac:dyDescent="0.25">
      <c r="A4" s="11" t="s">
        <v>22</v>
      </c>
    </row>
    <row r="5" spans="1:10" x14ac:dyDescent="0.25">
      <c r="A5" s="11" t="s">
        <v>23</v>
      </c>
    </row>
    <row r="6" spans="1:10" ht="15.75" thickBot="1" x14ac:dyDescent="0.3"/>
    <row r="7" spans="1:10" ht="43.5" customHeight="1" thickBot="1" x14ac:dyDescent="0.3">
      <c r="A7" s="58" t="s">
        <v>1</v>
      </c>
      <c r="B7" s="59"/>
      <c r="C7" s="59"/>
      <c r="D7" s="59"/>
      <c r="E7" s="59"/>
      <c r="F7" s="60"/>
      <c r="G7" s="60"/>
      <c r="H7" s="61"/>
      <c r="I7" s="8"/>
    </row>
    <row r="8" spans="1:10" s="2" customFormat="1" ht="39" thickBot="1" x14ac:dyDescent="0.3">
      <c r="A8" s="31" t="s">
        <v>13</v>
      </c>
      <c r="B8" s="32" t="s">
        <v>2</v>
      </c>
      <c r="C8" s="51" t="s">
        <v>26</v>
      </c>
      <c r="D8" s="16" t="s">
        <v>0</v>
      </c>
      <c r="E8" s="17" t="s">
        <v>11</v>
      </c>
      <c r="F8" s="17" t="s">
        <v>12</v>
      </c>
      <c r="G8" s="14" t="s">
        <v>19</v>
      </c>
      <c r="H8" s="18" t="s">
        <v>21</v>
      </c>
      <c r="I8" s="3"/>
    </row>
    <row r="9" spans="1:10" x14ac:dyDescent="0.25">
      <c r="A9" s="62" t="s">
        <v>4</v>
      </c>
      <c r="B9" s="65">
        <v>869282</v>
      </c>
      <c r="C9" s="29" t="s">
        <v>9</v>
      </c>
      <c r="D9" s="27">
        <f>(($B$9*35.17)/36)/100</f>
        <v>8492.4022055555561</v>
      </c>
      <c r="E9" s="19"/>
      <c r="F9" s="20"/>
      <c r="G9" s="21">
        <f>(E9+F9)/2</f>
        <v>0</v>
      </c>
      <c r="H9" s="22">
        <f>G9*D9</f>
        <v>0</v>
      </c>
    </row>
    <row r="10" spans="1:10" ht="15.75" thickBot="1" x14ac:dyDescent="0.3">
      <c r="A10" s="63"/>
      <c r="B10" s="66"/>
      <c r="C10" s="30" t="s">
        <v>10</v>
      </c>
      <c r="D10" s="28">
        <f>(($B$9*35.17)/36)/100</f>
        <v>8492.4022055555561</v>
      </c>
      <c r="E10" s="23"/>
      <c r="F10" s="24"/>
      <c r="G10" s="25">
        <f>(E10+F10)/2</f>
        <v>0</v>
      </c>
      <c r="H10" s="26">
        <f>G10*D10</f>
        <v>0</v>
      </c>
    </row>
    <row r="11" spans="1:10" x14ac:dyDescent="0.25">
      <c r="A11" s="62" t="s">
        <v>5</v>
      </c>
      <c r="B11" s="65">
        <v>68924</v>
      </c>
      <c r="C11" s="29" t="s">
        <v>9</v>
      </c>
      <c r="D11" s="27">
        <f>(($B$11*35.17)/36)/100</f>
        <v>673.34918888888888</v>
      </c>
      <c r="E11" s="19"/>
      <c r="F11" s="20"/>
      <c r="G11" s="21">
        <f>(E11+F11)/2</f>
        <v>0</v>
      </c>
      <c r="H11" s="22">
        <f>G11*D11</f>
        <v>0</v>
      </c>
    </row>
    <row r="12" spans="1:10" ht="15.75" thickBot="1" x14ac:dyDescent="0.3">
      <c r="A12" s="64"/>
      <c r="B12" s="67"/>
      <c r="C12" s="34" t="s">
        <v>10</v>
      </c>
      <c r="D12" s="35">
        <f>(($B$11*35.17)/36)/100</f>
        <v>673.34918888888888</v>
      </c>
      <c r="E12" s="39"/>
      <c r="F12" s="40"/>
      <c r="G12" s="41">
        <f>(E12+F12)/2</f>
        <v>0</v>
      </c>
      <c r="H12" s="42">
        <f>G12*D12</f>
        <v>0</v>
      </c>
    </row>
    <row r="13" spans="1:10" x14ac:dyDescent="0.25">
      <c r="A13" s="62" t="s">
        <v>3</v>
      </c>
      <c r="B13" s="68"/>
      <c r="C13" s="71">
        <v>2024</v>
      </c>
      <c r="D13" s="72"/>
      <c r="E13" s="72"/>
      <c r="F13" s="72"/>
      <c r="G13" s="73"/>
      <c r="H13" s="43"/>
    </row>
    <row r="14" spans="1:10" ht="15.75" customHeight="1" thickBot="1" x14ac:dyDescent="0.3">
      <c r="A14" s="69"/>
      <c r="B14" s="70"/>
      <c r="C14" s="74">
        <v>2025</v>
      </c>
      <c r="D14" s="75"/>
      <c r="E14" s="75"/>
      <c r="F14" s="75"/>
      <c r="G14" s="76"/>
      <c r="H14" s="44"/>
    </row>
    <row r="15" spans="1:10" s="2" customFormat="1" ht="15" customHeight="1" thickBot="1" x14ac:dyDescent="0.3">
      <c r="A15"/>
      <c r="B15"/>
      <c r="C15" s="4"/>
      <c r="D15" s="4"/>
      <c r="E15" s="4"/>
      <c r="F15" s="7"/>
      <c r="G15" s="52" t="s">
        <v>17</v>
      </c>
      <c r="H15" s="47">
        <f>SUM(H9:H14)</f>
        <v>0</v>
      </c>
      <c r="I15" s="4"/>
      <c r="J15" s="45"/>
    </row>
    <row r="16" spans="1:10" ht="15.75" thickBot="1" x14ac:dyDescent="0.3">
      <c r="C16" s="4"/>
      <c r="D16" s="4"/>
      <c r="E16" s="4"/>
      <c r="F16" s="4"/>
      <c r="G16" s="4"/>
    </row>
    <row r="17" spans="1:10" ht="39" thickBot="1" x14ac:dyDescent="0.3">
      <c r="A17" s="32" t="s">
        <v>14</v>
      </c>
      <c r="B17" s="77" t="s">
        <v>26</v>
      </c>
      <c r="C17" s="78"/>
      <c r="D17" s="16" t="s">
        <v>0</v>
      </c>
      <c r="E17" s="17" t="s">
        <v>11</v>
      </c>
      <c r="F17" s="17" t="s">
        <v>12</v>
      </c>
      <c r="G17" s="14" t="s">
        <v>20</v>
      </c>
      <c r="H17" s="18" t="s">
        <v>21</v>
      </c>
      <c r="I17" s="2"/>
    </row>
    <row r="18" spans="1:10" x14ac:dyDescent="0.25">
      <c r="A18" s="62" t="s">
        <v>6</v>
      </c>
      <c r="B18" s="79" t="s">
        <v>9</v>
      </c>
      <c r="C18" s="80"/>
      <c r="D18" s="56">
        <v>9224.58</v>
      </c>
      <c r="E18" s="19"/>
      <c r="F18" s="20"/>
      <c r="G18" s="21">
        <f t="shared" ref="G18:G23" si="0">(E18+F18)/2</f>
        <v>0</v>
      </c>
      <c r="H18" s="22">
        <f t="shared" ref="H18:H23" si="1">G18*D18</f>
        <v>0</v>
      </c>
      <c r="I18"/>
    </row>
    <row r="19" spans="1:10" ht="15.75" thickBot="1" x14ac:dyDescent="0.3">
      <c r="A19" s="63"/>
      <c r="B19" s="81" t="s">
        <v>10</v>
      </c>
      <c r="C19" s="82"/>
      <c r="D19" s="57">
        <v>9224.58</v>
      </c>
      <c r="E19" s="23"/>
      <c r="F19" s="24"/>
      <c r="G19" s="25">
        <f t="shared" si="0"/>
        <v>0</v>
      </c>
      <c r="H19" s="26">
        <f t="shared" si="1"/>
        <v>0</v>
      </c>
      <c r="I19"/>
    </row>
    <row r="20" spans="1:10" x14ac:dyDescent="0.25">
      <c r="A20" s="62" t="s">
        <v>7</v>
      </c>
      <c r="B20" s="79" t="s">
        <v>9</v>
      </c>
      <c r="C20" s="80"/>
      <c r="D20" s="56">
        <v>12923.903</v>
      </c>
      <c r="E20" s="19"/>
      <c r="F20" s="20"/>
      <c r="G20" s="21">
        <f t="shared" si="0"/>
        <v>0</v>
      </c>
      <c r="H20" s="22">
        <f t="shared" si="1"/>
        <v>0</v>
      </c>
      <c r="I20"/>
    </row>
    <row r="21" spans="1:10" ht="15.75" thickBot="1" x14ac:dyDescent="0.3">
      <c r="A21" s="63"/>
      <c r="B21" s="81" t="s">
        <v>10</v>
      </c>
      <c r="C21" s="82"/>
      <c r="D21" s="57">
        <v>12923.903</v>
      </c>
      <c r="E21" s="23"/>
      <c r="F21" s="24"/>
      <c r="G21" s="25">
        <f t="shared" si="0"/>
        <v>0</v>
      </c>
      <c r="H21" s="26">
        <f t="shared" si="1"/>
        <v>0</v>
      </c>
      <c r="I21"/>
    </row>
    <row r="22" spans="1:10" ht="15.75" thickBot="1" x14ac:dyDescent="0.3">
      <c r="A22" s="62" t="s">
        <v>25</v>
      </c>
      <c r="B22" s="79" t="s">
        <v>9</v>
      </c>
      <c r="C22" s="80"/>
      <c r="D22" s="56">
        <v>783.50300000000004</v>
      </c>
      <c r="E22" s="33">
        <f>(E18*41%)+(E20*59%)</f>
        <v>0</v>
      </c>
      <c r="F22" s="33">
        <f>(F18*41%)+(F20*59%)</f>
        <v>0</v>
      </c>
      <c r="G22" s="21">
        <f t="shared" si="0"/>
        <v>0</v>
      </c>
      <c r="H22" s="22">
        <f>G22*D22</f>
        <v>0</v>
      </c>
      <c r="I22"/>
    </row>
    <row r="23" spans="1:10" ht="15.75" thickBot="1" x14ac:dyDescent="0.3">
      <c r="A23" s="63"/>
      <c r="B23" s="81" t="s">
        <v>10</v>
      </c>
      <c r="C23" s="82"/>
      <c r="D23" s="57">
        <v>783.50300000000004</v>
      </c>
      <c r="E23" s="38">
        <f>(E19*41%)+(E21*59%)</f>
        <v>0</v>
      </c>
      <c r="F23" s="38">
        <f>(F19*41%)+(F21*59%)</f>
        <v>0</v>
      </c>
      <c r="G23" s="25">
        <f t="shared" si="0"/>
        <v>0</v>
      </c>
      <c r="H23" s="26">
        <f t="shared" si="1"/>
        <v>0</v>
      </c>
      <c r="I23" s="9"/>
    </row>
    <row r="24" spans="1:10" ht="15.75" thickBot="1" x14ac:dyDescent="0.3">
      <c r="B24" s="15"/>
      <c r="C24" s="36"/>
      <c r="D24" s="10"/>
      <c r="E24" s="12"/>
      <c r="G24" s="53" t="s">
        <v>18</v>
      </c>
      <c r="H24" s="48">
        <f>SUM(H18:H23)</f>
        <v>0</v>
      </c>
      <c r="J24" s="46"/>
    </row>
    <row r="25" spans="1:10" ht="15.75" thickBot="1" x14ac:dyDescent="0.3">
      <c r="A25" s="1"/>
      <c r="B25" s="13"/>
      <c r="C25" s="37"/>
      <c r="D25" s="37"/>
      <c r="E25" s="13"/>
    </row>
    <row r="26" spans="1:10" ht="15.75" thickBot="1" x14ac:dyDescent="0.3">
      <c r="A26" s="54" t="s">
        <v>16</v>
      </c>
      <c r="B26" s="55">
        <f>H15+H24</f>
        <v>0</v>
      </c>
      <c r="C26" s="6"/>
      <c r="D26" s="49"/>
    </row>
    <row r="27" spans="1:10" x14ac:dyDescent="0.25">
      <c r="A27" s="1"/>
      <c r="B27" s="5"/>
      <c r="C27" s="6"/>
      <c r="D27" s="6"/>
    </row>
    <row r="28" spans="1:10" x14ac:dyDescent="0.25">
      <c r="A28" s="5" t="s">
        <v>24</v>
      </c>
      <c r="B28" s="5"/>
      <c r="C28" s="5"/>
      <c r="D28" s="50"/>
    </row>
    <row r="29" spans="1:10" x14ac:dyDescent="0.25">
      <c r="B29" s="5"/>
      <c r="C29" s="5"/>
      <c r="D29" s="5"/>
    </row>
  </sheetData>
  <mergeCells count="18">
    <mergeCell ref="A13:B14"/>
    <mergeCell ref="C13:G13"/>
    <mergeCell ref="C14:G14"/>
    <mergeCell ref="A22:A23"/>
    <mergeCell ref="B17:C17"/>
    <mergeCell ref="B18:C18"/>
    <mergeCell ref="B19:C19"/>
    <mergeCell ref="B20:C20"/>
    <mergeCell ref="B21:C21"/>
    <mergeCell ref="B22:C22"/>
    <mergeCell ref="B23:C23"/>
    <mergeCell ref="A18:A19"/>
    <mergeCell ref="A20:A21"/>
    <mergeCell ref="A7:H7"/>
    <mergeCell ref="A9:A10"/>
    <mergeCell ref="A11:A12"/>
    <mergeCell ref="B9:B10"/>
    <mergeCell ref="B11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Tarievenblad</vt:lpstr>
    </vt:vector>
  </TitlesOfParts>
  <Company>Grit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Rottgering, Mariette</dc:creator>
  <cp:lastModifiedBy>Yulia Boomsma - Panibratets</cp:lastModifiedBy>
  <dcterms:created xsi:type="dcterms:W3CDTF">2017-07-18T14:33:55Z</dcterms:created>
  <dcterms:modified xsi:type="dcterms:W3CDTF">2023-03-23T08:34:17Z</dcterms:modified>
</cp:coreProperties>
</file>