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vunl.sharepoint.com/sites/ProjectVUFCOAanbestedingMeubilair/Shared Documents/General/05. Publicatie en NvI/"/>
    </mc:Choice>
  </mc:AlternateContent>
  <xr:revisionPtr revIDLastSave="70" documentId="13_ncr:1_{09F495A6-C3D2-4C7B-8717-AC4F1C98A9DE}" xr6:coauthVersionLast="47" xr6:coauthVersionMax="47" xr10:uidLastSave="{D6BC254E-29E3-4770-8AED-801CB4535A1F}"/>
  <bookViews>
    <workbookView xWindow="-108" yWindow="-108" windowWidth="23256" windowHeight="12576" activeTab="1" xr2:uid="{00000000-000D-0000-FFFF-FFFF00000000}"/>
  </bookViews>
  <sheets>
    <sheet name="Deel A - Assortiment" sheetId="1" r:id="rId1"/>
    <sheet name="Deel B - Merkenlijst" sheetId="2" r:id="rId2"/>
  </sheets>
  <definedNames>
    <definedName name="_xlnm.Print_Area" localSheetId="0">'Deel A - Assortiment'!$B$2:$M$102</definedName>
    <definedName name="_xlnm.Print_Area" localSheetId="1">'Deel B - Merkenlijst'!$B$2:$F$46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L58" i="1"/>
  <c r="L32" i="1"/>
  <c r="L59" i="1"/>
  <c r="L84" i="1"/>
  <c r="L99" i="1"/>
  <c r="L102" i="1" l="1"/>
  <c r="L98" i="1" l="1"/>
  <c r="L96" i="1"/>
  <c r="L80" i="1"/>
  <c r="L91" i="1"/>
  <c r="L22" i="1"/>
  <c r="L23" i="1"/>
  <c r="L24" i="1"/>
  <c r="L25" i="1"/>
  <c r="L26" i="1"/>
  <c r="L27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1" i="1"/>
  <c r="L82" i="1"/>
  <c r="L83" i="1"/>
  <c r="L92" i="1"/>
  <c r="L93" i="1"/>
  <c r="L94" i="1"/>
  <c r="L95" i="1"/>
  <c r="L39" i="1"/>
  <c r="L17" i="1" l="1"/>
  <c r="L18" i="1"/>
  <c r="L19" i="1"/>
  <c r="L20" i="1"/>
  <c r="L54" i="1"/>
  <c r="L55" i="1"/>
  <c r="L56" i="1"/>
  <c r="L57" i="1"/>
  <c r="L97" i="1"/>
  <c r="L21" i="1"/>
  <c r="L28" i="1"/>
  <c r="L29" i="1"/>
  <c r="L30" i="1"/>
  <c r="L31" i="1"/>
  <c r="L66" i="1"/>
</calcChain>
</file>

<file path=xl/sharedStrings.xml><?xml version="1.0" encoding="utf-8"?>
<sst xmlns="http://schemas.openxmlformats.org/spreadsheetml/2006/main" count="208" uniqueCount="111">
  <si>
    <t>Europese Aanbesteding – refurbished en circulair onderwijs- en kantoormeubilair</t>
  </si>
  <si>
    <t>Perceel 2: Levering circulair meubilair voor onderwijs- en kantooromgevingen</t>
  </si>
  <si>
    <t>Deel A: Meubelassortiment</t>
  </si>
  <si>
    <t>Toelichting</t>
  </si>
  <si>
    <t>Zitmeubilair</t>
  </si>
  <si>
    <t>Nr.</t>
  </si>
  <si>
    <t>Omschrijving</t>
  </si>
  <si>
    <t>Type</t>
  </si>
  <si>
    <t>Afmeting</t>
  </si>
  <si>
    <t>Prijs excl btw</t>
  </si>
  <si>
    <t>Weegfactor</t>
  </si>
  <si>
    <t>Gewogen prijs</t>
  </si>
  <si>
    <t>Bureaustoel</t>
  </si>
  <si>
    <t>Werkplekken</t>
  </si>
  <si>
    <t>Studieplekken</t>
  </si>
  <si>
    <t>ARBO RHLogic</t>
  </si>
  <si>
    <t>Bureaufiets</t>
  </si>
  <si>
    <t>-</t>
  </si>
  <si>
    <t>Stoel</t>
  </si>
  <si>
    <t>Onderwijs</t>
  </si>
  <si>
    <t>Publieke ruimte</t>
  </si>
  <si>
    <t>Vergaderstoel Basic</t>
  </si>
  <si>
    <t>Type A Lynx</t>
  </si>
  <si>
    <t>Vergaderstoel Luxe</t>
  </si>
  <si>
    <t>Type A Tijger</t>
  </si>
  <si>
    <t>Type B Luipaard</t>
  </si>
  <si>
    <t>Type C Jaguar</t>
  </si>
  <si>
    <t>Type D Panter</t>
  </si>
  <si>
    <t>TOTAAL Zitmeubilair</t>
  </si>
  <si>
    <t>Bureau's en Tafels</t>
  </si>
  <si>
    <t>Breedte (b)</t>
  </si>
  <si>
    <t>Diepte (d)</t>
  </si>
  <si>
    <t>Hoogte (h)</t>
  </si>
  <si>
    <t xml:space="preserve">Slinger </t>
  </si>
  <si>
    <t>Elektrisch</t>
  </si>
  <si>
    <t xml:space="preserve">Vergadertafel hoog </t>
  </si>
  <si>
    <t xml:space="preserve">Vergadertafel laag </t>
  </si>
  <si>
    <t>Onderwijstafel</t>
  </si>
  <si>
    <t xml:space="preserve">1p slinger </t>
  </si>
  <si>
    <t xml:space="preserve">Laag (2 poten, 2 wielen) </t>
  </si>
  <si>
    <t xml:space="preserve">Hoog (2 poten, 2 wielen) </t>
  </si>
  <si>
    <t>TOTAAL Bureau's en Tafels</t>
  </si>
  <si>
    <t>Kasten</t>
  </si>
  <si>
    <t>Kast Schuifdeur</t>
  </si>
  <si>
    <t>Hoog (S)</t>
  </si>
  <si>
    <t>Hoog (M)</t>
  </si>
  <si>
    <t>Hoog (L)</t>
  </si>
  <si>
    <t>Middel (S)</t>
  </si>
  <si>
    <t>Middel (M)</t>
  </si>
  <si>
    <t>Middel (L)</t>
  </si>
  <si>
    <t>Laag (S)</t>
  </si>
  <si>
    <t>Laag (M)</t>
  </si>
  <si>
    <t>Laag (L)</t>
  </si>
  <si>
    <t>Kast Jaloeziedeur</t>
  </si>
  <si>
    <t>TOTAAL Kasten</t>
  </si>
  <si>
    <t>Overig</t>
  </si>
  <si>
    <t>Bureau werkplek  incl. contactdoos opzetstuk, klemmen, kabel</t>
  </si>
  <si>
    <t xml:space="preserve">Tussenschot </t>
  </si>
  <si>
    <t>Tussenschot kort</t>
  </si>
  <si>
    <t>Tussenschot set (2x korte zijde, 1x lang)</t>
  </si>
  <si>
    <t>Contactdoos opzetstuk voor onderwijstafels en bureaus incl. klemmen en kabel</t>
  </si>
  <si>
    <t>TOTAAL Overig</t>
  </si>
  <si>
    <t>Vergelijkingswaarde</t>
  </si>
  <si>
    <t>Deel B: Designmeubilair van derden en overig huismerkmeubilair</t>
  </si>
  <si>
    <t>Het opslagpercentage ligt tussen de 1 en maximaal 20%.</t>
  </si>
  <si>
    <t>Designmeubilair van derden</t>
  </si>
  <si>
    <t>Merk</t>
  </si>
  <si>
    <t xml:space="preserve">Arco </t>
  </si>
  <si>
    <t xml:space="preserve">Hay </t>
  </si>
  <si>
    <t xml:space="preserve"> </t>
  </si>
  <si>
    <t xml:space="preserve">Vitra </t>
  </si>
  <si>
    <t xml:space="preserve">RH Logic </t>
  </si>
  <si>
    <t xml:space="preserve">Frits Hansen </t>
  </si>
  <si>
    <t xml:space="preserve">Andreu World </t>
  </si>
  <si>
    <t xml:space="preserve">Arper </t>
  </si>
  <si>
    <t>Overige merken</t>
  </si>
  <si>
    <t>Huismerkmeubilair, buiten assortiment</t>
  </si>
  <si>
    <r>
      <t xml:space="preserve">Kortingspercentage 
</t>
    </r>
    <r>
      <rPr>
        <i/>
        <sz val="11"/>
        <color theme="0"/>
        <rFont val="Calibri"/>
        <family val="2"/>
        <scheme val="minor"/>
      </rPr>
      <t>op de in de markt geldende prijzen</t>
    </r>
  </si>
  <si>
    <t>Bijlage 5B - Tarievenblad - Perceel 2</t>
  </si>
  <si>
    <t>Vepa</t>
  </si>
  <si>
    <t>Casala</t>
  </si>
  <si>
    <t>Drisag</t>
  </si>
  <si>
    <t>Artifort</t>
  </si>
  <si>
    <t>620 - 900 mm</t>
  </si>
  <si>
    <t>Volledig gestoffeerd</t>
  </si>
  <si>
    <t>Rug en zitting gestoffeerd</t>
  </si>
  <si>
    <t>Type B Poema</t>
  </si>
  <si>
    <t>Zitting gestoffeerd</t>
  </si>
  <si>
    <t>620 - 1300 mm</t>
  </si>
  <si>
    <t>Bureau met wang werkplek incl. contactdoos opzetstuk, klemmen, kabel</t>
  </si>
  <si>
    <t>Zit-Sta bureau  incl. contactdoos opzetstuk, klemmen, kabel</t>
  </si>
  <si>
    <t>Vergadertafel</t>
  </si>
  <si>
    <t>Rond</t>
  </si>
  <si>
    <t>Tafel inklapbaar</t>
  </si>
  <si>
    <t>2 stroompunten</t>
  </si>
  <si>
    <t>3 stroompunten</t>
  </si>
  <si>
    <t>Het meubilair dient te voldoen aan het Programma van Eisen (Offerteaanvraag Hfdst. 4 en Bijlage 6)</t>
  </si>
  <si>
    <t>Vul bij de gevraagde meubelstukken de prijs (excl. btw) in op de gele velden</t>
  </si>
  <si>
    <t>Inschrijver geeft een kortingspercentage op voor het overige huismerkmeubilair (eigen productielijn), indien van toepassing.</t>
  </si>
  <si>
    <t>De Vorm</t>
  </si>
  <si>
    <t>Kusch en co</t>
  </si>
  <si>
    <t>Op- of inbouwunit voor vergadertafel incl. klemmen en kabel (conform Eis 302 en 310)</t>
  </si>
  <si>
    <t>VERSIE 3.0</t>
  </si>
  <si>
    <r>
      <t xml:space="preserve">Perceel 2: Levering circulair meubilair voor onderwijs- en kantooromgevingen </t>
    </r>
    <r>
      <rPr>
        <b/>
        <sz val="14"/>
        <color rgb="FFFF0000"/>
        <rFont val="Calibri"/>
        <family val="2"/>
        <scheme val="minor"/>
      </rPr>
      <t>VERSIE 3.0</t>
    </r>
  </si>
  <si>
    <t xml:space="preserve">Inschrijver dient in de gele velden van de kolom "Kortingspercentage" het percentage te vermelden welke van toepassing is op de actuele bruto verkoopprijs van designmeubilair van de betreffende derden leverancier. </t>
  </si>
  <si>
    <r>
      <t xml:space="preserve">Inschijver dient altijd een </t>
    </r>
    <r>
      <rPr>
        <i/>
        <sz val="11"/>
        <color rgb="FFFF0000"/>
        <rFont val="Calibri"/>
        <family val="2"/>
        <scheme val="minor"/>
      </rPr>
      <t>kortingspercentage</t>
    </r>
    <r>
      <rPr>
        <i/>
        <sz val="11"/>
        <color theme="1"/>
        <rFont val="Calibri"/>
        <family val="2"/>
        <scheme val="minor"/>
      </rPr>
      <t xml:space="preserve"> in te vullen.</t>
    </r>
  </si>
  <si>
    <r>
      <t xml:space="preserve">Gemiddeld Gewogen </t>
    </r>
    <r>
      <rPr>
        <b/>
        <sz val="14"/>
        <color rgb="FFFF0000"/>
        <rFont val="Calibri"/>
        <family val="2"/>
        <scheme val="minor"/>
      </rPr>
      <t>Kortingspercentage</t>
    </r>
  </si>
  <si>
    <t>Afmeting/Uitvoering</t>
  </si>
  <si>
    <t>Bijzettafel</t>
  </si>
  <si>
    <t>Rond (3 houten poten)</t>
  </si>
  <si>
    <r>
      <t xml:space="preserve">Kortingspercentage
</t>
    </r>
    <r>
      <rPr>
        <i/>
        <sz val="11"/>
        <color theme="0"/>
        <rFont val="Calibri"/>
        <family val="2"/>
        <scheme val="minor"/>
      </rPr>
      <t>op de actuele bruto verkoopprijs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</si>
</sst>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;_ @_ "/>
    <numFmt numFmtId="165" formatCode="0\ &quot;mm&quot;"/>
    <numFmt numFmtId="166" formatCode="0\ &quot;%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LucidaSansEF"/>
    </font>
    <font>
      <b/>
      <sz val="14"/>
      <name val="Calibri"/>
      <family val="2"/>
      <scheme val="minor"/>
    </font>
    <font>
      <b/>
      <sz val="14"/>
      <name val="LucidaSansEF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9C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/>
      <bottom style="hair">
        <color auto="1"/>
      </bottom>
      <diagonal/>
    </border>
    <border>
      <left style="thick">
        <color rgb="FF0089CF"/>
      </left>
      <right/>
      <top style="thick">
        <color rgb="FF0089CF"/>
      </top>
      <bottom style="thick">
        <color rgb="FF0089CF"/>
      </bottom>
      <diagonal/>
    </border>
    <border>
      <left/>
      <right/>
      <top style="thick">
        <color rgb="FF0089CF"/>
      </top>
      <bottom style="thick">
        <color rgb="FF0089CF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double">
        <color indexed="64"/>
      </bottom>
      <diagonal/>
    </border>
    <border>
      <left style="thick">
        <color rgb="FF0089CF"/>
      </left>
      <right/>
      <top style="thick">
        <color rgb="FF0089CF"/>
      </top>
      <bottom/>
      <diagonal/>
    </border>
    <border>
      <left/>
      <right/>
      <top style="thick">
        <color rgb="FF0089CF"/>
      </top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n">
        <color rgb="FF0089CF"/>
      </left>
      <right/>
      <top style="thin">
        <color rgb="FF0089CF"/>
      </top>
      <bottom/>
      <diagonal/>
    </border>
    <border>
      <left/>
      <right/>
      <top style="thin">
        <color rgb="FF0089CF"/>
      </top>
      <bottom/>
      <diagonal/>
    </border>
    <border>
      <left/>
      <right style="thin">
        <color rgb="FF0089CF"/>
      </right>
      <top style="thin">
        <color rgb="FF0089CF"/>
      </top>
      <bottom/>
      <diagonal/>
    </border>
    <border>
      <left style="thin">
        <color rgb="FF0089CF"/>
      </left>
      <right/>
      <top/>
      <bottom/>
      <diagonal/>
    </border>
    <border>
      <left/>
      <right style="thin">
        <color rgb="FF0089CF"/>
      </right>
      <top/>
      <bottom/>
      <diagonal/>
    </border>
    <border>
      <left style="thin">
        <color rgb="FF0089CF"/>
      </left>
      <right/>
      <top/>
      <bottom style="thin">
        <color rgb="FF0089CF"/>
      </bottom>
      <diagonal/>
    </border>
    <border>
      <left/>
      <right/>
      <top/>
      <bottom style="thin">
        <color rgb="FF0089CF"/>
      </bottom>
      <diagonal/>
    </border>
    <border>
      <left/>
      <right style="thin">
        <color rgb="FF0089CF"/>
      </right>
      <top/>
      <bottom style="thin">
        <color rgb="FF0089CF"/>
      </bottom>
      <diagonal/>
    </border>
    <border>
      <left/>
      <right/>
      <top style="hair">
        <color indexed="64"/>
      </top>
      <bottom/>
      <diagonal/>
    </border>
    <border>
      <left style="thick">
        <color theme="0"/>
      </left>
      <right style="thick">
        <color theme="0"/>
      </right>
      <top style="hair">
        <color auto="1"/>
      </top>
      <bottom/>
      <diagonal/>
    </border>
    <border>
      <left/>
      <right/>
      <top/>
      <bottom style="double">
        <color rgb="FF000000"/>
      </bottom>
      <diagonal/>
    </border>
    <border>
      <left style="thick">
        <color theme="0"/>
      </left>
      <right/>
      <top style="thick">
        <color rgb="FF0089CF"/>
      </top>
      <bottom style="hair">
        <color theme="1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thick">
        <color theme="0"/>
      </bottom>
      <diagonal/>
    </border>
    <border>
      <left/>
      <right style="thick">
        <color theme="0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Protection="1">
      <protection hidden="1"/>
    </xf>
    <xf numFmtId="49" fontId="4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 vertical="center" indent="5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0" fillId="0" borderId="4" xfId="1" applyNumberFormat="1" applyFont="1" applyFill="1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5" xfId="1" applyNumberFormat="1" applyFont="1" applyFill="1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Protection="1"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2" fillId="0" borderId="8" xfId="0" applyFont="1" applyBorder="1" applyProtection="1">
      <protection hidden="1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0" fillId="0" borderId="10" xfId="1" applyNumberFormat="1" applyFont="1" applyFill="1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6" fillId="2" borderId="11" xfId="0" applyFont="1" applyFill="1" applyBorder="1" applyAlignment="1" applyProtection="1">
      <alignment vertical="center"/>
      <protection hidden="1"/>
    </xf>
    <xf numFmtId="0" fontId="6" fillId="2" borderId="12" xfId="0" applyFont="1" applyFill="1" applyBorder="1" applyProtection="1">
      <protection hidden="1"/>
    </xf>
    <xf numFmtId="0" fontId="6" fillId="2" borderId="13" xfId="0" applyFont="1" applyFill="1" applyBorder="1" applyAlignment="1" applyProtection="1">
      <alignment vertical="center"/>
      <protection hidden="1"/>
    </xf>
    <xf numFmtId="0" fontId="6" fillId="2" borderId="14" xfId="0" applyFont="1" applyFill="1" applyBorder="1" applyProtection="1">
      <protection hidden="1"/>
    </xf>
    <xf numFmtId="0" fontId="6" fillId="2" borderId="14" xfId="0" applyFont="1" applyFill="1" applyBorder="1" applyAlignment="1" applyProtection="1">
      <alignment horizontal="center"/>
      <protection hidden="1"/>
    </xf>
    <xf numFmtId="165" fontId="0" fillId="0" borderId="8" xfId="0" applyNumberFormat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22" xfId="0" applyFont="1" applyBorder="1" applyProtection="1">
      <protection hidden="1"/>
    </xf>
    <xf numFmtId="0" fontId="6" fillId="0" borderId="22" xfId="0" applyFont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22" xfId="0" applyFont="1" applyBorder="1" applyAlignment="1" applyProtection="1">
      <alignment vertical="center"/>
      <protection hidden="1"/>
    </xf>
    <xf numFmtId="0" fontId="11" fillId="0" borderId="22" xfId="0" applyFont="1" applyBorder="1" applyProtection="1">
      <protection hidden="1"/>
    </xf>
    <xf numFmtId="0" fontId="11" fillId="0" borderId="22" xfId="0" applyFont="1" applyBorder="1" applyAlignment="1" applyProtection="1">
      <alignment horizontal="center"/>
      <protection hidden="1"/>
    </xf>
    <xf numFmtId="164" fontId="11" fillId="0" borderId="22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6" fillId="2" borderId="15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4" fontId="9" fillId="0" borderId="1" xfId="0" applyNumberFormat="1" applyFont="1" applyBorder="1" applyProtection="1">
      <protection hidden="1"/>
    </xf>
    <xf numFmtId="0" fontId="2" fillId="0" borderId="0" xfId="0" applyFont="1" applyAlignment="1" applyProtection="1">
      <alignment horizontal="left" vertical="center" indent="5"/>
      <protection hidden="1"/>
    </xf>
    <xf numFmtId="0" fontId="13" fillId="0" borderId="0" xfId="0" applyFont="1" applyAlignment="1" applyProtection="1">
      <alignment horizontal="left" vertical="center"/>
      <protection hidden="1"/>
    </xf>
    <xf numFmtId="9" fontId="14" fillId="0" borderId="0" xfId="1" applyFont="1" applyFill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20" xfId="0" applyBorder="1" applyProtection="1">
      <protection hidden="1"/>
    </xf>
    <xf numFmtId="0" fontId="2" fillId="0" borderId="19" xfId="0" applyFont="1" applyBorder="1" applyAlignment="1" applyProtection="1">
      <alignment horizontal="left" vertical="center" indent="5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9" fontId="14" fillId="0" borderId="0" xfId="1" applyFont="1" applyFill="1" applyBorder="1" applyAlignment="1" applyProtection="1">
      <alignment vertical="center"/>
      <protection hidden="1"/>
    </xf>
    <xf numFmtId="0" fontId="2" fillId="0" borderId="21" xfId="0" applyFont="1" applyBorder="1" applyAlignment="1" applyProtection="1">
      <alignment horizontal="left" vertical="center" indent="5"/>
      <protection hidden="1"/>
    </xf>
    <xf numFmtId="0" fontId="13" fillId="0" borderId="22" xfId="0" applyFont="1" applyBorder="1" applyAlignment="1" applyProtection="1">
      <alignment horizontal="left" vertical="center"/>
      <protection hidden="1"/>
    </xf>
    <xf numFmtId="0" fontId="4" fillId="0" borderId="22" xfId="0" applyFont="1" applyBorder="1" applyProtection="1">
      <protection hidden="1"/>
    </xf>
    <xf numFmtId="9" fontId="14" fillId="0" borderId="22" xfId="1" applyFont="1" applyFill="1" applyBorder="1" applyAlignment="1" applyProtection="1">
      <alignment vertical="center"/>
      <protection hidden="1"/>
    </xf>
    <xf numFmtId="0" fontId="2" fillId="0" borderId="22" xfId="0" applyFont="1" applyBorder="1" applyProtection="1">
      <protection hidden="1"/>
    </xf>
    <xf numFmtId="9" fontId="5" fillId="0" borderId="22" xfId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top"/>
      <protection hidden="1"/>
    </xf>
    <xf numFmtId="16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1" applyNumberFormat="1" applyFont="1" applyFill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9" fontId="0" fillId="3" borderId="27" xfId="0" applyNumberForma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4" xfId="1" applyNumberFormat="1" applyFont="1" applyBorder="1" applyAlignment="1" applyProtection="1">
      <alignment horizontal="center"/>
      <protection hidden="1"/>
    </xf>
    <xf numFmtId="0" fontId="0" fillId="0" borderId="5" xfId="1" applyNumberFormat="1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165" fontId="0" fillId="0" borderId="0" xfId="0" applyNumberFormat="1" applyAlignment="1" applyProtection="1">
      <alignment horizontal="left" vertical="top" wrapText="1"/>
      <protection hidden="1"/>
    </xf>
    <xf numFmtId="166" fontId="0" fillId="3" borderId="5" xfId="1" applyNumberFormat="1" applyFont="1" applyFill="1" applyBorder="1" applyAlignment="1" applyProtection="1">
      <alignment horizontal="center" vertical="center"/>
      <protection locked="0"/>
    </xf>
    <xf numFmtId="166" fontId="0" fillId="3" borderId="4" xfId="1" applyNumberFormat="1" applyFont="1" applyFill="1" applyBorder="1" applyAlignment="1" applyProtection="1">
      <alignment horizontal="center" vertical="center"/>
      <protection locked="0"/>
    </xf>
    <xf numFmtId="166" fontId="9" fillId="0" borderId="1" xfId="1" applyNumberFormat="1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21" xfId="0" applyBorder="1" applyProtection="1">
      <protection hidden="1"/>
    </xf>
    <xf numFmtId="0" fontId="12" fillId="0" borderId="19" xfId="0" applyFont="1" applyBorder="1" applyProtection="1">
      <protection hidden="1"/>
    </xf>
    <xf numFmtId="0" fontId="12" fillId="0" borderId="20" xfId="0" applyFont="1" applyBorder="1" applyProtection="1">
      <protection hidden="1"/>
    </xf>
    <xf numFmtId="0" fontId="12" fillId="0" borderId="21" xfId="0" applyFont="1" applyBorder="1" applyProtection="1">
      <protection hidden="1"/>
    </xf>
    <xf numFmtId="0" fontId="12" fillId="0" borderId="23" xfId="0" applyFont="1" applyBorder="1" applyProtection="1"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166" fontId="17" fillId="0" borderId="28" xfId="1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0" fontId="19" fillId="0" borderId="8" xfId="0" applyFont="1" applyBorder="1" applyProtection="1">
      <protection hidden="1"/>
    </xf>
    <xf numFmtId="164" fontId="16" fillId="3" borderId="9" xfId="0" applyNumberFormat="1" applyFont="1" applyFill="1" applyBorder="1" applyAlignment="1" applyProtection="1">
      <alignment horizontal="center"/>
      <protection locked="0"/>
    </xf>
    <xf numFmtId="0" fontId="16" fillId="0" borderId="10" xfId="1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165" fontId="17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7" fillId="0" borderId="4" xfId="1" applyNumberFormat="1" applyFont="1" applyFill="1" applyBorder="1" applyAlignment="1" applyProtection="1">
      <alignment horizontal="center"/>
      <protection hidden="1"/>
    </xf>
    <xf numFmtId="164" fontId="17" fillId="0" borderId="5" xfId="0" applyNumberFormat="1" applyFont="1" applyBorder="1" applyAlignment="1" applyProtection="1">
      <alignment horizontal="center"/>
      <protection hidden="1"/>
    </xf>
    <xf numFmtId="164" fontId="17" fillId="4" borderId="29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Alignment="1" applyProtection="1">
      <alignment vertical="top"/>
      <protection hidden="1"/>
    </xf>
    <xf numFmtId="165" fontId="0" fillId="0" borderId="0" xfId="0" applyNumberFormat="1" applyAlignment="1" applyProtection="1">
      <alignment horizontal="right" vertical="top"/>
      <protection hidden="1"/>
    </xf>
    <xf numFmtId="165" fontId="16" fillId="0" borderId="0" xfId="0" applyNumberFormat="1" applyFont="1" applyAlignment="1" applyProtection="1">
      <alignment horizontal="right" vertical="top"/>
      <protection hidden="1"/>
    </xf>
    <xf numFmtId="0" fontId="16" fillId="0" borderId="0" xfId="0" applyFont="1" applyProtection="1">
      <protection hidden="1"/>
    </xf>
    <xf numFmtId="0" fontId="16" fillId="0" borderId="19" xfId="0" applyFont="1" applyBorder="1" applyProtection="1">
      <protection hidden="1"/>
    </xf>
    <xf numFmtId="0" fontId="16" fillId="0" borderId="0" xfId="0" applyFont="1" applyAlignment="1" applyProtection="1">
      <alignment horizontal="left" vertical="top"/>
      <protection hidden="1"/>
    </xf>
    <xf numFmtId="165" fontId="16" fillId="0" borderId="8" xfId="0" applyNumberFormat="1" applyFont="1" applyBorder="1" applyAlignment="1" applyProtection="1">
      <alignment horizontal="right" vertical="top"/>
      <protection hidden="1"/>
    </xf>
    <xf numFmtId="164" fontId="16" fillId="0" borderId="10" xfId="0" applyNumberFormat="1" applyFont="1" applyBorder="1" applyAlignment="1" applyProtection="1">
      <alignment horizontal="center"/>
      <protection hidden="1"/>
    </xf>
    <xf numFmtId="0" fontId="16" fillId="0" borderId="20" xfId="0" applyFont="1" applyBorder="1" applyProtection="1">
      <protection hidden="1"/>
    </xf>
    <xf numFmtId="0" fontId="16" fillId="0" borderId="0" xfId="0" applyFont="1" applyAlignment="1" applyProtection="1">
      <alignment horizontal="left" vertical="center" indent="5"/>
      <protection hidden="1"/>
    </xf>
    <xf numFmtId="0" fontId="16" fillId="0" borderId="8" xfId="0" applyFont="1" applyBorder="1" applyAlignment="1" applyProtection="1">
      <alignment horizontal="left" vertical="top"/>
      <protection hidden="1"/>
    </xf>
    <xf numFmtId="0" fontId="16" fillId="0" borderId="8" xfId="0" applyFont="1" applyBorder="1" applyAlignment="1" applyProtection="1">
      <alignment horizontal="left" vertical="top" wrapText="1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/>
      <protection hidden="1"/>
    </xf>
    <xf numFmtId="49" fontId="4" fillId="0" borderId="0" xfId="0" applyNumberFormat="1" applyFont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6" fillId="2" borderId="16" xfId="0" applyFont="1" applyFill="1" applyBorder="1" applyAlignment="1" applyProtection="1">
      <alignment horizontal="left"/>
      <protection hidden="1"/>
    </xf>
    <xf numFmtId="0" fontId="6" fillId="2" borderId="17" xfId="0" applyFont="1" applyFill="1" applyBorder="1" applyAlignment="1" applyProtection="1">
      <alignment horizontal="left"/>
      <protection hidden="1"/>
    </xf>
    <xf numFmtId="0" fontId="6" fillId="2" borderId="18" xfId="0" applyFont="1" applyFill="1" applyBorder="1" applyAlignment="1" applyProtection="1">
      <alignment horizontal="left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6" fillId="2" borderId="7" xfId="0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16" fillId="0" borderId="8" xfId="0" applyFont="1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16" fillId="0" borderId="8" xfId="0" applyFont="1" applyBorder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6" fillId="2" borderId="17" xfId="0" applyFont="1" applyFill="1" applyBorder="1" applyAlignment="1" applyProtection="1">
      <alignment horizontal="left" vertical="center"/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18" fillId="0" borderId="0" xfId="0" applyFont="1" applyProtection="1">
      <protection hidden="1"/>
    </xf>
  </cellXfs>
  <cellStyles count="2">
    <cellStyle name="Normal" xfId="0" builtinId="0"/>
    <cellStyle name="Percent" xfId="1" builtinId="5"/>
  </cellStyles>
  <dxfs count="5">
    <dxf>
      <font>
        <color theme="1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  <fill>
        <patternFill>
          <bgColor theme="0"/>
        </patternFill>
      </fill>
    </dxf>
    <dxf>
      <font>
        <color theme="0" tint="-0.24994659260841701"/>
      </font>
      <border>
        <left/>
        <right/>
        <top/>
        <bottom/>
      </border>
    </dxf>
  </dxfs>
  <tableStyles count="0" defaultTableStyle="TableStyleMedium2" defaultPivotStyle="PivotStyleLight16"/>
  <colors>
    <mruColors>
      <color rgb="FF0089C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8"/>
  <sheetViews>
    <sheetView showGridLines="0" workbookViewId="0">
      <selection activeCell="L59" sqref="L59"/>
    </sheetView>
  </sheetViews>
  <sheetFormatPr defaultColWidth="9.109375" defaultRowHeight="14.4"/>
  <cols>
    <col min="1" max="2" width="2.6640625" style="1" customWidth="1"/>
    <col min="3" max="3" width="5.6640625" style="1" customWidth="1"/>
    <col min="4" max="4" width="29.5546875" style="1" customWidth="1"/>
    <col min="5" max="5" width="24.44140625" style="1" customWidth="1"/>
    <col min="6" max="6" width="12.5546875" style="1" bestFit="1" customWidth="1"/>
    <col min="7" max="7" width="9.6640625" style="1" bestFit="1" customWidth="1"/>
    <col min="8" max="8" width="13.44140625" style="1" customWidth="1"/>
    <col min="9" max="9" width="2.6640625" style="1" customWidth="1"/>
    <col min="10" max="12" width="20.6640625" style="1" customWidth="1"/>
    <col min="13" max="13" width="2.6640625" style="1" customWidth="1"/>
    <col min="14" max="16384" width="9.109375" style="1"/>
  </cols>
  <sheetData>
    <row r="2" spans="1:18" ht="21">
      <c r="B2" s="124" t="s">
        <v>78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4" spans="1:18" s="6" customFormat="1" ht="18">
      <c r="B4" s="125" t="s">
        <v>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7"/>
      <c r="O4" s="7"/>
      <c r="P4" s="7"/>
      <c r="Q4" s="7"/>
      <c r="R4" s="7"/>
    </row>
    <row r="6" spans="1:18" ht="18">
      <c r="B6" s="125" t="s">
        <v>1</v>
      </c>
      <c r="C6" s="125"/>
      <c r="D6" s="125"/>
      <c r="E6" s="125"/>
      <c r="F6" s="125"/>
      <c r="G6" s="125"/>
      <c r="H6" s="125"/>
      <c r="I6" s="8"/>
      <c r="J6" s="111" t="s">
        <v>102</v>
      </c>
      <c r="K6" s="8"/>
      <c r="L6" s="8"/>
      <c r="M6" s="8"/>
    </row>
    <row r="8" spans="1:18" s="5" customFormat="1" ht="21">
      <c r="A8" s="1"/>
      <c r="B8" s="124" t="s">
        <v>2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10" spans="1:18" s="5" customFormat="1">
      <c r="A10" s="1"/>
      <c r="B10" s="126" t="s">
        <v>3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8" s="2" customFormat="1">
      <c r="A11" s="1"/>
      <c r="B11" s="127" t="s">
        <v>97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18" s="2" customFormat="1">
      <c r="A12" s="1"/>
      <c r="B12" s="127" t="s">
        <v>96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4" spans="1:18">
      <c r="B14" s="129" t="s">
        <v>4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</row>
    <row r="15" spans="1:18" ht="15" thickBot="1">
      <c r="B15" s="91"/>
      <c r="M15" s="63"/>
    </row>
    <row r="16" spans="1:18" ht="15.6" thickTop="1" thickBot="1">
      <c r="B16" s="91"/>
      <c r="C16" s="19" t="s">
        <v>5</v>
      </c>
      <c r="D16" s="20" t="s">
        <v>6</v>
      </c>
      <c r="E16" s="20" t="s">
        <v>7</v>
      </c>
      <c r="F16" s="133" t="s">
        <v>107</v>
      </c>
      <c r="G16" s="133"/>
      <c r="H16" s="133"/>
      <c r="I16" s="20"/>
      <c r="J16" s="21" t="s">
        <v>9</v>
      </c>
      <c r="K16" s="21" t="s">
        <v>10</v>
      </c>
      <c r="L16" s="21" t="s">
        <v>11</v>
      </c>
      <c r="M16" s="63"/>
    </row>
    <row r="17" spans="2:14" ht="15" thickTop="1">
      <c r="B17" s="91"/>
      <c r="C17" s="47">
        <v>1</v>
      </c>
      <c r="D17" s="47" t="s">
        <v>12</v>
      </c>
      <c r="E17" s="47" t="s">
        <v>13</v>
      </c>
      <c r="F17" s="47"/>
      <c r="G17" s="47"/>
      <c r="H17" s="86"/>
      <c r="I17" s="5"/>
      <c r="J17" s="13"/>
      <c r="K17" s="17">
        <v>10</v>
      </c>
      <c r="L17" s="18">
        <f t="shared" ref="L17:L31" si="0">J17*K17</f>
        <v>0</v>
      </c>
      <c r="M17" s="63"/>
    </row>
    <row r="18" spans="2:14">
      <c r="B18" s="91"/>
      <c r="C18" s="47">
        <v>2</v>
      </c>
      <c r="D18" s="47" t="s">
        <v>12</v>
      </c>
      <c r="E18" s="47" t="s">
        <v>14</v>
      </c>
      <c r="F18" s="47"/>
      <c r="G18" s="47"/>
      <c r="H18" s="86"/>
      <c r="I18" s="5"/>
      <c r="J18" s="14"/>
      <c r="K18" s="15">
        <v>10</v>
      </c>
      <c r="L18" s="16">
        <f t="shared" si="0"/>
        <v>0</v>
      </c>
      <c r="M18" s="63"/>
    </row>
    <row r="19" spans="2:14">
      <c r="B19" s="91"/>
      <c r="C19" s="47">
        <v>3</v>
      </c>
      <c r="D19" s="47" t="s">
        <v>12</v>
      </c>
      <c r="E19" s="47" t="s">
        <v>15</v>
      </c>
      <c r="F19" s="47"/>
      <c r="G19" s="47"/>
      <c r="H19" s="86"/>
      <c r="I19" s="5"/>
      <c r="J19" s="14"/>
      <c r="K19" s="15">
        <v>5</v>
      </c>
      <c r="L19" s="16">
        <f t="shared" si="0"/>
        <v>0</v>
      </c>
      <c r="M19" s="63"/>
    </row>
    <row r="20" spans="2:14">
      <c r="B20" s="91"/>
      <c r="C20" s="47">
        <v>4</v>
      </c>
      <c r="D20" s="47" t="s">
        <v>16</v>
      </c>
      <c r="E20" s="47" t="s">
        <v>17</v>
      </c>
      <c r="F20" s="47"/>
      <c r="G20" s="47"/>
      <c r="H20" s="86"/>
      <c r="I20" s="5"/>
      <c r="J20" s="14"/>
      <c r="K20" s="15">
        <v>1</v>
      </c>
      <c r="L20" s="16">
        <f t="shared" si="0"/>
        <v>0</v>
      </c>
      <c r="M20" s="63"/>
    </row>
    <row r="21" spans="2:14">
      <c r="B21" s="91"/>
      <c r="C21" s="47">
        <v>5</v>
      </c>
      <c r="D21" s="47" t="s">
        <v>18</v>
      </c>
      <c r="E21" s="47" t="s">
        <v>19</v>
      </c>
      <c r="F21" s="47"/>
      <c r="G21" s="47"/>
      <c r="H21" s="86"/>
      <c r="I21" s="5"/>
      <c r="J21" s="14"/>
      <c r="K21" s="15">
        <v>10</v>
      </c>
      <c r="L21" s="16">
        <f t="shared" si="0"/>
        <v>0</v>
      </c>
      <c r="M21" s="63"/>
      <c r="N21" s="3"/>
    </row>
    <row r="22" spans="2:14">
      <c r="B22" s="91"/>
      <c r="C22" s="47">
        <v>6</v>
      </c>
      <c r="D22" s="47" t="s">
        <v>18</v>
      </c>
      <c r="E22" s="47" t="s">
        <v>20</v>
      </c>
      <c r="F22" s="47"/>
      <c r="G22" s="47"/>
      <c r="H22" s="86"/>
      <c r="I22" s="5"/>
      <c r="J22" s="14"/>
      <c r="K22" s="15">
        <v>10</v>
      </c>
      <c r="L22" s="16">
        <f t="shared" ref="L22:L27" si="1">J22*K22</f>
        <v>0</v>
      </c>
      <c r="M22" s="63"/>
      <c r="N22" s="3"/>
    </row>
    <row r="23" spans="2:14">
      <c r="B23" s="91"/>
      <c r="C23" s="47">
        <v>7</v>
      </c>
      <c r="D23" s="47" t="s">
        <v>21</v>
      </c>
      <c r="E23" s="47" t="s">
        <v>22</v>
      </c>
      <c r="F23" s="132" t="s">
        <v>85</v>
      </c>
      <c r="G23" s="132"/>
      <c r="H23" s="132"/>
      <c r="I23" s="5"/>
      <c r="J23" s="14"/>
      <c r="K23" s="15">
        <v>5</v>
      </c>
      <c r="L23" s="16">
        <f t="shared" si="1"/>
        <v>0</v>
      </c>
      <c r="M23" s="63"/>
      <c r="N23" s="3"/>
    </row>
    <row r="24" spans="2:14">
      <c r="B24" s="91"/>
      <c r="C24" s="47">
        <v>8</v>
      </c>
      <c r="D24" s="47" t="s">
        <v>21</v>
      </c>
      <c r="E24" s="47" t="s">
        <v>22</v>
      </c>
      <c r="F24" s="132" t="s">
        <v>84</v>
      </c>
      <c r="G24" s="132"/>
      <c r="H24" s="132"/>
      <c r="I24" s="5"/>
      <c r="J24" s="14"/>
      <c r="K24" s="15">
        <v>5</v>
      </c>
      <c r="L24" s="16">
        <f t="shared" si="1"/>
        <v>0</v>
      </c>
      <c r="M24" s="63"/>
      <c r="N24" s="3"/>
    </row>
    <row r="25" spans="2:14">
      <c r="B25" s="91"/>
      <c r="C25" s="47">
        <v>9</v>
      </c>
      <c r="D25" s="47" t="s">
        <v>21</v>
      </c>
      <c r="E25" s="47" t="s">
        <v>86</v>
      </c>
      <c r="F25" s="132" t="s">
        <v>87</v>
      </c>
      <c r="G25" s="132"/>
      <c r="H25" s="132"/>
      <c r="I25" s="5"/>
      <c r="J25" s="14"/>
      <c r="K25" s="15">
        <v>5</v>
      </c>
      <c r="L25" s="16">
        <f t="shared" si="1"/>
        <v>0</v>
      </c>
      <c r="M25" s="63"/>
      <c r="N25" s="3"/>
    </row>
    <row r="26" spans="2:14">
      <c r="B26" s="91"/>
      <c r="C26" s="47">
        <v>10</v>
      </c>
      <c r="D26" s="47" t="s">
        <v>21</v>
      </c>
      <c r="E26" s="47" t="s">
        <v>86</v>
      </c>
      <c r="F26" s="132" t="s">
        <v>85</v>
      </c>
      <c r="G26" s="132"/>
      <c r="H26" s="132"/>
      <c r="I26" s="5"/>
      <c r="J26" s="14"/>
      <c r="K26" s="15">
        <v>5</v>
      </c>
      <c r="L26" s="16">
        <f t="shared" si="1"/>
        <v>0</v>
      </c>
      <c r="M26" s="63"/>
      <c r="N26" s="3"/>
    </row>
    <row r="27" spans="2:14">
      <c r="B27" s="91"/>
      <c r="C27" s="47">
        <v>11</v>
      </c>
      <c r="D27" s="47" t="s">
        <v>21</v>
      </c>
      <c r="E27" s="47" t="s">
        <v>86</v>
      </c>
      <c r="F27" s="132" t="s">
        <v>84</v>
      </c>
      <c r="G27" s="132"/>
      <c r="H27" s="132"/>
      <c r="I27" s="5"/>
      <c r="J27" s="14"/>
      <c r="K27" s="15">
        <v>5</v>
      </c>
      <c r="L27" s="16">
        <f t="shared" si="1"/>
        <v>0</v>
      </c>
      <c r="M27" s="63"/>
      <c r="N27" s="3"/>
    </row>
    <row r="28" spans="2:14">
      <c r="B28" s="91"/>
      <c r="C28" s="47">
        <v>12</v>
      </c>
      <c r="D28" s="47" t="s">
        <v>23</v>
      </c>
      <c r="E28" s="47" t="s">
        <v>24</v>
      </c>
      <c r="F28" s="47"/>
      <c r="G28" s="47"/>
      <c r="H28" s="47"/>
      <c r="I28" s="5"/>
      <c r="J28" s="14"/>
      <c r="K28" s="15">
        <v>5</v>
      </c>
      <c r="L28" s="16">
        <f t="shared" si="0"/>
        <v>0</v>
      </c>
      <c r="M28" s="63"/>
      <c r="N28" s="3"/>
    </row>
    <row r="29" spans="2:14">
      <c r="B29" s="91"/>
      <c r="C29" s="47">
        <v>13</v>
      </c>
      <c r="D29" s="47" t="s">
        <v>23</v>
      </c>
      <c r="E29" s="47" t="s">
        <v>25</v>
      </c>
      <c r="F29" s="47"/>
      <c r="G29" s="47"/>
      <c r="H29" s="47"/>
      <c r="I29" s="5"/>
      <c r="J29" s="14"/>
      <c r="K29" s="15">
        <v>5</v>
      </c>
      <c r="L29" s="16">
        <f t="shared" si="0"/>
        <v>0</v>
      </c>
      <c r="M29" s="63"/>
      <c r="N29" s="3"/>
    </row>
    <row r="30" spans="2:14">
      <c r="B30" s="91"/>
      <c r="C30" s="47">
        <v>14</v>
      </c>
      <c r="D30" s="47" t="s">
        <v>23</v>
      </c>
      <c r="E30" s="47" t="s">
        <v>26</v>
      </c>
      <c r="F30" s="47"/>
      <c r="G30" s="47"/>
      <c r="H30" s="47"/>
      <c r="I30" s="5"/>
      <c r="J30" s="14"/>
      <c r="K30" s="15">
        <v>5</v>
      </c>
      <c r="L30" s="16">
        <f t="shared" si="0"/>
        <v>0</v>
      </c>
      <c r="M30" s="63"/>
      <c r="N30" s="3"/>
    </row>
    <row r="31" spans="2:14" ht="15" thickBot="1">
      <c r="B31" s="91"/>
      <c r="C31" s="47">
        <v>15</v>
      </c>
      <c r="D31" s="85" t="s">
        <v>23</v>
      </c>
      <c r="E31" s="85" t="s">
        <v>27</v>
      </c>
      <c r="F31" s="85"/>
      <c r="G31" s="85"/>
      <c r="H31" s="85"/>
      <c r="I31" s="23"/>
      <c r="J31" s="24"/>
      <c r="K31" s="25">
        <v>5</v>
      </c>
      <c r="L31" s="26">
        <f t="shared" si="0"/>
        <v>0</v>
      </c>
      <c r="M31" s="63"/>
      <c r="N31" s="3"/>
    </row>
    <row r="32" spans="2:14" ht="15" thickTop="1">
      <c r="B32" s="91"/>
      <c r="C32" s="11"/>
      <c r="D32" s="35" t="s">
        <v>28</v>
      </c>
      <c r="E32" s="9"/>
      <c r="F32" s="9"/>
      <c r="G32" s="9"/>
      <c r="H32" s="9"/>
      <c r="I32" s="9"/>
      <c r="J32" s="10"/>
      <c r="K32" s="10"/>
      <c r="L32" s="36">
        <f>SUM(L17:L31)</f>
        <v>0</v>
      </c>
      <c r="M32" s="63"/>
    </row>
    <row r="33" spans="2:14">
      <c r="B33" s="92"/>
      <c r="C33" s="37"/>
      <c r="D33" s="38"/>
      <c r="E33" s="38"/>
      <c r="F33" s="38"/>
      <c r="G33" s="38"/>
      <c r="H33" s="38"/>
      <c r="I33" s="38"/>
      <c r="J33" s="39"/>
      <c r="K33" s="39"/>
      <c r="L33" s="39"/>
      <c r="M33" s="50"/>
    </row>
    <row r="34" spans="2:14">
      <c r="C34" s="11"/>
      <c r="D34" s="9"/>
      <c r="E34" s="9"/>
      <c r="F34" s="9"/>
      <c r="G34" s="9"/>
      <c r="H34" s="9"/>
      <c r="I34" s="9"/>
      <c r="J34" s="10"/>
      <c r="K34" s="10"/>
      <c r="L34" s="10"/>
    </row>
    <row r="35" spans="2:14"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1"/>
    </row>
    <row r="36" spans="2:14" ht="15" thickBot="1">
      <c r="B36" s="91"/>
      <c r="M36" s="63"/>
    </row>
    <row r="37" spans="2:14" ht="15.6" thickTop="1" thickBot="1">
      <c r="B37" s="91"/>
      <c r="C37" s="28" t="s">
        <v>5</v>
      </c>
      <c r="D37" s="29" t="s">
        <v>6</v>
      </c>
      <c r="E37" s="29" t="s">
        <v>7</v>
      </c>
      <c r="F37" s="128" t="s">
        <v>8</v>
      </c>
      <c r="G37" s="128"/>
      <c r="H37" s="128"/>
      <c r="I37" s="29"/>
      <c r="J37" s="123" t="s">
        <v>9</v>
      </c>
      <c r="K37" s="123" t="s">
        <v>10</v>
      </c>
      <c r="L37" s="21" t="s">
        <v>11</v>
      </c>
      <c r="M37" s="63"/>
    </row>
    <row r="38" spans="2:14" ht="15.6" thickTop="1" thickBot="1">
      <c r="B38" s="91"/>
      <c r="C38" s="30"/>
      <c r="D38" s="31"/>
      <c r="E38" s="31"/>
      <c r="F38" s="32" t="s">
        <v>30</v>
      </c>
      <c r="G38" s="32" t="s">
        <v>31</v>
      </c>
      <c r="H38" s="32" t="s">
        <v>32</v>
      </c>
      <c r="I38" s="31"/>
      <c r="J38" s="32"/>
      <c r="K38" s="32"/>
      <c r="L38" s="32"/>
      <c r="M38" s="63"/>
    </row>
    <row r="39" spans="2:14" ht="30" customHeight="1" thickTop="1">
      <c r="B39" s="91"/>
      <c r="C39" s="47">
        <v>16</v>
      </c>
      <c r="D39" s="48" t="s">
        <v>56</v>
      </c>
      <c r="E39" s="47"/>
      <c r="F39" s="112">
        <v>1600</v>
      </c>
      <c r="G39" s="112">
        <v>800</v>
      </c>
      <c r="H39" s="112" t="s">
        <v>83</v>
      </c>
      <c r="I39" s="5"/>
      <c r="J39" s="13"/>
      <c r="K39" s="84">
        <v>10</v>
      </c>
      <c r="L39" s="18">
        <f t="shared" ref="L39:L53" si="2">J39*K39</f>
        <v>0</v>
      </c>
      <c r="M39" s="63"/>
    </row>
    <row r="40" spans="2:14" ht="30.6" customHeight="1">
      <c r="B40" s="91"/>
      <c r="C40" s="47">
        <v>17</v>
      </c>
      <c r="D40" s="48" t="s">
        <v>56</v>
      </c>
      <c r="E40" s="47"/>
      <c r="F40" s="112">
        <v>1800</v>
      </c>
      <c r="G40" s="112">
        <v>800</v>
      </c>
      <c r="H40" s="112" t="s">
        <v>83</v>
      </c>
      <c r="I40" s="5"/>
      <c r="J40" s="13"/>
      <c r="K40" s="83">
        <v>10</v>
      </c>
      <c r="L40" s="18">
        <f t="shared" si="2"/>
        <v>0</v>
      </c>
      <c r="M40" s="63"/>
    </row>
    <row r="41" spans="2:14" ht="43.2">
      <c r="B41" s="91"/>
      <c r="C41" s="47">
        <v>18</v>
      </c>
      <c r="D41" s="48" t="s">
        <v>89</v>
      </c>
      <c r="E41" s="47"/>
      <c r="F41" s="112">
        <v>1600</v>
      </c>
      <c r="G41" s="112">
        <v>800</v>
      </c>
      <c r="H41" s="112" t="s">
        <v>83</v>
      </c>
      <c r="I41" s="5"/>
      <c r="J41" s="13"/>
      <c r="K41" s="83">
        <v>10</v>
      </c>
      <c r="L41" s="18">
        <f t="shared" si="2"/>
        <v>0</v>
      </c>
      <c r="M41" s="63"/>
    </row>
    <row r="42" spans="2:14" ht="43.2">
      <c r="B42" s="91"/>
      <c r="C42" s="47">
        <v>19</v>
      </c>
      <c r="D42" s="48" t="s">
        <v>89</v>
      </c>
      <c r="E42" s="47"/>
      <c r="F42" s="112">
        <v>1800</v>
      </c>
      <c r="G42" s="112">
        <v>800</v>
      </c>
      <c r="H42" s="112" t="s">
        <v>83</v>
      </c>
      <c r="I42" s="5"/>
      <c r="J42" s="13"/>
      <c r="K42" s="83">
        <v>10</v>
      </c>
      <c r="L42" s="18">
        <f t="shared" si="2"/>
        <v>0</v>
      </c>
      <c r="M42" s="63"/>
    </row>
    <row r="43" spans="2:14" ht="28.8">
      <c r="B43" s="91"/>
      <c r="C43" s="47">
        <v>20</v>
      </c>
      <c r="D43" s="48" t="s">
        <v>90</v>
      </c>
      <c r="E43" s="47" t="s">
        <v>33</v>
      </c>
      <c r="F43" s="112">
        <v>1600</v>
      </c>
      <c r="G43" s="112">
        <v>800</v>
      </c>
      <c r="H43" s="112" t="s">
        <v>88</v>
      </c>
      <c r="I43" s="5"/>
      <c r="J43" s="13"/>
      <c r="K43" s="17">
        <v>10</v>
      </c>
      <c r="L43" s="18">
        <f t="shared" si="2"/>
        <v>0</v>
      </c>
      <c r="M43" s="63"/>
      <c r="N43" s="3"/>
    </row>
    <row r="44" spans="2:14" ht="28.8">
      <c r="B44" s="91"/>
      <c r="C44" s="47">
        <v>21</v>
      </c>
      <c r="D44" s="48" t="s">
        <v>90</v>
      </c>
      <c r="E44" s="47" t="s">
        <v>33</v>
      </c>
      <c r="F44" s="112">
        <v>1800</v>
      </c>
      <c r="G44" s="112">
        <v>800</v>
      </c>
      <c r="H44" s="112" t="s">
        <v>88</v>
      </c>
      <c r="I44" s="5"/>
      <c r="J44" s="13"/>
      <c r="K44" s="15">
        <v>10</v>
      </c>
      <c r="L44" s="18">
        <f t="shared" si="2"/>
        <v>0</v>
      </c>
      <c r="M44" s="63"/>
      <c r="N44" s="3"/>
    </row>
    <row r="45" spans="2:14" ht="28.8">
      <c r="B45" s="91"/>
      <c r="C45" s="47">
        <v>22</v>
      </c>
      <c r="D45" s="48" t="s">
        <v>90</v>
      </c>
      <c r="E45" s="47" t="s">
        <v>34</v>
      </c>
      <c r="F45" s="112">
        <v>1600</v>
      </c>
      <c r="G45" s="112">
        <v>800</v>
      </c>
      <c r="H45" s="112" t="s">
        <v>88</v>
      </c>
      <c r="I45" s="5"/>
      <c r="J45" s="13"/>
      <c r="K45" s="15">
        <v>10</v>
      </c>
      <c r="L45" s="18">
        <f t="shared" si="2"/>
        <v>0</v>
      </c>
      <c r="M45" s="63"/>
      <c r="N45" s="3"/>
    </row>
    <row r="46" spans="2:14" ht="28.8">
      <c r="B46" s="91"/>
      <c r="C46" s="47">
        <v>23</v>
      </c>
      <c r="D46" s="48" t="s">
        <v>90</v>
      </c>
      <c r="E46" s="47" t="s">
        <v>34</v>
      </c>
      <c r="F46" s="112">
        <v>1800</v>
      </c>
      <c r="G46" s="112">
        <v>800</v>
      </c>
      <c r="H46" s="112" t="s">
        <v>88</v>
      </c>
      <c r="I46" s="5"/>
      <c r="J46" s="13"/>
      <c r="K46" s="15">
        <v>10</v>
      </c>
      <c r="L46" s="18">
        <f t="shared" si="2"/>
        <v>0</v>
      </c>
      <c r="M46" s="63"/>
      <c r="N46" s="3"/>
    </row>
    <row r="47" spans="2:14">
      <c r="B47" s="91"/>
      <c r="C47" s="47">
        <v>24</v>
      </c>
      <c r="D47" s="48" t="s">
        <v>35</v>
      </c>
      <c r="E47" s="47"/>
      <c r="F47" s="112">
        <v>1400</v>
      </c>
      <c r="G47" s="112">
        <v>600</v>
      </c>
      <c r="H47" s="112">
        <v>1100</v>
      </c>
      <c r="I47" s="5"/>
      <c r="J47" s="14"/>
      <c r="K47" s="15">
        <v>1</v>
      </c>
      <c r="L47" s="18">
        <f t="shared" si="2"/>
        <v>0</v>
      </c>
      <c r="M47" s="63"/>
      <c r="N47" s="3"/>
    </row>
    <row r="48" spans="2:14">
      <c r="B48" s="91"/>
      <c r="C48" s="47">
        <v>25</v>
      </c>
      <c r="D48" s="48" t="s">
        <v>35</v>
      </c>
      <c r="E48" s="47"/>
      <c r="F48" s="112">
        <v>1600</v>
      </c>
      <c r="G48" s="112">
        <v>800</v>
      </c>
      <c r="H48" s="112">
        <v>1100</v>
      </c>
      <c r="I48" s="5"/>
      <c r="J48" s="14"/>
      <c r="K48" s="15">
        <v>1</v>
      </c>
      <c r="L48" s="18">
        <f t="shared" si="2"/>
        <v>0</v>
      </c>
      <c r="M48" s="63"/>
      <c r="N48" s="3"/>
    </row>
    <row r="49" spans="2:14">
      <c r="B49" s="91"/>
      <c r="C49" s="47">
        <v>26</v>
      </c>
      <c r="D49" s="48" t="s">
        <v>36</v>
      </c>
      <c r="E49" s="47"/>
      <c r="F49" s="112">
        <v>1400</v>
      </c>
      <c r="G49" s="112">
        <v>600</v>
      </c>
      <c r="H49" s="112">
        <v>740</v>
      </c>
      <c r="I49" s="5"/>
      <c r="J49" s="14"/>
      <c r="K49" s="15">
        <v>5</v>
      </c>
      <c r="L49" s="18">
        <f t="shared" si="2"/>
        <v>0</v>
      </c>
      <c r="M49" s="63"/>
      <c r="N49" s="3"/>
    </row>
    <row r="50" spans="2:14">
      <c r="B50" s="91"/>
      <c r="C50" s="47">
        <v>27</v>
      </c>
      <c r="D50" s="48" t="s">
        <v>36</v>
      </c>
      <c r="E50" s="47"/>
      <c r="F50" s="112">
        <v>1600</v>
      </c>
      <c r="G50" s="112">
        <v>800</v>
      </c>
      <c r="H50" s="112">
        <v>740</v>
      </c>
      <c r="I50" s="5"/>
      <c r="J50" s="14"/>
      <c r="K50" s="15">
        <v>5</v>
      </c>
      <c r="L50" s="18">
        <f t="shared" si="2"/>
        <v>0</v>
      </c>
      <c r="M50" s="63"/>
      <c r="N50" s="3"/>
    </row>
    <row r="51" spans="2:14">
      <c r="B51" s="91"/>
      <c r="C51" s="47">
        <v>28</v>
      </c>
      <c r="D51" s="48" t="s">
        <v>91</v>
      </c>
      <c r="E51" s="47" t="s">
        <v>92</v>
      </c>
      <c r="F51" s="112">
        <v>1600</v>
      </c>
      <c r="G51" s="112">
        <v>1600</v>
      </c>
      <c r="H51" s="112">
        <v>740</v>
      </c>
      <c r="I51" s="5"/>
      <c r="J51" s="14"/>
      <c r="K51" s="15">
        <v>1</v>
      </c>
      <c r="L51" s="18">
        <f t="shared" si="2"/>
        <v>0</v>
      </c>
      <c r="M51" s="63"/>
      <c r="N51" s="3"/>
    </row>
    <row r="52" spans="2:14">
      <c r="B52" s="91"/>
      <c r="C52" s="47">
        <v>29</v>
      </c>
      <c r="D52" s="48" t="s">
        <v>91</v>
      </c>
      <c r="E52" s="47" t="s">
        <v>92</v>
      </c>
      <c r="F52" s="112">
        <v>1400</v>
      </c>
      <c r="G52" s="112">
        <v>1400</v>
      </c>
      <c r="H52" s="112">
        <v>740</v>
      </c>
      <c r="I52" s="5"/>
      <c r="J52" s="14"/>
      <c r="K52" s="15">
        <v>1</v>
      </c>
      <c r="L52" s="18">
        <f t="shared" si="2"/>
        <v>0</v>
      </c>
      <c r="M52" s="63"/>
      <c r="N52" s="3"/>
    </row>
    <row r="53" spans="2:14">
      <c r="B53" s="91"/>
      <c r="C53" s="47">
        <v>30</v>
      </c>
      <c r="D53" s="48" t="s">
        <v>91</v>
      </c>
      <c r="E53" s="47" t="s">
        <v>92</v>
      </c>
      <c r="F53" s="112">
        <v>1200</v>
      </c>
      <c r="G53" s="112">
        <v>1200</v>
      </c>
      <c r="H53" s="112">
        <v>740</v>
      </c>
      <c r="I53" s="5"/>
      <c r="J53" s="14"/>
      <c r="K53" s="15">
        <v>1</v>
      </c>
      <c r="L53" s="18">
        <f t="shared" si="2"/>
        <v>0</v>
      </c>
      <c r="M53" s="63"/>
      <c r="N53" s="3"/>
    </row>
    <row r="54" spans="2:14">
      <c r="B54" s="91"/>
      <c r="C54" s="47">
        <v>31</v>
      </c>
      <c r="D54" s="48" t="s">
        <v>93</v>
      </c>
      <c r="E54" s="47"/>
      <c r="F54" s="113">
        <v>1600</v>
      </c>
      <c r="G54" s="113">
        <v>800</v>
      </c>
      <c r="H54" s="112">
        <v>740</v>
      </c>
      <c r="I54" s="5"/>
      <c r="J54" s="14"/>
      <c r="K54" s="15">
        <v>1</v>
      </c>
      <c r="L54" s="16">
        <f t="shared" ref="L54:L58" si="3">J54*K54</f>
        <v>0</v>
      </c>
      <c r="M54" s="63"/>
      <c r="N54" s="3"/>
    </row>
    <row r="55" spans="2:14">
      <c r="B55" s="91"/>
      <c r="C55" s="47">
        <v>32</v>
      </c>
      <c r="D55" s="48" t="s">
        <v>37</v>
      </c>
      <c r="E55" s="47" t="s">
        <v>38</v>
      </c>
      <c r="F55" s="112">
        <v>700</v>
      </c>
      <c r="G55" s="112">
        <v>600</v>
      </c>
      <c r="H55" s="112">
        <v>740</v>
      </c>
      <c r="I55" s="5"/>
      <c r="J55" s="14"/>
      <c r="K55" s="15">
        <v>1</v>
      </c>
      <c r="L55" s="16">
        <f t="shared" si="3"/>
        <v>0</v>
      </c>
      <c r="M55" s="63"/>
      <c r="N55" s="3"/>
    </row>
    <row r="56" spans="2:14">
      <c r="B56" s="91"/>
      <c r="C56" s="47">
        <v>33</v>
      </c>
      <c r="D56" s="48" t="s">
        <v>37</v>
      </c>
      <c r="E56" s="47" t="s">
        <v>39</v>
      </c>
      <c r="F56" s="112">
        <v>1400</v>
      </c>
      <c r="G56" s="112">
        <v>700</v>
      </c>
      <c r="H56" s="112">
        <v>740</v>
      </c>
      <c r="I56" s="5"/>
      <c r="J56" s="14"/>
      <c r="K56" s="15">
        <v>5</v>
      </c>
      <c r="L56" s="16">
        <f t="shared" si="3"/>
        <v>0</v>
      </c>
      <c r="M56" s="63"/>
      <c r="N56" s="3"/>
    </row>
    <row r="57" spans="2:14">
      <c r="B57" s="91"/>
      <c r="C57" s="47">
        <v>34</v>
      </c>
      <c r="D57" s="48" t="s">
        <v>37</v>
      </c>
      <c r="E57" s="47" t="s">
        <v>40</v>
      </c>
      <c r="F57" s="112">
        <v>1400</v>
      </c>
      <c r="G57" s="112">
        <v>700</v>
      </c>
      <c r="H57" s="112">
        <v>1100</v>
      </c>
      <c r="I57" s="5"/>
      <c r="J57" s="14"/>
      <c r="K57" s="15">
        <v>1</v>
      </c>
      <c r="L57" s="16">
        <f t="shared" si="3"/>
        <v>0</v>
      </c>
      <c r="M57" s="63"/>
      <c r="N57" s="3"/>
    </row>
    <row r="58" spans="2:14" s="114" customFormat="1" ht="15" thickBot="1">
      <c r="B58" s="115"/>
      <c r="C58" s="116">
        <v>61</v>
      </c>
      <c r="D58" s="122" t="s">
        <v>108</v>
      </c>
      <c r="E58" s="121" t="s">
        <v>109</v>
      </c>
      <c r="F58" s="117">
        <v>600</v>
      </c>
      <c r="G58" s="117">
        <v>600</v>
      </c>
      <c r="H58" s="117">
        <v>390</v>
      </c>
      <c r="I58" s="101"/>
      <c r="J58" s="102"/>
      <c r="K58" s="103">
        <v>1</v>
      </c>
      <c r="L58" s="118">
        <f>J58*K58</f>
        <v>0</v>
      </c>
      <c r="M58" s="119"/>
      <c r="N58" s="120"/>
    </row>
    <row r="59" spans="2:14" s="27" customFormat="1" ht="15" thickTop="1">
      <c r="B59" s="93"/>
      <c r="C59" s="41"/>
      <c r="D59" s="35" t="s">
        <v>41</v>
      </c>
      <c r="E59" s="35"/>
      <c r="F59" s="35"/>
      <c r="G59" s="35"/>
      <c r="H59" s="35"/>
      <c r="I59" s="35"/>
      <c r="J59" s="42"/>
      <c r="K59" s="42"/>
      <c r="L59" s="36">
        <f>SUM(L39:L58)</f>
        <v>0</v>
      </c>
      <c r="M59" s="94"/>
    </row>
    <row r="60" spans="2:14">
      <c r="B60" s="92"/>
      <c r="C60" s="37"/>
      <c r="D60" s="38"/>
      <c r="E60" s="38"/>
      <c r="F60" s="38"/>
      <c r="G60" s="38"/>
      <c r="H60" s="38"/>
      <c r="I60" s="38"/>
      <c r="J60" s="39"/>
      <c r="K60" s="39"/>
      <c r="L60" s="39"/>
      <c r="M60" s="50"/>
    </row>
    <row r="61" spans="2:14">
      <c r="C61" s="11"/>
      <c r="D61" s="9"/>
      <c r="E61" s="9"/>
      <c r="F61" s="9"/>
      <c r="G61" s="9"/>
      <c r="H61" s="9"/>
      <c r="I61" s="9"/>
      <c r="J61" s="10"/>
      <c r="K61" s="10"/>
      <c r="L61" s="10"/>
    </row>
    <row r="62" spans="2:14">
      <c r="B62" s="129" t="s">
        <v>42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1"/>
    </row>
    <row r="63" spans="2:14" ht="15" thickBot="1">
      <c r="B63" s="91"/>
      <c r="M63" s="63"/>
    </row>
    <row r="64" spans="2:14" ht="15.6" thickTop="1" thickBot="1">
      <c r="B64" s="91"/>
      <c r="C64" s="28" t="s">
        <v>5</v>
      </c>
      <c r="D64" s="29" t="s">
        <v>6</v>
      </c>
      <c r="E64" s="29" t="s">
        <v>7</v>
      </c>
      <c r="F64" s="128" t="s">
        <v>8</v>
      </c>
      <c r="G64" s="128"/>
      <c r="H64" s="128"/>
      <c r="I64" s="29"/>
      <c r="J64" s="123" t="s">
        <v>9</v>
      </c>
      <c r="K64" s="123" t="s">
        <v>10</v>
      </c>
      <c r="L64" s="21" t="s">
        <v>11</v>
      </c>
      <c r="M64" s="63"/>
    </row>
    <row r="65" spans="2:14" ht="15.6" thickTop="1" thickBot="1">
      <c r="B65" s="91"/>
      <c r="C65" s="30"/>
      <c r="D65" s="31"/>
      <c r="E65" s="31"/>
      <c r="F65" s="32" t="s">
        <v>30</v>
      </c>
      <c r="G65" s="32" t="s">
        <v>31</v>
      </c>
      <c r="H65" s="32" t="s">
        <v>32</v>
      </c>
      <c r="I65" s="31"/>
      <c r="J65" s="32"/>
      <c r="K65" s="32"/>
      <c r="L65" s="51"/>
      <c r="M65" s="63"/>
    </row>
    <row r="66" spans="2:14" ht="15" thickTop="1">
      <c r="B66" s="91"/>
      <c r="C66" s="34">
        <v>35</v>
      </c>
      <c r="D66" s="1" t="s">
        <v>43</v>
      </c>
      <c r="E66" s="1" t="s">
        <v>44</v>
      </c>
      <c r="F66" s="40">
        <v>1600</v>
      </c>
      <c r="G66" s="40">
        <v>450</v>
      </c>
      <c r="H66" s="40">
        <v>2000</v>
      </c>
      <c r="I66" s="5"/>
      <c r="J66" s="13"/>
      <c r="K66" s="17">
        <v>5</v>
      </c>
      <c r="L66" s="18">
        <f t="shared" ref="L66:L83" si="4">J66*K66</f>
        <v>0</v>
      </c>
      <c r="M66" s="63"/>
      <c r="N66" s="3"/>
    </row>
    <row r="67" spans="2:14">
      <c r="B67" s="91"/>
      <c r="C67" s="104">
        <v>36</v>
      </c>
      <c r="D67" s="105" t="s">
        <v>43</v>
      </c>
      <c r="E67" s="105" t="s">
        <v>45</v>
      </c>
      <c r="F67" s="106">
        <v>1200</v>
      </c>
      <c r="G67" s="106">
        <v>450</v>
      </c>
      <c r="H67" s="106">
        <v>2000</v>
      </c>
      <c r="I67" s="107"/>
      <c r="J67" s="110"/>
      <c r="K67" s="108">
        <v>5</v>
      </c>
      <c r="L67" s="109">
        <f t="shared" si="4"/>
        <v>0</v>
      </c>
      <c r="M67" s="63"/>
      <c r="N67" s="3"/>
    </row>
    <row r="68" spans="2:14">
      <c r="B68" s="91"/>
      <c r="C68" s="34">
        <v>37</v>
      </c>
      <c r="D68" s="1" t="s">
        <v>43</v>
      </c>
      <c r="E68" s="1" t="s">
        <v>46</v>
      </c>
      <c r="F68" s="40">
        <v>2000</v>
      </c>
      <c r="G68" s="40">
        <v>450</v>
      </c>
      <c r="H68" s="40">
        <v>2000</v>
      </c>
      <c r="I68" s="5"/>
      <c r="J68" s="13"/>
      <c r="K68" s="15">
        <v>5</v>
      </c>
      <c r="L68" s="18">
        <f t="shared" si="4"/>
        <v>0</v>
      </c>
      <c r="M68" s="63"/>
      <c r="N68" s="3"/>
    </row>
    <row r="69" spans="2:14">
      <c r="B69" s="91"/>
      <c r="C69" s="34">
        <v>38</v>
      </c>
      <c r="D69" s="1" t="s">
        <v>43</v>
      </c>
      <c r="E69" s="1" t="s">
        <v>47</v>
      </c>
      <c r="F69" s="40">
        <v>1600</v>
      </c>
      <c r="G69" s="40">
        <v>450</v>
      </c>
      <c r="H69" s="40">
        <v>1200</v>
      </c>
      <c r="I69" s="5"/>
      <c r="J69" s="13"/>
      <c r="K69" s="15">
        <v>5</v>
      </c>
      <c r="L69" s="18">
        <f t="shared" si="4"/>
        <v>0</v>
      </c>
      <c r="M69" s="63"/>
      <c r="N69" s="3"/>
    </row>
    <row r="70" spans="2:14">
      <c r="B70" s="91"/>
      <c r="C70" s="104">
        <v>39</v>
      </c>
      <c r="D70" s="105" t="s">
        <v>43</v>
      </c>
      <c r="E70" s="105" t="s">
        <v>48</v>
      </c>
      <c r="F70" s="106">
        <v>1200</v>
      </c>
      <c r="G70" s="106">
        <v>450</v>
      </c>
      <c r="H70" s="106">
        <v>1200</v>
      </c>
      <c r="I70" s="107"/>
      <c r="J70" s="110"/>
      <c r="K70" s="108">
        <v>5</v>
      </c>
      <c r="L70" s="109">
        <f t="shared" si="4"/>
        <v>0</v>
      </c>
      <c r="M70" s="63"/>
      <c r="N70" s="3"/>
    </row>
    <row r="71" spans="2:14">
      <c r="B71" s="91"/>
      <c r="C71" s="34">
        <v>40</v>
      </c>
      <c r="D71" s="1" t="s">
        <v>43</v>
      </c>
      <c r="E71" s="1" t="s">
        <v>49</v>
      </c>
      <c r="F71" s="40">
        <v>2000</v>
      </c>
      <c r="G71" s="40">
        <v>450</v>
      </c>
      <c r="H71" s="40">
        <v>1200</v>
      </c>
      <c r="I71" s="5"/>
      <c r="J71" s="13"/>
      <c r="K71" s="15">
        <v>5</v>
      </c>
      <c r="L71" s="18">
        <f t="shared" si="4"/>
        <v>0</v>
      </c>
      <c r="M71" s="63"/>
      <c r="N71" s="3"/>
    </row>
    <row r="72" spans="2:14">
      <c r="B72" s="91"/>
      <c r="C72" s="34">
        <v>41</v>
      </c>
      <c r="D72" s="1" t="s">
        <v>43</v>
      </c>
      <c r="E72" s="1" t="s">
        <v>50</v>
      </c>
      <c r="F72" s="40">
        <v>1600</v>
      </c>
      <c r="G72" s="40">
        <v>450</v>
      </c>
      <c r="H72" s="40">
        <v>750</v>
      </c>
      <c r="I72" s="5"/>
      <c r="J72" s="13"/>
      <c r="K72" s="15">
        <v>5</v>
      </c>
      <c r="L72" s="18">
        <f t="shared" si="4"/>
        <v>0</v>
      </c>
      <c r="M72" s="63"/>
      <c r="N72" s="3"/>
    </row>
    <row r="73" spans="2:14">
      <c r="B73" s="91"/>
      <c r="C73" s="104">
        <v>42</v>
      </c>
      <c r="D73" s="105" t="s">
        <v>43</v>
      </c>
      <c r="E73" s="105" t="s">
        <v>51</v>
      </c>
      <c r="F73" s="106">
        <v>1200</v>
      </c>
      <c r="G73" s="106">
        <v>450</v>
      </c>
      <c r="H73" s="106">
        <v>750</v>
      </c>
      <c r="I73" s="107"/>
      <c r="J73" s="110"/>
      <c r="K73" s="108">
        <v>5</v>
      </c>
      <c r="L73" s="109">
        <f t="shared" si="4"/>
        <v>0</v>
      </c>
      <c r="M73" s="63"/>
      <c r="N73" s="3"/>
    </row>
    <row r="74" spans="2:14">
      <c r="B74" s="91"/>
      <c r="C74" s="34">
        <v>43</v>
      </c>
      <c r="D74" s="1" t="s">
        <v>43</v>
      </c>
      <c r="E74" s="1" t="s">
        <v>52</v>
      </c>
      <c r="F74" s="40">
        <v>2000</v>
      </c>
      <c r="G74" s="40">
        <v>450</v>
      </c>
      <c r="H74" s="40">
        <v>750</v>
      </c>
      <c r="I74" s="5"/>
      <c r="J74" s="13"/>
      <c r="K74" s="15">
        <v>5</v>
      </c>
      <c r="L74" s="18">
        <f t="shared" si="4"/>
        <v>0</v>
      </c>
      <c r="M74" s="63"/>
      <c r="N74" s="3"/>
    </row>
    <row r="75" spans="2:14">
      <c r="B75" s="91"/>
      <c r="C75" s="34">
        <v>44</v>
      </c>
      <c r="D75" s="1" t="s">
        <v>53</v>
      </c>
      <c r="E75" s="1" t="s">
        <v>44</v>
      </c>
      <c r="F75" s="40">
        <v>800</v>
      </c>
      <c r="G75" s="40">
        <v>450</v>
      </c>
      <c r="H75" s="40">
        <v>2000</v>
      </c>
      <c r="I75" s="5"/>
      <c r="J75" s="13"/>
      <c r="K75" s="15">
        <v>5</v>
      </c>
      <c r="L75" s="18">
        <f t="shared" si="4"/>
        <v>0</v>
      </c>
      <c r="M75" s="63"/>
      <c r="N75" s="3"/>
    </row>
    <row r="76" spans="2:14">
      <c r="B76" s="91"/>
      <c r="C76" s="34">
        <v>45</v>
      </c>
      <c r="D76" s="1" t="s">
        <v>53</v>
      </c>
      <c r="E76" s="1" t="s">
        <v>45</v>
      </c>
      <c r="F76" s="40">
        <v>1000</v>
      </c>
      <c r="G76" s="40">
        <v>450</v>
      </c>
      <c r="H76" s="40">
        <v>2000</v>
      </c>
      <c r="I76" s="5"/>
      <c r="J76" s="13"/>
      <c r="K76" s="15">
        <v>5</v>
      </c>
      <c r="L76" s="18">
        <f t="shared" si="4"/>
        <v>0</v>
      </c>
      <c r="M76" s="63"/>
      <c r="N76" s="3"/>
    </row>
    <row r="77" spans="2:14">
      <c r="B77" s="91"/>
      <c r="C77" s="34">
        <v>46</v>
      </c>
      <c r="D77" s="1" t="s">
        <v>53</v>
      </c>
      <c r="E77" s="1" t="s">
        <v>46</v>
      </c>
      <c r="F77" s="40">
        <v>1200</v>
      </c>
      <c r="G77" s="40">
        <v>450</v>
      </c>
      <c r="H77" s="40">
        <v>2000</v>
      </c>
      <c r="I77" s="5"/>
      <c r="J77" s="13"/>
      <c r="K77" s="15">
        <v>5</v>
      </c>
      <c r="L77" s="18">
        <f t="shared" si="4"/>
        <v>0</v>
      </c>
      <c r="M77" s="63"/>
      <c r="N77" s="3"/>
    </row>
    <row r="78" spans="2:14">
      <c r="B78" s="91"/>
      <c r="C78" s="34">
        <v>47</v>
      </c>
      <c r="D78" s="1" t="s">
        <v>53</v>
      </c>
      <c r="E78" s="1" t="s">
        <v>47</v>
      </c>
      <c r="F78" s="40">
        <v>800</v>
      </c>
      <c r="G78" s="40">
        <v>450</v>
      </c>
      <c r="H78" s="40">
        <v>1200</v>
      </c>
      <c r="I78" s="5"/>
      <c r="J78" s="13"/>
      <c r="K78" s="15">
        <v>5</v>
      </c>
      <c r="L78" s="18">
        <f t="shared" si="4"/>
        <v>0</v>
      </c>
      <c r="M78" s="63"/>
      <c r="N78" s="3"/>
    </row>
    <row r="79" spans="2:14">
      <c r="B79" s="91"/>
      <c r="C79" s="34">
        <v>48</v>
      </c>
      <c r="D79" s="1" t="s">
        <v>53</v>
      </c>
      <c r="E79" s="1" t="s">
        <v>48</v>
      </c>
      <c r="F79" s="40">
        <v>1000</v>
      </c>
      <c r="G79" s="40">
        <v>450</v>
      </c>
      <c r="H79" s="40">
        <v>1200</v>
      </c>
      <c r="I79" s="5"/>
      <c r="J79" s="13"/>
      <c r="K79" s="15">
        <v>5</v>
      </c>
      <c r="L79" s="18">
        <f t="shared" si="4"/>
        <v>0</v>
      </c>
      <c r="M79" s="63"/>
      <c r="N79" s="3"/>
    </row>
    <row r="80" spans="2:14">
      <c r="B80" s="91"/>
      <c r="C80" s="34">
        <v>49</v>
      </c>
      <c r="D80" s="1" t="s">
        <v>53</v>
      </c>
      <c r="E80" s="1" t="s">
        <v>49</v>
      </c>
      <c r="F80" s="40">
        <v>120</v>
      </c>
      <c r="G80" s="40">
        <v>450</v>
      </c>
      <c r="H80" s="40">
        <v>1200</v>
      </c>
      <c r="I80" s="5"/>
      <c r="J80" s="13"/>
      <c r="K80" s="15">
        <v>5</v>
      </c>
      <c r="L80" s="18">
        <f>J80*K80</f>
        <v>0</v>
      </c>
      <c r="M80" s="63"/>
      <c r="N80" s="3"/>
    </row>
    <row r="81" spans="2:15">
      <c r="B81" s="91"/>
      <c r="C81" s="34">
        <v>50</v>
      </c>
      <c r="D81" s="1" t="s">
        <v>53</v>
      </c>
      <c r="E81" s="1" t="s">
        <v>50</v>
      </c>
      <c r="F81" s="40">
        <v>800</v>
      </c>
      <c r="G81" s="40">
        <v>450</v>
      </c>
      <c r="H81" s="40">
        <v>750</v>
      </c>
      <c r="J81" s="14"/>
      <c r="K81" s="15">
        <v>5</v>
      </c>
      <c r="L81" s="16">
        <f t="shared" si="4"/>
        <v>0</v>
      </c>
      <c r="M81" s="63"/>
      <c r="N81" s="3"/>
    </row>
    <row r="82" spans="2:15">
      <c r="B82" s="91"/>
      <c r="C82" s="34">
        <v>51</v>
      </c>
      <c r="D82" s="1" t="s">
        <v>53</v>
      </c>
      <c r="E82" s="1" t="s">
        <v>51</v>
      </c>
      <c r="F82" s="40">
        <v>1000</v>
      </c>
      <c r="G82" s="40">
        <v>450</v>
      </c>
      <c r="H82" s="40">
        <v>750</v>
      </c>
      <c r="J82" s="14"/>
      <c r="K82" s="15">
        <v>5</v>
      </c>
      <c r="L82" s="16">
        <f t="shared" si="4"/>
        <v>0</v>
      </c>
      <c r="M82" s="63"/>
      <c r="N82" s="3"/>
    </row>
    <row r="83" spans="2:15" ht="15" thickBot="1">
      <c r="B83" s="91"/>
      <c r="C83" s="34">
        <v>52</v>
      </c>
      <c r="D83" s="80" t="s">
        <v>53</v>
      </c>
      <c r="E83" s="22" t="s">
        <v>52</v>
      </c>
      <c r="F83" s="33">
        <v>1200</v>
      </c>
      <c r="G83" s="33">
        <v>450</v>
      </c>
      <c r="H83" s="33">
        <v>750</v>
      </c>
      <c r="I83" s="22"/>
      <c r="J83" s="24"/>
      <c r="K83" s="25">
        <v>5</v>
      </c>
      <c r="L83" s="26">
        <f t="shared" si="4"/>
        <v>0</v>
      </c>
      <c r="M83" s="63"/>
      <c r="O83" s="3"/>
    </row>
    <row r="84" spans="2:15" s="27" customFormat="1" ht="15" thickTop="1">
      <c r="B84" s="93"/>
      <c r="C84" s="41"/>
      <c r="D84" s="35" t="s">
        <v>54</v>
      </c>
      <c r="E84" s="35"/>
      <c r="F84" s="35"/>
      <c r="G84" s="35"/>
      <c r="H84" s="35"/>
      <c r="I84" s="35"/>
      <c r="J84" s="42"/>
      <c r="K84" s="42"/>
      <c r="L84" s="36">
        <f>SUM(L66:L83)</f>
        <v>0</v>
      </c>
      <c r="M84" s="94"/>
    </row>
    <row r="85" spans="2:15" s="27" customFormat="1">
      <c r="B85" s="95"/>
      <c r="C85" s="43"/>
      <c r="D85" s="44"/>
      <c r="E85" s="44"/>
      <c r="F85" s="44"/>
      <c r="G85" s="44"/>
      <c r="H85" s="44"/>
      <c r="I85" s="44"/>
      <c r="J85" s="45"/>
      <c r="K85" s="45"/>
      <c r="L85" s="46"/>
      <c r="M85" s="96"/>
    </row>
    <row r="86" spans="2:15">
      <c r="C86" s="11"/>
      <c r="D86" s="9"/>
      <c r="E86" s="9"/>
      <c r="F86" s="9"/>
      <c r="G86" s="9"/>
      <c r="H86" s="9"/>
      <c r="I86" s="9"/>
      <c r="J86" s="10"/>
      <c r="K86" s="10"/>
      <c r="L86" s="10"/>
    </row>
    <row r="87" spans="2:15">
      <c r="B87" s="129" t="s">
        <v>55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1"/>
    </row>
    <row r="88" spans="2:15" ht="15" thickBot="1">
      <c r="B88" s="91"/>
      <c r="M88" s="63"/>
    </row>
    <row r="89" spans="2:15" ht="15.6" thickTop="1" thickBot="1">
      <c r="B89" s="91"/>
      <c r="C89" s="28" t="s">
        <v>5</v>
      </c>
      <c r="D89" s="29" t="s">
        <v>6</v>
      </c>
      <c r="E89" s="29"/>
      <c r="F89" s="128" t="s">
        <v>107</v>
      </c>
      <c r="G89" s="128"/>
      <c r="H89" s="128"/>
      <c r="I89" s="29"/>
      <c r="J89" s="123" t="s">
        <v>9</v>
      </c>
      <c r="K89" s="123" t="s">
        <v>10</v>
      </c>
      <c r="L89" s="21" t="s">
        <v>11</v>
      </c>
      <c r="M89" s="63"/>
    </row>
    <row r="90" spans="2:15" ht="15.6" thickTop="1" thickBot="1">
      <c r="B90" s="91"/>
      <c r="C90" s="30"/>
      <c r="D90" s="31"/>
      <c r="E90" s="31"/>
      <c r="F90" s="32" t="s">
        <v>30</v>
      </c>
      <c r="G90" s="32" t="s">
        <v>31</v>
      </c>
      <c r="H90" s="32" t="s">
        <v>32</v>
      </c>
      <c r="I90" s="31"/>
      <c r="J90" s="32"/>
      <c r="K90" s="32"/>
      <c r="L90" s="51"/>
      <c r="M90" s="63"/>
    </row>
    <row r="91" spans="2:15" ht="15" thickTop="1">
      <c r="B91" s="91"/>
      <c r="C91" s="48">
        <v>53</v>
      </c>
      <c r="D91" s="136" t="s">
        <v>57</v>
      </c>
      <c r="E91" s="136"/>
      <c r="F91" s="87">
        <v>1600</v>
      </c>
      <c r="G91" s="87"/>
      <c r="H91" s="87">
        <v>800</v>
      </c>
      <c r="I91" s="5"/>
      <c r="J91" s="14"/>
      <c r="K91" s="15">
        <v>1</v>
      </c>
      <c r="L91" s="16">
        <f t="shared" ref="L91:L95" si="5">J91*K91</f>
        <v>0</v>
      </c>
      <c r="M91" s="63"/>
      <c r="N91" s="3"/>
    </row>
    <row r="92" spans="2:15">
      <c r="B92" s="91"/>
      <c r="C92" s="48">
        <v>54</v>
      </c>
      <c r="D92" s="134" t="s">
        <v>57</v>
      </c>
      <c r="E92" s="134"/>
      <c r="F92" s="87">
        <v>1800</v>
      </c>
      <c r="G92" s="87"/>
      <c r="H92" s="87">
        <v>800</v>
      </c>
      <c r="I92" s="5"/>
      <c r="J92" s="14"/>
      <c r="K92" s="15">
        <v>1</v>
      </c>
      <c r="L92" s="16">
        <f t="shared" si="5"/>
        <v>0</v>
      </c>
      <c r="M92" s="63"/>
      <c r="N92" s="3"/>
    </row>
    <row r="93" spans="2:15">
      <c r="B93" s="91"/>
      <c r="C93" s="48">
        <v>55</v>
      </c>
      <c r="D93" s="134" t="s">
        <v>58</v>
      </c>
      <c r="E93" s="134"/>
      <c r="F93" s="87">
        <v>800</v>
      </c>
      <c r="G93" s="87"/>
      <c r="H93" s="87">
        <v>800</v>
      </c>
      <c r="I93" s="5"/>
      <c r="J93" s="14"/>
      <c r="K93" s="79">
        <v>1</v>
      </c>
      <c r="L93" s="16">
        <f t="shared" si="5"/>
        <v>0</v>
      </c>
      <c r="M93" s="63"/>
      <c r="N93" s="3"/>
    </row>
    <row r="94" spans="2:15">
      <c r="B94" s="91"/>
      <c r="C94" s="48">
        <v>56</v>
      </c>
      <c r="D94" s="134" t="s">
        <v>59</v>
      </c>
      <c r="E94" s="134"/>
      <c r="F94" s="87">
        <v>1600</v>
      </c>
      <c r="G94" s="87"/>
      <c r="H94" s="87">
        <v>800</v>
      </c>
      <c r="I94" s="5"/>
      <c r="J94" s="14"/>
      <c r="K94" s="79">
        <v>1</v>
      </c>
      <c r="L94" s="16">
        <f t="shared" si="5"/>
        <v>0</v>
      </c>
      <c r="M94" s="63"/>
      <c r="N94" s="3"/>
    </row>
    <row r="95" spans="2:15">
      <c r="B95" s="91"/>
      <c r="C95" s="48">
        <v>57</v>
      </c>
      <c r="D95" s="134" t="s">
        <v>59</v>
      </c>
      <c r="E95" s="134"/>
      <c r="F95" s="87">
        <v>1800</v>
      </c>
      <c r="G95" s="87"/>
      <c r="H95" s="87">
        <v>800</v>
      </c>
      <c r="I95" s="5"/>
      <c r="J95" s="14"/>
      <c r="K95" s="79">
        <v>1</v>
      </c>
      <c r="L95" s="16">
        <f t="shared" si="5"/>
        <v>0</v>
      </c>
      <c r="M95" s="63"/>
      <c r="N95" s="3"/>
    </row>
    <row r="96" spans="2:15">
      <c r="B96" s="91"/>
      <c r="C96" s="48">
        <v>58</v>
      </c>
      <c r="D96" s="134" t="s">
        <v>60</v>
      </c>
      <c r="E96" s="134"/>
      <c r="F96" s="132" t="s">
        <v>94</v>
      </c>
      <c r="G96" s="132"/>
      <c r="H96" s="132"/>
      <c r="I96" s="5"/>
      <c r="J96" s="78"/>
      <c r="K96" s="79">
        <v>1</v>
      </c>
      <c r="L96" s="16">
        <f>J96*K96</f>
        <v>0</v>
      </c>
      <c r="M96" s="63"/>
      <c r="N96" s="3"/>
    </row>
    <row r="97" spans="1:14">
      <c r="B97" s="91"/>
      <c r="C97" s="48">
        <v>59</v>
      </c>
      <c r="D97" s="134" t="s">
        <v>60</v>
      </c>
      <c r="E97" s="134"/>
      <c r="F97" s="132" t="s">
        <v>95</v>
      </c>
      <c r="G97" s="132"/>
      <c r="H97" s="132"/>
      <c r="I97" s="5"/>
      <c r="J97" s="78"/>
      <c r="K97" s="79">
        <v>1</v>
      </c>
      <c r="L97" s="16">
        <f t="shared" ref="L97:L98" si="6">J97*K97</f>
        <v>0</v>
      </c>
      <c r="M97" s="63"/>
      <c r="N97" s="3"/>
    </row>
    <row r="98" spans="1:14" ht="29.4" customHeight="1" thickBot="1">
      <c r="B98" s="91"/>
      <c r="C98" s="100">
        <v>60</v>
      </c>
      <c r="D98" s="135" t="s">
        <v>101</v>
      </c>
      <c r="E98" s="135"/>
      <c r="F98" s="137" t="s">
        <v>95</v>
      </c>
      <c r="G98" s="137"/>
      <c r="H98" s="137"/>
      <c r="I98" s="101"/>
      <c r="J98" s="102"/>
      <c r="K98" s="103">
        <v>1</v>
      </c>
      <c r="L98" s="26">
        <f t="shared" si="6"/>
        <v>0</v>
      </c>
      <c r="M98" s="63"/>
      <c r="N98" s="3"/>
    </row>
    <row r="99" spans="1:14" s="27" customFormat="1" ht="15" thickTop="1">
      <c r="B99" s="93"/>
      <c r="C99" s="41"/>
      <c r="D99" s="35" t="s">
        <v>61</v>
      </c>
      <c r="E99" s="35"/>
      <c r="F99" s="35"/>
      <c r="G99" s="35"/>
      <c r="H99" s="35"/>
      <c r="I99" s="35"/>
      <c r="J99" s="42"/>
      <c r="K99" s="42"/>
      <c r="L99" s="36">
        <f>SUM(L91:L98)</f>
        <v>0</v>
      </c>
      <c r="M99" s="94"/>
    </row>
    <row r="100" spans="1:14">
      <c r="B100" s="92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</row>
    <row r="101" spans="1:14" ht="15" thickBot="1"/>
    <row r="102" spans="1:14" s="5" customFormat="1" ht="18.600000000000001" thickBot="1">
      <c r="A102" s="1"/>
      <c r="B102" s="1"/>
      <c r="C102" s="52"/>
      <c r="D102" s="52"/>
      <c r="E102" s="52"/>
      <c r="F102" s="52"/>
      <c r="G102" s="52"/>
      <c r="H102" s="52"/>
      <c r="I102" s="52"/>
      <c r="J102" s="52"/>
      <c r="K102" s="53" t="s">
        <v>62</v>
      </c>
      <c r="L102" s="54">
        <f>SUM(L32,L59,L84,L99)</f>
        <v>0</v>
      </c>
      <c r="M102" s="1"/>
    </row>
    <row r="103" spans="1:14" s="5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4" s="5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6" spans="1:14">
      <c r="D106" s="147"/>
      <c r="E106" s="4"/>
    </row>
    <row r="107" spans="1:14">
      <c r="C107" s="5"/>
    </row>
    <row r="108" spans="1:14">
      <c r="C108" s="5"/>
    </row>
  </sheetData>
  <sheetProtection algorithmName="SHA-512" hashValue="vI2H94BAc/n81K8LC8yYFkQtZ9tLMqO6wJ38D55NOk+8lLwQS9lI4v06mQQFE8wOeGvUU66dtHrQecd/7hFXRg==" saltValue="3CwVoyy5v52zhgjbaqXsDw==" spinCount="100000" sheet="1" objects="1" scenarios="1" formatColumns="0" formatRows="0"/>
  <mergeCells count="31">
    <mergeCell ref="F98:H98"/>
    <mergeCell ref="F97:H97"/>
    <mergeCell ref="F96:H96"/>
    <mergeCell ref="F27:H27"/>
    <mergeCell ref="F26:H26"/>
    <mergeCell ref="D96:E96"/>
    <mergeCell ref="D97:E97"/>
    <mergeCell ref="D98:E98"/>
    <mergeCell ref="D91:E91"/>
    <mergeCell ref="D92:E92"/>
    <mergeCell ref="D93:E93"/>
    <mergeCell ref="D94:E94"/>
    <mergeCell ref="D95:E95"/>
    <mergeCell ref="B12:M12"/>
    <mergeCell ref="B8:M8"/>
    <mergeCell ref="F89:H89"/>
    <mergeCell ref="F64:H64"/>
    <mergeCell ref="B14:M14"/>
    <mergeCell ref="B35:M35"/>
    <mergeCell ref="B62:M62"/>
    <mergeCell ref="B87:M87"/>
    <mergeCell ref="F37:H37"/>
    <mergeCell ref="F25:H25"/>
    <mergeCell ref="F24:H24"/>
    <mergeCell ref="F23:H23"/>
    <mergeCell ref="F16:H16"/>
    <mergeCell ref="B2:M2"/>
    <mergeCell ref="B4:M4"/>
    <mergeCell ref="B10:M10"/>
    <mergeCell ref="B11:M11"/>
    <mergeCell ref="B6:H6"/>
  </mergeCells>
  <pageMargins left="0.25" right="0.25" top="0.75" bottom="0.75" header="0.3" footer="0.3"/>
  <pageSetup paperSize="8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showGridLines="0" tabSelected="1" zoomScaleNormal="100" workbookViewId="0">
      <selection activeCell="E41" sqref="E41"/>
    </sheetView>
  </sheetViews>
  <sheetFormatPr defaultColWidth="9.109375" defaultRowHeight="14.4"/>
  <cols>
    <col min="1" max="1" width="2.6640625" style="1" customWidth="1"/>
    <col min="2" max="2" width="2.6640625" style="5" customWidth="1"/>
    <col min="3" max="3" width="3.5546875" style="5" bestFit="1" customWidth="1"/>
    <col min="4" max="4" width="40" style="5" customWidth="1"/>
    <col min="5" max="5" width="20.6640625" style="1" customWidth="1"/>
    <col min="6" max="6" width="2.6640625" style="1" customWidth="1"/>
    <col min="7" max="16384" width="9.109375" style="1"/>
  </cols>
  <sheetData>
    <row r="1" spans="1:18">
      <c r="B1" s="1"/>
      <c r="C1" s="1"/>
      <c r="D1" s="1"/>
    </row>
    <row r="2" spans="1:18" ht="21">
      <c r="B2" s="124" t="s">
        <v>78</v>
      </c>
      <c r="C2" s="124"/>
      <c r="D2" s="124"/>
      <c r="E2" s="124"/>
      <c r="F2" s="124"/>
    </row>
    <row r="3" spans="1:18">
      <c r="B3" s="1"/>
      <c r="C3" s="1"/>
      <c r="D3" s="1"/>
    </row>
    <row r="4" spans="1:18" s="6" customFormat="1" ht="36" customHeight="1">
      <c r="B4" s="138" t="s">
        <v>0</v>
      </c>
      <c r="C4" s="138"/>
      <c r="D4" s="138"/>
      <c r="E4" s="138"/>
      <c r="F4" s="138"/>
      <c r="G4" s="8"/>
      <c r="H4" s="8"/>
      <c r="I4" s="8"/>
      <c r="J4" s="8"/>
      <c r="K4" s="8"/>
      <c r="L4" s="8"/>
      <c r="M4" s="8"/>
      <c r="N4" s="7"/>
      <c r="O4" s="7"/>
      <c r="P4" s="7"/>
      <c r="Q4" s="7"/>
      <c r="R4" s="7"/>
    </row>
    <row r="5" spans="1:18">
      <c r="B5" s="1"/>
      <c r="C5" s="1"/>
      <c r="D5" s="1"/>
    </row>
    <row r="6" spans="1:18" ht="18">
      <c r="B6" s="138" t="s">
        <v>103</v>
      </c>
      <c r="C6" s="138"/>
      <c r="D6" s="138"/>
      <c r="E6" s="138"/>
      <c r="F6" s="138"/>
      <c r="G6" s="8"/>
      <c r="H6" s="8"/>
      <c r="I6" s="8"/>
      <c r="J6" s="8"/>
      <c r="K6" s="8"/>
      <c r="L6" s="8"/>
      <c r="M6" s="8"/>
    </row>
    <row r="7" spans="1:18" ht="18">
      <c r="B7" s="138"/>
      <c r="C7" s="138"/>
      <c r="D7" s="138"/>
      <c r="E7" s="138"/>
      <c r="F7" s="138"/>
      <c r="G7" s="8"/>
      <c r="H7" s="8"/>
      <c r="I7" s="8"/>
      <c r="J7" s="8"/>
      <c r="K7" s="8"/>
      <c r="L7" s="8"/>
      <c r="M7" s="8"/>
    </row>
    <row r="8" spans="1:18">
      <c r="B8" s="1"/>
      <c r="C8" s="1"/>
      <c r="D8" s="1"/>
    </row>
    <row r="9" spans="1:18" s="5" customFormat="1" ht="21" customHeight="1">
      <c r="A9" s="1"/>
      <c r="B9" s="146" t="s">
        <v>63</v>
      </c>
      <c r="C9" s="146"/>
      <c r="D9" s="146"/>
      <c r="E9" s="146"/>
      <c r="F9" s="146"/>
      <c r="G9" s="1"/>
      <c r="H9" s="1"/>
      <c r="I9" s="1"/>
      <c r="J9" s="1"/>
      <c r="K9" s="1"/>
      <c r="L9" s="1"/>
      <c r="M9" s="1"/>
    </row>
    <row r="10" spans="1:18" s="5" customFormat="1" ht="21" customHeight="1">
      <c r="A10" s="1"/>
      <c r="B10" s="146"/>
      <c r="C10" s="146"/>
      <c r="D10" s="146"/>
      <c r="E10" s="146"/>
      <c r="F10" s="146"/>
      <c r="G10" s="1"/>
      <c r="H10" s="1"/>
      <c r="I10" s="1"/>
      <c r="J10" s="1"/>
      <c r="K10" s="1"/>
      <c r="L10" s="1"/>
      <c r="M10" s="1"/>
    </row>
    <row r="11" spans="1:18">
      <c r="B11" s="1"/>
      <c r="C11" s="1"/>
      <c r="D11" s="1"/>
    </row>
    <row r="12" spans="1:18" s="5" customFormat="1">
      <c r="A12" s="1"/>
      <c r="B12" s="126" t="s">
        <v>3</v>
      </c>
      <c r="C12" s="126"/>
      <c r="D12" s="126"/>
      <c r="E12" s="126"/>
      <c r="F12" s="126"/>
    </row>
    <row r="13" spans="1:18" ht="14.4" customHeight="1">
      <c r="A13" s="55"/>
      <c r="B13" s="145" t="s">
        <v>104</v>
      </c>
      <c r="C13" s="144"/>
      <c r="D13" s="144"/>
      <c r="E13" s="144"/>
      <c r="F13" s="144"/>
      <c r="G13" s="74"/>
      <c r="H13" s="74"/>
      <c r="I13" s="74"/>
      <c r="J13" s="74"/>
      <c r="K13" s="74"/>
      <c r="L13" s="74"/>
      <c r="M13" s="74"/>
    </row>
    <row r="14" spans="1:18">
      <c r="A14" s="55"/>
      <c r="B14" s="144"/>
      <c r="C14" s="144"/>
      <c r="D14" s="144"/>
      <c r="E14" s="144"/>
      <c r="F14" s="144"/>
      <c r="G14" s="74"/>
      <c r="H14" s="74"/>
      <c r="I14" s="74"/>
      <c r="J14" s="74"/>
      <c r="K14" s="74"/>
      <c r="L14" s="74"/>
      <c r="M14" s="74"/>
    </row>
    <row r="15" spans="1:18">
      <c r="A15" s="55"/>
      <c r="B15" s="144"/>
      <c r="C15" s="144"/>
      <c r="D15" s="144"/>
      <c r="E15" s="144"/>
      <c r="F15" s="144"/>
      <c r="G15" s="74"/>
      <c r="H15" s="74"/>
      <c r="I15" s="74"/>
      <c r="J15" s="74"/>
      <c r="K15" s="74"/>
      <c r="L15" s="74"/>
      <c r="M15" s="74"/>
    </row>
    <row r="16" spans="1:18">
      <c r="A16" s="55"/>
      <c r="B16" s="142" t="s">
        <v>64</v>
      </c>
      <c r="C16" s="142"/>
      <c r="D16" s="142"/>
      <c r="E16" s="142"/>
      <c r="F16" s="142"/>
      <c r="G16" s="74"/>
      <c r="H16" s="74"/>
      <c r="I16" s="74"/>
      <c r="J16" s="74"/>
      <c r="K16" s="74"/>
      <c r="L16" s="74"/>
      <c r="M16" s="74"/>
    </row>
    <row r="17" spans="1:13">
      <c r="A17" s="55"/>
      <c r="B17" s="143" t="s">
        <v>105</v>
      </c>
      <c r="C17" s="143"/>
      <c r="D17" s="143"/>
      <c r="E17" s="143"/>
      <c r="F17" s="143"/>
      <c r="G17" s="75"/>
      <c r="H17" s="75"/>
      <c r="I17" s="75"/>
      <c r="J17" s="75"/>
      <c r="K17" s="75"/>
      <c r="L17" s="75"/>
      <c r="M17" s="75"/>
    </row>
    <row r="18" spans="1:13">
      <c r="A18" s="55"/>
      <c r="B18" s="144" t="s">
        <v>98</v>
      </c>
      <c r="C18" s="144"/>
      <c r="D18" s="144"/>
      <c r="E18" s="144"/>
      <c r="F18" s="144"/>
      <c r="G18" s="76"/>
      <c r="H18" s="76"/>
      <c r="I18" s="76"/>
      <c r="J18" s="76"/>
      <c r="K18" s="76"/>
      <c r="L18" s="76"/>
      <c r="M18" s="76"/>
    </row>
    <row r="19" spans="1:13">
      <c r="A19" s="55"/>
      <c r="B19" s="144"/>
      <c r="C19" s="144"/>
      <c r="D19" s="144"/>
      <c r="E19" s="144"/>
      <c r="F19" s="144"/>
      <c r="G19" s="76"/>
      <c r="H19" s="76"/>
      <c r="I19" s="76"/>
      <c r="J19" s="76"/>
      <c r="K19" s="76"/>
      <c r="L19" s="76"/>
      <c r="M19" s="76"/>
    </row>
    <row r="20" spans="1:13">
      <c r="A20" s="55"/>
      <c r="B20" s="77"/>
      <c r="C20" s="77"/>
      <c r="D20" s="77"/>
      <c r="E20" s="77"/>
    </row>
    <row r="21" spans="1:13">
      <c r="A21" s="55"/>
      <c r="B21" s="139" t="s">
        <v>65</v>
      </c>
      <c r="C21" s="140"/>
      <c r="D21" s="140"/>
      <c r="E21" s="140"/>
      <c r="F21" s="141"/>
    </row>
    <row r="22" spans="1:13" ht="15" thickBot="1">
      <c r="A22" s="55"/>
      <c r="B22" s="61"/>
      <c r="C22" s="62"/>
      <c r="D22" s="62"/>
      <c r="E22" s="62"/>
      <c r="F22" s="63"/>
    </row>
    <row r="23" spans="1:13" ht="44.4" thickTop="1" thickBot="1">
      <c r="A23" s="55"/>
      <c r="B23" s="64"/>
      <c r="C23" s="58" t="s">
        <v>5</v>
      </c>
      <c r="D23" s="59" t="s">
        <v>66</v>
      </c>
      <c r="E23" s="60" t="s">
        <v>110</v>
      </c>
      <c r="F23" s="63"/>
    </row>
    <row r="24" spans="1:13" ht="15" thickTop="1">
      <c r="A24" s="55"/>
      <c r="B24" s="64"/>
      <c r="C24" s="65">
        <v>1</v>
      </c>
      <c r="D24" s="66" t="s">
        <v>67</v>
      </c>
      <c r="E24" s="88"/>
      <c r="F24" s="63"/>
    </row>
    <row r="25" spans="1:13">
      <c r="A25" s="55"/>
      <c r="B25" s="64"/>
      <c r="C25" s="65">
        <v>2</v>
      </c>
      <c r="D25" s="66" t="s">
        <v>68</v>
      </c>
      <c r="E25" s="89"/>
      <c r="F25" s="63"/>
      <c r="I25" s="1" t="s">
        <v>69</v>
      </c>
    </row>
    <row r="26" spans="1:13">
      <c r="A26" s="55"/>
      <c r="B26" s="64"/>
      <c r="C26" s="65">
        <v>3</v>
      </c>
      <c r="D26" s="66" t="s">
        <v>70</v>
      </c>
      <c r="E26" s="89"/>
      <c r="F26" s="63"/>
    </row>
    <row r="27" spans="1:13">
      <c r="A27" s="55"/>
      <c r="B27" s="64"/>
      <c r="C27" s="65">
        <v>4</v>
      </c>
      <c r="D27" s="66" t="s">
        <v>71</v>
      </c>
      <c r="E27" s="89"/>
      <c r="F27" s="63"/>
    </row>
    <row r="28" spans="1:13">
      <c r="A28" s="55"/>
      <c r="B28" s="64"/>
      <c r="C28" s="65">
        <v>5</v>
      </c>
      <c r="D28" s="66" t="s">
        <v>72</v>
      </c>
      <c r="E28" s="89"/>
      <c r="F28" s="63"/>
    </row>
    <row r="29" spans="1:13">
      <c r="A29" s="55"/>
      <c r="B29" s="64"/>
      <c r="C29" s="65">
        <v>6</v>
      </c>
      <c r="D29" s="66" t="s">
        <v>73</v>
      </c>
      <c r="E29" s="89"/>
      <c r="F29" s="63"/>
    </row>
    <row r="30" spans="1:13">
      <c r="A30" s="55"/>
      <c r="B30" s="64"/>
      <c r="C30" s="65">
        <v>7</v>
      </c>
      <c r="D30" s="66" t="s">
        <v>74</v>
      </c>
      <c r="E30" s="89"/>
      <c r="F30" s="63"/>
    </row>
    <row r="31" spans="1:13" ht="15" thickBot="1">
      <c r="A31" s="55"/>
      <c r="B31" s="64"/>
      <c r="C31" s="97">
        <v>8</v>
      </c>
      <c r="D31" s="98" t="s">
        <v>79</v>
      </c>
      <c r="E31" s="99"/>
      <c r="F31" s="63"/>
    </row>
    <row r="32" spans="1:13" ht="15" thickTop="1">
      <c r="A32" s="55"/>
      <c r="B32" s="64"/>
      <c r="C32" s="65">
        <v>9</v>
      </c>
      <c r="D32" s="66" t="s">
        <v>80</v>
      </c>
      <c r="E32" s="88"/>
      <c r="F32" s="63"/>
    </row>
    <row r="33" spans="1:12">
      <c r="A33" s="55"/>
      <c r="B33" s="64"/>
      <c r="C33" s="65">
        <v>10</v>
      </c>
      <c r="D33" s="66" t="s">
        <v>81</v>
      </c>
      <c r="E33" s="89"/>
      <c r="F33" s="63"/>
    </row>
    <row r="34" spans="1:12">
      <c r="A34" s="55"/>
      <c r="B34" s="64"/>
      <c r="C34" s="65">
        <v>11</v>
      </c>
      <c r="D34" s="66" t="s">
        <v>82</v>
      </c>
      <c r="E34" s="89"/>
      <c r="F34" s="63"/>
    </row>
    <row r="35" spans="1:12">
      <c r="A35" s="55"/>
      <c r="B35" s="64"/>
      <c r="C35" s="65">
        <v>12</v>
      </c>
      <c r="D35" s="66" t="s">
        <v>99</v>
      </c>
      <c r="E35" s="89"/>
      <c r="F35" s="63"/>
    </row>
    <row r="36" spans="1:12">
      <c r="A36" s="55"/>
      <c r="B36" s="64"/>
      <c r="C36" s="65">
        <v>13</v>
      </c>
      <c r="D36" s="66" t="s">
        <v>100</v>
      </c>
      <c r="E36" s="89"/>
      <c r="F36" s="63"/>
    </row>
    <row r="37" spans="1:12">
      <c r="A37" s="55"/>
      <c r="B37" s="64"/>
      <c r="C37" s="65">
        <v>14</v>
      </c>
      <c r="D37" s="66" t="s">
        <v>75</v>
      </c>
      <c r="E37" s="89"/>
      <c r="F37" s="63"/>
    </row>
    <row r="38" spans="1:12">
      <c r="A38" s="55"/>
      <c r="B38" s="68"/>
      <c r="C38" s="69"/>
      <c r="D38" s="70"/>
      <c r="E38" s="71"/>
      <c r="F38" s="50"/>
    </row>
    <row r="39" spans="1:12" ht="15" thickBot="1">
      <c r="A39" s="55"/>
      <c r="B39" s="55"/>
      <c r="C39" s="56"/>
      <c r="D39" s="12"/>
      <c r="E39" s="57"/>
    </row>
    <row r="40" spans="1:12" s="5" customFormat="1" ht="18.600000000000001" thickBot="1">
      <c r="A40" s="1"/>
      <c r="B40" s="1"/>
      <c r="C40" s="52"/>
      <c r="D40" s="53" t="s">
        <v>106</v>
      </c>
      <c r="E40" s="90" t="e">
        <f>AVERAGE(E24:E30,E32:E37)</f>
        <v>#DIV/0!</v>
      </c>
      <c r="F40" s="52"/>
      <c r="G40" s="52"/>
      <c r="H40" s="52"/>
      <c r="L40" s="1"/>
    </row>
    <row r="41" spans="1:12">
      <c r="A41" s="55"/>
      <c r="B41" s="55"/>
      <c r="E41" s="5"/>
    </row>
    <row r="42" spans="1:12">
      <c r="A42" s="55"/>
      <c r="B42" s="139" t="s">
        <v>76</v>
      </c>
      <c r="C42" s="140"/>
      <c r="D42" s="140"/>
      <c r="E42" s="140"/>
      <c r="F42" s="141"/>
    </row>
    <row r="43" spans="1:12" ht="15" thickBot="1">
      <c r="A43" s="55"/>
      <c r="B43" s="64"/>
      <c r="C43" s="56"/>
      <c r="D43" s="12"/>
      <c r="E43" s="67"/>
      <c r="F43" s="63"/>
    </row>
    <row r="44" spans="1:12" ht="44.4" thickTop="1" thickBot="1">
      <c r="A44" s="55"/>
      <c r="B44" s="64"/>
      <c r="C44" s="58" t="s">
        <v>5</v>
      </c>
      <c r="D44" s="59" t="s">
        <v>66</v>
      </c>
      <c r="E44" s="82" t="s">
        <v>77</v>
      </c>
      <c r="F44" s="63"/>
    </row>
    <row r="45" spans="1:12" ht="15" thickTop="1">
      <c r="A45" s="55"/>
      <c r="B45" s="64"/>
      <c r="C45" s="65">
        <v>11</v>
      </c>
      <c r="D45" s="66" t="s">
        <v>76</v>
      </c>
      <c r="E45" s="81"/>
      <c r="F45" s="63"/>
    </row>
    <row r="46" spans="1:12">
      <c r="A46" s="55"/>
      <c r="B46" s="68"/>
      <c r="C46" s="72"/>
      <c r="D46" s="70"/>
      <c r="E46" s="73"/>
      <c r="F46" s="50"/>
    </row>
    <row r="47" spans="1:12">
      <c r="A47" s="55"/>
      <c r="B47" s="55"/>
    </row>
    <row r="48" spans="1:12">
      <c r="B48" s="1"/>
      <c r="C48" s="1"/>
      <c r="D48" s="4"/>
      <c r="E48" s="4"/>
    </row>
  </sheetData>
  <sheetProtection algorithmName="SHA-512" hashValue="aGQGbdn/jSWKsCs/jNBzr4VPlckjOnjPWdtm/qpaJgQb2mnGzT5rYCAmlgtBJ34dQG3qXmaAD1AwPPR3uDgsXw==" saltValue="s4DPyd9UQi/0HKU3cNauyg==" spinCount="100000" sheet="1" objects="1" scenarios="1" formatColumns="0" formatRows="0"/>
  <mergeCells count="11">
    <mergeCell ref="B6:F7"/>
    <mergeCell ref="B2:F2"/>
    <mergeCell ref="B4:F4"/>
    <mergeCell ref="B21:F21"/>
    <mergeCell ref="B42:F42"/>
    <mergeCell ref="B12:F12"/>
    <mergeCell ref="B16:F16"/>
    <mergeCell ref="B17:F17"/>
    <mergeCell ref="B18:F19"/>
    <mergeCell ref="B13:F15"/>
    <mergeCell ref="B9:F10"/>
  </mergeCells>
  <conditionalFormatting sqref="D43:E43 D38:E41">
    <cfRule type="expression" dxfId="4" priority="13">
      <formula>#REF!&lt;7</formula>
    </cfRule>
  </conditionalFormatting>
  <conditionalFormatting sqref="E24:E37">
    <cfRule type="expression" dxfId="3" priority="12">
      <formula>#REF!="Ja"</formula>
    </cfRule>
  </conditionalFormatting>
  <conditionalFormatting sqref="E46">
    <cfRule type="expression" dxfId="2" priority="16">
      <formula>#REF!&lt;15</formula>
    </cfRule>
    <cfRule type="expression" dxfId="1" priority="17">
      <formula>#REF!&lt;7</formula>
    </cfRule>
  </conditionalFormatting>
  <conditionalFormatting sqref="E45">
    <cfRule type="expression" dxfId="0" priority="2">
      <formula>#REF!="Ja"</formula>
    </cfRule>
  </conditionalFormatting>
  <pageMargins left="0.25" right="0.25" top="0.75" bottom="0.75" header="0.3" footer="0.3"/>
  <pageSetup paperSize="9" scale="97" orientation="portrait" horizontalDpi="4294967293" verticalDpi="1200" r:id="rId1"/>
  <rowBreaks count="1" manualBreakCount="1">
    <brk id="44" min="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134A8FCD800A419CE1756FB9160EF8" ma:contentTypeVersion="10" ma:contentTypeDescription="Create a new document." ma:contentTypeScope="" ma:versionID="39c51323fc4b0b7cb754c1bc287184ee">
  <xsd:schema xmlns:xsd="http://www.w3.org/2001/XMLSchema" xmlns:xs="http://www.w3.org/2001/XMLSchema" xmlns:p="http://schemas.microsoft.com/office/2006/metadata/properties" xmlns:ns2="e67812c2-7a3f-4b8d-94d3-0d909f3daaed" xmlns:ns3="a403cff8-1dbb-4a85-b69f-5f7f604869e0" targetNamespace="http://schemas.microsoft.com/office/2006/metadata/properties" ma:root="true" ma:fieldsID="49c40cd8b54082a97cffefb327f6c7e7" ns2:_="" ns3:_="">
    <xsd:import namespace="e67812c2-7a3f-4b8d-94d3-0d909f3daaed"/>
    <xsd:import namespace="a403cff8-1dbb-4a85-b69f-5f7f604869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812c2-7a3f-4b8d-94d3-0d909f3da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3cff8-1dbb-4a85-b69f-5f7f604869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5bec37a-1f6c-4285-866c-c2fb26bc2425}" ma:internalName="TaxCatchAll" ma:showField="CatchAllData" ma:web="a403cff8-1dbb-4a85-b69f-5f7f604869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7812c2-7a3f-4b8d-94d3-0d909f3daaed">
      <Terms xmlns="http://schemas.microsoft.com/office/infopath/2007/PartnerControls"/>
    </lcf76f155ced4ddcb4097134ff3c332f>
    <TaxCatchAll xmlns="a403cff8-1dbb-4a85-b69f-5f7f604869e0" xsi:nil="true"/>
  </documentManagement>
</p:properties>
</file>

<file path=customXml/itemProps1.xml><?xml version="1.0" encoding="utf-8"?>
<ds:datastoreItem xmlns:ds="http://schemas.openxmlformats.org/officeDocument/2006/customXml" ds:itemID="{E003BA07-B1A3-4D2F-9EC0-7555EC702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812c2-7a3f-4b8d-94d3-0d909f3daaed"/>
    <ds:schemaRef ds:uri="a403cff8-1dbb-4a85-b69f-5f7f604869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CA00F-94BE-4417-9CCE-4B9E2F115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665FD-1029-4A6A-BF5A-556B9A7D21AD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403cff8-1dbb-4a85-b69f-5f7f604869e0"/>
    <ds:schemaRef ds:uri="e67812c2-7a3f-4b8d-94d3-0d909f3daa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Deel A - Assortiment</vt:lpstr>
      <vt:lpstr>Deel B - Merkenlijst</vt:lpstr>
      <vt:lpstr>'Deel A - Assortiment'!Print_Area</vt:lpstr>
      <vt:lpstr>'Deel B - Merkenlijst'!Print_Area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Giesberts, C.B.P.</dc:creator>
  <cp:keywords/>
  <dc:description/>
  <cp:lastModifiedBy>Bianca Holla</cp:lastModifiedBy>
  <cp:revision/>
  <dcterms:created xsi:type="dcterms:W3CDTF">2019-01-08T07:44:40Z</dcterms:created>
  <dcterms:modified xsi:type="dcterms:W3CDTF">2023-04-06T20:38:06Z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0x0101002F134A8FCD800A419CE1756FB9160EF8</vt:lpwstr>
  </property>
  <property fmtid="{D5CDD505-2E9C-101B-9397-08002B2CF9AE}" pid="3" name="MediaServiceImageTags">
    <vt:lpwstr/>
  </property>
</Properties>
</file>