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Inkoop OWO\Inkoop OWO nieuw\B. Inkoop-adviezen en aanbestedingen\2. Inkopen en aanbestedingen\Categorie Openbare Ruimte\2022 Inname afvalstromen\"/>
    </mc:Choice>
  </mc:AlternateContent>
  <bookViews>
    <workbookView xWindow="0" yWindow="0" windowWidth="17640" windowHeight="5805"/>
  </bookViews>
  <sheets>
    <sheet name="Blad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T15" i="1" l="1"/>
  <c r="T16" i="1"/>
  <c r="K16" i="1"/>
  <c r="K14" i="1"/>
  <c r="K15" i="1"/>
  <c r="J16" i="1"/>
  <c r="L16" i="1" s="1"/>
  <c r="M16" i="1" s="1"/>
  <c r="J15" i="1"/>
  <c r="J14" i="1"/>
  <c r="H16" i="1"/>
  <c r="H15" i="1"/>
  <c r="L15" i="1" s="1"/>
  <c r="H14" i="1"/>
  <c r="L14" i="1" l="1"/>
  <c r="M14" i="1" s="1"/>
  <c r="U14" i="1" s="1"/>
  <c r="U18" i="1" s="1"/>
  <c r="U16" i="1"/>
  <c r="M15" i="1"/>
  <c r="U15" i="1" s="1"/>
</calcChain>
</file>

<file path=xl/comments1.xml><?xml version="1.0" encoding="utf-8"?>
<comments xmlns="http://schemas.openxmlformats.org/spreadsheetml/2006/main">
  <authors>
    <author>Niels Plat</author>
  </authors>
  <commentList>
    <comment ref="R14" authorId="0" shapeId="0">
      <text>
        <r>
          <rPr>
            <b/>
            <sz val="9"/>
            <color indexed="81"/>
            <rFont val="Tahoma"/>
            <family val="2"/>
          </rPr>
          <t>Niels Plat:</t>
        </r>
        <r>
          <rPr>
            <sz val="9"/>
            <color indexed="81"/>
            <rFont val="Tahoma"/>
            <family val="2"/>
          </rPr>
          <t xml:space="preserve">
</t>
        </r>
        <r>
          <rPr>
            <b/>
            <sz val="9"/>
            <color indexed="81"/>
            <rFont val="Tahoma"/>
            <family val="2"/>
          </rPr>
          <t xml:space="preserve">Afstand in km
</t>
        </r>
        <r>
          <rPr>
            <sz val="9"/>
            <color indexed="81"/>
            <rFont val="Tahoma"/>
            <family val="2"/>
          </rPr>
          <t xml:space="preserve">Hier vullt u de enkel het aantal kilometers in, afgerond op hele kilometers, van het afvalbrengstation tot het afvalverwerkerspunt. </t>
        </r>
      </text>
    </comment>
    <comment ref="R15" authorId="0" shapeId="0">
      <text>
        <r>
          <rPr>
            <b/>
            <sz val="9"/>
            <color indexed="81"/>
            <rFont val="Tahoma"/>
            <family val="2"/>
          </rPr>
          <t xml:space="preserve">Niels Plat:
Afstand in km
</t>
        </r>
        <r>
          <rPr>
            <sz val="9"/>
            <color indexed="81"/>
            <rFont val="Tahoma"/>
            <family val="2"/>
          </rPr>
          <t xml:space="preserve">Hier vullt u de enkel het aantal kilometers in, afgerond op hele kilometers, van het afvalbrengstation tot het afvalverwerkerspunt. </t>
        </r>
      </text>
    </comment>
    <comment ref="R16" authorId="0" shapeId="0">
      <text>
        <r>
          <rPr>
            <b/>
            <sz val="9"/>
            <color indexed="81"/>
            <rFont val="Tahoma"/>
            <family val="2"/>
          </rPr>
          <t xml:space="preserve">Niels Plat:
Afstand in km
</t>
        </r>
        <r>
          <rPr>
            <sz val="9"/>
            <color indexed="81"/>
            <rFont val="Tahoma"/>
            <family val="2"/>
          </rPr>
          <t xml:space="preserve">Hier vullt u de enkel het aantal kilometers in, afgerond op hele kilometers, van het afvalbrengstation tot het afvalverwerkerspunt. </t>
        </r>
      </text>
    </comment>
  </commentList>
</comments>
</file>

<file path=xl/sharedStrings.xml><?xml version="1.0" encoding="utf-8"?>
<sst xmlns="http://schemas.openxmlformats.org/spreadsheetml/2006/main" count="53" uniqueCount="48">
  <si>
    <t>Europees openbare aanbesteding - Inname afvalstromen</t>
  </si>
  <si>
    <t>Gemeente Weststellingwerf</t>
  </si>
  <si>
    <t>A</t>
  </si>
  <si>
    <t>B</t>
  </si>
  <si>
    <t>C</t>
  </si>
  <si>
    <t>D</t>
  </si>
  <si>
    <t>E</t>
  </si>
  <si>
    <t>F</t>
  </si>
  <si>
    <t>G</t>
  </si>
  <si>
    <t>H</t>
  </si>
  <si>
    <t>I</t>
  </si>
  <si>
    <t>Gemiddelde belastingsgraad (t)</t>
  </si>
  <si>
    <t>Inschrijfprijs per T.*</t>
  </si>
  <si>
    <t>Niveau CO2 prestatieladder</t>
  </si>
  <si>
    <t>Niveau MVO prestatieladder</t>
  </si>
  <si>
    <t>Postcode</t>
  </si>
  <si>
    <t>Huisnr.</t>
  </si>
  <si>
    <t>TOTALE KOSTEN (E+H)</t>
  </si>
  <si>
    <t>Bedrijfsnaam inschrijver:</t>
  </si>
  <si>
    <t>Contactpersoon:</t>
  </si>
  <si>
    <t>A-Hout</t>
  </si>
  <si>
    <t>Onderdeel</t>
  </si>
  <si>
    <t>Puin</t>
  </si>
  <si>
    <t>Groen afval</t>
  </si>
  <si>
    <t>Verwerken afvalstroom</t>
  </si>
  <si>
    <t>Niveau</t>
  </si>
  <si>
    <t>Fictieve korting</t>
  </si>
  <si>
    <t>Fictieve korting (%)</t>
  </si>
  <si>
    <t>Inschrijfprijs (€)</t>
  </si>
  <si>
    <t xml:space="preserve">Fictieve inschrijfprijs </t>
  </si>
  <si>
    <t>Totale fictieve korting (€)</t>
  </si>
  <si>
    <t xml:space="preserve">*Inschrijfprijs per ton exclusief BTW en exclusief verbrandingsbelasting </t>
  </si>
  <si>
    <t>**bereken de kortste tijd dus zonder oponthoud door files e.d. met behulp van de Tomtom routeplanner:</t>
  </si>
  <si>
    <t>https://mydrive.tomtom.com/nl_nl/#mode=viewport+viewport=52.1855,4.10135,6.24,0,-0+ver=3</t>
  </si>
  <si>
    <t>Gedaan te:</t>
  </si>
  <si>
    <t>Datum:</t>
  </si>
  <si>
    <t>Handtekening (inschrijver):</t>
  </si>
  <si>
    <t>2e handtekening bij gezamenlijke bevoegdheid:</t>
  </si>
  <si>
    <t>8471 AC</t>
  </si>
  <si>
    <t>Bijlage D - Prijsinvulformulier</t>
  </si>
  <si>
    <t>Brandstofkosten per km.</t>
  </si>
  <si>
    <t>Afvalverwerkerspunt</t>
  </si>
  <si>
    <t>Afvalbrengstation</t>
  </si>
  <si>
    <t>CO2 / MVO prestatieladder</t>
  </si>
  <si>
    <r>
      <rPr>
        <sz val="11"/>
        <rFont val="Calibri"/>
        <family val="2"/>
        <scheme val="minor"/>
      </rPr>
      <t xml:space="preserve">Plan Route op basis van </t>
    </r>
    <r>
      <rPr>
        <b/>
        <sz val="11"/>
        <rFont val="Calibri"/>
        <family val="2"/>
        <scheme val="minor"/>
      </rPr>
      <t>SNELSTE</t>
    </r>
    <r>
      <rPr>
        <sz val="11"/>
        <rFont val="Calibri"/>
        <family val="2"/>
        <scheme val="minor"/>
      </rPr>
      <t xml:space="preserve"> route en voertuigafmetingen: </t>
    </r>
    <r>
      <rPr>
        <u/>
        <sz val="11"/>
        <rFont val="Calibri"/>
        <family val="2"/>
        <scheme val="minor"/>
      </rPr>
      <t>Vrachtwagen</t>
    </r>
    <r>
      <rPr>
        <sz val="11"/>
        <rFont val="Calibri"/>
        <family val="2"/>
        <scheme val="minor"/>
      </rPr>
      <t xml:space="preserve"> vanaf het Afvalbrengstation (adres: Aan de Schipsloot 28, 8471 AC Wolvega) tot het Afvalverwerkerspunt.</t>
    </r>
  </si>
  <si>
    <t>Afstand in km volgens tomtom routeplanner**</t>
  </si>
  <si>
    <t>Transportkosten vice versa ((F*G)*2)</t>
  </si>
  <si>
    <r>
      <t>De inschrijver verklaart deze inschrijving te doen overeenkomstig de bepalingen van de Aanbestedingswet 2012 en met inachtneming van de bepalingen en de gegevens, zoals deze zijn omschreven in de voor de inschrijving relevante stukken van de aanbesteding met</t>
    </r>
    <r>
      <rPr>
        <b/>
        <i/>
        <sz val="11"/>
        <color rgb="FFFF0000"/>
        <rFont val="Calibri"/>
        <family val="2"/>
        <scheme val="minor"/>
      </rPr>
      <t xml:space="preserve"> </t>
    </r>
    <r>
      <rPr>
        <b/>
        <i/>
        <sz val="11"/>
        <rFont val="Calibri"/>
        <family val="2"/>
        <scheme val="minor"/>
      </rPr>
      <t>referentienummer: WEST/AFV/2023.</t>
    </r>
    <r>
      <rPr>
        <b/>
        <i/>
        <sz val="11"/>
        <color rgb="FFFF0000"/>
        <rFont val="Calibri"/>
        <family val="2"/>
        <scheme val="minor"/>
      </rPr>
      <t xml:space="preserve"> </t>
    </r>
    <r>
      <rPr>
        <b/>
        <i/>
        <sz val="11"/>
        <rFont val="Calibri"/>
        <family val="2"/>
        <scheme val="minor"/>
      </rPr>
      <t>Onder bedoelde bepalingen vallen nadrukkelijk ook de verplichtingen uit hoofde van de bepalingen inzake de arbeidsbescherming en de arbeidsvoorwaarden die gelden op de plaats waar de verrichting wordt uitgevoerd.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</si>
</sst>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8"/>
      <color theme="1"/>
      <name val="Calibri"/>
      <family val="2"/>
      <scheme val="minor"/>
    </font>
    <font>
      <u/>
      <sz val="11"/>
      <color theme="10"/>
      <name val="Calibri"/>
      <family val="2"/>
      <scheme val="minor"/>
    </font>
    <font>
      <b/>
      <i/>
      <sz val="11"/>
      <color theme="1"/>
      <name val="Calibri"/>
      <family val="2"/>
      <scheme val="minor"/>
    </font>
    <font>
      <b/>
      <i/>
      <sz val="11"/>
      <color rgb="FFFF0000"/>
      <name val="Calibri"/>
      <family val="2"/>
      <scheme val="minor"/>
    </font>
    <font>
      <b/>
      <i/>
      <sz val="11"/>
      <name val="Calibri"/>
      <family val="2"/>
      <scheme val="minor"/>
    </font>
    <font>
      <sz val="11"/>
      <name val="Calibri"/>
      <family val="2"/>
      <scheme val="minor"/>
    </font>
    <font>
      <b/>
      <sz val="11"/>
      <name val="Calibri"/>
      <family val="2"/>
      <scheme val="minor"/>
    </font>
    <font>
      <u/>
      <sz val="1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48">
    <xf numFmtId="0" fontId="0" fillId="0" borderId="0" xfId="0"/>
    <xf numFmtId="0" fontId="0" fillId="0" borderId="0" xfId="0" applyProtection="1">
      <protection hidden="1"/>
    </xf>
    <xf numFmtId="0" fontId="0" fillId="0" borderId="1" xfId="0"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6" fillId="0" borderId="0" xfId="0" applyFont="1" applyAlignment="1" applyProtection="1">
      <alignment horizontal="center"/>
      <protection hidden="1"/>
    </xf>
    <xf numFmtId="0" fontId="0" fillId="0" borderId="5" xfId="0" applyBorder="1" applyProtection="1">
      <protection hidden="1"/>
    </xf>
    <xf numFmtId="0" fontId="5" fillId="0" borderId="0" xfId="0" applyFont="1" applyAlignment="1" applyProtection="1">
      <alignment horizontal="center"/>
      <protection hidden="1"/>
    </xf>
    <xf numFmtId="0" fontId="5" fillId="0" borderId="0" xfId="0" applyFont="1" applyProtection="1">
      <protection hidden="1"/>
    </xf>
    <xf numFmtId="0" fontId="2" fillId="0" borderId="0" xfId="0" applyFont="1" applyProtection="1">
      <protection hidden="1"/>
    </xf>
    <xf numFmtId="0" fontId="0" fillId="0" borderId="0" xfId="0" applyAlignment="1" applyProtection="1">
      <alignment horizontal="center"/>
      <protection hidden="1"/>
    </xf>
    <xf numFmtId="0" fontId="2" fillId="2" borderId="9" xfId="0" applyFont="1" applyFill="1" applyBorder="1" applyProtection="1">
      <protection hidden="1"/>
    </xf>
    <xf numFmtId="0" fontId="2" fillId="2" borderId="10"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2" fillId="3" borderId="9" xfId="0" applyFont="1" applyFill="1" applyBorder="1" applyProtection="1">
      <protection hidden="1"/>
    </xf>
    <xf numFmtId="0" fontId="2" fillId="0" borderId="9" xfId="0" applyFont="1" applyBorder="1" applyProtection="1">
      <protection hidden="1"/>
    </xf>
    <xf numFmtId="0" fontId="2" fillId="0" borderId="9" xfId="0" applyFont="1" applyBorder="1" applyAlignment="1" applyProtection="1">
      <alignment wrapText="1"/>
      <protection hidden="1"/>
    </xf>
    <xf numFmtId="0" fontId="2" fillId="2" borderId="9" xfId="0" applyFont="1" applyFill="1" applyBorder="1" applyAlignment="1" applyProtection="1">
      <alignment wrapText="1"/>
      <protection hidden="1"/>
    </xf>
    <xf numFmtId="0" fontId="2" fillId="2" borderId="9" xfId="0" applyFont="1" applyFill="1" applyBorder="1" applyAlignment="1" applyProtection="1">
      <alignment horizontal="center" wrapText="1"/>
      <protection hidden="1"/>
    </xf>
    <xf numFmtId="0" fontId="0" fillId="2" borderId="9" xfId="0" applyFill="1" applyBorder="1" applyAlignment="1" applyProtection="1">
      <alignment wrapText="1"/>
      <protection hidden="1"/>
    </xf>
    <xf numFmtId="0" fontId="2" fillId="3" borderId="9" xfId="0" applyFont="1" applyFill="1" applyBorder="1" applyAlignment="1" applyProtection="1">
      <alignment wrapText="1"/>
      <protection hidden="1"/>
    </xf>
    <xf numFmtId="0" fontId="0" fillId="0" borderId="9" xfId="0" applyBorder="1" applyProtection="1">
      <protection hidden="1"/>
    </xf>
    <xf numFmtId="9" fontId="0" fillId="4" borderId="9" xfId="2" applyFont="1" applyFill="1" applyBorder="1" applyAlignment="1" applyProtection="1">
      <alignment horizontal="center"/>
      <protection hidden="1"/>
    </xf>
    <xf numFmtId="44" fontId="0" fillId="4" borderId="9" xfId="1" applyFont="1" applyFill="1" applyBorder="1" applyAlignment="1" applyProtection="1">
      <alignment horizontal="center"/>
      <protection hidden="1"/>
    </xf>
    <xf numFmtId="44" fontId="0" fillId="0" borderId="9" xfId="1" applyFont="1" applyBorder="1" applyProtection="1">
      <protection hidden="1"/>
    </xf>
    <xf numFmtId="0" fontId="11" fillId="0" borderId="9" xfId="0" applyFont="1" applyBorder="1" applyProtection="1">
      <protection hidden="1"/>
    </xf>
    <xf numFmtId="44" fontId="0" fillId="0" borderId="9" xfId="0" applyNumberFormat="1" applyBorder="1" applyProtection="1">
      <protection hidden="1"/>
    </xf>
    <xf numFmtId="44" fontId="0" fillId="3" borderId="9" xfId="0" applyNumberFormat="1" applyFill="1" applyBorder="1" applyProtection="1">
      <protection hidden="1"/>
    </xf>
    <xf numFmtId="44" fontId="0" fillId="0" borderId="12" xfId="0" applyNumberFormat="1" applyBorder="1" applyProtection="1">
      <protection hidden="1"/>
    </xf>
    <xf numFmtId="0" fontId="2" fillId="2" borderId="9" xfId="0" applyFont="1" applyFill="1" applyBorder="1" applyAlignment="1" applyProtection="1">
      <alignment horizontal="center"/>
      <protection hidden="1"/>
    </xf>
    <xf numFmtId="0" fontId="0" fillId="2" borderId="9" xfId="0" applyFill="1" applyBorder="1" applyProtection="1">
      <protection hidden="1"/>
    </xf>
    <xf numFmtId="0" fontId="0" fillId="0" borderId="9" xfId="0" applyBorder="1" applyAlignment="1" applyProtection="1">
      <alignment horizontal="center"/>
      <protection hidden="1"/>
    </xf>
    <xf numFmtId="9" fontId="0" fillId="0" borderId="9" xfId="2" applyFont="1" applyBorder="1" applyAlignment="1" applyProtection="1">
      <alignment horizontal="center"/>
      <protection hidden="1"/>
    </xf>
    <xf numFmtId="44" fontId="0" fillId="0" borderId="0" xfId="0" applyNumberFormat="1" applyProtection="1">
      <protection hidden="1"/>
    </xf>
    <xf numFmtId="0" fontId="7" fillId="0" borderId="0" xfId="3" applyBorder="1" applyProtection="1">
      <protection hidden="1"/>
    </xf>
    <xf numFmtId="0" fontId="11" fillId="0" borderId="0" xfId="0" applyFont="1" applyAlignment="1" applyProtection="1">
      <alignment wrapText="1"/>
      <protection hidden="1"/>
    </xf>
    <xf numFmtId="0" fontId="8" fillId="0" borderId="0" xfId="0" applyFont="1" applyAlignment="1" applyProtection="1">
      <alignment horizontal="center" wrapText="1"/>
      <protection hidden="1"/>
    </xf>
    <xf numFmtId="0" fontId="0" fillId="0" borderId="0" xfId="0" applyAlignment="1" applyProtection="1">
      <alignment wrapText="1"/>
      <protection hidden="1"/>
    </xf>
    <xf numFmtId="0" fontId="0" fillId="0" borderId="0" xfId="0" applyAlignment="1" applyProtection="1">
      <alignment vertical="top" wrapText="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0" xfId="0" applyProtection="1">
      <protection locked="0"/>
    </xf>
    <xf numFmtId="0" fontId="0" fillId="5" borderId="9" xfId="0" applyFill="1" applyBorder="1" applyAlignment="1" applyProtection="1">
      <alignment horizontal="center"/>
      <protection locked="0"/>
    </xf>
    <xf numFmtId="44" fontId="0" fillId="5" borderId="9" xfId="1" applyFont="1" applyFill="1" applyBorder="1" applyProtection="1">
      <protection locked="0"/>
    </xf>
    <xf numFmtId="0" fontId="0" fillId="5" borderId="9" xfId="0" applyFill="1" applyBorder="1" applyAlignment="1" applyProtection="1">
      <alignment horizontal="center"/>
      <protection locked="0"/>
    </xf>
    <xf numFmtId="0" fontId="0" fillId="5" borderId="9" xfId="0" applyFill="1" applyBorder="1" applyProtection="1">
      <protection locked="0"/>
    </xf>
  </cellXfs>
  <cellStyles count="4">
    <cellStyle name="Hyperlink" xfId="3" builtinId="8"/>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38100</xdr:colOff>
      <xdr:row>2</xdr:row>
      <xdr:rowOff>45720</xdr:rowOff>
    </xdr:from>
    <xdr:to>
      <xdr:col>19</xdr:col>
      <xdr:colOff>551180</xdr:colOff>
      <xdr:row>9</xdr:row>
      <xdr:rowOff>68580</xdr:rowOff>
    </xdr:to>
    <xdr:pic>
      <xdr:nvPicPr>
        <xdr:cNvPr id="2" name="Afbeelding 1" descr="Home | Gemeente Weststellingwerf">
          <a:extLst>
            <a:ext uri="{FF2B5EF4-FFF2-40B4-BE49-F238E27FC236}">
              <a16:creationId xmlns="" xmlns:a16="http://schemas.microsoft.com/office/drawing/2014/main" id="{0537C20E-E948-571B-6621-2501ADAA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7040" y="419100"/>
          <a:ext cx="282702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drive.tomtom.com/nl_n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56"/>
  <sheetViews>
    <sheetView showGridLines="0" tabSelected="1" zoomScale="60" zoomScaleNormal="60" workbookViewId="0">
      <selection activeCell="A2" sqref="A2"/>
    </sheetView>
  </sheetViews>
  <sheetFormatPr defaultColWidth="17" defaultRowHeight="15" x14ac:dyDescent="0.25"/>
  <cols>
    <col min="1" max="16384" width="17" style="1"/>
  </cols>
  <sheetData>
    <row r="1" spans="2:23" ht="15.75" thickBot="1" x14ac:dyDescent="0.3"/>
    <row r="2" spans="2:23" x14ac:dyDescent="0.25">
      <c r="B2" s="2"/>
      <c r="C2" s="3"/>
      <c r="D2" s="3"/>
      <c r="E2" s="3"/>
      <c r="F2" s="3"/>
      <c r="G2" s="3"/>
      <c r="H2" s="3"/>
      <c r="I2" s="3"/>
      <c r="J2" s="3"/>
      <c r="K2" s="3"/>
      <c r="L2" s="3"/>
      <c r="M2" s="3"/>
      <c r="N2" s="3"/>
      <c r="O2" s="3"/>
      <c r="P2" s="3"/>
      <c r="Q2" s="3"/>
      <c r="R2" s="3"/>
      <c r="S2" s="3"/>
      <c r="T2" s="3"/>
      <c r="U2" s="3"/>
      <c r="V2" s="4"/>
    </row>
    <row r="3" spans="2:23" ht="24" customHeight="1" x14ac:dyDescent="0.35">
      <c r="B3" s="5"/>
      <c r="C3" s="6" t="s">
        <v>0</v>
      </c>
      <c r="D3" s="6"/>
      <c r="E3" s="6"/>
      <c r="F3" s="6"/>
      <c r="G3" s="6"/>
      <c r="H3" s="6"/>
      <c r="I3" s="6"/>
      <c r="J3" s="6"/>
      <c r="K3" s="6"/>
      <c r="L3" s="6"/>
      <c r="M3" s="6"/>
      <c r="N3" s="6"/>
      <c r="O3" s="6"/>
      <c r="P3" s="6"/>
      <c r="Q3" s="6"/>
      <c r="R3" s="6"/>
      <c r="S3" s="6"/>
      <c r="T3" s="6"/>
      <c r="U3" s="6"/>
      <c r="V3" s="7"/>
    </row>
    <row r="4" spans="2:23" ht="18.75" x14ac:dyDescent="0.3">
      <c r="B4" s="5"/>
      <c r="C4" s="8" t="s">
        <v>1</v>
      </c>
      <c r="D4" s="8"/>
      <c r="E4" s="8"/>
      <c r="F4" s="8"/>
      <c r="G4" s="8"/>
      <c r="H4" s="8"/>
      <c r="I4" s="8"/>
      <c r="J4" s="8"/>
      <c r="K4" s="8"/>
      <c r="L4" s="8"/>
      <c r="M4" s="8"/>
      <c r="N4" s="8"/>
      <c r="O4" s="8"/>
      <c r="P4" s="8"/>
      <c r="Q4" s="8"/>
      <c r="R4" s="8"/>
      <c r="S4" s="8"/>
      <c r="T4" s="8"/>
      <c r="U4" s="8"/>
      <c r="V4" s="7"/>
    </row>
    <row r="5" spans="2:23" ht="18.75" x14ac:dyDescent="0.3">
      <c r="B5" s="5"/>
      <c r="C5" s="9" t="s">
        <v>39</v>
      </c>
      <c r="V5" s="7"/>
    </row>
    <row r="6" spans="2:23" x14ac:dyDescent="0.25">
      <c r="B6" s="5"/>
      <c r="V6" s="7"/>
    </row>
    <row r="7" spans="2:23" ht="18.600000000000001" customHeight="1" x14ac:dyDescent="0.25">
      <c r="B7" s="5"/>
      <c r="C7" s="10" t="s">
        <v>18</v>
      </c>
      <c r="E7" s="44"/>
      <c r="F7" s="44"/>
      <c r="G7" s="44"/>
      <c r="H7" s="44"/>
      <c r="I7" s="44"/>
      <c r="J7" s="11"/>
      <c r="K7" s="11"/>
      <c r="L7" s="11"/>
      <c r="V7" s="7"/>
    </row>
    <row r="8" spans="2:23" x14ac:dyDescent="0.25">
      <c r="B8" s="5"/>
      <c r="V8" s="7"/>
      <c r="W8" s="43"/>
    </row>
    <row r="9" spans="2:23" ht="18.600000000000001" customHeight="1" x14ac:dyDescent="0.25">
      <c r="B9" s="5"/>
      <c r="C9" s="10" t="s">
        <v>19</v>
      </c>
      <c r="E9" s="44"/>
      <c r="F9" s="44"/>
      <c r="G9" s="44"/>
      <c r="H9" s="44"/>
      <c r="I9" s="44"/>
      <c r="J9" s="11"/>
      <c r="K9" s="11"/>
      <c r="L9" s="11"/>
      <c r="V9" s="7"/>
    </row>
    <row r="10" spans="2:23" x14ac:dyDescent="0.25">
      <c r="B10" s="5"/>
      <c r="V10" s="7"/>
    </row>
    <row r="11" spans="2:23" x14ac:dyDescent="0.25">
      <c r="B11" s="5"/>
      <c r="V11" s="7"/>
    </row>
    <row r="12" spans="2:23" x14ac:dyDescent="0.25">
      <c r="B12" s="5"/>
      <c r="E12" s="12" t="s">
        <v>2</v>
      </c>
      <c r="F12" s="12" t="s">
        <v>3</v>
      </c>
      <c r="G12" s="12" t="s">
        <v>4</v>
      </c>
      <c r="H12" s="12"/>
      <c r="I12" s="12" t="s">
        <v>5</v>
      </c>
      <c r="J12" s="12"/>
      <c r="K12" s="12"/>
      <c r="L12" s="12"/>
      <c r="M12" s="12" t="s">
        <v>6</v>
      </c>
      <c r="N12" s="13" t="s">
        <v>42</v>
      </c>
      <c r="O12" s="14"/>
      <c r="P12" s="13" t="s">
        <v>41</v>
      </c>
      <c r="Q12" s="14"/>
      <c r="R12" s="12" t="s">
        <v>7</v>
      </c>
      <c r="S12" s="12" t="s">
        <v>8</v>
      </c>
      <c r="T12" s="12" t="s">
        <v>9</v>
      </c>
      <c r="U12" s="15" t="s">
        <v>10</v>
      </c>
      <c r="V12" s="7"/>
    </row>
    <row r="13" spans="2:23" ht="75" x14ac:dyDescent="0.25">
      <c r="B13" s="5"/>
      <c r="C13" s="16" t="s">
        <v>21</v>
      </c>
      <c r="D13" s="17" t="s">
        <v>24</v>
      </c>
      <c r="E13" s="18" t="s">
        <v>11</v>
      </c>
      <c r="F13" s="19" t="s">
        <v>12</v>
      </c>
      <c r="G13" s="18" t="s">
        <v>13</v>
      </c>
      <c r="H13" s="20" t="s">
        <v>27</v>
      </c>
      <c r="I13" s="18" t="s">
        <v>14</v>
      </c>
      <c r="J13" s="20" t="s">
        <v>27</v>
      </c>
      <c r="K13" s="20" t="s">
        <v>28</v>
      </c>
      <c r="L13" s="20" t="s">
        <v>30</v>
      </c>
      <c r="M13" s="18" t="s">
        <v>29</v>
      </c>
      <c r="N13" s="18" t="s">
        <v>15</v>
      </c>
      <c r="O13" s="18" t="s">
        <v>16</v>
      </c>
      <c r="P13" s="18" t="s">
        <v>15</v>
      </c>
      <c r="Q13" s="18" t="s">
        <v>16</v>
      </c>
      <c r="R13" s="18" t="s">
        <v>45</v>
      </c>
      <c r="S13" s="18" t="s">
        <v>40</v>
      </c>
      <c r="T13" s="18" t="s">
        <v>46</v>
      </c>
      <c r="U13" s="21" t="s">
        <v>17</v>
      </c>
      <c r="V13" s="7"/>
    </row>
    <row r="14" spans="2:23" x14ac:dyDescent="0.25">
      <c r="B14" s="5"/>
      <c r="C14" s="22">
        <v>1</v>
      </c>
      <c r="D14" s="22" t="s">
        <v>20</v>
      </c>
      <c r="E14" s="22">
        <v>6</v>
      </c>
      <c r="F14" s="45">
        <v>0</v>
      </c>
      <c r="G14" s="46">
        <v>0</v>
      </c>
      <c r="H14" s="23">
        <f>VLOOKUP(G14,C21:D26,2,0)</f>
        <v>0</v>
      </c>
      <c r="I14" s="46">
        <v>0</v>
      </c>
      <c r="J14" s="23">
        <f>VLOOKUP(I14,C21:D26,2,0)</f>
        <v>0</v>
      </c>
      <c r="K14" s="24">
        <f>E14*F14</f>
        <v>0</v>
      </c>
      <c r="L14" s="24">
        <f>K14*(H14+J14)</f>
        <v>0</v>
      </c>
      <c r="M14" s="25">
        <f>K14-L14</f>
        <v>0</v>
      </c>
      <c r="N14" s="26" t="s">
        <v>38</v>
      </c>
      <c r="O14" s="26">
        <v>28</v>
      </c>
      <c r="P14" s="47"/>
      <c r="Q14" s="47"/>
      <c r="R14" s="47"/>
      <c r="S14" s="25">
        <v>0.6</v>
      </c>
      <c r="T14" s="27">
        <f>(R14*S14)*2</f>
        <v>0</v>
      </c>
      <c r="U14" s="28">
        <f>M14+T14</f>
        <v>0</v>
      </c>
      <c r="V14" s="7"/>
    </row>
    <row r="15" spans="2:23" x14ac:dyDescent="0.25">
      <c r="B15" s="5"/>
      <c r="C15" s="22">
        <v>2</v>
      </c>
      <c r="D15" s="22" t="s">
        <v>22</v>
      </c>
      <c r="E15" s="22">
        <v>15</v>
      </c>
      <c r="F15" s="45">
        <v>0</v>
      </c>
      <c r="G15" s="46">
        <v>0</v>
      </c>
      <c r="H15" s="23">
        <f>VLOOKUP(G15,C21:D26,2,0)</f>
        <v>0</v>
      </c>
      <c r="I15" s="46">
        <v>0</v>
      </c>
      <c r="J15" s="23">
        <f>VLOOKUP(I15,C21:D26,2,0)</f>
        <v>0</v>
      </c>
      <c r="K15" s="24">
        <f>(E15*F15)</f>
        <v>0</v>
      </c>
      <c r="L15" s="25">
        <f>K15*(H15+J15)</f>
        <v>0</v>
      </c>
      <c r="M15" s="25">
        <f>K15-L15</f>
        <v>0</v>
      </c>
      <c r="N15" s="26" t="s">
        <v>38</v>
      </c>
      <c r="O15" s="26">
        <v>28</v>
      </c>
      <c r="P15" s="47"/>
      <c r="Q15" s="47"/>
      <c r="R15" s="47"/>
      <c r="S15" s="25">
        <v>0.6</v>
      </c>
      <c r="T15" s="27">
        <f t="shared" ref="T15:T16" si="0">(R15*S15)*2</f>
        <v>0</v>
      </c>
      <c r="U15" s="28">
        <f t="shared" ref="U15:U16" si="1">M15+T15</f>
        <v>0</v>
      </c>
      <c r="V15" s="7"/>
    </row>
    <row r="16" spans="2:23" x14ac:dyDescent="0.25">
      <c r="B16" s="5"/>
      <c r="C16" s="22">
        <v>3</v>
      </c>
      <c r="D16" s="22" t="s">
        <v>23</v>
      </c>
      <c r="E16" s="22">
        <v>16</v>
      </c>
      <c r="F16" s="45">
        <v>0</v>
      </c>
      <c r="G16" s="46">
        <v>0</v>
      </c>
      <c r="H16" s="23">
        <f>VLOOKUP(G16,C21:D26,2,0)</f>
        <v>0</v>
      </c>
      <c r="I16" s="46">
        <v>0</v>
      </c>
      <c r="J16" s="23">
        <f>VLOOKUP(I16,C21:D26,2,0)</f>
        <v>0</v>
      </c>
      <c r="K16" s="24">
        <f>(E16*F16)</f>
        <v>0</v>
      </c>
      <c r="L16" s="25">
        <f>K16*(H16+J16)</f>
        <v>0</v>
      </c>
      <c r="M16" s="25">
        <f>K16-L16</f>
        <v>0</v>
      </c>
      <c r="N16" s="26" t="s">
        <v>38</v>
      </c>
      <c r="O16" s="26">
        <v>28</v>
      </c>
      <c r="P16" s="47"/>
      <c r="Q16" s="47"/>
      <c r="R16" s="47"/>
      <c r="S16" s="25">
        <v>0.6</v>
      </c>
      <c r="T16" s="27">
        <f t="shared" si="0"/>
        <v>0</v>
      </c>
      <c r="U16" s="28">
        <f t="shared" si="1"/>
        <v>0</v>
      </c>
      <c r="V16" s="7"/>
    </row>
    <row r="17" spans="2:22" ht="15.75" thickBot="1" x14ac:dyDescent="0.3">
      <c r="B17" s="5"/>
      <c r="V17" s="7"/>
    </row>
    <row r="18" spans="2:22" ht="15.75" thickBot="1" x14ac:dyDescent="0.3">
      <c r="B18" s="5"/>
      <c r="U18" s="29">
        <f>SUM(U14:U16)</f>
        <v>0</v>
      </c>
      <c r="V18" s="7"/>
    </row>
    <row r="19" spans="2:22" x14ac:dyDescent="0.25">
      <c r="B19" s="5"/>
      <c r="C19" s="30" t="s">
        <v>43</v>
      </c>
      <c r="D19" s="30"/>
      <c r="V19" s="7"/>
    </row>
    <row r="20" spans="2:22" x14ac:dyDescent="0.25">
      <c r="B20" s="5"/>
      <c r="C20" s="31" t="s">
        <v>25</v>
      </c>
      <c r="D20" s="31" t="s">
        <v>26</v>
      </c>
      <c r="V20" s="7"/>
    </row>
    <row r="21" spans="2:22" x14ac:dyDescent="0.25">
      <c r="B21" s="5"/>
      <c r="C21" s="32">
        <v>0</v>
      </c>
      <c r="D21" s="33">
        <v>0</v>
      </c>
      <c r="G21" s="34"/>
      <c r="V21" s="7"/>
    </row>
    <row r="22" spans="2:22" x14ac:dyDescent="0.25">
      <c r="B22" s="5"/>
      <c r="C22" s="32">
        <v>1</v>
      </c>
      <c r="D22" s="33">
        <v>0.02</v>
      </c>
      <c r="G22" s="34"/>
      <c r="V22" s="7"/>
    </row>
    <row r="23" spans="2:22" x14ac:dyDescent="0.25">
      <c r="B23" s="5"/>
      <c r="C23" s="32">
        <v>2</v>
      </c>
      <c r="D23" s="33">
        <v>0.04</v>
      </c>
      <c r="V23" s="7"/>
    </row>
    <row r="24" spans="2:22" x14ac:dyDescent="0.25">
      <c r="B24" s="5"/>
      <c r="C24" s="32">
        <v>3</v>
      </c>
      <c r="D24" s="33">
        <v>0.06</v>
      </c>
      <c r="V24" s="7"/>
    </row>
    <row r="25" spans="2:22" x14ac:dyDescent="0.25">
      <c r="B25" s="5"/>
      <c r="C25" s="32">
        <v>4</v>
      </c>
      <c r="D25" s="33">
        <v>0.08</v>
      </c>
      <c r="V25" s="7"/>
    </row>
    <row r="26" spans="2:22" x14ac:dyDescent="0.25">
      <c r="B26" s="5"/>
      <c r="C26" s="32">
        <v>5</v>
      </c>
      <c r="D26" s="33">
        <v>0.1</v>
      </c>
      <c r="V26" s="7"/>
    </row>
    <row r="27" spans="2:22" x14ac:dyDescent="0.25">
      <c r="B27" s="5"/>
      <c r="V27" s="7"/>
    </row>
    <row r="28" spans="2:22" x14ac:dyDescent="0.25">
      <c r="B28" s="5"/>
      <c r="V28" s="7"/>
    </row>
    <row r="29" spans="2:22" x14ac:dyDescent="0.25">
      <c r="B29" s="5"/>
      <c r="C29" s="1" t="s">
        <v>31</v>
      </c>
      <c r="V29" s="7"/>
    </row>
    <row r="30" spans="2:22" x14ac:dyDescent="0.25">
      <c r="B30" s="5"/>
      <c r="C30" s="1" t="s">
        <v>32</v>
      </c>
      <c r="V30" s="7"/>
    </row>
    <row r="31" spans="2:22" x14ac:dyDescent="0.25">
      <c r="B31" s="5"/>
      <c r="C31" s="35" t="s">
        <v>33</v>
      </c>
      <c r="V31" s="7"/>
    </row>
    <row r="32" spans="2:22" ht="34.5" customHeight="1" x14ac:dyDescent="0.25">
      <c r="B32" s="5"/>
      <c r="C32" s="36" t="s">
        <v>44</v>
      </c>
      <c r="D32" s="36"/>
      <c r="E32" s="36"/>
      <c r="F32" s="36"/>
      <c r="G32" s="36"/>
      <c r="H32" s="36"/>
      <c r="I32" s="36"/>
      <c r="J32" s="36"/>
      <c r="K32" s="36"/>
      <c r="V32" s="7"/>
    </row>
    <row r="33" spans="2:22" x14ac:dyDescent="0.25">
      <c r="B33" s="5"/>
      <c r="V33" s="7"/>
    </row>
    <row r="34" spans="2:22" x14ac:dyDescent="0.25">
      <c r="B34" s="5"/>
      <c r="C34" s="37" t="s">
        <v>47</v>
      </c>
      <c r="D34" s="37"/>
      <c r="E34" s="37"/>
      <c r="F34" s="37"/>
      <c r="G34" s="37"/>
      <c r="H34" s="37"/>
      <c r="I34" s="37"/>
      <c r="J34" s="37"/>
      <c r="K34" s="37"/>
      <c r="V34" s="7"/>
    </row>
    <row r="35" spans="2:22" x14ac:dyDescent="0.25">
      <c r="B35" s="5"/>
      <c r="C35" s="37"/>
      <c r="D35" s="37"/>
      <c r="E35" s="37"/>
      <c r="F35" s="37"/>
      <c r="G35" s="37"/>
      <c r="H35" s="37"/>
      <c r="I35" s="37"/>
      <c r="J35" s="37"/>
      <c r="K35" s="37"/>
      <c r="V35" s="7"/>
    </row>
    <row r="36" spans="2:22" x14ac:dyDescent="0.25">
      <c r="B36" s="5"/>
      <c r="C36" s="37"/>
      <c r="D36" s="37"/>
      <c r="E36" s="37"/>
      <c r="F36" s="37"/>
      <c r="G36" s="37"/>
      <c r="H36" s="37"/>
      <c r="I36" s="37"/>
      <c r="J36" s="37"/>
      <c r="K36" s="37"/>
      <c r="V36" s="7"/>
    </row>
    <row r="37" spans="2:22" x14ac:dyDescent="0.25">
      <c r="B37" s="5"/>
      <c r="C37" s="37"/>
      <c r="D37" s="37"/>
      <c r="E37" s="37"/>
      <c r="F37" s="37"/>
      <c r="G37" s="37"/>
      <c r="H37" s="37"/>
      <c r="I37" s="37"/>
      <c r="J37" s="37"/>
      <c r="K37" s="37"/>
      <c r="V37" s="7"/>
    </row>
    <row r="38" spans="2:22" x14ac:dyDescent="0.25">
      <c r="B38" s="5"/>
      <c r="V38" s="7"/>
    </row>
    <row r="39" spans="2:22" x14ac:dyDescent="0.25">
      <c r="B39" s="5"/>
      <c r="V39" s="7"/>
    </row>
    <row r="40" spans="2:22" x14ac:dyDescent="0.25">
      <c r="B40" s="5"/>
      <c r="V40" s="7"/>
    </row>
    <row r="41" spans="2:22" x14ac:dyDescent="0.25">
      <c r="B41" s="5"/>
      <c r="V41" s="7"/>
    </row>
    <row r="42" spans="2:22" x14ac:dyDescent="0.25">
      <c r="B42" s="5"/>
      <c r="C42" s="10" t="s">
        <v>34</v>
      </c>
      <c r="D42" s="44"/>
      <c r="E42" s="44"/>
      <c r="F42" s="44"/>
      <c r="V42" s="7"/>
    </row>
    <row r="43" spans="2:22" x14ac:dyDescent="0.25">
      <c r="B43" s="5"/>
      <c r="V43" s="7"/>
    </row>
    <row r="44" spans="2:22" x14ac:dyDescent="0.25">
      <c r="B44" s="5"/>
      <c r="C44" s="10" t="s">
        <v>35</v>
      </c>
      <c r="D44" s="44"/>
      <c r="E44" s="44"/>
      <c r="F44" s="44"/>
      <c r="V44" s="7"/>
    </row>
    <row r="45" spans="2:22" x14ac:dyDescent="0.25">
      <c r="B45" s="5"/>
      <c r="V45" s="7"/>
    </row>
    <row r="46" spans="2:22" ht="30" x14ac:dyDescent="0.25">
      <c r="B46" s="5"/>
      <c r="C46" s="38" t="s">
        <v>36</v>
      </c>
      <c r="D46" s="44"/>
      <c r="E46" s="44"/>
      <c r="F46" s="44"/>
      <c r="V46" s="7"/>
    </row>
    <row r="47" spans="2:22" x14ac:dyDescent="0.25">
      <c r="B47" s="5"/>
      <c r="D47" s="44"/>
      <c r="E47" s="44"/>
      <c r="F47" s="44"/>
      <c r="V47" s="7"/>
    </row>
    <row r="48" spans="2:22" x14ac:dyDescent="0.25">
      <c r="B48" s="5"/>
      <c r="D48" s="44"/>
      <c r="E48" s="44"/>
      <c r="F48" s="44"/>
      <c r="V48" s="7"/>
    </row>
    <row r="49" spans="2:22" x14ac:dyDescent="0.25">
      <c r="B49" s="5"/>
      <c r="D49" s="44"/>
      <c r="E49" s="44"/>
      <c r="F49" s="44"/>
      <c r="V49" s="7"/>
    </row>
    <row r="50" spans="2:22" x14ac:dyDescent="0.25">
      <c r="B50" s="5"/>
      <c r="V50" s="7"/>
    </row>
    <row r="51" spans="2:22" ht="75" x14ac:dyDescent="0.25">
      <c r="B51" s="5"/>
      <c r="C51" s="39" t="s">
        <v>37</v>
      </c>
      <c r="D51" s="44"/>
      <c r="E51" s="44"/>
      <c r="F51" s="44"/>
      <c r="V51" s="7"/>
    </row>
    <row r="52" spans="2:22" x14ac:dyDescent="0.25">
      <c r="B52" s="5"/>
      <c r="D52" s="44"/>
      <c r="E52" s="44"/>
      <c r="F52" s="44"/>
      <c r="V52" s="7"/>
    </row>
    <row r="53" spans="2:22" x14ac:dyDescent="0.25">
      <c r="B53" s="5"/>
      <c r="D53" s="44"/>
      <c r="E53" s="44"/>
      <c r="F53" s="44"/>
      <c r="V53" s="7"/>
    </row>
    <row r="54" spans="2:22" x14ac:dyDescent="0.25">
      <c r="B54" s="5"/>
      <c r="D54" s="44"/>
      <c r="E54" s="44"/>
      <c r="F54" s="44"/>
      <c r="V54" s="7"/>
    </row>
    <row r="55" spans="2:22" x14ac:dyDescent="0.25">
      <c r="B55" s="5"/>
      <c r="V55" s="7"/>
    </row>
    <row r="56" spans="2:22" ht="15.75" thickBot="1" x14ac:dyDescent="0.3">
      <c r="B56" s="40"/>
      <c r="C56" s="41"/>
      <c r="D56" s="41"/>
      <c r="E56" s="41"/>
      <c r="F56" s="41"/>
      <c r="G56" s="41"/>
      <c r="H56" s="41"/>
      <c r="I56" s="41"/>
      <c r="J56" s="41"/>
      <c r="K56" s="41"/>
      <c r="L56" s="41"/>
      <c r="M56" s="41"/>
      <c r="N56" s="41"/>
      <c r="O56" s="41"/>
      <c r="P56" s="41"/>
      <c r="Q56" s="41"/>
      <c r="R56" s="41"/>
      <c r="S56" s="41"/>
      <c r="T56" s="41"/>
      <c r="U56" s="41"/>
      <c r="V56" s="42"/>
    </row>
  </sheetData>
  <sheetProtection algorithmName="SHA-512" hashValue="aSTFrNMOwI8WKd8GxbQWy5XCoey6kZBSiy1T2aMZK/lOO6t7w5oEjkdQynGeAtLtZLPtzvJi8SAViTIqwqwj6g==" saltValue="JH1g2FNvspCadyFTywhpAQ==" spinCount="100000" sheet="1" objects="1" scenarios="1"/>
  <mergeCells count="13">
    <mergeCell ref="D51:F54"/>
    <mergeCell ref="C3:U3"/>
    <mergeCell ref="C4:U4"/>
    <mergeCell ref="N12:O12"/>
    <mergeCell ref="P12:Q12"/>
    <mergeCell ref="E7:I7"/>
    <mergeCell ref="E9:I9"/>
    <mergeCell ref="C19:D19"/>
    <mergeCell ref="C34:K37"/>
    <mergeCell ref="D42:F42"/>
    <mergeCell ref="D44:F44"/>
    <mergeCell ref="D46:F49"/>
    <mergeCell ref="C32:K32"/>
  </mergeCells>
  <dataValidations disablePrompts="1" count="1">
    <dataValidation type="list" allowBlank="1" showInputMessage="1" showErrorMessage="1" sqref="G14:G16 I14:I16">
      <formula1>$C$21:$C$26</formula1>
    </dataValidation>
  </dataValidations>
  <hyperlinks>
    <hyperlink ref="C31" r:id="rId1" location="mode=viewport+viewport=52.1855,4.10135,6.24,0,-0+ver=3"/>
  </hyperlinks>
  <pageMargins left="0.7" right="0.7" top="0.75" bottom="0.75" header="0.3" footer="0.3"/>
  <pageSetup paperSize="0"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Niels Plat</dc:creator>
  <cp:lastModifiedBy>Postma, Oane</cp:lastModifiedBy>
  <dcterms:created xsi:type="dcterms:W3CDTF">2023-01-17T09:17:57Z</dcterms:created>
  <dcterms:modified xsi:type="dcterms:W3CDTF">2023-02-20T15:09:19Z</dcterms:modified>
</cp:coreProperties>
</file>