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kbnationalebibliotheek.sharepoint.com/sites/team_inkoop/Shared Documents/General/09. Verwervingen/22 (EA) CCA tool/nieuwe aanbesteding/publicatiestukken def/"/>
    </mc:Choice>
  </mc:AlternateContent>
  <xr:revisionPtr revIDLastSave="0" documentId="8_{9C82157B-DB3A-4EA3-BD9A-A6732BD71E09}" xr6:coauthVersionLast="47" xr6:coauthVersionMax="47" xr10:uidLastSave="{00000000-0000-0000-0000-000000000000}"/>
  <bookViews>
    <workbookView xWindow="28680" yWindow="-120" windowWidth="29040" windowHeight="15840" activeTab="2" xr2:uid="{0B730BB1-439F-5B4E-B9B0-AD2324913FFB}"/>
  </bookViews>
  <sheets>
    <sheet name="Eisen en wensen" sheetId="1" r:id="rId1"/>
    <sheet name="Prijzenblad" sheetId="4" r:id="rId2"/>
    <sheet name="Voorbeeld beoordeling" sheetId="5" r:id="rId3"/>
  </sheets>
  <definedNames>
    <definedName name="_xlnm.Print_Area" localSheetId="1">Prijzenblad!$A$1:$I$25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4" i="5" l="1"/>
  <c r="H106" i="1"/>
  <c r="E5" i="5"/>
  <c r="H23" i="1"/>
  <c r="C33" i="5"/>
  <c r="G31" i="5"/>
  <c r="F31" i="5"/>
  <c r="E32" i="5"/>
  <c r="D32" i="5"/>
  <c r="G18" i="5"/>
  <c r="D17" i="5"/>
  <c r="E17" i="5"/>
  <c r="F17" i="5"/>
  <c r="G17" i="5"/>
  <c r="C20" i="5"/>
  <c r="E6" i="5"/>
  <c r="E4" i="5"/>
  <c r="H107" i="1"/>
  <c r="H105" i="1"/>
  <c r="H104" i="1"/>
  <c r="H103"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13" i="1"/>
  <c r="H14" i="1"/>
  <c r="H10" i="1"/>
  <c r="H11" i="1"/>
  <c r="H12" i="1"/>
  <c r="H9" i="1"/>
  <c r="H14" i="4"/>
  <c r="F13" i="4"/>
  <c r="F12" i="4"/>
  <c r="F9" i="4"/>
  <c r="F14" i="4" l="1"/>
  <c r="F17" i="4" s="1"/>
  <c r="E18" i="5"/>
  <c r="F18" i="5"/>
  <c r="D18" i="5"/>
  <c r="C19" i="5"/>
  <c r="E8" i="5"/>
  <c r="C18" i="5"/>
  <c r="C32" i="5"/>
  <c r="F32" i="5"/>
  <c r="G32" i="5"/>
</calcChain>
</file>

<file path=xl/sharedStrings.xml><?xml version="1.0" encoding="utf-8"?>
<sst xmlns="http://schemas.openxmlformats.org/spreadsheetml/2006/main" count="639" uniqueCount="325">
  <si>
    <t xml:space="preserve">Programma van eisen en wensen </t>
  </si>
  <si>
    <t>Invulhulp:</t>
  </si>
  <si>
    <t xml:space="preserve">In kolom A wordt met de 1e letter aangegeven of het een eis (E) betreft of een wens (W). Iedere eis is verplicht, dat wil zeggen, als u niet aan een eis kunt voldoen dan is uw inschrijving ongeldig. Tevens dient u per eis duidelijk te vermelden op welke wijze u aan deze eis voldoet. Uw antwoord/voorstel met betrekking tot de wensen wordt door de KB beoordeeld. </t>
  </si>
  <si>
    <t>In deze kolom geeft u aan of u aan deze eis kunt voldoen. 'j' staat voor ja en 'n' of niet ingevuld staat voor neen.</t>
  </si>
  <si>
    <r>
      <rPr>
        <sz val="12"/>
        <color rgb="FF000000"/>
        <rFont val="Calibri"/>
      </rPr>
      <t xml:space="preserve">Indien hier staat "licht dit toe in een separaat document" dan vragen wij om aan te geven hoe de wens wordt ingevuld of om toe te lichten hoe u aan de eis kunt voldoen. </t>
    </r>
    <r>
      <rPr>
        <b/>
        <sz val="12"/>
        <color rgb="FF000000"/>
        <rFont val="Calibri"/>
      </rPr>
      <t>Houd s.v.p. rekening met het maximaal aantal gestelde pagina's van in totaal 15 x a4 in leesbare tekst.</t>
    </r>
  </si>
  <si>
    <t>Deze kolom hoeft u niet in te vullen.</t>
  </si>
  <si>
    <t>1.</t>
  </si>
  <si>
    <t>Indienen van vragen door de Klanten van de KB diensten</t>
  </si>
  <si>
    <t>E/W</t>
  </si>
  <si>
    <t>Categorie</t>
  </si>
  <si>
    <t>Omschrijving</t>
  </si>
  <si>
    <t>Maximale score</t>
  </si>
  <si>
    <t>Kunt u hieraan voldoen? (ja/nee)</t>
  </si>
  <si>
    <t>Licht toe hoe uw oplossing dit invult</t>
  </si>
  <si>
    <t xml:space="preserve">Beoordeling </t>
  </si>
  <si>
    <t>Score</t>
  </si>
  <si>
    <t>1.E.1</t>
  </si>
  <si>
    <t>Beschrijving beoogd gebruik</t>
  </si>
  <si>
    <t xml:space="preserve">Klanten van KB-diensten kunnen contact opnemen met de klantenservice van de KB door het plaatsten van berichten op social media, door het invullen van contactformulieren in KB-applicaties, door het sturen van een email of door telefonisch contact op te nemen. Op termijn wil de KB een chat-optie gaan bieden telefonisch contact gaan bieden (eerst alleen uitgaand, de Klant bellen). </t>
  </si>
  <si>
    <t>1.W.1</t>
  </si>
  <si>
    <t>wens</t>
  </si>
  <si>
    <t>De mate waarin de applicatie de mogelijkheid biedt om de informatie uit door Klanten ingevulde contactformulieren in KB applicaties met een geautomatiseerde koppeling als Tickets in te laten stromen.</t>
  </si>
  <si>
    <t>10</t>
  </si>
  <si>
    <t>licht dit toe in een separaat document</t>
  </si>
  <si>
    <t>1.W.2</t>
  </si>
  <si>
    <t>De mate waarin de applicatie  de mogelijkheid biedt om de indeling van de contactformulieren die KB-applicaties aan Klanten presenteren vast te leggen en op te laten vragen door de KB-applicaties met contactformulieren.</t>
  </si>
  <si>
    <t>1.W.3</t>
  </si>
  <si>
    <t>De mate waarin de applicatie de mogelijkheid biedt dat de Klant eenvoudig bijlages kan meesturen.</t>
  </si>
  <si>
    <t>1.W.4</t>
  </si>
  <si>
    <t>De mate waarin de applicatie mogelijkheden heeft/biedt voor social media monitoring voor het oppakken van Klantcontactwensen en daar Tickets van te maken.</t>
  </si>
  <si>
    <t>1.W.5</t>
  </si>
  <si>
    <t xml:space="preserve">De mate waarin de applicatie de mogelijkheid biedt inbound en outbound telefoonverkeer via een VoIP centrale te koppelen aan de applicatie. Onderscheid naar verschillende diensten is hierbij belangrijk. </t>
  </si>
  <si>
    <t>1.W.6</t>
  </si>
  <si>
    <t>De mate waarin de applicatie  de mogelijkheid biedt om de Klant eenvoudig en snel vanuit de  applicatie (terug) te bellen.</t>
  </si>
  <si>
    <t>2.</t>
  </si>
  <si>
    <t>Afhandelen van vragen door de KB klantenservice</t>
  </si>
  <si>
    <t>2.E.1</t>
  </si>
  <si>
    <t>De diensten van de KB kennen een grote en vaak actieve Klantengroep. We ontwikkelen onze diensten continue, waardoor steeds nieuwe versies beschikbaar komen, wat soms tot veel vragen in korte tijd leidt. De KB wil haar Klanten daarbij een goede responsetijd bieden en streeft naar first-contact resultution. Wij zoeken daarom een oplossing die KB medewerkers ontlast van onnodig routinewerk zodat ze zich kunnen concentreren op de echt nieuwe vragen. Soms komen de KB medewerkers van de klantenservice er niet uit. Dan schakelen ze tweedelijns ondersteuning in. Dat contact verloopt via een geautomatiseerde koppeling met de Topdesk applicatie van KB.</t>
  </si>
  <si>
    <t>2.E.2</t>
  </si>
  <si>
    <t>eis</t>
  </si>
  <si>
    <t>De applicatie biedt een interface in de Nederlandse taal.</t>
  </si>
  <si>
    <t>2.E.3</t>
  </si>
  <si>
    <t>De applicatie biedt de mogelijkheid om standaardantwoorden vast te leggen</t>
  </si>
  <si>
    <t>2.E.4</t>
  </si>
  <si>
    <t>De applicatie biedt de Gebruiker de mogelijkheid om de hulpvragen aan interne en externe contactpersonen van de KB bij het Ticket te bewaren en daarna op te slaan.</t>
  </si>
  <si>
    <t>2.E.5</t>
  </si>
  <si>
    <t>De applicatie slaat conceptantwoorden en bewerkingen automatisch op.</t>
  </si>
  <si>
    <t>2.E.6</t>
  </si>
  <si>
    <t>De applicatie ordent berichten van de Klant op chronologische volgorde binnen de Tickethistorie.</t>
  </si>
  <si>
    <t>2.W.1</t>
  </si>
  <si>
    <r>
      <t>De live-chat met Klanten is bij voorkeur end-to-end encrypted.</t>
    </r>
    <r>
      <rPr>
        <sz val="12"/>
        <color rgb="FFFF0000"/>
        <rFont val="Calibri (Hoofdtekst)"/>
      </rPr>
      <t xml:space="preserve"> </t>
    </r>
  </si>
  <si>
    <t>2.W.2</t>
  </si>
  <si>
    <t xml:space="preserve">De mate waarin de applicatie eenvoudig en snel de afhandelingstijd per Gebruiker per Ticket registreert </t>
  </si>
  <si>
    <t>2.W.3</t>
  </si>
  <si>
    <t>De mate waarin de applicatie de Gebruiker de mogelijkheid biedt  om belangrijke meldingen snel te herkennen door een (liefst aanpasbaar) startscherm met een goed overzicht van het openstaande werk naar categorie en tijd, zodat deze opgepakt kunnen worden door de Gebruiker.</t>
  </si>
  <si>
    <t>2.W.4</t>
  </si>
  <si>
    <t>De mate waarin de applicatie  de mogelijkheid biedt om aan de hand van triggers en automatiseringen het aantal handelingen door de Gebruiker te minimaliseren.</t>
  </si>
  <si>
    <t>2.W.5</t>
  </si>
  <si>
    <t>De mate waarin de applicatie  de mogelijkheid biedt om vragen, waarop het antwoord uit een andere vraag bekend is, met minimale inspanning te beantwoorden.</t>
  </si>
  <si>
    <t>2.W.6</t>
  </si>
  <si>
    <t>De mate waarin de applicatie de mogelijkheid biedt dat Gebruikers hun kennis kunnen vastleggen in een (liefst doorzoekbare) kennisbank.</t>
  </si>
  <si>
    <t>2.W.7</t>
  </si>
  <si>
    <t>De mate waarin de applicatie de mogelijkheid om eenvoudig en snel full-text te zoeken in de standaardandwoorden.</t>
  </si>
  <si>
    <t>2.W.8</t>
  </si>
  <si>
    <t>De mate waarin de applicatie de Gebruiker de mogelijkheid biedt omeenvoudig en snel verschillende statussen aan te brengen binnen Tickets.</t>
  </si>
  <si>
    <t>2.W.9</t>
  </si>
  <si>
    <r>
      <t xml:space="preserve">De mate waarin een </t>
    </r>
    <r>
      <rPr>
        <sz val="12"/>
        <color theme="1"/>
        <rFont val="Calibri"/>
        <family val="2"/>
        <scheme val="minor"/>
      </rPr>
      <t xml:space="preserve">Gebruiker eenvoudig en snel zelf statussen van een Ticket te kunnen aanmaken en daarmee onderscheid te maken binnen Tickets met bijvoorbeeld de status ‘in afwachting’.
o In afwachting van de Klant?
o In afwachting van een externe partij?
o In afwachting van een collega Gebruiker? (intern).  </t>
    </r>
  </si>
  <si>
    <t>2.W.10</t>
  </si>
  <si>
    <t>De mate waarin de applicatie de Gebruiker de mogelijkheid biedt om eenvoudig en snel bijlages te verwijderen.</t>
  </si>
  <si>
    <t>2.W.11</t>
  </si>
  <si>
    <t>De mate waarin de applicatie de Gebruiker de mogelijkheid biedt  om eenvoudig en snel de geschiedenis van het Klantcontact/eerdere interacties in te zien.</t>
  </si>
  <si>
    <t>2.W.12</t>
  </si>
  <si>
    <t>De mate waarin de applicatie  de Gebruiker de mogelijkheid biedt om eenvouding en snel afzenders van spam zowel eenmalig als voor onbepaalde tijd te blokkeren.</t>
  </si>
  <si>
    <t>2.W.13</t>
  </si>
  <si>
    <t>De mate waarin de applicatie de Gebruiker de mogelijkheid biedt tot het snel en eenvoudig verwijderen van Tickets.</t>
  </si>
  <si>
    <t>2.W.14</t>
  </si>
  <si>
    <t>De mate waarin de applicatie de Gebruiker de mogelijkheid  biedt om eenvoudig en snel de Tickets van dezelfde Klant te kunnen samenvoegen, zonder daarbij Klanthistorie te verliezen.</t>
  </si>
  <si>
    <t>2.W.15</t>
  </si>
  <si>
    <t>De mate waarin de applicatie de Gebruiker de mogelijkheid biedt om eenvoudig en snel naar specifieke inhoud binnen Tickets te zoeken.</t>
  </si>
  <si>
    <t>2.W.16</t>
  </si>
  <si>
    <t>De mate waarin de applicatie de Gebruiker ondersteunt bij het eenvoudig en snel in bulk behandelen en beantwoorden van een samen te stellen verzameling Tickets. Denk bijvoorbeeld aan een reactie op klachten over een storing in een van de KB-diensten.</t>
  </si>
  <si>
    <t>2.W.17</t>
  </si>
  <si>
    <t>De mate waarin de applicatie de Gebruiker de mogelijkheid biedt om eenvoudig en snel de behandelaar van Tickets te veranderen.</t>
  </si>
  <si>
    <t>2.W.18</t>
  </si>
  <si>
    <t>De mate waarin de applicatie voor de Gebruiker de mogelijkheid biedt om eenvoudig en snel Tickets van andere Gebruikers in te zien en over te nemen.</t>
  </si>
  <si>
    <t>2.W.19</t>
  </si>
  <si>
    <t>De mate waarin de applicatie de Gebruiker ondersteunt bij het eenvoudig, snel en tijdig oppakken van Tickets zodat de maximale behandeltijd niet overschreden wordt.</t>
  </si>
  <si>
    <t>2.W.20</t>
  </si>
  <si>
    <t>De mate waarin de applicatie de Gebruiker de mogelijkheid biedt om eenvoudig en snel een Ticket aan te maken en dat te koppelen aan een nieuw of bestaand Klantprofiel</t>
  </si>
  <si>
    <t>2.W.21</t>
  </si>
  <si>
    <t>De mate waarin de applicatie  de Gebruiker de mogelijkheid biedt om eenvoudig en snel een Klantprofiel aan te maken en te bewerken.</t>
  </si>
  <si>
    <t>2.W.22</t>
  </si>
  <si>
    <t xml:space="preserve">De mate waarin de applicatie  de mogelijkheid biedt om eenvoudig en snel contactformulieren (die afkomstig zijn van verschillende websites en een andere indeling hebben) van elkaar te kunnen onderscheiden. </t>
  </si>
  <si>
    <t>2.W.23</t>
  </si>
  <si>
    <t>De mate waarin de applicatie  de mogelijkheid biedt om eenvoudig en snel Tickets van verschillende herkomst (applicaties, kanalen) liefst geautomatiseerd of door triggers aan te maken en toe te kennen aan verschillende behandelaarsgroepen. In ieder geval op tijd, op Tickets, op binnenkomende berichten.</t>
  </si>
  <si>
    <t>2.W.24</t>
  </si>
  <si>
    <t>De mate waarin de applicatie  de mogelijkheid biedt omeenvcioudig en snel verschillende (sub)categorieën van elkaar te onderscheiden.</t>
  </si>
  <si>
    <t>2.W.25</t>
  </si>
  <si>
    <t>De mate waarin de applicatie de mogelijkheid biedt om eenvoudig en snel categorieën toe te voegen aan een Ticket en deze door een key-user aan te laten passen.</t>
  </si>
  <si>
    <t>2.W.26</t>
  </si>
  <si>
    <t>De mate waarin de applicatie eenvoudig en snel de mogelijkheid biedt om per contactformulier een specifiek e-mailadres hieraan te koppelen (in de applicatie).</t>
  </si>
  <si>
    <t>2.W.27</t>
  </si>
  <si>
    <t>De mate waarin de applicatie eenvoudig en snel  de mogelijkheid biedt om verschillende e-mailadressen te koppelen aan een eigen inbox binnen de applicatie.</t>
  </si>
  <si>
    <t>2.W.28</t>
  </si>
  <si>
    <t>De mate van ondersteuning van Gebruikers, wanneer de streeftijd voor het behandelen van een Ticket niet wordt gehaald.</t>
  </si>
  <si>
    <t>2.W.29</t>
  </si>
  <si>
    <t xml:space="preserve">De mate waarin de applicatie  de mogelijkheid biedt om snel en eenvoudig geautomatiseerde berichten in te zetten, bijvoorbeeld bij ontvangst van een Ticket, bij afsluiten van een Ticket en bij drukte met de mogelijkheid om deze geautomatiseerde berichten zelf aan te passen. </t>
  </si>
  <si>
    <t>2.W.30</t>
  </si>
  <si>
    <t>De mate waarin de applicatie de mogelijkheid  biedt om eenvoudig en snel een geautomatiseerde handtekening met mogelijkheid tot gebruik van afbeelding/logo aan een bericht toe te voegen, zowel op gebruikersniveau als op (behandelaars)groepniveau.</t>
  </si>
  <si>
    <t>2.W.31</t>
  </si>
  <si>
    <t>De mate waarin de applicatie de beheerder van de applicatie de mogelijkheid biedt om de geautomatiseerde handtekening(en) eenvoudig en snel te bewerken.</t>
  </si>
  <si>
    <t>2.W.32</t>
  </si>
  <si>
    <t>De mate waarin de applicatie de beheerder van de applicatie de mogelijkheid biedt  om eenvoudig en snel zelfingestelde automatisch gegenereerde berichten naar de Klant on the fly aan te passen.</t>
  </si>
  <si>
    <t>2.W.33</t>
  </si>
  <si>
    <t>De mate waarin de applicatie op de dimensie tijd automatisch of semi-automatisch Tickets  manipuleert om de Gebruiker zo optimaal mogelijk te ondersteunen bij de afhandeling van de Tickets.</t>
  </si>
  <si>
    <t>2.W.34</t>
  </si>
  <si>
    <t>De mate waarin de applicatie een rapportagetool  biedt die snel, eenvoudig en zo volledig mogelijk inzicht geeft in:  de afhandeling per Gebruiker, aantal Tickets per uur/dag/week, verdeling Tickets per categorie.</t>
  </si>
  <si>
    <t>2.W.35</t>
  </si>
  <si>
    <t>De mate waarin de applicatie de mogelijkheid biedt om rapportages eenvoudig en snel naar eigen inzichten in te stellen of aan te maken, om inzicht te krijgen in Ticketverwerking en afhandeling door de Gebruikers en inzicht te krijgen in de aard van de vragen.</t>
  </si>
  <si>
    <t>2.W.36</t>
  </si>
  <si>
    <t>De mate waarin de applicatie de mogelijkheid biedt om eenvoudig en snel een algemeen dashboard in te richten waarin live de actuele status van de werkvoorraad gevolgd kan worden.</t>
  </si>
  <si>
    <t>2.W.37</t>
  </si>
  <si>
    <t>De mate waarin de applicatie eenvoudig en snel de mogelijkheid een live chat per Klant aan de applicatie te koppelen.</t>
  </si>
  <si>
    <t>3.</t>
  </si>
  <si>
    <t>Privacy, techniek en veiligheid</t>
  </si>
  <si>
    <t>Beoordeling</t>
  </si>
  <si>
    <t>3.E.1</t>
  </si>
  <si>
    <t>Beschijving beoogd gebruik</t>
  </si>
  <si>
    <t>De KB hecht grote waarde aan een betrouwbare dienstverlening aan haar Klanten. Goede availibility en performance zijn belangrijk en onze interpretatie van de privacy-wetgeving is streng. De privacy van onze Klanten is bijzonder belangrijk. De KB is sinds 2018 partner van PublicSpaces.</t>
  </si>
  <si>
    <t xml:space="preserve">3.E.2 </t>
  </si>
  <si>
    <t xml:space="preserve">De applicatie is een SaaS oplossing </t>
  </si>
  <si>
    <t>3.E.3</t>
  </si>
  <si>
    <t>De capaciteit groeit mee met het verbruik, in ieder geval tot 110% van de voorziene maximale belasting (zie paragraaf 2.2.3 van de aanbestedingsleidraad voor kengetallen).</t>
  </si>
  <si>
    <t>3.E.4</t>
  </si>
  <si>
    <t>Er is duidelijk en volledig omschreven aan welke capaciteitseisen de infrastructuur (netwerk, browsers) moet voldoen om de applicatie probleemloos te laten werken.</t>
  </si>
  <si>
    <t>3.E.5</t>
  </si>
  <si>
    <t>Opdrachtnemer kan in een SLA een beschikbaarheid van applicatie van minimaal 99,5% bieden.</t>
  </si>
  <si>
    <t>3.E.6</t>
  </si>
  <si>
    <r>
      <t>De applicatie ondersteunt de actuele en toekomstige</t>
    </r>
    <r>
      <rPr>
        <sz val="12"/>
        <color rgb="FFFF0000"/>
        <rFont val="Calibri"/>
        <family val="2"/>
        <scheme val="minor"/>
      </rPr>
      <t xml:space="preserve"> </t>
    </r>
    <r>
      <rPr>
        <sz val="12"/>
        <rFont val="Calibri"/>
        <family val="2"/>
        <scheme val="minor"/>
      </rPr>
      <t>versies van de gangbare browsers (minimaal Edge, Firefox en Chrome).</t>
    </r>
  </si>
  <si>
    <t>3.E.7</t>
  </si>
  <si>
    <t>De applicatie laat de KB-medewerkers inloggen met hun KB account via een koppeling met de Azure AD van de KB.</t>
  </si>
  <si>
    <t>3.E.9</t>
  </si>
  <si>
    <t>De applicatie heeft de mogelijkheid om achternamen van de Gebruikers te kunnen afschermen naar Klanten, of de mogelijkheid om een schuilnaam te gebruiken.</t>
  </si>
  <si>
    <t>3.E.10</t>
  </si>
  <si>
    <t>De applicatie biedt de mogelijkheid om Tickets die moeten worden opgepakt door tweedelijns support of beheer met een geautomatiseerde koppeling door te zetten naar de Topdesk applicatie van de KB.</t>
  </si>
  <si>
    <t>3.E.11</t>
  </si>
  <si>
    <t>De applicatie biedt de mogelijkheid om met een geautomatiseerde koppeling updates op naar Topdesk doorgezette Tickets te ontvangen van de Topdesk applicatie van de KB.</t>
  </si>
  <si>
    <t>3.E.12</t>
  </si>
  <si>
    <t xml:space="preserve">De mate waarin de applicatie  de mogelijkheid biedt om Tickets eenvoudig en snel te kunnen schonen van privacygevoelige informatie. Dit geldt ook voor eventuele meegestuurde bijlagen. </t>
  </si>
  <si>
    <t>3.E.13</t>
  </si>
  <si>
    <t xml:space="preserve">De eisen aan performance die de dienst moet leveren zijn vastgesteld (bijv. responstijden webservice) en load (max. aantal gelijktijdige Gebruikers waarbij aan de performance-eisen voldaan kan blijven worden). Er is een plan om te testen of aan deze eisen voldaan kan worden (bijvoorbeeld met behulp van een performancetest van Computest) en de test is met goed gevolg doorlopen. Eventuele bevindingen zijn opgelost. </t>
  </si>
  <si>
    <t>3.E.14</t>
  </si>
  <si>
    <t>Monitoring: bij uitval van (een component van) de applicatie wordt het KB serviceteam d.m.v. E-mail/sms geinformeerd. Beheerpartijen richten specifieke technische of applicatieve monitoring in. De situaties waarop beheerpartijen moeten monitoren worden in het technisch ontwerp en/of het beheerdocument beschreven.</t>
  </si>
  <si>
    <t>3.E.15</t>
  </si>
  <si>
    <t xml:space="preserve">De leverancier zorgt ervoor dat de applicatie gebackupt en gerestored wordt. De leverancier voert de backup uit. Het backup en restore proces is getest en veroorzaakt geen inconsistenties. </t>
  </si>
  <si>
    <t>3.E.16</t>
  </si>
  <si>
    <t>Er is een recoveryplan beschikbaar en het plan is getest. Indien restores data-inconsistencies (bijv. met koppelende systemen) veroorzaken zijn er aanvullende recovery procedures.</t>
  </si>
  <si>
    <t>3.E.17</t>
  </si>
  <si>
    <t>Inschrijver biedt tenminste een RPO van ≤ 24 uur, en RTO van ≤ 8 uur en toont aan dat dit kan worden geleverd.</t>
  </si>
  <si>
    <t>3.E.18</t>
  </si>
  <si>
    <t>Inschrijver zal een recente samenvatting van een Business Continuity test voor de SaaS dienst overleggen.</t>
  </si>
  <si>
    <t>3.E.19</t>
  </si>
  <si>
    <t>Eigenaarschap van de data is vastgesteld. KB is eigenaar van de data. Gebruik van data door de leverancier van de CCA-tool voor eigen doeleinden is niet toegestaan.</t>
  </si>
  <si>
    <t>3.E.20</t>
  </si>
  <si>
    <t>In geval van migratie van data naar een nieuwe dienst of product is er een migratieplan beschikbaar waarin beschreven wordt hoe de data van bestaande diensten en producten gemigreerd wordt naar de nieuwe dienst of product.</t>
  </si>
  <si>
    <t>3.E.21</t>
  </si>
  <si>
    <t>Het product zal bij storing voldoende informatie geven waardoor de oorzaak van een storing te achterhalen is.</t>
  </si>
  <si>
    <t>3.E.22</t>
  </si>
  <si>
    <t>Er is een volledige beschrijving van de veelgestelde vragen (FAQ / Q+A) beschikbaar.</t>
  </si>
  <si>
    <t>3.E.23</t>
  </si>
  <si>
    <t>Beheerders, key users en/of Gebruikers worden volledig en goed opgeleid en bekend met de configuratie mogelijkheden van het product.</t>
  </si>
  <si>
    <t>3.E.24</t>
  </si>
  <si>
    <t>Inschrijver beschikt aantoonbaar over een courante en geldige ISO / IEC 27001 certificering of gelijkwaardig waarvoor de aangeboden SaaS dienst in scope is, en zal deze gedurende de contractduur onderhouden.</t>
  </si>
  <si>
    <t>3.E.25</t>
  </si>
  <si>
    <t>Inschrijver beschikt aantoonbaar over een CSA STAR certificering of gelijkwaardig voor de aangeboden SaaS dienst, en zal deze gedurende de contractduur onderhouden.</t>
  </si>
  <si>
    <t>3.E.26</t>
  </si>
  <si>
    <t>Inschrijver beschikt aantoonbaar over een courante en geldige ISO / IEC 27018 certificering of gelijkwaardig waarvoor de aangeboden SaaS dienst in scope is, en zal deze gedurende de contractduur onderhouden. Indien Inschrijver niet over de ISO / IEC 27018 certificering of gelijkwaardig beschikt, beschrijf dan welke beveiligingsmaatregelen (‘controls’) genomen zijn om informatiebeveiligingsrisico’s aan te pakken met betrekking tot vertrouwelijkheid, integriteit en beschikbaarheid van de informatievoorziening in relatie tot het gebruik van cloudvoorzieningen.</t>
  </si>
  <si>
    <t>3.E.27</t>
  </si>
  <si>
    <t>Inschrijver biedt afnemer biedt de garantie dat verwerkte data wordt opgeslagen  binnen de Europese Economische Ruimte (European Economic Area - EEA).</t>
  </si>
  <si>
    <t>3.E.28</t>
  </si>
  <si>
    <r>
      <t xml:space="preserve">Inschrijver voorziet in actuele, </t>
    </r>
    <r>
      <rPr>
        <i/>
        <sz val="12"/>
        <rFont val="Calibri"/>
        <family val="2"/>
        <scheme val="minor"/>
      </rPr>
      <t>immutable</t>
    </r>
    <r>
      <rPr>
        <sz val="12"/>
        <rFont val="Calibri"/>
        <family val="2"/>
        <scheme val="minor"/>
      </rPr>
      <t>, logging van gebeurtenissen met betrekking tot de activiteiten van Gebruikers en systemen met betrekking tot persoonsgegevens, en kan deze beschikbaar stellen aan afnemer.
Logging en monitoring van het netwerk behoort op verwerkers/persoonsniveau te loggen, zodat direct of periodiek kan worden beoordeeld welke persoonsgegevens deze medewerker heeft opgevraagd, ingezien en aangepast.</t>
    </r>
  </si>
  <si>
    <t>3.E.29</t>
  </si>
  <si>
    <t>Inschrijver beveiligt de SaaS dienst afdoende onder andere middels preventieve maatregelen (waaronder firewalls en anti-DDoS voorzieningen) en detectieve maatregelen (waaronder een SIEM).</t>
  </si>
  <si>
    <t>3.E.30</t>
  </si>
  <si>
    <r>
      <t xml:space="preserve">Inschrijver versleutelt alle </t>
    </r>
    <r>
      <rPr>
        <i/>
        <sz val="12"/>
        <rFont val="Calibri"/>
        <family val="2"/>
        <scheme val="minor"/>
      </rPr>
      <t>data-in-transit</t>
    </r>
    <r>
      <rPr>
        <sz val="12"/>
        <rFont val="Calibri"/>
        <family val="2"/>
        <scheme val="minor"/>
      </rPr>
      <t xml:space="preserve"> conform de 'ICT-beveiligingsrichtlijnen voor Transport Layer Security (TLS)' v2.1 van het NCSC.</t>
    </r>
    <r>
      <rPr>
        <i/>
        <sz val="12"/>
        <rFont val="Calibri"/>
        <family val="2"/>
        <scheme val="minor"/>
      </rPr>
      <t xml:space="preserve">
(NL: https://www.ncsc.nl/documenten/publicaties/2021/januari/19/ict-beveiligingsrichtlijnen-voor-transport-layer-security-2.1)
(EN: https://english.ncsc.nl/publications/publications/2021/january/19/it-security-guidelines-for-transport-layer-security-2.1)</t>
    </r>
  </si>
  <si>
    <t>3.E.31</t>
  </si>
  <si>
    <r>
      <t xml:space="preserve">Inschrijver versleutelt alle </t>
    </r>
    <r>
      <rPr>
        <i/>
        <sz val="12"/>
        <rFont val="Calibri"/>
        <family val="2"/>
        <scheme val="minor"/>
      </rPr>
      <t>data-at-rest</t>
    </r>
    <r>
      <rPr>
        <sz val="12"/>
        <rFont val="Calibri"/>
        <family val="2"/>
        <scheme val="minor"/>
      </rPr>
      <t xml:space="preserve"> op basis van AES-256. Dit omvat ook backups.</t>
    </r>
  </si>
  <si>
    <t>3.E.32</t>
  </si>
  <si>
    <t>In zijn SaaS dienst biedt inschrijver een RBAC model om de autorisaties voor onderscheiden rollen in te richten.</t>
  </si>
  <si>
    <t>3.E.33</t>
  </si>
  <si>
    <t>De dienst voldoet aan de Algemene Verordening Gegevensbescherming (AVG).</t>
  </si>
  <si>
    <t>3.E.34</t>
  </si>
  <si>
    <t>Inschrijver levert recente (≤ 1 jaar) onafhankelijke SOC 2 Type 2 dan wel SOC 3 rapportage ten teken in control te zijn.</t>
  </si>
  <si>
    <t>3.E.35</t>
  </si>
  <si>
    <t>Beschrijf op welke wijze de betrokken SaaS omgeving getest wordt op kwetsbaarheden en wanneer dit voor het laatst gebeurd is. Maak aannemelijk dat er geen kwetsbaarheden bestaan hoger dan CVSS v3.0 rating 4.0.</t>
  </si>
  <si>
    <t>3.E.36</t>
  </si>
  <si>
    <t>In de clouddienstenovereenkomst tussen de Cloud Service Provider en Cloud Service Customer wordt een exitstrategie opgenomen met daarbij bepalingen over termijnen en data-formaten ten behoeve van portabiliteit, alsmede de condities die aanleiding kunnen geven tot een exit.</t>
  </si>
  <si>
    <t>3.E.37</t>
  </si>
  <si>
    <t>De Cloud Service Provider heeft de organisatie en verantwoordelijkheden voor het risicomanagementproces voor de beveiliging van clouddiensten opgezet en onderhoudt deze.</t>
  </si>
  <si>
    <t>3.E.38</t>
  </si>
  <si>
    <t>De Cloud Service Provider voert risico-assessments uit, bestaande uit een risico-analyse en risico-evaluatie met de criteria en de doelstelling voor de geleverde clouddienst van de Cloud Service Provider.</t>
  </si>
  <si>
    <t>3.E.39</t>
  </si>
  <si>
    <t>Inschrijver heeft kwaliteit certificering ISO 9001 of gelijkwaardig. Indien Inschrijver niet beschikt over kwaliteit certificering ISO 9001 of gelijkwaardig, beschrijf dan op welke wijze kwaliteitsmanagement is vormgegeven, ga daarbij in op kwaliteitsbeleid, contextanalyse, processen en procedures; het meten, analyseren en verbeteren van de kwaliteit en betrouwbaarheid van de bedrijfsvoering; het meten van klanttevredenheid en klantloyaliteit en controle op het voldoen aan wet- en regelgeving.</t>
  </si>
  <si>
    <t>3.E.40</t>
  </si>
  <si>
    <t>Inschrijver heeft informatiebeveiliging certificering ISO 27001 of gelijkwaardig.</t>
  </si>
  <si>
    <t>3.E.41</t>
  </si>
  <si>
    <t xml:space="preserve">De dienst die door de inschrijver wordt opgeleverd, voldoet aantoonbaar aan de eisen voor digitale toegankelijkheid zoals omschreven in de Europese standaard EN 301 549, waarvan de internationale richtlijnen voor toegankelijkheid, de Web Content Accessibility Guidelines (WCAG 2.1), deel uitmaken.  </t>
  </si>
  <si>
    <t>3.W.1</t>
  </si>
  <si>
    <t xml:space="preserve">De mate waarin de applicatie  de mogelijkheid biedt om eenvoudig en snel Tickets na een in te stellen periode automatisch te kunnen anonimiseren volgens de standaarden van de Autoriteit Persoonsgegevens. Dit geldt ook voor eventuele meegestuurde bijlagen. </t>
  </si>
  <si>
    <t>3.W.2</t>
  </si>
  <si>
    <t>De mate waarin de applicatie  de mogelijkheid biedt om eenvoudig en snel de support-UI's van KB-applicaties aan te roepen ter ondersteuning van een efficiente workflow voor het afhandelen van Tickets door Gebruikers.</t>
  </si>
  <si>
    <t>3.W.4</t>
  </si>
  <si>
    <r>
      <t xml:space="preserve">Er is een supportlijn/-website ter beschikking om eventuele problemen of onduidelijkheden binnen de applicatie </t>
    </r>
    <r>
      <rPr>
        <sz val="12"/>
        <color theme="1"/>
        <rFont val="Calibri"/>
        <family val="2"/>
        <scheme val="minor"/>
      </rPr>
      <t>snel op te kunnen lossen</t>
    </r>
  </si>
  <si>
    <t>3.W.5</t>
  </si>
  <si>
    <t>4.</t>
  </si>
  <si>
    <t>Juridische en overige (rand)voorwaarden</t>
  </si>
  <si>
    <t>4.E.1</t>
  </si>
  <si>
    <t>De aanbestedende dienst stelt eisen aan de wijze waarop Opdrachtnemer factureert en hoe er wordt gecommuniceerd. Daarnaast wenst de aanbestedende dienst de mogelijkheid te hebben aanvullende werkzaamheden bij Opdrachtnemer uit te vragen. Tot slot stelt de aanbestedende dienst nog enkele juridische voorwaarden.</t>
  </si>
  <si>
    <t>4.E.2</t>
  </si>
  <si>
    <r>
      <t>Inschrijver is akkoord met de inhoud van de KB model verwerkersovereenkomst welke is bijgevoegd als</t>
    </r>
    <r>
      <rPr>
        <b/>
        <sz val="12"/>
        <rFont val="Calibri"/>
        <family val="2"/>
        <scheme val="minor"/>
      </rPr>
      <t xml:space="preserve"> bijlage </t>
    </r>
    <r>
      <rPr>
        <sz val="12"/>
        <rFont val="Calibri"/>
        <family val="2"/>
        <scheme val="minor"/>
      </rPr>
      <t xml:space="preserve"> van de aanbestedingsleidraad.</t>
    </r>
  </si>
  <si>
    <t>4.E.3</t>
  </si>
  <si>
    <t>Onder vermelding van de overeenkomst en het inkoopopdrachtnummer verzendt Opdrachtnemer na volledige verrichting en acceptatie een factuur per uitgebrachte offerte met betrekking tot de aanvullende werkzaamheden.</t>
  </si>
  <si>
    <t>4.E.4</t>
  </si>
  <si>
    <t xml:space="preserve">Facturen worden uitsluitend digitaal in PDF formaat gestuurd aan digifez@kb.nl of als e-factuur via Peppol. </t>
  </si>
  <si>
    <t>4.E.5</t>
  </si>
  <si>
    <t>De betalingstermijn is 30 kalenderdagen na ontvangst van de (correcte) factuur.</t>
  </si>
  <si>
    <t>4.E.6</t>
  </si>
  <si>
    <t>De aanbestedende dienst is gerechtigd om indien er sprake is van door Opdrachtnemer verschuldigde bedragen (crediteringen) deze te verrekenen met bedragen die opdrachtnemer verschuldigd is aan de aanbestedende dienst.</t>
  </si>
  <si>
    <t>4.E.7</t>
  </si>
  <si>
    <t>Alle communicatie tussen Opdrachtnemer en de aanbestedende dienst vindt plaats in de Nederlandse en/of Engelse taal.</t>
  </si>
  <si>
    <t>4.E.8</t>
  </si>
  <si>
    <t>Opdrachtnemer zorgt ervoor dat alle medewerkers die op welke wijze dan ook contact hebben met de aanbestedende dienst de Nederlandse en/of Engelse taal in woord en geschrift beheersen.</t>
  </si>
  <si>
    <t>4.E.9</t>
  </si>
  <si>
    <t>De aanbestedende dienst krijgt een vast beslissingsbevoegd contactpersoon (accountmanager) bij Opdrachtnemer toegewezen voor alle vragen en/of opmerkingen met betrekking tot de overeenkomst en de uitvoering van de opdracht. Deze contactpersoon dient tijdens kantooruren telefonisch en per email bereikbaar te zijn, waarbij deze binnen 5 werkdagen inhoudelijk reageert op email, telefonisch contact en/of voicemailberichten. Indien de contactpersoon langer dan 5 werkdagen afwezig is wordt de aanbestedende dienst hiervan op de hoogte gebracht op het moment dat de aanbestedende dienst contact opneemt met de contactpersoon.</t>
  </si>
  <si>
    <t>4.E.10</t>
  </si>
  <si>
    <t>Naast de opdracht zoals beschreven in de aanbestedingsstukken dient Opdrachtnemer op verzoek van de aanbestedende dienst ook bereid te zijn aanvullende werkzaamheden te verrichten.</t>
  </si>
  <si>
    <t>4.E.11</t>
  </si>
  <si>
    <t>Onder aanvullende werkzaamheden worden werkzaamheden verstaan welke niet is opgenomen in de opdracht en welke nauw verband houdt met de scope van de opdracht.</t>
  </si>
  <si>
    <t>4.E.12</t>
  </si>
  <si>
    <t xml:space="preserve">Indien de aanbestedende dienst aanvullende werkzaamheden wil laten uitvoeren wordt hiertoe schriftelijk een verzoek bij Opdrachtnemer gedaan. </t>
  </si>
  <si>
    <t>4.E.13</t>
  </si>
  <si>
    <t xml:space="preserve">Opdrachtnemer brengt binnen 14 dagen na ontvangst van het verzoek een offerte uit aan de aanbestedende dienst waarin de aanvullende werkzaamheden voorzien van een uitgebreide beschrijving van de te verrichten werkzaamheden, de randvoorwaarden, de doorlooptijd voor de uitvoering en de geldigheid van de offerte (minimaal 30 dagen). </t>
  </si>
  <si>
    <t>4.E.14</t>
  </si>
  <si>
    <t>De kosten voor de aanvullende werkzaamheden dienen in verhouding te staan met de tarieven welke zijn opgenomen in het prijsblad. Indien er geen sprake is van een relatie tussen de tarieven in het prijsblad en de aanvullende werkzaamheden dan dienen de tarieven marktconform te zijn.</t>
  </si>
  <si>
    <t>4.E.15</t>
  </si>
  <si>
    <t>Na schriftelijke acceptatie van de offerte door de aanbestedende dienst dienen de aanvullende werkzaamheden binnen de opgegeven doorlooptijd verricht of gedurende de afname periode uitgevoerd te worden.</t>
  </si>
  <si>
    <t>4.E.16</t>
  </si>
  <si>
    <t>Facturatie van de aanvullende werkzaamheden kan alleen plaatsvinden na volledige uitvoering en acceptatie van de uitvoering door de aanbestedende dienst van de aanvullende werkzaamheden, tenzij schriftelijk anders overeengekomen.</t>
  </si>
  <si>
    <t>4.E.17</t>
  </si>
  <si>
    <t>De overeenkomst incl. bijbehorende bijlagen prevaleert te allen tijde boven de voorwaarden opgenomen in een offerte of opdrachtbevestiging m.b.t. aanvullende werkzaamheden.</t>
  </si>
  <si>
    <t>4.E.18</t>
  </si>
  <si>
    <t>De algemene en/of verkoopvoorwaarden van Opdrachtnemer worden nadrukkelijk van de hand gewezen. In de inschrijving van Opdrachtnemer wordt niet (deels) naar andere juridische voorwaarden verwezen.</t>
  </si>
  <si>
    <t>4.E.19</t>
  </si>
  <si>
    <t>De volgorde in prioriteit (in aflopend belang) in geval van strijdigheid tussen de contractdocumenten is:
1. Overeenkomst incl. Verwerkersovereenkomst;
2. Aanbestedingsstukken (exclusief de conceptovereenkomst die na gunning wordt vervangen door de definitieve overeenkomst) en de nota(‘s) van inlichtingen (laatste versie/datum als hoogste in de rangorde);
3. Inkoopvoorwaarden Koninklijke Bibliotheek 2018;
4. Inschrijving Opdrachtnemer.</t>
  </si>
  <si>
    <t>4.E.20</t>
  </si>
  <si>
    <t xml:space="preserve">Opdrachtnemer brengt de aanbestedende dienst, zodra Opdrachtnemer weet of behoort te weten dat de nakoming van de opdracht niet of niet tijdig of niet naar behoren plaatsvindt, onmiddellijk schriftelijk én telefonisch op de hoogte onder vermelding van de omstandigheden. </t>
  </si>
  <si>
    <t>4.E.21</t>
  </si>
  <si>
    <t>Door het indienen van de inschrijving gaat Opdrachtnemer akkoord met de tekst van de overeenkomst en de algemene voorwaarden, zoals vastgesteld na de laatste nota van inlichtingen.</t>
  </si>
  <si>
    <t>4.E.22</t>
  </si>
  <si>
    <t>Indien de overeenkomst binnen de looptijd wordt ontbonden, om reden van een onjuiste calculatie, op grond van een onvoldoende prestatie of andere tekortkomingen die aan Opdrachtnemer kunnen worden toegerekend, is Opdrachtnemer verplicht tot vergoeding van de schade die door de annulering ontstaat. Onder schade wordt in dit verband mede verstaan het verschil tussen de met Opdrachtnemer overeengekomen prijs en de eventueel hogere prijs, verbonden aan het doen uitvoeren van de opdracht door een derde, zulks te berekenen over de nog resterende looptijd van de overeenkomst. Indirecte- en gevolgschade zoals bedrijfsstagnatie vallen hier niet onder.</t>
  </si>
  <si>
    <t>4.E.23</t>
  </si>
  <si>
    <t>Door het indienen van een inschrijving maken de door Opdrachtnemer opgegeven antwoorden op de kwalitatieve gunningcriteria automatisch en direct deel uit van de eisen die gesteld worden aan de uitvoering van de opdracht.</t>
  </si>
  <si>
    <t>Voor akkoord</t>
  </si>
  <si>
    <t>Organisatie</t>
  </si>
  <si>
    <t>Naam rechtsgeldig vertegenwoordiger</t>
  </si>
  <si>
    <t>Functie rechtsgeldig vertegenwoordiger</t>
  </si>
  <si>
    <t>Handtekening</t>
  </si>
  <si>
    <t>Prijzenblad</t>
  </si>
  <si>
    <t>Koninklijke Bibliotheek - klantcontactsysteem</t>
  </si>
  <si>
    <t>NB: alleen geel gearceerde cellen invullen svp</t>
  </si>
  <si>
    <t>NB Inschrijvingen boven de maximum prijzen zijn ongeldig.</t>
  </si>
  <si>
    <t>Instructie:  Inschrijver dient alleen de gele cellen van het prijsblad in te vullen</t>
  </si>
  <si>
    <t>Onderdeel</t>
  </si>
  <si>
    <t>Aantal</t>
  </si>
  <si>
    <t>Prijs (in €, excl. BTW)</t>
  </si>
  <si>
    <t>Totaal</t>
  </si>
  <si>
    <t>maximum prijs/jr  (excl BTW)</t>
  </si>
  <si>
    <t>Deel 1: Start van de overeenkomst</t>
  </si>
  <si>
    <t>Overgang en implementatie</t>
  </si>
  <si>
    <t>Deel 2: De jaarprijs</t>
  </si>
  <si>
    <t>Gebruikerslicenties</t>
  </si>
  <si>
    <t>Nazorg/hulp op afstand</t>
  </si>
  <si>
    <t>Totalen</t>
  </si>
  <si>
    <t>Beoordelingstabel</t>
  </si>
  <si>
    <t>Maximaal aantal te behalen punten kwaliteit:</t>
  </si>
  <si>
    <t>score</t>
  </si>
  <si>
    <t>punten</t>
  </si>
  <si>
    <t>j</t>
  </si>
  <si>
    <t>max punten:</t>
  </si>
  <si>
    <t>weging:</t>
  </si>
  <si>
    <t>totale punten:</t>
  </si>
  <si>
    <t>++</t>
  </si>
  <si>
    <t>Aanbieding die aantoonbaar realiseerbaar is en met een flinke meerwaarde voor de KB</t>
  </si>
  <si>
    <t>n</t>
  </si>
  <si>
    <t>+</t>
  </si>
  <si>
    <t>Aanbieding die aantoonbaar realiseerbaar is en met een meerwaarde voor de KB</t>
  </si>
  <si>
    <t>+/-</t>
  </si>
  <si>
    <t>Aanbieding die aantoonbaar realiseerbaar is en met een beperkte meerwaarde voor de KB</t>
  </si>
  <si>
    <t>-</t>
  </si>
  <si>
    <t>Aanbieding die aantoonbaar realiseerbaar is zonder meerwaarde voor de KB</t>
  </si>
  <si>
    <t>--</t>
  </si>
  <si>
    <t>Aanbieding die aantoonbaar realiseerbaar is die net aan het verwachte minimum voldoet</t>
  </si>
  <si>
    <t>NB: indien blijkt dat de aanbieding niet realiseerbaar is wordt de naast lagere score gebruikt.</t>
  </si>
  <si>
    <t>Indien dit leidt tot een score onder de -- dan is de inschrijving ongeldig.</t>
  </si>
  <si>
    <t>Voorbeeld gunning uitsluitend op kwaliteit:</t>
  </si>
  <si>
    <t>totale puntenscores</t>
  </si>
  <si>
    <t>Leverancier 1</t>
  </si>
  <si>
    <t>Leverancier 2</t>
  </si>
  <si>
    <t>Leverancier 3</t>
  </si>
  <si>
    <t>Leverancier 4</t>
  </si>
  <si>
    <t>Leverancier 5</t>
  </si>
  <si>
    <t>totaal</t>
  </si>
  <si>
    <t>rangorde</t>
  </si>
  <si>
    <t>verschil 1-2 in %</t>
  </si>
  <si>
    <t>verschil 1-3 in %</t>
  </si>
  <si>
    <t>Prijs</t>
  </si>
  <si>
    <t>verschil in kwaliteit is hoger dan 10% dus gunning op uitsluitend de puntenscore kwaliteit</t>
  </si>
  <si>
    <t>GUNNING</t>
  </si>
  <si>
    <t>Voorbeeld gunning uitsluitend op prijs (omdat het verschil in kwaliteit kleiner is dan 10%):</t>
  </si>
  <si>
    <t>verschil in kwaliteit is lager dan 10% dus gunning op uitsluitend de puntenscore prijs (binnen de top 3)</t>
  </si>
  <si>
    <t xml:space="preserve">Een goed, gedegen en volledig implementatieplan, volgens de bijgeleverde bijlage 7 (minimale eisen implementatieplan). De huidige leverancier hoeft geen implementatieplan in te dienen. Qua beoordeling krijgt de huidige leverancier dezelfde score als de hoogste score. </t>
  </si>
  <si>
    <t>0</t>
  </si>
  <si>
    <t>VERVALLEN</t>
  </si>
  <si>
    <r>
      <t xml:space="preserve">3.W.2 </t>
    </r>
    <r>
      <rPr>
        <b/>
        <sz val="8"/>
        <color theme="1"/>
        <rFont val="Calibri"/>
        <family val="2"/>
        <scheme val="minor"/>
      </rPr>
      <t>(voorheen 3.E.8)</t>
    </r>
  </si>
  <si>
    <t>KB wenst dat de applicatie in noodgevallen (als er een storing is met de Azure AD) KB medewerkers kan laten inloggen met bijvoorbeeld een lokaal account van de applicatie. Als er geen sprake is van een noodgeval is deze mogelijkheid afgesloten.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</si>
</sst>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2]\ * #,##0.00_-;\-[$€-2]\ * #,##0.00_-;_-[$€-2]\ * &quot;-&quot;??_-;_-@_-"/>
    <numFmt numFmtId="165" formatCode="_ &quot;€&quot;\ * #,##0_ ;_ &quot;€&quot;\ * \-#,##0_ ;_ &quot;€&quot;\ * &quot;-&quot;??_ ;_ @_ "/>
    <numFmt numFmtId="166" formatCode="_ [$€-2]\ * #,##0.00_ ;_ [$€-2]\ * \-#,##0.00_ ;_ [$€-2]\ * &quot;-&quot;??_ ;_ @_ "/>
    <numFmt numFmtId="167" formatCode="0.0"/>
  </numFmts>
  <fonts count="29">
    <font>
      <sz val="12"/>
      <color theme="1"/>
      <name val="Calibri"/>
      <family val="2"/>
      <scheme val="minor"/>
    </font>
    <font>
      <sz val="11"/>
      <color theme="1"/>
      <name val="Calibri"/>
      <family val="2"/>
      <scheme val="minor"/>
    </font>
    <font>
      <b/>
      <sz val="12"/>
      <color theme="0"/>
      <name val="Calibri"/>
      <family val="2"/>
      <scheme val="minor"/>
    </font>
    <font>
      <b/>
      <sz val="12"/>
      <color theme="1"/>
      <name val="Calibri"/>
      <family val="2"/>
      <scheme val="minor"/>
    </font>
    <font>
      <sz val="12"/>
      <name val="Calibri"/>
      <family val="2"/>
      <scheme val="minor"/>
    </font>
    <font>
      <i/>
      <sz val="12"/>
      <name val="Calibri"/>
      <family val="2"/>
      <scheme val="minor"/>
    </font>
    <font>
      <sz val="12"/>
      <color rgb="FF000000"/>
      <name val="Calibri"/>
      <family val="2"/>
      <scheme val="minor"/>
    </font>
    <font>
      <b/>
      <sz val="12"/>
      <name val="Calibri"/>
      <family val="2"/>
      <scheme val="minor"/>
    </font>
    <font>
      <b/>
      <sz val="16"/>
      <color theme="0"/>
      <name val="Calibri"/>
      <family val="2"/>
      <scheme val="minor"/>
    </font>
    <font>
      <b/>
      <sz val="16"/>
      <color theme="1"/>
      <name val="Calibri"/>
      <family val="2"/>
      <scheme val="minor"/>
    </font>
    <font>
      <sz val="16"/>
      <color theme="0"/>
      <name val="Calibri"/>
      <family val="2"/>
      <scheme val="minor"/>
    </font>
    <font>
      <sz val="16"/>
      <color theme="1"/>
      <name val="Calibri"/>
      <family val="2"/>
      <scheme val="minor"/>
    </font>
    <font>
      <b/>
      <i/>
      <sz val="16"/>
      <color theme="1"/>
      <name val="Calibri"/>
      <family val="2"/>
      <scheme val="minor"/>
    </font>
    <font>
      <sz val="12"/>
      <color theme="1"/>
      <name val="Calibri"/>
      <family val="2"/>
      <scheme val="minor"/>
    </font>
    <font>
      <sz val="8"/>
      <name val="Calibri"/>
      <family val="2"/>
      <scheme val="minor"/>
    </font>
    <font>
      <sz val="12"/>
      <color rgb="FFFF0000"/>
      <name val="Calibri"/>
      <family val="2"/>
      <scheme val="minor"/>
    </font>
    <font>
      <b/>
      <sz val="10"/>
      <color theme="1"/>
      <name val="Arial"/>
      <family val="2"/>
    </font>
    <font>
      <sz val="10"/>
      <color theme="1"/>
      <name val="Arial"/>
      <family val="2"/>
    </font>
    <font>
      <b/>
      <sz val="9"/>
      <color theme="1"/>
      <name val="Arial"/>
      <family val="2"/>
    </font>
    <font>
      <sz val="9"/>
      <color theme="1"/>
      <name val="Arial"/>
      <family val="2"/>
    </font>
    <font>
      <b/>
      <sz val="9"/>
      <color theme="0"/>
      <name val="Arial"/>
      <family val="2"/>
    </font>
    <font>
      <b/>
      <sz val="9"/>
      <name val="Arial"/>
      <family val="2"/>
    </font>
    <font>
      <sz val="9"/>
      <color theme="0"/>
      <name val="Arial"/>
      <family val="2"/>
    </font>
    <font>
      <sz val="12"/>
      <color rgb="FFFF0000"/>
      <name val="Calibri (Hoofdtekst)"/>
    </font>
    <font>
      <sz val="10"/>
      <color theme="0"/>
      <name val="Calibri"/>
      <family val="2"/>
      <scheme val="minor"/>
    </font>
    <font>
      <sz val="12"/>
      <color theme="0"/>
      <name val="Calibri"/>
      <family val="2"/>
      <scheme val="minor"/>
    </font>
    <font>
      <sz val="12"/>
      <color rgb="FF000000"/>
      <name val="Calibri"/>
    </font>
    <font>
      <b/>
      <sz val="12"/>
      <color rgb="FF000000"/>
      <name val="Calibri"/>
    </font>
    <font>
      <b/>
      <sz val="8"/>
      <color theme="1"/>
      <name val="Calibri"/>
      <family val="2"/>
      <scheme val="minor"/>
    </font>
  </fonts>
  <fills count="11">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bgColor rgb="FF000000"/>
      </patternFill>
    </fill>
    <fill>
      <patternFill patternType="solid">
        <fgColor rgb="FFFFFF0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7" tint="0.79998168889431442"/>
        <bgColor indexed="64"/>
      </patternFill>
    </fill>
    <fill>
      <patternFill patternType="solid">
        <fgColor theme="9"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rgb="FF000000"/>
      </bottom>
      <diagonal/>
    </border>
    <border>
      <left style="thin">
        <color indexed="64"/>
      </left>
      <right style="medium">
        <color rgb="FF000000"/>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medium">
        <color rgb="FF000000"/>
      </top>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xf numFmtId="43" fontId="13" fillId="0" borderId="0" applyFont="0" applyFill="0" applyBorder="0" applyAlignment="0" applyProtection="0"/>
    <xf numFmtId="44" fontId="13" fillId="0" borderId="0" applyFont="0" applyFill="0" applyBorder="0" applyAlignment="0" applyProtection="0"/>
    <xf numFmtId="9" fontId="13" fillId="0" borderId="0" applyFont="0" applyFill="0" applyBorder="0" applyAlignment="0" applyProtection="0"/>
    <xf numFmtId="0" fontId="1" fillId="0" borderId="0"/>
    <xf numFmtId="44" fontId="1" fillId="0" borderId="0" applyFont="0" applyFill="0" applyBorder="0" applyAlignment="0" applyProtection="0"/>
  </cellStyleXfs>
  <cellXfs count="157">
    <xf numFmtId="0" fontId="0" fillId="0" borderId="0" xfId="0"/>
    <xf numFmtId="49" fontId="0" fillId="0" borderId="0" xfId="0" applyNumberFormat="1" applyAlignment="1">
      <alignment horizontal="center" wrapText="1"/>
    </xf>
    <xf numFmtId="49" fontId="0" fillId="7" borderId="0" xfId="0" applyNumberFormat="1" applyFill="1" applyAlignment="1">
      <alignment horizontal="center" wrapText="1"/>
    </xf>
    <xf numFmtId="49" fontId="8" fillId="2" borderId="0" xfId="0" applyNumberFormat="1" applyFont="1" applyFill="1" applyAlignment="1">
      <alignment horizontal="center" wrapText="1"/>
    </xf>
    <xf numFmtId="49" fontId="10" fillId="2" borderId="0" xfId="0" applyNumberFormat="1" applyFont="1" applyFill="1" applyAlignment="1">
      <alignment horizontal="center" wrapText="1"/>
    </xf>
    <xf numFmtId="49" fontId="12" fillId="7" borderId="0" xfId="0" applyNumberFormat="1" applyFont="1" applyFill="1" applyAlignment="1">
      <alignment horizontal="left" wrapText="1"/>
    </xf>
    <xf numFmtId="49" fontId="11" fillId="7" borderId="0" xfId="0" applyNumberFormat="1" applyFont="1" applyFill="1" applyAlignment="1">
      <alignment horizontal="center" wrapText="1"/>
    </xf>
    <xf numFmtId="49" fontId="11" fillId="7" borderId="0" xfId="0" applyNumberFormat="1" applyFont="1" applyFill="1" applyAlignment="1">
      <alignment horizontal="left" wrapText="1"/>
    </xf>
    <xf numFmtId="49" fontId="9" fillId="7" borderId="0" xfId="0" applyNumberFormat="1" applyFont="1" applyFill="1" applyAlignment="1">
      <alignment horizontal="left" wrapText="1"/>
    </xf>
    <xf numFmtId="49" fontId="11" fillId="0" borderId="0" xfId="0" applyNumberFormat="1" applyFont="1" applyAlignment="1">
      <alignment horizontal="left" wrapText="1"/>
    </xf>
    <xf numFmtId="49" fontId="0" fillId="7" borderId="0" xfId="0" applyNumberFormat="1" applyFill="1" applyAlignment="1">
      <alignment horizontal="left" wrapText="1"/>
    </xf>
    <xf numFmtId="49" fontId="3" fillId="7" borderId="0" xfId="0" applyNumberFormat="1" applyFont="1" applyFill="1" applyAlignment="1">
      <alignment horizontal="left" wrapText="1"/>
    </xf>
    <xf numFmtId="49" fontId="0" fillId="0" borderId="0" xfId="0" applyNumberFormat="1" applyAlignment="1">
      <alignment horizontal="left" wrapText="1"/>
    </xf>
    <xf numFmtId="49" fontId="8" fillId="2" borderId="0" xfId="0" applyNumberFormat="1" applyFont="1" applyFill="1" applyAlignment="1">
      <alignment horizontal="left" wrapText="1"/>
    </xf>
    <xf numFmtId="49" fontId="9" fillId="3" borderId="0" xfId="0" applyNumberFormat="1" applyFont="1" applyFill="1" applyAlignment="1">
      <alignment horizontal="left" wrapText="1"/>
    </xf>
    <xf numFmtId="49" fontId="10" fillId="2" borderId="0" xfId="0" applyNumberFormat="1" applyFont="1" applyFill="1" applyAlignment="1">
      <alignment horizontal="left" wrapText="1"/>
    </xf>
    <xf numFmtId="49" fontId="11" fillId="7" borderId="0" xfId="0" applyNumberFormat="1" applyFont="1" applyFill="1" applyAlignment="1">
      <alignment horizontal="left" vertical="top" wrapText="1"/>
    </xf>
    <xf numFmtId="49" fontId="0" fillId="7" borderId="0" xfId="0" applyNumberFormat="1" applyFill="1" applyAlignment="1">
      <alignment horizontal="left" vertical="top" wrapText="1"/>
    </xf>
    <xf numFmtId="49" fontId="8" fillId="2" borderId="0" xfId="0" applyNumberFormat="1" applyFont="1" applyFill="1" applyAlignment="1">
      <alignment horizontal="left" vertical="top" wrapText="1"/>
    </xf>
    <xf numFmtId="49" fontId="0" fillId="0" borderId="0" xfId="0" applyNumberFormat="1" applyAlignment="1">
      <alignment horizontal="left" vertical="top" wrapText="1"/>
    </xf>
    <xf numFmtId="49" fontId="2" fillId="8" borderId="0" xfId="0" applyNumberFormat="1" applyFont="1" applyFill="1" applyAlignment="1">
      <alignment horizontal="left" vertical="center" wrapText="1"/>
    </xf>
    <xf numFmtId="49" fontId="2" fillId="8" borderId="0" xfId="0" applyNumberFormat="1" applyFont="1" applyFill="1" applyAlignment="1">
      <alignment horizontal="center" vertical="center" wrapText="1"/>
    </xf>
    <xf numFmtId="49" fontId="2" fillId="0" borderId="0" xfId="0" applyNumberFormat="1" applyFont="1" applyAlignment="1">
      <alignment horizontal="left" vertical="center" wrapText="1"/>
    </xf>
    <xf numFmtId="49" fontId="0" fillId="0" borderId="0" xfId="0" applyNumberFormat="1" applyAlignment="1">
      <alignment horizontal="left" vertical="center" wrapText="1"/>
    </xf>
    <xf numFmtId="0" fontId="4" fillId="6" borderId="1" xfId="0" applyFont="1" applyFill="1" applyBorder="1" applyAlignment="1">
      <alignment horizontal="left" wrapText="1"/>
    </xf>
    <xf numFmtId="49" fontId="0" fillId="0" borderId="1" xfId="0" applyNumberFormat="1" applyBorder="1" applyAlignment="1">
      <alignment horizontal="left" vertical="center" wrapText="1"/>
    </xf>
    <xf numFmtId="49" fontId="0" fillId="0" borderId="1" xfId="0" applyNumberFormat="1" applyBorder="1" applyAlignment="1">
      <alignment horizontal="left" wrapText="1"/>
    </xf>
    <xf numFmtId="49" fontId="0" fillId="0" borderId="1" xfId="0" applyNumberFormat="1" applyBorder="1" applyAlignment="1">
      <alignment horizontal="left" vertical="top" wrapText="1"/>
    </xf>
    <xf numFmtId="0" fontId="4" fillId="0" borderId="1" xfId="0" applyFont="1" applyBorder="1" applyAlignment="1">
      <alignment horizontal="left" wrapText="1"/>
    </xf>
    <xf numFmtId="0" fontId="4" fillId="3" borderId="1" xfId="0" applyFont="1" applyFill="1" applyBorder="1" applyAlignment="1">
      <alignment horizontal="left" wrapText="1"/>
    </xf>
    <xf numFmtId="49" fontId="0" fillId="0" borderId="2" xfId="0" applyNumberFormat="1" applyBorder="1" applyAlignment="1">
      <alignment horizontal="left" vertical="center" wrapText="1"/>
    </xf>
    <xf numFmtId="49" fontId="0" fillId="0" borderId="2" xfId="0" applyNumberFormat="1" applyBorder="1" applyAlignment="1">
      <alignment horizontal="left" wrapText="1"/>
    </xf>
    <xf numFmtId="49" fontId="2" fillId="8" borderId="1" xfId="0" applyNumberFormat="1" applyFont="1" applyFill="1" applyBorder="1" applyAlignment="1">
      <alignment horizontal="left" vertical="center" wrapText="1"/>
    </xf>
    <xf numFmtId="49" fontId="2" fillId="8" borderId="1" xfId="0" applyNumberFormat="1" applyFont="1" applyFill="1" applyBorder="1" applyAlignment="1">
      <alignment horizontal="center" vertical="center" wrapText="1"/>
    </xf>
    <xf numFmtId="49" fontId="0" fillId="2" borderId="1" xfId="0" applyNumberFormat="1" applyFill="1" applyBorder="1" applyAlignment="1">
      <alignment horizontal="left" wrapText="1"/>
    </xf>
    <xf numFmtId="49" fontId="0" fillId="2" borderId="1" xfId="0" applyNumberFormat="1" applyFill="1" applyBorder="1" applyAlignment="1">
      <alignment horizontal="center" wrapText="1"/>
    </xf>
    <xf numFmtId="0" fontId="4" fillId="4" borderId="1" xfId="0" applyFont="1" applyFill="1" applyBorder="1" applyAlignment="1">
      <alignment horizontal="left" wrapText="1"/>
    </xf>
    <xf numFmtId="0" fontId="6" fillId="0" borderId="1" xfId="0" applyFont="1" applyBorder="1" applyAlignment="1">
      <alignment horizontal="left" wrapText="1"/>
    </xf>
    <xf numFmtId="49" fontId="10" fillId="2" borderId="1" xfId="0" applyNumberFormat="1" applyFont="1" applyFill="1" applyBorder="1" applyAlignment="1">
      <alignment horizontal="left" wrapText="1"/>
    </xf>
    <xf numFmtId="49" fontId="8" fillId="2" borderId="1" xfId="0" applyNumberFormat="1" applyFont="1" applyFill="1" applyBorder="1" applyAlignment="1">
      <alignment horizontal="left" vertical="top" wrapText="1"/>
    </xf>
    <xf numFmtId="49" fontId="8" fillId="2" borderId="1" xfId="0" applyNumberFormat="1" applyFont="1" applyFill="1" applyBorder="1" applyAlignment="1">
      <alignment horizontal="left" wrapText="1"/>
    </xf>
    <xf numFmtId="49" fontId="10" fillId="2" borderId="3" xfId="0" applyNumberFormat="1" applyFont="1" applyFill="1" applyBorder="1" applyAlignment="1">
      <alignment horizontal="left" wrapText="1"/>
    </xf>
    <xf numFmtId="49" fontId="8" fillId="2" borderId="3" xfId="0" applyNumberFormat="1" applyFont="1" applyFill="1" applyBorder="1" applyAlignment="1">
      <alignment horizontal="left" vertical="top" wrapText="1"/>
    </xf>
    <xf numFmtId="49" fontId="8" fillId="2" borderId="3" xfId="0" applyNumberFormat="1" applyFont="1" applyFill="1" applyBorder="1" applyAlignment="1">
      <alignment horizontal="left" wrapText="1"/>
    </xf>
    <xf numFmtId="49" fontId="0" fillId="3" borderId="2" xfId="0" applyNumberFormat="1" applyFill="1" applyBorder="1" applyAlignment="1">
      <alignment horizontal="left" vertical="center" wrapText="1"/>
    </xf>
    <xf numFmtId="49" fontId="8" fillId="2" borderId="1" xfId="0" applyNumberFormat="1" applyFont="1" applyFill="1" applyBorder="1" applyAlignment="1">
      <alignment horizontal="center" wrapText="1"/>
    </xf>
    <xf numFmtId="49" fontId="10" fillId="2" borderId="1" xfId="0" applyNumberFormat="1" applyFont="1" applyFill="1" applyBorder="1" applyAlignment="1">
      <alignment horizontal="center" wrapText="1"/>
    </xf>
    <xf numFmtId="0" fontId="16" fillId="3" borderId="0" xfId="4" applyFont="1" applyFill="1" applyAlignment="1">
      <alignment vertical="top"/>
    </xf>
    <xf numFmtId="0" fontId="17" fillId="3" borderId="0" xfId="4" applyFont="1" applyFill="1" applyAlignment="1">
      <alignment vertical="top"/>
    </xf>
    <xf numFmtId="0" fontId="16" fillId="3" borderId="0" xfId="4" applyFont="1" applyFill="1"/>
    <xf numFmtId="0" fontId="17" fillId="5" borderId="8" xfId="4" applyFont="1" applyFill="1" applyBorder="1" applyAlignment="1">
      <alignment vertical="top"/>
    </xf>
    <xf numFmtId="0" fontId="17" fillId="5" borderId="9" xfId="4" applyFont="1" applyFill="1" applyBorder="1" applyAlignment="1">
      <alignment vertical="top"/>
    </xf>
    <xf numFmtId="0" fontId="17" fillId="5" borderId="10" xfId="4" applyFont="1" applyFill="1" applyBorder="1" applyAlignment="1">
      <alignment vertical="top"/>
    </xf>
    <xf numFmtId="0" fontId="18" fillId="3" borderId="0" xfId="4" applyFont="1" applyFill="1"/>
    <xf numFmtId="0" fontId="19" fillId="3" borderId="0" xfId="4" applyFont="1" applyFill="1" applyAlignment="1">
      <alignment vertical="top"/>
    </xf>
    <xf numFmtId="0" fontId="19" fillId="3" borderId="0" xfId="4" applyFont="1" applyFill="1" applyAlignment="1">
      <alignment vertical="center"/>
    </xf>
    <xf numFmtId="0" fontId="20" fillId="8" borderId="0" xfId="4" applyFont="1" applyFill="1" applyAlignment="1">
      <alignment horizontal="left" vertical="center"/>
    </xf>
    <xf numFmtId="0" fontId="20" fillId="8" borderId="0" xfId="4" applyFont="1" applyFill="1" applyAlignment="1">
      <alignment horizontal="center" vertical="center" wrapText="1"/>
    </xf>
    <xf numFmtId="0" fontId="19" fillId="9" borderId="11" xfId="4" applyFont="1" applyFill="1" applyBorder="1" applyAlignment="1">
      <alignment vertical="top" wrapText="1"/>
    </xf>
    <xf numFmtId="0" fontId="20" fillId="3" borderId="0" xfId="4" applyFont="1" applyFill="1" applyAlignment="1">
      <alignment horizontal="left" vertical="top"/>
    </xf>
    <xf numFmtId="0" fontId="20" fillId="3" borderId="0" xfId="4" applyFont="1" applyFill="1" applyAlignment="1">
      <alignment horizontal="center" vertical="top" wrapText="1"/>
    </xf>
    <xf numFmtId="0" fontId="19" fillId="3" borderId="12" xfId="4" applyFont="1" applyFill="1" applyBorder="1" applyAlignment="1">
      <alignment vertical="top"/>
    </xf>
    <xf numFmtId="0" fontId="21" fillId="3" borderId="0" xfId="4" applyFont="1" applyFill="1" applyAlignment="1">
      <alignment horizontal="left" vertical="top"/>
    </xf>
    <xf numFmtId="0" fontId="19" fillId="3" borderId="13" xfId="4" applyFont="1" applyFill="1" applyBorder="1" applyAlignment="1">
      <alignment vertical="top"/>
    </xf>
    <xf numFmtId="49" fontId="19" fillId="3" borderId="8" xfId="4" applyNumberFormat="1" applyFont="1" applyFill="1" applyBorder="1" applyAlignment="1">
      <alignment vertical="top"/>
    </xf>
    <xf numFmtId="0" fontId="19" fillId="3" borderId="8" xfId="4" applyFont="1" applyFill="1" applyBorder="1" applyAlignment="1">
      <alignment horizontal="center" vertical="top"/>
    </xf>
    <xf numFmtId="164" fontId="19" fillId="5" borderId="11" xfId="4" applyNumberFormat="1" applyFont="1" applyFill="1" applyBorder="1" applyAlignment="1" applyProtection="1">
      <alignment vertical="top"/>
      <protection locked="0"/>
    </xf>
    <xf numFmtId="164" fontId="19" fillId="3" borderId="1" xfId="4" applyNumberFormat="1" applyFont="1" applyFill="1" applyBorder="1" applyAlignment="1">
      <alignment vertical="top"/>
    </xf>
    <xf numFmtId="0" fontId="19" fillId="3" borderId="14" xfId="4" applyFont="1" applyFill="1" applyBorder="1" applyAlignment="1">
      <alignment vertical="top"/>
    </xf>
    <xf numFmtId="165" fontId="19" fillId="3" borderId="15" xfId="5" applyNumberFormat="1" applyFont="1" applyFill="1" applyBorder="1" applyAlignment="1">
      <alignment vertical="top"/>
    </xf>
    <xf numFmtId="0" fontId="18" fillId="3" borderId="0" xfId="4" applyFont="1" applyFill="1" applyAlignment="1">
      <alignment horizontal="center" vertical="top"/>
    </xf>
    <xf numFmtId="0" fontId="19" fillId="3" borderId="0" xfId="4" applyFont="1" applyFill="1" applyAlignment="1">
      <alignment horizontal="center" vertical="top"/>
    </xf>
    <xf numFmtId="164" fontId="19" fillId="3" borderId="0" xfId="4" applyNumberFormat="1" applyFont="1" applyFill="1" applyAlignment="1">
      <alignment vertical="top"/>
    </xf>
    <xf numFmtId="165" fontId="19" fillId="3" borderId="16" xfId="5" applyNumberFormat="1" applyFont="1" applyFill="1" applyBorder="1" applyAlignment="1">
      <alignment vertical="top"/>
    </xf>
    <xf numFmtId="43" fontId="19" fillId="3" borderId="0" xfId="4" applyNumberFormat="1" applyFont="1" applyFill="1" applyAlignment="1">
      <alignment vertical="top"/>
    </xf>
    <xf numFmtId="0" fontId="18" fillId="3" borderId="0" xfId="4" applyFont="1" applyFill="1" applyAlignment="1">
      <alignment horizontal="left" vertical="top"/>
    </xf>
    <xf numFmtId="165" fontId="19" fillId="3" borderId="17" xfId="5" applyNumberFormat="1" applyFont="1" applyFill="1" applyBorder="1" applyAlignment="1">
      <alignment vertical="top"/>
    </xf>
    <xf numFmtId="0" fontId="18" fillId="8" borderId="1" xfId="4" applyFont="1" applyFill="1" applyBorder="1" applyAlignment="1">
      <alignment horizontal="center" vertical="top"/>
    </xf>
    <xf numFmtId="0" fontId="19" fillId="3" borderId="1" xfId="4" applyFont="1" applyFill="1" applyBorder="1" applyAlignment="1">
      <alignment vertical="top"/>
    </xf>
    <xf numFmtId="0" fontId="19" fillId="3" borderId="1" xfId="4" applyFont="1" applyFill="1" applyBorder="1" applyAlignment="1">
      <alignment horizontal="center" vertical="top"/>
    </xf>
    <xf numFmtId="164" fontId="19" fillId="5" borderId="18" xfId="4" applyNumberFormat="1" applyFont="1" applyFill="1" applyBorder="1" applyAlignment="1" applyProtection="1">
      <alignment vertical="top"/>
      <protection locked="0"/>
    </xf>
    <xf numFmtId="166" fontId="19" fillId="3" borderId="1" xfId="4" applyNumberFormat="1" applyFont="1" applyFill="1" applyBorder="1" applyAlignment="1">
      <alignment vertical="top"/>
    </xf>
    <xf numFmtId="165" fontId="19" fillId="3" borderId="0" xfId="4" applyNumberFormat="1" applyFont="1" applyFill="1" applyAlignment="1">
      <alignment vertical="top"/>
    </xf>
    <xf numFmtId="0" fontId="20" fillId="8" borderId="0" xfId="4" applyFont="1" applyFill="1" applyAlignment="1">
      <alignment vertical="top"/>
    </xf>
    <xf numFmtId="0" fontId="22" fillId="8" borderId="0" xfId="4" applyFont="1" applyFill="1" applyAlignment="1">
      <alignment vertical="top"/>
    </xf>
    <xf numFmtId="164" fontId="20" fillId="8" borderId="0" xfId="4" applyNumberFormat="1" applyFont="1" applyFill="1" applyAlignment="1">
      <alignment vertical="top"/>
    </xf>
    <xf numFmtId="0" fontId="19" fillId="0" borderId="1" xfId="4" applyFont="1" applyBorder="1" applyAlignment="1">
      <alignment horizontal="left" vertical="center" wrapText="1"/>
    </xf>
    <xf numFmtId="44" fontId="19" fillId="5" borderId="1" xfId="5" applyFont="1" applyFill="1" applyBorder="1" applyAlignment="1" applyProtection="1">
      <alignment horizontal="center" vertical="top" wrapText="1"/>
      <protection locked="0"/>
    </xf>
    <xf numFmtId="0" fontId="19" fillId="0" borderId="0" xfId="4" applyFont="1" applyAlignment="1">
      <alignment horizontal="justify" vertical="center"/>
    </xf>
    <xf numFmtId="0" fontId="0" fillId="0" borderId="1" xfId="0" quotePrefix="1" applyBorder="1"/>
    <xf numFmtId="0" fontId="0" fillId="0" borderId="1" xfId="0" applyBorder="1"/>
    <xf numFmtId="0" fontId="0" fillId="0" borderId="8" xfId="0" applyBorder="1"/>
    <xf numFmtId="0" fontId="0" fillId="0" borderId="9" xfId="0" applyBorder="1"/>
    <xf numFmtId="0" fontId="0" fillId="0" borderId="10" xfId="0" applyBorder="1"/>
    <xf numFmtId="49" fontId="0" fillId="0" borderId="1" xfId="0" applyNumberFormat="1" applyBorder="1" applyAlignment="1">
      <alignment horizontal="center" vertical="center" wrapText="1"/>
    </xf>
    <xf numFmtId="43" fontId="0" fillId="0" borderId="1" xfId="1" applyFont="1" applyBorder="1" applyAlignment="1">
      <alignment vertical="center" wrapText="1"/>
    </xf>
    <xf numFmtId="49" fontId="11" fillId="7" borderId="0" xfId="0" applyNumberFormat="1" applyFont="1" applyFill="1" applyAlignment="1">
      <alignment horizontal="left" vertical="center" wrapText="1"/>
    </xf>
    <xf numFmtId="49" fontId="0" fillId="7" borderId="0" xfId="0" applyNumberFormat="1" applyFill="1" applyAlignment="1">
      <alignment horizontal="left" vertical="center" wrapText="1"/>
    </xf>
    <xf numFmtId="49" fontId="8" fillId="2" borderId="0" xfId="0" applyNumberFormat="1" applyFont="1" applyFill="1" applyAlignment="1">
      <alignment horizontal="left" vertical="center" wrapText="1"/>
    </xf>
    <xf numFmtId="49" fontId="0" fillId="2" borderId="1" xfId="0" applyNumberFormat="1" applyFill="1" applyBorder="1" applyAlignment="1">
      <alignment horizontal="left" vertical="center" wrapText="1"/>
    </xf>
    <xf numFmtId="49" fontId="0" fillId="7" borderId="3" xfId="0" applyNumberFormat="1" applyFill="1" applyBorder="1" applyAlignment="1">
      <alignment horizontal="center" vertical="top" wrapText="1"/>
    </xf>
    <xf numFmtId="49" fontId="0" fillId="7" borderId="17" xfId="0" applyNumberFormat="1" applyFill="1" applyBorder="1" applyAlignment="1">
      <alignment horizontal="center" wrapText="1"/>
    </xf>
    <xf numFmtId="49" fontId="0" fillId="7" borderId="2" xfId="0" applyNumberFormat="1" applyFill="1" applyBorder="1" applyAlignment="1">
      <alignment horizontal="center" wrapText="1"/>
    </xf>
    <xf numFmtId="49" fontId="0" fillId="7" borderId="3" xfId="0" applyNumberFormat="1" applyFill="1" applyBorder="1" applyAlignment="1">
      <alignment horizontal="left" vertical="top" wrapText="1"/>
    </xf>
    <xf numFmtId="49" fontId="0" fillId="7" borderId="17" xfId="0" applyNumberFormat="1" applyFill="1" applyBorder="1" applyAlignment="1">
      <alignment horizontal="left" wrapText="1"/>
    </xf>
    <xf numFmtId="49" fontId="0" fillId="7" borderId="2" xfId="0" applyNumberFormat="1" applyFill="1" applyBorder="1" applyAlignment="1">
      <alignment horizontal="left" wrapText="1"/>
    </xf>
    <xf numFmtId="49" fontId="0" fillId="7" borderId="17" xfId="0" applyNumberFormat="1" applyFill="1" applyBorder="1" applyAlignment="1">
      <alignment horizontal="left" vertical="top" wrapText="1"/>
    </xf>
    <xf numFmtId="49" fontId="0" fillId="7" borderId="2" xfId="0" applyNumberFormat="1" applyFill="1" applyBorder="1" applyAlignment="1">
      <alignment horizontal="left" vertical="top" wrapText="1"/>
    </xf>
    <xf numFmtId="49" fontId="0" fillId="7" borderId="17" xfId="0" applyNumberFormat="1" applyFill="1" applyBorder="1" applyAlignment="1">
      <alignment horizontal="left" vertical="center" wrapText="1"/>
    </xf>
    <xf numFmtId="49" fontId="0" fillId="7" borderId="2" xfId="0" applyNumberFormat="1" applyFill="1" applyBorder="1" applyAlignment="1">
      <alignment horizontal="left" vertical="center" wrapText="1"/>
    </xf>
    <xf numFmtId="49" fontId="0" fillId="7" borderId="6" xfId="0" applyNumberFormat="1" applyFill="1" applyBorder="1" applyAlignment="1">
      <alignment horizontal="center" wrapText="1"/>
    </xf>
    <xf numFmtId="49" fontId="0" fillId="7" borderId="4" xfId="0" applyNumberFormat="1" applyFill="1" applyBorder="1" applyAlignment="1">
      <alignment horizontal="left" wrapText="1"/>
    </xf>
    <xf numFmtId="49" fontId="0" fillId="7" borderId="7" xfId="0" applyNumberFormat="1" applyFill="1" applyBorder="1" applyAlignment="1">
      <alignment horizontal="center" wrapText="1"/>
    </xf>
    <xf numFmtId="49" fontId="0" fillId="7" borderId="20" xfId="0" applyNumberFormat="1" applyFill="1" applyBorder="1" applyAlignment="1">
      <alignment horizontal="left" wrapText="1"/>
    </xf>
    <xf numFmtId="49" fontId="0" fillId="2" borderId="1" xfId="0" applyNumberFormat="1" applyFill="1" applyBorder="1" applyAlignment="1">
      <alignment horizontal="left" vertical="top" wrapText="1"/>
    </xf>
    <xf numFmtId="49" fontId="0" fillId="2" borderId="1" xfId="0" applyNumberFormat="1" applyFill="1" applyBorder="1" applyAlignment="1">
      <alignment horizontal="center" vertical="top" wrapText="1"/>
    </xf>
    <xf numFmtId="0" fontId="0" fillId="0" borderId="1" xfId="0" applyBorder="1" applyAlignment="1">
      <alignment horizontal="center"/>
    </xf>
    <xf numFmtId="0" fontId="0" fillId="0" borderId="1" xfId="0" applyBorder="1" applyAlignment="1">
      <alignment horizontal="right"/>
    </xf>
    <xf numFmtId="0" fontId="0" fillId="0" borderId="0" xfId="0" applyAlignment="1">
      <alignment horizontal="center"/>
    </xf>
    <xf numFmtId="0" fontId="0" fillId="0" borderId="17" xfId="0" applyBorder="1" applyAlignment="1">
      <alignment horizontal="right"/>
    </xf>
    <xf numFmtId="0" fontId="0" fillId="5" borderId="1" xfId="0" applyFill="1" applyBorder="1" applyAlignment="1">
      <alignment horizontal="center" vertical="center"/>
    </xf>
    <xf numFmtId="0" fontId="0" fillId="0" borderId="1" xfId="0" applyBorder="1" applyAlignment="1">
      <alignment horizontal="center" wrapText="1"/>
    </xf>
    <xf numFmtId="0" fontId="0" fillId="0" borderId="2" xfId="0" applyBorder="1"/>
    <xf numFmtId="0" fontId="0" fillId="10" borderId="1" xfId="0" applyFill="1" applyBorder="1"/>
    <xf numFmtId="0" fontId="3" fillId="0" borderId="1" xfId="0" applyFont="1" applyBorder="1" applyAlignment="1">
      <alignment horizontal="right"/>
    </xf>
    <xf numFmtId="0" fontId="3" fillId="0" borderId="1" xfId="0" applyFont="1" applyBorder="1" applyAlignment="1">
      <alignment horizontal="center"/>
    </xf>
    <xf numFmtId="0" fontId="3" fillId="0" borderId="17" xfId="0" applyFont="1" applyBorder="1" applyAlignment="1">
      <alignment horizontal="right"/>
    </xf>
    <xf numFmtId="9" fontId="0" fillId="0" borderId="3" xfId="3" applyFont="1" applyBorder="1" applyAlignment="1">
      <alignment horizontal="center"/>
    </xf>
    <xf numFmtId="0" fontId="0" fillId="5" borderId="2" xfId="0" applyFill="1" applyBorder="1" applyAlignment="1">
      <alignment horizontal="center" vertical="center"/>
    </xf>
    <xf numFmtId="44" fontId="3" fillId="0" borderId="1" xfId="2" applyFont="1" applyBorder="1"/>
    <xf numFmtId="49" fontId="24" fillId="2" borderId="0" xfId="0" applyNumberFormat="1" applyFont="1" applyFill="1" applyAlignment="1">
      <alignment horizontal="left" vertical="center" wrapText="1"/>
    </xf>
    <xf numFmtId="49" fontId="0" fillId="3" borderId="1" xfId="0" applyNumberFormat="1" applyFill="1" applyBorder="1" applyAlignment="1">
      <alignment horizontal="left" vertical="center" wrapText="1"/>
    </xf>
    <xf numFmtId="0" fontId="4"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6" fillId="0" borderId="1" xfId="0" applyFont="1" applyBorder="1" applyAlignment="1">
      <alignment horizontal="left" vertical="center" wrapText="1"/>
    </xf>
    <xf numFmtId="43" fontId="0" fillId="0" borderId="1" xfId="1" applyFont="1" applyFill="1" applyBorder="1" applyAlignment="1">
      <alignment vertical="center" wrapText="1"/>
    </xf>
    <xf numFmtId="1" fontId="3" fillId="0" borderId="1" xfId="0" applyNumberFormat="1" applyFont="1" applyBorder="1" applyAlignment="1">
      <alignment horizontal="center"/>
    </xf>
    <xf numFmtId="0" fontId="25" fillId="0" borderId="0" xfId="0" applyFont="1"/>
    <xf numFmtId="167" fontId="0" fillId="0" borderId="1" xfId="0" applyNumberFormat="1" applyBorder="1" applyAlignment="1">
      <alignment horizontal="center"/>
    </xf>
    <xf numFmtId="0" fontId="0" fillId="10" borderId="1" xfId="0" applyFill="1" applyBorder="1" applyAlignment="1">
      <alignment wrapText="1"/>
    </xf>
    <xf numFmtId="0" fontId="3" fillId="5" borderId="1" xfId="0" applyFont="1" applyFill="1" applyBorder="1" applyAlignment="1">
      <alignment horizontal="center"/>
    </xf>
    <xf numFmtId="44" fontId="3" fillId="5" borderId="1" xfId="2" applyFont="1" applyFill="1" applyBorder="1"/>
    <xf numFmtId="0" fontId="0" fillId="0" borderId="1" xfId="0" applyBorder="1" applyAlignment="1">
      <alignment horizontal="left" wrapText="1"/>
    </xf>
    <xf numFmtId="0" fontId="0" fillId="3" borderId="1" xfId="0" applyFill="1" applyBorder="1" applyAlignment="1">
      <alignment horizontal="left" wrapText="1"/>
    </xf>
    <xf numFmtId="49" fontId="0" fillId="5" borderId="1" xfId="0" applyNumberFormat="1" applyFill="1" applyBorder="1" applyAlignment="1" applyProtection="1">
      <alignment horizontal="center" wrapText="1"/>
      <protection locked="0"/>
    </xf>
    <xf numFmtId="49" fontId="0" fillId="5" borderId="1" xfId="0" applyNumberFormat="1" applyFill="1" applyBorder="1" applyAlignment="1" applyProtection="1">
      <alignment horizontal="center" vertical="top" wrapText="1"/>
      <protection locked="0"/>
    </xf>
    <xf numFmtId="49" fontId="26" fillId="7" borderId="3" xfId="0" applyNumberFormat="1" applyFont="1" applyFill="1" applyBorder="1" applyAlignment="1">
      <alignment horizontal="left" vertical="center" wrapText="1"/>
    </xf>
    <xf numFmtId="0" fontId="7" fillId="0" borderId="1" xfId="0" applyFont="1" applyBorder="1" applyAlignment="1">
      <alignment horizontal="center" vertical="center" wrapText="1"/>
    </xf>
    <xf numFmtId="49" fontId="3" fillId="0" borderId="1" xfId="0" applyNumberFormat="1" applyFont="1" applyBorder="1" applyAlignment="1">
      <alignment horizontal="left" vertical="center" wrapText="1"/>
    </xf>
    <xf numFmtId="49" fontId="0" fillId="3" borderId="1" xfId="0" applyNumberFormat="1" applyFill="1" applyBorder="1" applyAlignment="1">
      <alignment horizontal="center" vertical="center" wrapText="1"/>
    </xf>
    <xf numFmtId="49" fontId="0" fillId="7" borderId="5" xfId="0" applyNumberFormat="1" applyFill="1" applyBorder="1" applyAlignment="1">
      <alignment horizontal="center" vertical="top" wrapText="1"/>
    </xf>
    <xf numFmtId="49" fontId="0" fillId="7" borderId="19" xfId="0" applyNumberFormat="1" applyFill="1" applyBorder="1" applyAlignment="1">
      <alignment horizontal="center" vertical="top" wrapText="1"/>
    </xf>
    <xf numFmtId="0" fontId="0" fillId="10" borderId="1" xfId="0" applyFill="1" applyBorder="1" applyAlignment="1">
      <alignment horizontal="center"/>
    </xf>
    <xf numFmtId="0" fontId="0" fillId="10" borderId="1" xfId="0" applyFill="1" applyBorder="1" applyAlignment="1">
      <alignment horizontal="center" vertical="center"/>
    </xf>
    <xf numFmtId="0" fontId="0" fillId="10" borderId="8" xfId="0" applyFill="1" applyBorder="1" applyAlignment="1">
      <alignment horizontal="left" wrapText="1"/>
    </xf>
    <xf numFmtId="0" fontId="0" fillId="10" borderId="10" xfId="0" applyFill="1" applyBorder="1" applyAlignment="1">
      <alignment horizontal="left" wrapText="1"/>
    </xf>
    <xf numFmtId="9" fontId="0" fillId="0" borderId="3" xfId="3" applyNumberFormat="1" applyFont="1" applyBorder="1" applyAlignment="1">
      <alignment horizontal="center"/>
    </xf>
  </cellXfs>
  <cellStyles count="6">
    <cellStyle name="Komma" xfId="1" builtinId="3"/>
    <cellStyle name="Procent" xfId="3" builtinId="5"/>
    <cellStyle name="Standaard" xfId="0" builtinId="0"/>
    <cellStyle name="Standaard 2" xfId="4" xr:uid="{0EF55826-4FD1-459E-871F-5FBFC5DF23EC}"/>
    <cellStyle name="Valuta" xfId="2" builtinId="4"/>
    <cellStyle name="Valuta 2" xfId="5" xr:uid="{15A408DA-99BD-4935-8F23-FCB0E367B0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1FD5A-4AB8-2E47-9BF9-87737FFEDC34}">
  <sheetPr>
    <pageSetUpPr fitToPage="1"/>
  </sheetPr>
  <dimension ref="A1:CB140"/>
  <sheetViews>
    <sheetView topLeftCell="A67" zoomScale="110" zoomScaleNormal="110" workbookViewId="0">
      <selection activeCell="C72" sqref="C72"/>
    </sheetView>
  </sheetViews>
  <sheetFormatPr defaultColWidth="10.875" defaultRowHeight="15.75"/>
  <cols>
    <col min="1" max="1" width="7.875" style="12" customWidth="1"/>
    <col min="2" max="2" width="16.625" style="19" customWidth="1"/>
    <col min="3" max="3" width="70.625" style="12" customWidth="1"/>
    <col min="4" max="4" width="9.375" style="12" customWidth="1"/>
    <col min="5" max="5" width="12.625" style="1" customWidth="1"/>
    <col min="6" max="6" width="20.625" style="23" customWidth="1"/>
    <col min="7" max="7" width="12.5" style="1" customWidth="1"/>
    <col min="8" max="8" width="10.875" style="12"/>
    <col min="9" max="9" width="28.875" style="12" customWidth="1"/>
    <col min="10" max="10" width="19.625" style="12" customWidth="1"/>
    <col min="11" max="16384" width="10.875" style="12"/>
  </cols>
  <sheetData>
    <row r="1" spans="1:9" s="9" customFormat="1" ht="21">
      <c r="A1" s="7"/>
      <c r="B1" s="16"/>
      <c r="C1" s="5" t="s">
        <v>0</v>
      </c>
      <c r="D1" s="8"/>
      <c r="E1" s="6"/>
      <c r="F1" s="96"/>
      <c r="G1" s="6"/>
      <c r="H1" s="7"/>
    </row>
    <row r="2" spans="1:9">
      <c r="A2" s="10"/>
      <c r="B2" s="17"/>
      <c r="C2" s="11"/>
      <c r="D2" s="11"/>
      <c r="E2" s="2"/>
      <c r="F2" s="97"/>
      <c r="G2" s="2"/>
      <c r="H2" s="10"/>
    </row>
    <row r="3" spans="1:9" ht="204.75">
      <c r="A3" s="10"/>
      <c r="B3" s="103" t="s">
        <v>1</v>
      </c>
      <c r="C3" s="103" t="s">
        <v>2</v>
      </c>
      <c r="D3" s="10"/>
      <c r="E3" s="100" t="s">
        <v>3</v>
      </c>
      <c r="F3" s="146" t="s">
        <v>4</v>
      </c>
      <c r="G3" s="150" t="s">
        <v>5</v>
      </c>
      <c r="H3" s="151"/>
    </row>
    <row r="4" spans="1:9" ht="4.5" customHeight="1">
      <c r="A4" s="10"/>
      <c r="B4" s="106"/>
      <c r="C4" s="104"/>
      <c r="D4" s="10"/>
      <c r="E4" s="101"/>
      <c r="F4" s="108"/>
      <c r="G4" s="110"/>
      <c r="H4" s="111"/>
    </row>
    <row r="5" spans="1:9" ht="4.5" customHeight="1">
      <c r="A5" s="10"/>
      <c r="B5" s="107"/>
      <c r="C5" s="105"/>
      <c r="D5" s="10"/>
      <c r="E5" s="102"/>
      <c r="F5" s="109"/>
      <c r="G5" s="112"/>
      <c r="H5" s="113"/>
    </row>
    <row r="6" spans="1:9" s="14" customFormat="1" ht="21">
      <c r="A6" s="13"/>
      <c r="B6" s="18" t="s">
        <v>6</v>
      </c>
      <c r="C6" s="13" t="s">
        <v>7</v>
      </c>
      <c r="D6" s="13"/>
      <c r="E6" s="3"/>
      <c r="F6" s="98"/>
      <c r="G6" s="3"/>
      <c r="H6" s="13"/>
    </row>
    <row r="7" spans="1:9" s="22" customFormat="1" ht="63">
      <c r="A7" s="32" t="s">
        <v>8</v>
      </c>
      <c r="B7" s="32" t="s">
        <v>9</v>
      </c>
      <c r="C7" s="32" t="s">
        <v>10</v>
      </c>
      <c r="D7" s="32" t="s">
        <v>11</v>
      </c>
      <c r="E7" s="33" t="s">
        <v>12</v>
      </c>
      <c r="F7" s="32" t="s">
        <v>13</v>
      </c>
      <c r="G7" s="33" t="s">
        <v>14</v>
      </c>
      <c r="H7" s="32" t="s">
        <v>15</v>
      </c>
    </row>
    <row r="8" spans="1:9" ht="78.75">
      <c r="A8" s="30" t="s">
        <v>16</v>
      </c>
      <c r="B8" s="30" t="s">
        <v>17</v>
      </c>
      <c r="C8" s="31" t="s">
        <v>18</v>
      </c>
      <c r="D8" s="34"/>
      <c r="E8" s="35"/>
      <c r="F8" s="99"/>
      <c r="G8" s="35"/>
      <c r="H8" s="34"/>
    </row>
    <row r="9" spans="1:9" ht="47.25">
      <c r="A9" s="25" t="s">
        <v>19</v>
      </c>
      <c r="B9" s="25" t="s">
        <v>20</v>
      </c>
      <c r="C9" s="26" t="s">
        <v>21</v>
      </c>
      <c r="D9" s="94" t="s">
        <v>22</v>
      </c>
      <c r="E9" s="35"/>
      <c r="F9" s="25" t="s">
        <v>23</v>
      </c>
      <c r="G9" s="94"/>
      <c r="H9" s="95">
        <f>IF(G9="++",10,(IF(G9="+",7,(IF(G9="+/-",5,(IF(G9="-",2,0)))))))</f>
        <v>0</v>
      </c>
    </row>
    <row r="10" spans="1:9" ht="47.25">
      <c r="A10" s="25" t="s">
        <v>24</v>
      </c>
      <c r="B10" s="25" t="s">
        <v>20</v>
      </c>
      <c r="C10" s="26" t="s">
        <v>25</v>
      </c>
      <c r="D10" s="94" t="s">
        <v>22</v>
      </c>
      <c r="E10" s="35"/>
      <c r="F10" s="25" t="s">
        <v>23</v>
      </c>
      <c r="G10" s="94"/>
      <c r="H10" s="95">
        <f>IF(G10="++",10,(IF(G10="+",7,(IF(G10="+/-",5,(IF(G10="-",2,0)))))))</f>
        <v>0</v>
      </c>
    </row>
    <row r="11" spans="1:9" ht="31.5">
      <c r="A11" s="25" t="s">
        <v>26</v>
      </c>
      <c r="B11" s="25" t="s">
        <v>20</v>
      </c>
      <c r="C11" s="26" t="s">
        <v>27</v>
      </c>
      <c r="D11" s="94" t="s">
        <v>22</v>
      </c>
      <c r="E11" s="35"/>
      <c r="F11" s="25" t="s">
        <v>23</v>
      </c>
      <c r="G11" s="94"/>
      <c r="H11" s="95">
        <f>IF(G11="++",10,(IF(G11="+",7,(IF(G11="+/-",5,(IF(G11="-",2,0)))))))</f>
        <v>0</v>
      </c>
    </row>
    <row r="12" spans="1:9" ht="47.25">
      <c r="A12" s="25" t="s">
        <v>28</v>
      </c>
      <c r="B12" s="25" t="s">
        <v>20</v>
      </c>
      <c r="C12" s="26" t="s">
        <v>29</v>
      </c>
      <c r="D12" s="94" t="s">
        <v>22</v>
      </c>
      <c r="E12" s="35"/>
      <c r="F12" s="25" t="s">
        <v>23</v>
      </c>
      <c r="G12" s="94"/>
      <c r="H12" s="95">
        <f>IF(G12="++",10,(IF(G12="+",7,(IF(G12="+/-",5,(IF(G12="-",2,0)))))))</f>
        <v>0</v>
      </c>
    </row>
    <row r="13" spans="1:9" ht="47.25">
      <c r="A13" s="25" t="s">
        <v>30</v>
      </c>
      <c r="B13" s="25" t="s">
        <v>20</v>
      </c>
      <c r="C13" s="26" t="s">
        <v>31</v>
      </c>
      <c r="D13" s="94" t="s">
        <v>22</v>
      </c>
      <c r="E13" s="35"/>
      <c r="F13" s="25" t="s">
        <v>23</v>
      </c>
      <c r="G13" s="94"/>
      <c r="H13" s="95">
        <f t="shared" ref="H13:H14" si="0">IF(G13="++",10,(IF(G13="+",7,(IF(G13="+/-",5,(IF(G13="-",2,0)))))))</f>
        <v>0</v>
      </c>
    </row>
    <row r="14" spans="1:9" ht="31.5">
      <c r="A14" s="25" t="s">
        <v>32</v>
      </c>
      <c r="B14" s="25" t="s">
        <v>20</v>
      </c>
      <c r="C14" s="26" t="s">
        <v>33</v>
      </c>
      <c r="D14" s="94" t="s">
        <v>22</v>
      </c>
      <c r="E14" s="35"/>
      <c r="F14" s="25" t="s">
        <v>23</v>
      </c>
      <c r="G14" s="94"/>
      <c r="H14" s="95">
        <f t="shared" si="0"/>
        <v>0</v>
      </c>
    </row>
    <row r="15" spans="1:9" s="9" customFormat="1" ht="21">
      <c r="A15" s="13"/>
      <c r="B15" s="98" t="s">
        <v>34</v>
      </c>
      <c r="C15" s="98" t="s">
        <v>35</v>
      </c>
      <c r="D15" s="4"/>
      <c r="E15" s="4"/>
      <c r="F15" s="130"/>
      <c r="G15" s="4"/>
      <c r="H15" s="15"/>
      <c r="I15" s="14"/>
    </row>
    <row r="16" spans="1:9" s="23" customFormat="1" ht="63">
      <c r="A16" s="20"/>
      <c r="B16" s="20" t="s">
        <v>9</v>
      </c>
      <c r="C16" s="20" t="s">
        <v>10</v>
      </c>
      <c r="D16" s="20" t="s">
        <v>11</v>
      </c>
      <c r="E16" s="21" t="s">
        <v>12</v>
      </c>
      <c r="F16" s="20" t="s">
        <v>13</v>
      </c>
      <c r="G16" s="21" t="s">
        <v>14</v>
      </c>
      <c r="H16" s="20" t="s">
        <v>15</v>
      </c>
      <c r="I16" s="22"/>
    </row>
    <row r="17" spans="1:8" ht="141.75">
      <c r="A17" s="131" t="s">
        <v>36</v>
      </c>
      <c r="B17" s="25" t="s">
        <v>17</v>
      </c>
      <c r="C17" s="26" t="s">
        <v>37</v>
      </c>
      <c r="D17" s="34"/>
      <c r="E17" s="35"/>
      <c r="F17" s="99"/>
      <c r="G17" s="35"/>
      <c r="H17" s="34"/>
    </row>
    <row r="18" spans="1:8">
      <c r="A18" s="26" t="s">
        <v>38</v>
      </c>
      <c r="B18" s="27" t="s">
        <v>39</v>
      </c>
      <c r="C18" s="28" t="s">
        <v>40</v>
      </c>
      <c r="D18" s="34"/>
      <c r="E18" s="144"/>
      <c r="F18" s="35"/>
      <c r="G18" s="35"/>
      <c r="H18" s="34"/>
    </row>
    <row r="19" spans="1:8" ht="31.5">
      <c r="A19" s="26" t="s">
        <v>41</v>
      </c>
      <c r="B19" s="25" t="s">
        <v>39</v>
      </c>
      <c r="C19" s="25" t="s">
        <v>42</v>
      </c>
      <c r="D19" s="34"/>
      <c r="E19" s="144"/>
      <c r="F19" s="25" t="s">
        <v>23</v>
      </c>
      <c r="G19" s="35"/>
      <c r="H19" s="34"/>
    </row>
    <row r="20" spans="1:8" ht="31.5">
      <c r="A20" s="25" t="s">
        <v>43</v>
      </c>
      <c r="B20" s="131" t="s">
        <v>39</v>
      </c>
      <c r="C20" s="131" t="s">
        <v>44</v>
      </c>
      <c r="D20" s="34"/>
      <c r="E20" s="144"/>
      <c r="F20" s="25" t="s">
        <v>23</v>
      </c>
      <c r="G20" s="35"/>
      <c r="H20" s="34"/>
    </row>
    <row r="21" spans="1:8" s="19" customFormat="1" ht="31.5">
      <c r="A21" s="27" t="s">
        <v>45</v>
      </c>
      <c r="B21" s="25" t="s">
        <v>39</v>
      </c>
      <c r="C21" s="132" t="s">
        <v>46</v>
      </c>
      <c r="D21" s="114"/>
      <c r="E21" s="145"/>
      <c r="F21" s="25" t="s">
        <v>23</v>
      </c>
      <c r="G21" s="115"/>
      <c r="H21" s="114"/>
    </row>
    <row r="22" spans="1:8" ht="31.5">
      <c r="A22" s="26" t="s">
        <v>47</v>
      </c>
      <c r="B22" s="25" t="s">
        <v>39</v>
      </c>
      <c r="C22" s="132" t="s">
        <v>48</v>
      </c>
      <c r="D22" s="34"/>
      <c r="E22" s="144"/>
      <c r="F22" s="25" t="s">
        <v>23</v>
      </c>
      <c r="G22" s="35"/>
      <c r="H22" s="34"/>
    </row>
    <row r="23" spans="1:8" ht="31.5">
      <c r="A23" s="25" t="s">
        <v>49</v>
      </c>
      <c r="B23" s="25" t="s">
        <v>20</v>
      </c>
      <c r="C23" s="133" t="s">
        <v>50</v>
      </c>
      <c r="D23" s="94" t="s">
        <v>22</v>
      </c>
      <c r="E23" s="35"/>
      <c r="F23" s="25" t="s">
        <v>23</v>
      </c>
      <c r="G23" s="94"/>
      <c r="H23" s="95">
        <f t="shared" ref="H23" si="1">IF(G23="++",10,(IF(G23="+",7,(IF(G23="+/-",5,(IF(G23="-",2,0)))))))</f>
        <v>0</v>
      </c>
    </row>
    <row r="24" spans="1:8" ht="31.5">
      <c r="A24" s="25" t="s">
        <v>51</v>
      </c>
      <c r="B24" s="25" t="s">
        <v>20</v>
      </c>
      <c r="C24" s="26" t="s">
        <v>52</v>
      </c>
      <c r="D24" s="94" t="s">
        <v>22</v>
      </c>
      <c r="E24" s="35"/>
      <c r="F24" s="25" t="s">
        <v>23</v>
      </c>
      <c r="G24" s="94"/>
      <c r="H24" s="95">
        <f t="shared" ref="H24:H59" si="2">IF(G24="++",10,(IF(G24="+",7,(IF(G24="+/-",5,(IF(G24="-",2,0)))))))</f>
        <v>0</v>
      </c>
    </row>
    <row r="25" spans="1:8" ht="63">
      <c r="A25" s="25" t="s">
        <v>53</v>
      </c>
      <c r="B25" s="25" t="s">
        <v>20</v>
      </c>
      <c r="C25" s="28" t="s">
        <v>54</v>
      </c>
      <c r="D25" s="94" t="s">
        <v>22</v>
      </c>
      <c r="E25" s="35"/>
      <c r="F25" s="25" t="s">
        <v>23</v>
      </c>
      <c r="G25" s="94"/>
      <c r="H25" s="95">
        <f t="shared" si="2"/>
        <v>0</v>
      </c>
    </row>
    <row r="26" spans="1:8" ht="31.5">
      <c r="A26" s="25" t="s">
        <v>55</v>
      </c>
      <c r="B26" s="25" t="s">
        <v>20</v>
      </c>
      <c r="C26" s="24" t="s">
        <v>56</v>
      </c>
      <c r="D26" s="94" t="s">
        <v>22</v>
      </c>
      <c r="E26" s="35"/>
      <c r="F26" s="25" t="s">
        <v>23</v>
      </c>
      <c r="G26" s="94"/>
      <c r="H26" s="95">
        <f t="shared" si="2"/>
        <v>0</v>
      </c>
    </row>
    <row r="27" spans="1:8" ht="47.25">
      <c r="A27" s="25" t="s">
        <v>57</v>
      </c>
      <c r="B27" s="27" t="s">
        <v>20</v>
      </c>
      <c r="C27" s="26" t="s">
        <v>58</v>
      </c>
      <c r="D27" s="94" t="s">
        <v>22</v>
      </c>
      <c r="E27" s="35"/>
      <c r="F27" s="25" t="s">
        <v>23</v>
      </c>
      <c r="G27" s="94"/>
      <c r="H27" s="95">
        <f t="shared" si="2"/>
        <v>0</v>
      </c>
    </row>
    <row r="28" spans="1:8" ht="31.5">
      <c r="A28" s="25" t="s">
        <v>59</v>
      </c>
      <c r="B28" s="27" t="s">
        <v>20</v>
      </c>
      <c r="C28" s="26" t="s">
        <v>60</v>
      </c>
      <c r="D28" s="94" t="s">
        <v>22</v>
      </c>
      <c r="E28" s="35"/>
      <c r="F28" s="25" t="s">
        <v>23</v>
      </c>
      <c r="G28" s="94"/>
      <c r="H28" s="95">
        <f t="shared" si="2"/>
        <v>0</v>
      </c>
    </row>
    <row r="29" spans="1:8" ht="31.5">
      <c r="A29" s="25" t="s">
        <v>61</v>
      </c>
      <c r="B29" s="27" t="s">
        <v>20</v>
      </c>
      <c r="C29" s="26" t="s">
        <v>62</v>
      </c>
      <c r="D29" s="94" t="s">
        <v>22</v>
      </c>
      <c r="E29" s="35"/>
      <c r="F29" s="25" t="s">
        <v>23</v>
      </c>
      <c r="G29" s="94"/>
      <c r="H29" s="95">
        <f t="shared" si="2"/>
        <v>0</v>
      </c>
    </row>
    <row r="30" spans="1:8" ht="31.5">
      <c r="A30" s="25" t="s">
        <v>63</v>
      </c>
      <c r="B30" s="27" t="s">
        <v>20</v>
      </c>
      <c r="C30" s="26" t="s">
        <v>64</v>
      </c>
      <c r="D30" s="94" t="s">
        <v>22</v>
      </c>
      <c r="E30" s="35"/>
      <c r="F30" s="25" t="s">
        <v>23</v>
      </c>
      <c r="G30" s="94"/>
      <c r="H30" s="95">
        <f t="shared" si="2"/>
        <v>0</v>
      </c>
    </row>
    <row r="31" spans="1:8" ht="94.5">
      <c r="A31" s="25" t="s">
        <v>65</v>
      </c>
      <c r="B31" s="27" t="s">
        <v>20</v>
      </c>
      <c r="C31" s="142" t="s">
        <v>66</v>
      </c>
      <c r="D31" s="94" t="s">
        <v>22</v>
      </c>
      <c r="E31" s="35"/>
      <c r="F31" s="25" t="s">
        <v>23</v>
      </c>
      <c r="G31" s="94"/>
      <c r="H31" s="95">
        <f t="shared" si="2"/>
        <v>0</v>
      </c>
    </row>
    <row r="32" spans="1:8" ht="31.5">
      <c r="A32" s="25" t="s">
        <v>67</v>
      </c>
      <c r="B32" s="25" t="s">
        <v>20</v>
      </c>
      <c r="C32" s="26" t="s">
        <v>68</v>
      </c>
      <c r="D32" s="94" t="s">
        <v>22</v>
      </c>
      <c r="E32" s="35"/>
      <c r="F32" s="25" t="s">
        <v>23</v>
      </c>
      <c r="G32" s="94"/>
      <c r="H32" s="95">
        <f t="shared" si="2"/>
        <v>0</v>
      </c>
    </row>
    <row r="33" spans="1:8" ht="31.5">
      <c r="A33" s="25" t="s">
        <v>69</v>
      </c>
      <c r="B33" s="25" t="s">
        <v>20</v>
      </c>
      <c r="C33" s="26" t="s">
        <v>70</v>
      </c>
      <c r="D33" s="94" t="s">
        <v>22</v>
      </c>
      <c r="E33" s="35"/>
      <c r="F33" s="25" t="s">
        <v>23</v>
      </c>
      <c r="G33" s="94"/>
      <c r="H33" s="95">
        <f t="shared" si="2"/>
        <v>0</v>
      </c>
    </row>
    <row r="34" spans="1:8" ht="31.5">
      <c r="A34" s="25" t="s">
        <v>71</v>
      </c>
      <c r="B34" s="25" t="s">
        <v>20</v>
      </c>
      <c r="C34" s="26" t="s">
        <v>72</v>
      </c>
      <c r="D34" s="94" t="s">
        <v>22</v>
      </c>
      <c r="E34" s="35"/>
      <c r="F34" s="25" t="s">
        <v>23</v>
      </c>
      <c r="G34" s="94"/>
      <c r="H34" s="95">
        <f t="shared" si="2"/>
        <v>0</v>
      </c>
    </row>
    <row r="35" spans="1:8" ht="31.5">
      <c r="A35" s="25" t="s">
        <v>73</v>
      </c>
      <c r="B35" s="25" t="s">
        <v>20</v>
      </c>
      <c r="C35" s="26" t="s">
        <v>74</v>
      </c>
      <c r="D35" s="94" t="s">
        <v>22</v>
      </c>
      <c r="E35" s="35"/>
      <c r="F35" s="25" t="s">
        <v>23</v>
      </c>
      <c r="G35" s="94"/>
      <c r="H35" s="95">
        <f t="shared" si="2"/>
        <v>0</v>
      </c>
    </row>
    <row r="36" spans="1:8" ht="47.25">
      <c r="A36" s="25" t="s">
        <v>75</v>
      </c>
      <c r="B36" s="25" t="s">
        <v>20</v>
      </c>
      <c r="C36" s="26" t="s">
        <v>76</v>
      </c>
      <c r="D36" s="94" t="s">
        <v>22</v>
      </c>
      <c r="E36" s="35"/>
      <c r="F36" s="25" t="s">
        <v>23</v>
      </c>
      <c r="G36" s="94"/>
      <c r="H36" s="95">
        <f t="shared" si="2"/>
        <v>0</v>
      </c>
    </row>
    <row r="37" spans="1:8" ht="31.5">
      <c r="A37" s="25" t="s">
        <v>77</v>
      </c>
      <c r="B37" s="25" t="s">
        <v>20</v>
      </c>
      <c r="C37" s="26" t="s">
        <v>78</v>
      </c>
      <c r="D37" s="94" t="s">
        <v>22</v>
      </c>
      <c r="E37" s="35"/>
      <c r="F37" s="25" t="s">
        <v>23</v>
      </c>
      <c r="G37" s="94"/>
      <c r="H37" s="95">
        <f t="shared" si="2"/>
        <v>0</v>
      </c>
    </row>
    <row r="38" spans="1:8" ht="63">
      <c r="A38" s="25" t="s">
        <v>79</v>
      </c>
      <c r="B38" s="25" t="s">
        <v>20</v>
      </c>
      <c r="C38" s="26" t="s">
        <v>80</v>
      </c>
      <c r="D38" s="94" t="s">
        <v>22</v>
      </c>
      <c r="E38" s="35"/>
      <c r="F38" s="25" t="s">
        <v>23</v>
      </c>
      <c r="G38" s="94"/>
      <c r="H38" s="95">
        <f t="shared" si="2"/>
        <v>0</v>
      </c>
    </row>
    <row r="39" spans="1:8" ht="31.5">
      <c r="A39" s="25" t="s">
        <v>81</v>
      </c>
      <c r="B39" s="25" t="s">
        <v>20</v>
      </c>
      <c r="C39" s="26" t="s">
        <v>82</v>
      </c>
      <c r="D39" s="94" t="s">
        <v>22</v>
      </c>
      <c r="E39" s="35"/>
      <c r="F39" s="25" t="s">
        <v>23</v>
      </c>
      <c r="G39" s="94"/>
      <c r="H39" s="95">
        <f t="shared" si="2"/>
        <v>0</v>
      </c>
    </row>
    <row r="40" spans="1:8" ht="31.5">
      <c r="A40" s="25" t="s">
        <v>83</v>
      </c>
      <c r="B40" s="25" t="s">
        <v>20</v>
      </c>
      <c r="C40" s="26" t="s">
        <v>84</v>
      </c>
      <c r="D40" s="94" t="s">
        <v>22</v>
      </c>
      <c r="E40" s="35"/>
      <c r="F40" s="25" t="s">
        <v>23</v>
      </c>
      <c r="G40" s="94"/>
      <c r="H40" s="95">
        <f t="shared" si="2"/>
        <v>0</v>
      </c>
    </row>
    <row r="41" spans="1:8" ht="47.25">
      <c r="A41" s="25" t="s">
        <v>85</v>
      </c>
      <c r="B41" s="25" t="s">
        <v>20</v>
      </c>
      <c r="C41" s="26" t="s">
        <v>86</v>
      </c>
      <c r="D41" s="94" t="s">
        <v>22</v>
      </c>
      <c r="E41" s="35"/>
      <c r="F41" s="25" t="s">
        <v>23</v>
      </c>
      <c r="G41" s="94"/>
      <c r="H41" s="95">
        <f t="shared" si="2"/>
        <v>0</v>
      </c>
    </row>
    <row r="42" spans="1:8" ht="47.25">
      <c r="A42" s="25" t="s">
        <v>87</v>
      </c>
      <c r="B42" s="25" t="s">
        <v>20</v>
      </c>
      <c r="C42" s="26" t="s">
        <v>88</v>
      </c>
      <c r="D42" s="94" t="s">
        <v>22</v>
      </c>
      <c r="E42" s="35"/>
      <c r="F42" s="25" t="s">
        <v>23</v>
      </c>
      <c r="G42" s="94"/>
      <c r="H42" s="95">
        <f t="shared" si="2"/>
        <v>0</v>
      </c>
    </row>
    <row r="43" spans="1:8" ht="31.5">
      <c r="A43" s="25" t="s">
        <v>89</v>
      </c>
      <c r="B43" s="25" t="s">
        <v>20</v>
      </c>
      <c r="C43" s="26" t="s">
        <v>90</v>
      </c>
      <c r="D43" s="94" t="s">
        <v>22</v>
      </c>
      <c r="E43" s="35"/>
      <c r="F43" s="25" t="s">
        <v>23</v>
      </c>
      <c r="G43" s="94"/>
      <c r="H43" s="95">
        <f t="shared" si="2"/>
        <v>0</v>
      </c>
    </row>
    <row r="44" spans="1:8" ht="47.25">
      <c r="A44" s="25" t="s">
        <v>91</v>
      </c>
      <c r="B44" s="25" t="s">
        <v>20</v>
      </c>
      <c r="C44" s="28" t="s">
        <v>92</v>
      </c>
      <c r="D44" s="94" t="s">
        <v>22</v>
      </c>
      <c r="E44" s="35"/>
      <c r="F44" s="25" t="s">
        <v>23</v>
      </c>
      <c r="G44" s="94"/>
      <c r="H44" s="95">
        <f t="shared" si="2"/>
        <v>0</v>
      </c>
    </row>
    <row r="45" spans="1:8" ht="63">
      <c r="A45" s="25" t="s">
        <v>93</v>
      </c>
      <c r="B45" s="25" t="s">
        <v>20</v>
      </c>
      <c r="C45" s="24" t="s">
        <v>94</v>
      </c>
      <c r="D45" s="94" t="s">
        <v>22</v>
      </c>
      <c r="E45" s="35"/>
      <c r="F45" s="25" t="s">
        <v>23</v>
      </c>
      <c r="G45" s="94"/>
      <c r="H45" s="95">
        <f t="shared" si="2"/>
        <v>0</v>
      </c>
    </row>
    <row r="46" spans="1:8" ht="31.5">
      <c r="A46" s="25" t="s">
        <v>95</v>
      </c>
      <c r="B46" s="25" t="s">
        <v>20</v>
      </c>
      <c r="C46" s="28" t="s">
        <v>96</v>
      </c>
      <c r="D46" s="94" t="s">
        <v>22</v>
      </c>
      <c r="E46" s="35"/>
      <c r="F46" s="25" t="s">
        <v>23</v>
      </c>
      <c r="G46" s="94"/>
      <c r="H46" s="95">
        <f t="shared" si="2"/>
        <v>0</v>
      </c>
    </row>
    <row r="47" spans="1:8" ht="47.25">
      <c r="A47" s="25" t="s">
        <v>97</v>
      </c>
      <c r="B47" s="25" t="s">
        <v>20</v>
      </c>
      <c r="C47" s="28" t="s">
        <v>98</v>
      </c>
      <c r="D47" s="94" t="s">
        <v>22</v>
      </c>
      <c r="E47" s="35"/>
      <c r="F47" s="25" t="s">
        <v>23</v>
      </c>
      <c r="G47" s="94"/>
      <c r="H47" s="95">
        <f t="shared" si="2"/>
        <v>0</v>
      </c>
    </row>
    <row r="48" spans="1:8" ht="31.5">
      <c r="A48" s="25" t="s">
        <v>99</v>
      </c>
      <c r="B48" s="25" t="s">
        <v>20</v>
      </c>
      <c r="C48" s="28" t="s">
        <v>100</v>
      </c>
      <c r="D48" s="94" t="s">
        <v>22</v>
      </c>
      <c r="E48" s="35"/>
      <c r="F48" s="25" t="s">
        <v>23</v>
      </c>
      <c r="G48" s="94"/>
      <c r="H48" s="95">
        <f t="shared" si="2"/>
        <v>0</v>
      </c>
    </row>
    <row r="49" spans="1:80" ht="32.25" customHeight="1">
      <c r="A49" s="25" t="s">
        <v>101</v>
      </c>
      <c r="B49" s="25" t="s">
        <v>20</v>
      </c>
      <c r="C49" s="28" t="s">
        <v>102</v>
      </c>
      <c r="D49" s="94" t="s">
        <v>22</v>
      </c>
      <c r="E49" s="35"/>
      <c r="F49" s="25" t="s">
        <v>23</v>
      </c>
      <c r="G49" s="94"/>
      <c r="H49" s="95">
        <f t="shared" si="2"/>
        <v>0</v>
      </c>
    </row>
    <row r="50" spans="1:80" ht="31.5">
      <c r="A50" s="25" t="s">
        <v>103</v>
      </c>
      <c r="B50" s="25" t="s">
        <v>20</v>
      </c>
      <c r="C50" s="26" t="s">
        <v>104</v>
      </c>
      <c r="D50" s="94" t="s">
        <v>22</v>
      </c>
      <c r="E50" s="35"/>
      <c r="F50" s="25" t="s">
        <v>23</v>
      </c>
      <c r="G50" s="94"/>
      <c r="H50" s="95">
        <f t="shared" si="2"/>
        <v>0</v>
      </c>
    </row>
    <row r="51" spans="1:80" ht="63">
      <c r="A51" s="25" t="s">
        <v>105</v>
      </c>
      <c r="B51" s="25" t="s">
        <v>20</v>
      </c>
      <c r="C51" s="24" t="s">
        <v>106</v>
      </c>
      <c r="D51" s="94" t="s">
        <v>22</v>
      </c>
      <c r="E51" s="35"/>
      <c r="F51" s="25" t="s">
        <v>23</v>
      </c>
      <c r="G51" s="94"/>
      <c r="H51" s="95">
        <f t="shared" si="2"/>
        <v>0</v>
      </c>
    </row>
    <row r="52" spans="1:80" ht="63">
      <c r="A52" s="25" t="s">
        <v>107</v>
      </c>
      <c r="B52" s="25" t="s">
        <v>20</v>
      </c>
      <c r="C52" s="28" t="s">
        <v>108</v>
      </c>
      <c r="D52" s="94" t="s">
        <v>22</v>
      </c>
      <c r="E52" s="35"/>
      <c r="F52" s="25" t="s">
        <v>23</v>
      </c>
      <c r="G52" s="94"/>
      <c r="H52" s="95">
        <f t="shared" si="2"/>
        <v>0</v>
      </c>
    </row>
    <row r="53" spans="1:80" ht="31.5">
      <c r="A53" s="25" t="s">
        <v>109</v>
      </c>
      <c r="B53" s="25" t="s">
        <v>20</v>
      </c>
      <c r="C53" s="28" t="s">
        <v>110</v>
      </c>
      <c r="D53" s="94" t="s">
        <v>22</v>
      </c>
      <c r="E53" s="35"/>
      <c r="F53" s="25" t="s">
        <v>23</v>
      </c>
      <c r="G53" s="94"/>
      <c r="H53" s="95">
        <f t="shared" si="2"/>
        <v>0</v>
      </c>
    </row>
    <row r="54" spans="1:80" ht="47.25">
      <c r="A54" s="25" t="s">
        <v>111</v>
      </c>
      <c r="B54" s="25" t="s">
        <v>20</v>
      </c>
      <c r="C54" s="28" t="s">
        <v>112</v>
      </c>
      <c r="D54" s="94" t="s">
        <v>22</v>
      </c>
      <c r="E54" s="35"/>
      <c r="F54" s="25" t="s">
        <v>23</v>
      </c>
      <c r="G54" s="94"/>
      <c r="H54" s="95">
        <f t="shared" si="2"/>
        <v>0</v>
      </c>
    </row>
    <row r="55" spans="1:80" ht="47.25">
      <c r="A55" s="25" t="s">
        <v>113</v>
      </c>
      <c r="B55" s="25" t="s">
        <v>20</v>
      </c>
      <c r="C55" s="26" t="s">
        <v>114</v>
      </c>
      <c r="D55" s="94" t="s">
        <v>22</v>
      </c>
      <c r="E55" s="35"/>
      <c r="F55" s="25" t="s">
        <v>23</v>
      </c>
      <c r="G55" s="94"/>
      <c r="H55" s="95">
        <f t="shared" si="2"/>
        <v>0</v>
      </c>
    </row>
    <row r="56" spans="1:80" ht="47.25">
      <c r="A56" s="25" t="s">
        <v>115</v>
      </c>
      <c r="B56" s="25" t="s">
        <v>20</v>
      </c>
      <c r="C56" s="28" t="s">
        <v>116</v>
      </c>
      <c r="D56" s="94" t="s">
        <v>22</v>
      </c>
      <c r="E56" s="35"/>
      <c r="F56" s="25" t="s">
        <v>23</v>
      </c>
      <c r="G56" s="94"/>
      <c r="H56" s="95">
        <f t="shared" si="2"/>
        <v>0</v>
      </c>
    </row>
    <row r="57" spans="1:80" ht="63">
      <c r="A57" s="25" t="s">
        <v>117</v>
      </c>
      <c r="B57" s="25" t="s">
        <v>20</v>
      </c>
      <c r="C57" s="29" t="s">
        <v>118</v>
      </c>
      <c r="D57" s="94" t="s">
        <v>22</v>
      </c>
      <c r="E57" s="35"/>
      <c r="F57" s="25" t="s">
        <v>23</v>
      </c>
      <c r="G57" s="94"/>
      <c r="H57" s="95">
        <f t="shared" si="2"/>
        <v>0</v>
      </c>
    </row>
    <row r="58" spans="1:80" ht="47.25">
      <c r="A58" s="25" t="s">
        <v>119</v>
      </c>
      <c r="B58" s="25" t="s">
        <v>20</v>
      </c>
      <c r="C58" s="28" t="s">
        <v>120</v>
      </c>
      <c r="D58" s="94" t="s">
        <v>22</v>
      </c>
      <c r="E58" s="35"/>
      <c r="F58" s="25" t="s">
        <v>23</v>
      </c>
      <c r="G58" s="94"/>
      <c r="H58" s="95">
        <f t="shared" si="2"/>
        <v>0</v>
      </c>
    </row>
    <row r="59" spans="1:80" ht="31.5">
      <c r="A59" s="25" t="s">
        <v>121</v>
      </c>
      <c r="B59" s="25" t="s">
        <v>20</v>
      </c>
      <c r="C59" s="29" t="s">
        <v>122</v>
      </c>
      <c r="D59" s="94" t="s">
        <v>22</v>
      </c>
      <c r="E59" s="35"/>
      <c r="F59" s="25" t="s">
        <v>23</v>
      </c>
      <c r="G59" s="94"/>
      <c r="H59" s="95">
        <f t="shared" si="2"/>
        <v>0</v>
      </c>
    </row>
    <row r="60" spans="1:80" s="9" customFormat="1" ht="21">
      <c r="A60" s="38"/>
      <c r="B60" s="39" t="s">
        <v>123</v>
      </c>
      <c r="C60" s="40" t="s">
        <v>124</v>
      </c>
      <c r="D60" s="45"/>
      <c r="E60" s="45"/>
      <c r="F60" s="46"/>
      <c r="G60" s="46"/>
      <c r="H60" s="38"/>
    </row>
    <row r="61" spans="1:80" s="23" customFormat="1" ht="63">
      <c r="A61" s="32"/>
      <c r="B61" s="32" t="s">
        <v>9</v>
      </c>
      <c r="C61" s="32" t="s">
        <v>10</v>
      </c>
      <c r="D61" s="32" t="s">
        <v>11</v>
      </c>
      <c r="E61" s="33" t="s">
        <v>12</v>
      </c>
      <c r="F61" s="32" t="s">
        <v>13</v>
      </c>
      <c r="G61" s="33" t="s">
        <v>125</v>
      </c>
      <c r="H61" s="32" t="s">
        <v>15</v>
      </c>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row>
    <row r="62" spans="1:80" ht="63">
      <c r="A62" s="44" t="s">
        <v>126</v>
      </c>
      <c r="B62" s="30" t="s">
        <v>127</v>
      </c>
      <c r="C62" s="31" t="s">
        <v>128</v>
      </c>
      <c r="D62" s="34"/>
      <c r="E62" s="35"/>
      <c r="F62" s="99"/>
      <c r="G62" s="35"/>
      <c r="H62" s="34"/>
    </row>
    <row r="63" spans="1:80">
      <c r="A63" s="25" t="s">
        <v>129</v>
      </c>
      <c r="B63" s="25" t="s">
        <v>39</v>
      </c>
      <c r="C63" s="26" t="s">
        <v>130</v>
      </c>
      <c r="D63" s="34"/>
      <c r="E63" s="144"/>
      <c r="F63" s="35"/>
      <c r="G63" s="35"/>
      <c r="H63" s="34"/>
    </row>
    <row r="64" spans="1:80" ht="47.25">
      <c r="A64" s="25" t="s">
        <v>131</v>
      </c>
      <c r="B64" s="25" t="s">
        <v>39</v>
      </c>
      <c r="C64" s="29" t="s">
        <v>132</v>
      </c>
      <c r="D64" s="34"/>
      <c r="E64" s="144"/>
      <c r="F64" s="25" t="s">
        <v>23</v>
      </c>
      <c r="G64" s="35"/>
      <c r="H64" s="34"/>
    </row>
    <row r="65" spans="1:8" ht="31.5">
      <c r="A65" s="25" t="s">
        <v>133</v>
      </c>
      <c r="B65" s="25" t="s">
        <v>39</v>
      </c>
      <c r="C65" s="29" t="s">
        <v>134</v>
      </c>
      <c r="D65" s="34"/>
      <c r="E65" s="144"/>
      <c r="F65" s="25" t="s">
        <v>23</v>
      </c>
      <c r="G65" s="35"/>
      <c r="H65" s="34"/>
    </row>
    <row r="66" spans="1:8" ht="31.5">
      <c r="A66" s="25" t="s">
        <v>135</v>
      </c>
      <c r="B66" s="25" t="s">
        <v>39</v>
      </c>
      <c r="C66" s="26" t="s">
        <v>136</v>
      </c>
      <c r="D66" s="34"/>
      <c r="E66" s="144"/>
      <c r="F66" s="25" t="s">
        <v>23</v>
      </c>
      <c r="G66" s="35"/>
      <c r="H66" s="34"/>
    </row>
    <row r="67" spans="1:8" ht="31.5">
      <c r="A67" s="25" t="s">
        <v>137</v>
      </c>
      <c r="B67" s="25" t="s">
        <v>39</v>
      </c>
      <c r="C67" s="29" t="s">
        <v>138</v>
      </c>
      <c r="D67" s="34"/>
      <c r="E67" s="144"/>
      <c r="F67" s="25" t="s">
        <v>23</v>
      </c>
      <c r="G67" s="35"/>
      <c r="H67" s="34"/>
    </row>
    <row r="68" spans="1:8" ht="31.5">
      <c r="A68" s="25" t="s">
        <v>139</v>
      </c>
      <c r="B68" s="25" t="s">
        <v>39</v>
      </c>
      <c r="C68" s="26" t="s">
        <v>140</v>
      </c>
      <c r="D68" s="34"/>
      <c r="E68" s="144"/>
      <c r="F68" s="25" t="s">
        <v>23</v>
      </c>
      <c r="G68" s="35"/>
      <c r="H68" s="34"/>
    </row>
    <row r="69" spans="1:8" ht="52.5" customHeight="1">
      <c r="A69" s="148" t="s">
        <v>323</v>
      </c>
      <c r="B69" s="148" t="s">
        <v>20</v>
      </c>
      <c r="C69" s="26" t="s">
        <v>324</v>
      </c>
      <c r="D69" s="149" t="s">
        <v>22</v>
      </c>
      <c r="E69" s="34"/>
      <c r="F69" s="25" t="s">
        <v>23</v>
      </c>
      <c r="G69" s="35"/>
      <c r="H69" s="34"/>
    </row>
    <row r="70" spans="1:8" ht="31.5">
      <c r="A70" s="25" t="s">
        <v>141</v>
      </c>
      <c r="B70" s="25" t="s">
        <v>39</v>
      </c>
      <c r="C70" s="28" t="s">
        <v>142</v>
      </c>
      <c r="D70" s="34"/>
      <c r="E70" s="144"/>
      <c r="F70" s="25" t="s">
        <v>23</v>
      </c>
      <c r="G70" s="35"/>
      <c r="H70" s="34"/>
    </row>
    <row r="71" spans="1:8" ht="47.25">
      <c r="A71" s="25" t="s">
        <v>143</v>
      </c>
      <c r="B71" s="25" t="s">
        <v>39</v>
      </c>
      <c r="C71" s="26" t="s">
        <v>144</v>
      </c>
      <c r="D71" s="34"/>
      <c r="E71" s="144"/>
      <c r="F71" s="25" t="s">
        <v>23</v>
      </c>
      <c r="G71" s="35"/>
      <c r="H71" s="34"/>
    </row>
    <row r="72" spans="1:8" ht="47.25">
      <c r="A72" s="25" t="s">
        <v>145</v>
      </c>
      <c r="B72" s="25" t="s">
        <v>39</v>
      </c>
      <c r="C72" s="26" t="s">
        <v>146</v>
      </c>
      <c r="D72" s="34"/>
      <c r="E72" s="144"/>
      <c r="F72" s="25" t="s">
        <v>23</v>
      </c>
      <c r="G72" s="35"/>
      <c r="H72" s="34"/>
    </row>
    <row r="73" spans="1:8" ht="47.25">
      <c r="A73" s="25" t="s">
        <v>147</v>
      </c>
      <c r="B73" s="25" t="s">
        <v>39</v>
      </c>
      <c r="C73" s="26" t="s">
        <v>148</v>
      </c>
      <c r="D73" s="34"/>
      <c r="E73" s="144"/>
      <c r="F73" s="25" t="s">
        <v>23</v>
      </c>
      <c r="G73" s="35"/>
      <c r="H73" s="34"/>
    </row>
    <row r="74" spans="1:8" ht="94.5">
      <c r="A74" s="25" t="s">
        <v>149</v>
      </c>
      <c r="B74" s="25" t="s">
        <v>39</v>
      </c>
      <c r="C74" s="26" t="s">
        <v>150</v>
      </c>
      <c r="D74" s="34"/>
      <c r="E74" s="144"/>
      <c r="F74" s="25" t="s">
        <v>23</v>
      </c>
      <c r="G74" s="35"/>
      <c r="H74" s="34"/>
    </row>
    <row r="75" spans="1:8" ht="78.75">
      <c r="A75" s="25" t="s">
        <v>151</v>
      </c>
      <c r="B75" s="25" t="s">
        <v>39</v>
      </c>
      <c r="C75" s="26" t="s">
        <v>152</v>
      </c>
      <c r="D75" s="34"/>
      <c r="E75" s="144"/>
      <c r="F75" s="25" t="s">
        <v>23</v>
      </c>
      <c r="G75" s="35"/>
      <c r="H75" s="34"/>
    </row>
    <row r="76" spans="1:8" ht="47.25">
      <c r="A76" s="25" t="s">
        <v>153</v>
      </c>
      <c r="B76" s="25" t="s">
        <v>39</v>
      </c>
      <c r="C76" s="29" t="s">
        <v>154</v>
      </c>
      <c r="D76" s="34"/>
      <c r="E76" s="144"/>
      <c r="F76" s="25" t="s">
        <v>23</v>
      </c>
      <c r="G76" s="35"/>
      <c r="H76" s="34"/>
    </row>
    <row r="77" spans="1:8" ht="47.25">
      <c r="A77" s="25" t="s">
        <v>155</v>
      </c>
      <c r="B77" s="25" t="s">
        <v>39</v>
      </c>
      <c r="C77" s="29" t="s">
        <v>156</v>
      </c>
      <c r="D77" s="34"/>
      <c r="E77" s="144"/>
      <c r="F77" s="25" t="s">
        <v>23</v>
      </c>
      <c r="G77" s="35"/>
      <c r="H77" s="34"/>
    </row>
    <row r="78" spans="1:8" ht="31.5">
      <c r="A78" s="25" t="s">
        <v>157</v>
      </c>
      <c r="B78" s="25" t="s">
        <v>39</v>
      </c>
      <c r="C78" s="36" t="s">
        <v>158</v>
      </c>
      <c r="D78" s="34"/>
      <c r="E78" s="144"/>
      <c r="F78" s="25" t="s">
        <v>23</v>
      </c>
      <c r="G78" s="35"/>
      <c r="H78" s="34"/>
    </row>
    <row r="79" spans="1:8" ht="31.5">
      <c r="A79" s="25" t="s">
        <v>159</v>
      </c>
      <c r="B79" s="25" t="s">
        <v>39</v>
      </c>
      <c r="C79" s="36" t="s">
        <v>160</v>
      </c>
      <c r="D79" s="34"/>
      <c r="E79" s="144"/>
      <c r="F79" s="25" t="s">
        <v>23</v>
      </c>
      <c r="G79" s="35"/>
      <c r="H79" s="34"/>
    </row>
    <row r="80" spans="1:8" ht="31.5">
      <c r="A80" s="25" t="s">
        <v>161</v>
      </c>
      <c r="B80" s="25" t="s">
        <v>39</v>
      </c>
      <c r="C80" s="29" t="s">
        <v>162</v>
      </c>
      <c r="D80" s="34"/>
      <c r="E80" s="144"/>
      <c r="F80" s="25" t="s">
        <v>23</v>
      </c>
      <c r="G80" s="35"/>
      <c r="H80" s="34"/>
    </row>
    <row r="81" spans="1:8" ht="47.25">
      <c r="A81" s="25" t="s">
        <v>163</v>
      </c>
      <c r="B81" s="25" t="s">
        <v>39</v>
      </c>
      <c r="C81" s="29" t="s">
        <v>164</v>
      </c>
      <c r="D81" s="34"/>
      <c r="E81" s="144"/>
      <c r="F81" s="25" t="s">
        <v>23</v>
      </c>
      <c r="G81" s="35"/>
      <c r="H81" s="34"/>
    </row>
    <row r="82" spans="1:8" ht="31.5">
      <c r="A82" s="25" t="s">
        <v>165</v>
      </c>
      <c r="B82" s="25" t="s">
        <v>39</v>
      </c>
      <c r="C82" s="29" t="s">
        <v>166</v>
      </c>
      <c r="D82" s="34"/>
      <c r="E82" s="144"/>
      <c r="F82" s="25" t="s">
        <v>23</v>
      </c>
      <c r="G82" s="35"/>
      <c r="H82" s="34"/>
    </row>
    <row r="83" spans="1:8" ht="31.5">
      <c r="A83" s="25" t="s">
        <v>167</v>
      </c>
      <c r="B83" s="25" t="s">
        <v>39</v>
      </c>
      <c r="C83" s="133" t="s">
        <v>168</v>
      </c>
      <c r="D83" s="34"/>
      <c r="E83" s="144"/>
      <c r="F83" s="25" t="s">
        <v>23</v>
      </c>
      <c r="G83" s="35"/>
      <c r="H83" s="34"/>
    </row>
    <row r="84" spans="1:8" ht="31.5">
      <c r="A84" s="25" t="s">
        <v>169</v>
      </c>
      <c r="B84" s="25" t="s">
        <v>39</v>
      </c>
      <c r="C84" s="29" t="s">
        <v>170</v>
      </c>
      <c r="D84" s="34"/>
      <c r="E84" s="144"/>
      <c r="F84" s="25" t="s">
        <v>23</v>
      </c>
      <c r="G84" s="35"/>
      <c r="H84" s="34"/>
    </row>
    <row r="85" spans="1:8" ht="47.25">
      <c r="A85" s="25" t="s">
        <v>171</v>
      </c>
      <c r="B85" s="25" t="s">
        <v>39</v>
      </c>
      <c r="C85" s="28" t="s">
        <v>172</v>
      </c>
      <c r="D85" s="34"/>
      <c r="E85" s="144"/>
      <c r="F85" s="25" t="s">
        <v>23</v>
      </c>
      <c r="G85" s="35"/>
      <c r="H85" s="34"/>
    </row>
    <row r="86" spans="1:8" ht="47.25">
      <c r="A86" s="25" t="s">
        <v>173</v>
      </c>
      <c r="B86" s="25" t="s">
        <v>39</v>
      </c>
      <c r="C86" s="28" t="s">
        <v>174</v>
      </c>
      <c r="D86" s="34"/>
      <c r="E86" s="144"/>
      <c r="F86" s="25" t="s">
        <v>23</v>
      </c>
      <c r="G86" s="35"/>
      <c r="H86" s="34"/>
    </row>
    <row r="87" spans="1:8" ht="110.25" customHeight="1">
      <c r="A87" s="25" t="s">
        <v>175</v>
      </c>
      <c r="B87" s="25" t="s">
        <v>39</v>
      </c>
      <c r="C87" s="28" t="s">
        <v>176</v>
      </c>
      <c r="D87" s="34"/>
      <c r="E87" s="144"/>
      <c r="F87" s="25" t="s">
        <v>23</v>
      </c>
      <c r="G87" s="35"/>
      <c r="H87" s="34"/>
    </row>
    <row r="88" spans="1:8" ht="31.5">
      <c r="A88" s="25" t="s">
        <v>177</v>
      </c>
      <c r="B88" s="25" t="s">
        <v>39</v>
      </c>
      <c r="C88" s="28" t="s">
        <v>178</v>
      </c>
      <c r="D88" s="34"/>
      <c r="E88" s="144"/>
      <c r="F88" s="25" t="s">
        <v>23</v>
      </c>
      <c r="G88" s="35"/>
      <c r="H88" s="34"/>
    </row>
    <row r="89" spans="1:8" ht="94.5">
      <c r="A89" s="25" t="s">
        <v>179</v>
      </c>
      <c r="B89" s="25" t="s">
        <v>39</v>
      </c>
      <c r="C89" s="28" t="s">
        <v>180</v>
      </c>
      <c r="D89" s="34"/>
      <c r="E89" s="144"/>
      <c r="F89" s="25" t="s">
        <v>23</v>
      </c>
      <c r="G89" s="35"/>
      <c r="H89" s="34"/>
    </row>
    <row r="90" spans="1:8" ht="47.25">
      <c r="A90" s="25" t="s">
        <v>181</v>
      </c>
      <c r="B90" s="25" t="s">
        <v>39</v>
      </c>
      <c r="C90" s="28" t="s">
        <v>182</v>
      </c>
      <c r="D90" s="34"/>
      <c r="E90" s="144"/>
      <c r="F90" s="25" t="s">
        <v>23</v>
      </c>
      <c r="G90" s="35"/>
      <c r="H90" s="34"/>
    </row>
    <row r="91" spans="1:8" ht="110.25">
      <c r="A91" s="25" t="s">
        <v>183</v>
      </c>
      <c r="B91" s="25" t="s">
        <v>39</v>
      </c>
      <c r="C91" s="28" t="s">
        <v>184</v>
      </c>
      <c r="D91" s="34"/>
      <c r="E91" s="144"/>
      <c r="F91" s="25" t="s">
        <v>23</v>
      </c>
      <c r="G91" s="35"/>
      <c r="H91" s="34"/>
    </row>
    <row r="92" spans="1:8" ht="31.5">
      <c r="A92" s="25" t="s">
        <v>185</v>
      </c>
      <c r="B92" s="25" t="s">
        <v>39</v>
      </c>
      <c r="C92" s="28" t="s">
        <v>186</v>
      </c>
      <c r="D92" s="34"/>
      <c r="E92" s="144"/>
      <c r="F92" s="25" t="s">
        <v>23</v>
      </c>
      <c r="G92" s="35"/>
      <c r="H92" s="34"/>
    </row>
    <row r="93" spans="1:8" ht="31.5">
      <c r="A93" s="25" t="s">
        <v>187</v>
      </c>
      <c r="B93" s="25" t="s">
        <v>39</v>
      </c>
      <c r="C93" s="28" t="s">
        <v>188</v>
      </c>
      <c r="D93" s="34"/>
      <c r="E93" s="144"/>
      <c r="F93" s="25" t="s">
        <v>23</v>
      </c>
      <c r="G93" s="35"/>
      <c r="H93" s="34"/>
    </row>
    <row r="94" spans="1:8" ht="31.5">
      <c r="A94" s="25" t="s">
        <v>189</v>
      </c>
      <c r="B94" s="25" t="s">
        <v>39</v>
      </c>
      <c r="C94" s="132" t="s">
        <v>190</v>
      </c>
      <c r="D94" s="34"/>
      <c r="E94" s="144"/>
      <c r="F94" s="25" t="s">
        <v>23</v>
      </c>
      <c r="G94" s="35"/>
      <c r="H94" s="34"/>
    </row>
    <row r="95" spans="1:8" ht="31.5">
      <c r="A95" s="25" t="s">
        <v>191</v>
      </c>
      <c r="B95" s="25" t="s">
        <v>39</v>
      </c>
      <c r="C95" s="28" t="s">
        <v>192</v>
      </c>
      <c r="D95" s="34"/>
      <c r="E95" s="144"/>
      <c r="F95" s="25" t="s">
        <v>23</v>
      </c>
      <c r="G95" s="35"/>
      <c r="H95" s="34"/>
    </row>
    <row r="96" spans="1:8" ht="47.25">
      <c r="A96" s="25" t="s">
        <v>193</v>
      </c>
      <c r="B96" s="25" t="s">
        <v>39</v>
      </c>
      <c r="C96" s="28" t="s">
        <v>194</v>
      </c>
      <c r="D96" s="34"/>
      <c r="E96" s="144"/>
      <c r="F96" s="25" t="s">
        <v>23</v>
      </c>
      <c r="G96" s="35"/>
      <c r="H96" s="34"/>
    </row>
    <row r="97" spans="1:8" ht="63">
      <c r="A97" s="25" t="s">
        <v>195</v>
      </c>
      <c r="B97" s="25" t="s">
        <v>39</v>
      </c>
      <c r="C97" s="28" t="s">
        <v>196</v>
      </c>
      <c r="D97" s="34"/>
      <c r="E97" s="144"/>
      <c r="F97" s="25" t="s">
        <v>23</v>
      </c>
      <c r="G97" s="35"/>
      <c r="H97" s="34"/>
    </row>
    <row r="98" spans="1:8" ht="47.25">
      <c r="A98" s="25" t="s">
        <v>197</v>
      </c>
      <c r="B98" s="25" t="s">
        <v>39</v>
      </c>
      <c r="C98" s="28" t="s">
        <v>198</v>
      </c>
      <c r="D98" s="34"/>
      <c r="E98" s="144"/>
      <c r="F98" s="25" t="s">
        <v>23</v>
      </c>
      <c r="G98" s="35"/>
      <c r="H98" s="34"/>
    </row>
    <row r="99" spans="1:8" ht="47.25">
      <c r="A99" s="25" t="s">
        <v>199</v>
      </c>
      <c r="B99" s="25" t="s">
        <v>39</v>
      </c>
      <c r="C99" s="28" t="s">
        <v>200</v>
      </c>
      <c r="D99" s="34"/>
      <c r="E99" s="144"/>
      <c r="F99" s="25" t="s">
        <v>23</v>
      </c>
      <c r="G99" s="35"/>
      <c r="H99" s="34"/>
    </row>
    <row r="100" spans="1:8" ht="110.25">
      <c r="A100" s="25" t="s">
        <v>201</v>
      </c>
      <c r="B100" s="25" t="s">
        <v>39</v>
      </c>
      <c r="C100" s="37" t="s">
        <v>202</v>
      </c>
      <c r="D100" s="34"/>
      <c r="E100" s="144"/>
      <c r="F100" s="25" t="s">
        <v>23</v>
      </c>
      <c r="G100" s="35"/>
      <c r="H100" s="34"/>
    </row>
    <row r="101" spans="1:8" ht="31.5">
      <c r="A101" s="25" t="s">
        <v>203</v>
      </c>
      <c r="B101" s="25" t="s">
        <v>39</v>
      </c>
      <c r="C101" s="134" t="s">
        <v>204</v>
      </c>
      <c r="D101" s="34"/>
      <c r="E101" s="144"/>
      <c r="F101" s="25" t="s">
        <v>23</v>
      </c>
      <c r="G101" s="35"/>
      <c r="H101" s="34"/>
    </row>
    <row r="102" spans="1:8" ht="63">
      <c r="A102" s="25" t="s">
        <v>205</v>
      </c>
      <c r="B102" s="25" t="s">
        <v>39</v>
      </c>
      <c r="C102" s="28" t="s">
        <v>206</v>
      </c>
      <c r="D102" s="34"/>
      <c r="E102" s="144"/>
      <c r="F102" s="25" t="s">
        <v>23</v>
      </c>
      <c r="G102" s="35"/>
      <c r="H102" s="34"/>
    </row>
    <row r="103" spans="1:8" ht="63">
      <c r="A103" s="25" t="s">
        <v>207</v>
      </c>
      <c r="B103" s="25" t="s">
        <v>20</v>
      </c>
      <c r="C103" s="26" t="s">
        <v>208</v>
      </c>
      <c r="D103" s="94" t="s">
        <v>22</v>
      </c>
      <c r="E103" s="34"/>
      <c r="F103" s="25" t="s">
        <v>23</v>
      </c>
      <c r="G103" s="94"/>
      <c r="H103" s="95">
        <f t="shared" ref="H103:H107" si="3">IF(G103="++",10,(IF(G103="+",7,(IF(G103="+/-",5,(IF(G103="-",2,0)))))))</f>
        <v>0</v>
      </c>
    </row>
    <row r="104" spans="1:8" ht="47.25">
      <c r="A104" s="25" t="s">
        <v>209</v>
      </c>
      <c r="B104" s="25" t="s">
        <v>20</v>
      </c>
      <c r="C104" s="28" t="s">
        <v>210</v>
      </c>
      <c r="D104" s="94" t="s">
        <v>22</v>
      </c>
      <c r="E104" s="34"/>
      <c r="F104" s="25" t="s">
        <v>23</v>
      </c>
      <c r="G104" s="94"/>
      <c r="H104" s="95">
        <f t="shared" si="3"/>
        <v>0</v>
      </c>
    </row>
    <row r="105" spans="1:8" ht="31.5">
      <c r="A105" s="25"/>
      <c r="B105" s="25" t="s">
        <v>20</v>
      </c>
      <c r="C105" s="147" t="s">
        <v>322</v>
      </c>
      <c r="D105" s="94" t="s">
        <v>321</v>
      </c>
      <c r="E105" s="34"/>
      <c r="F105" s="25" t="s">
        <v>23</v>
      </c>
      <c r="G105" s="94"/>
      <c r="H105" s="95">
        <f t="shared" si="3"/>
        <v>0</v>
      </c>
    </row>
    <row r="106" spans="1:8" ht="31.5">
      <c r="A106" s="25" t="s">
        <v>211</v>
      </c>
      <c r="B106" s="25" t="s">
        <v>20</v>
      </c>
      <c r="C106" s="143" t="s">
        <v>212</v>
      </c>
      <c r="D106" s="94" t="s">
        <v>22</v>
      </c>
      <c r="E106" s="34"/>
      <c r="F106" s="25" t="s">
        <v>23</v>
      </c>
      <c r="G106" s="94"/>
      <c r="H106" s="95">
        <f t="shared" ref="H106" si="4">IF(G106="++",10,(IF(G106="+",7,(IF(G106="+/-",5,(IF(G106="-",2,0)))))))</f>
        <v>0</v>
      </c>
    </row>
    <row r="107" spans="1:8" ht="63">
      <c r="A107" s="25" t="s">
        <v>213</v>
      </c>
      <c r="B107" s="25" t="s">
        <v>20</v>
      </c>
      <c r="C107" s="25" t="s">
        <v>320</v>
      </c>
      <c r="D107" s="94" t="s">
        <v>22</v>
      </c>
      <c r="E107" s="34"/>
      <c r="F107" s="25" t="s">
        <v>23</v>
      </c>
      <c r="G107" s="94"/>
      <c r="H107" s="135">
        <f t="shared" si="3"/>
        <v>0</v>
      </c>
    </row>
    <row r="108" spans="1:8" s="9" customFormat="1" ht="21">
      <c r="A108" s="41"/>
      <c r="B108" s="42" t="s">
        <v>214</v>
      </c>
      <c r="C108" s="43" t="s">
        <v>215</v>
      </c>
      <c r="D108" s="46"/>
      <c r="E108" s="46"/>
      <c r="F108" s="130"/>
      <c r="G108" s="46"/>
      <c r="H108" s="38"/>
    </row>
    <row r="109" spans="1:8" s="23" customFormat="1" ht="63">
      <c r="A109" s="32"/>
      <c r="B109" s="32" t="s">
        <v>9</v>
      </c>
      <c r="C109" s="32" t="s">
        <v>10</v>
      </c>
      <c r="D109" s="32" t="s">
        <v>11</v>
      </c>
      <c r="E109" s="33" t="s">
        <v>12</v>
      </c>
      <c r="F109" s="32" t="s">
        <v>13</v>
      </c>
      <c r="G109" s="33" t="s">
        <v>125</v>
      </c>
      <c r="H109" s="32" t="s">
        <v>15</v>
      </c>
    </row>
    <row r="110" spans="1:8" ht="78.75">
      <c r="A110" s="30" t="s">
        <v>216</v>
      </c>
      <c r="B110" s="30" t="s">
        <v>17</v>
      </c>
      <c r="C110" s="31" t="s">
        <v>217</v>
      </c>
      <c r="D110" s="34"/>
      <c r="E110" s="35"/>
      <c r="F110" s="99"/>
      <c r="G110" s="35"/>
      <c r="H110" s="34"/>
    </row>
    <row r="111" spans="1:8" ht="31.5">
      <c r="A111" s="25" t="s">
        <v>218</v>
      </c>
      <c r="B111" s="25" t="s">
        <v>39</v>
      </c>
      <c r="C111" s="28" t="s">
        <v>219</v>
      </c>
      <c r="D111" s="34"/>
      <c r="E111" s="144"/>
      <c r="F111" s="99"/>
      <c r="G111" s="35"/>
      <c r="H111" s="34"/>
    </row>
    <row r="112" spans="1:8" ht="47.25">
      <c r="A112" s="25" t="s">
        <v>220</v>
      </c>
      <c r="B112" s="25" t="s">
        <v>39</v>
      </c>
      <c r="C112" s="26" t="s">
        <v>221</v>
      </c>
      <c r="D112" s="34"/>
      <c r="E112" s="144"/>
      <c r="F112" s="99"/>
      <c r="G112" s="35"/>
      <c r="H112" s="34"/>
    </row>
    <row r="113" spans="1:8" ht="31.5">
      <c r="A113" s="25" t="s">
        <v>222</v>
      </c>
      <c r="B113" s="25" t="s">
        <v>39</v>
      </c>
      <c r="C113" s="26" t="s">
        <v>223</v>
      </c>
      <c r="D113" s="34"/>
      <c r="E113" s="144"/>
      <c r="F113" s="99"/>
      <c r="G113" s="35"/>
      <c r="H113" s="34"/>
    </row>
    <row r="114" spans="1:8">
      <c r="A114" s="25" t="s">
        <v>224</v>
      </c>
      <c r="B114" s="25" t="s">
        <v>39</v>
      </c>
      <c r="C114" s="25" t="s">
        <v>225</v>
      </c>
      <c r="D114" s="34"/>
      <c r="E114" s="144"/>
      <c r="F114" s="99"/>
      <c r="G114" s="35"/>
      <c r="H114" s="34"/>
    </row>
    <row r="115" spans="1:8" ht="47.25">
      <c r="A115" s="25" t="s">
        <v>226</v>
      </c>
      <c r="B115" s="25" t="s">
        <v>39</v>
      </c>
      <c r="C115" s="26" t="s">
        <v>227</v>
      </c>
      <c r="D115" s="34"/>
      <c r="E115" s="144"/>
      <c r="F115" s="99"/>
      <c r="G115" s="35"/>
      <c r="H115" s="34"/>
    </row>
    <row r="116" spans="1:8" ht="31.5">
      <c r="A116" s="25" t="s">
        <v>228</v>
      </c>
      <c r="B116" s="25" t="s">
        <v>39</v>
      </c>
      <c r="C116" s="26" t="s">
        <v>229</v>
      </c>
      <c r="D116" s="34"/>
      <c r="E116" s="144"/>
      <c r="F116" s="99"/>
      <c r="G116" s="35"/>
      <c r="H116" s="34"/>
    </row>
    <row r="117" spans="1:8" ht="47.25">
      <c r="A117" s="25" t="s">
        <v>230</v>
      </c>
      <c r="B117" s="25" t="s">
        <v>39</v>
      </c>
      <c r="C117" s="26" t="s">
        <v>231</v>
      </c>
      <c r="D117" s="34"/>
      <c r="E117" s="144"/>
      <c r="F117" s="99"/>
      <c r="G117" s="35"/>
      <c r="H117" s="34"/>
    </row>
    <row r="118" spans="1:8" ht="141.75">
      <c r="A118" s="25" t="s">
        <v>232</v>
      </c>
      <c r="B118" s="25" t="s">
        <v>39</v>
      </c>
      <c r="C118" s="26" t="s">
        <v>233</v>
      </c>
      <c r="D118" s="34"/>
      <c r="E118" s="144"/>
      <c r="F118" s="99"/>
      <c r="G118" s="35"/>
      <c r="H118" s="34"/>
    </row>
    <row r="119" spans="1:8" ht="47.25">
      <c r="A119" s="25" t="s">
        <v>234</v>
      </c>
      <c r="B119" s="25" t="s">
        <v>39</v>
      </c>
      <c r="C119" s="26" t="s">
        <v>235</v>
      </c>
      <c r="D119" s="34"/>
      <c r="E119" s="144"/>
      <c r="F119" s="99"/>
      <c r="G119" s="35"/>
      <c r="H119" s="34"/>
    </row>
    <row r="120" spans="1:8" ht="47.25">
      <c r="A120" s="25" t="s">
        <v>236</v>
      </c>
      <c r="B120" s="25" t="s">
        <v>39</v>
      </c>
      <c r="C120" s="26" t="s">
        <v>237</v>
      </c>
      <c r="D120" s="34"/>
      <c r="E120" s="144"/>
      <c r="F120" s="99"/>
      <c r="G120" s="35"/>
      <c r="H120" s="34"/>
    </row>
    <row r="121" spans="1:8" ht="31.5">
      <c r="A121" s="25" t="s">
        <v>238</v>
      </c>
      <c r="B121" s="25" t="s">
        <v>39</v>
      </c>
      <c r="C121" s="26" t="s">
        <v>239</v>
      </c>
      <c r="D121" s="34"/>
      <c r="E121" s="144"/>
      <c r="F121" s="99"/>
      <c r="G121" s="35"/>
      <c r="H121" s="34"/>
    </row>
    <row r="122" spans="1:8" ht="78.75">
      <c r="A122" s="25" t="s">
        <v>240</v>
      </c>
      <c r="B122" s="25" t="s">
        <v>39</v>
      </c>
      <c r="C122" s="26" t="s">
        <v>241</v>
      </c>
      <c r="D122" s="34"/>
      <c r="E122" s="144"/>
      <c r="F122" s="99"/>
      <c r="G122" s="35"/>
      <c r="H122" s="34"/>
    </row>
    <row r="123" spans="1:8" ht="63">
      <c r="A123" s="25" t="s">
        <v>242</v>
      </c>
      <c r="B123" s="25" t="s">
        <v>39</v>
      </c>
      <c r="C123" s="26" t="s">
        <v>243</v>
      </c>
      <c r="D123" s="34"/>
      <c r="E123" s="144"/>
      <c r="F123" s="99"/>
      <c r="G123" s="35"/>
      <c r="H123" s="34"/>
    </row>
    <row r="124" spans="1:8" ht="47.25">
      <c r="A124" s="25" t="s">
        <v>244</v>
      </c>
      <c r="B124" s="25" t="s">
        <v>39</v>
      </c>
      <c r="C124" s="26" t="s">
        <v>245</v>
      </c>
      <c r="D124" s="34"/>
      <c r="E124" s="144"/>
      <c r="F124" s="99"/>
      <c r="G124" s="35"/>
      <c r="H124" s="34"/>
    </row>
    <row r="125" spans="1:8" ht="47.25">
      <c r="A125" s="25" t="s">
        <v>246</v>
      </c>
      <c r="B125" s="25" t="s">
        <v>39</v>
      </c>
      <c r="C125" s="26" t="s">
        <v>247</v>
      </c>
      <c r="D125" s="34"/>
      <c r="E125" s="144"/>
      <c r="F125" s="99"/>
      <c r="G125" s="35"/>
      <c r="H125" s="34"/>
    </row>
    <row r="126" spans="1:8" ht="47.25">
      <c r="A126" s="25" t="s">
        <v>248</v>
      </c>
      <c r="B126" s="25" t="s">
        <v>39</v>
      </c>
      <c r="C126" s="26" t="s">
        <v>249</v>
      </c>
      <c r="D126" s="34"/>
      <c r="E126" s="144"/>
      <c r="F126" s="99"/>
      <c r="G126" s="35"/>
      <c r="H126" s="34"/>
    </row>
    <row r="127" spans="1:8" ht="47.25">
      <c r="A127" s="25" t="s">
        <v>250</v>
      </c>
      <c r="B127" s="25" t="s">
        <v>39</v>
      </c>
      <c r="C127" s="26" t="s">
        <v>251</v>
      </c>
      <c r="D127" s="34"/>
      <c r="E127" s="144"/>
      <c r="F127" s="99"/>
      <c r="G127" s="35"/>
      <c r="H127" s="34"/>
    </row>
    <row r="128" spans="1:8" ht="126">
      <c r="A128" s="25" t="s">
        <v>252</v>
      </c>
      <c r="B128" s="25" t="s">
        <v>39</v>
      </c>
      <c r="C128" s="26" t="s">
        <v>253</v>
      </c>
      <c r="D128" s="34"/>
      <c r="E128" s="144"/>
      <c r="F128" s="99"/>
      <c r="G128" s="35"/>
      <c r="H128" s="34"/>
    </row>
    <row r="129" spans="1:8" ht="63">
      <c r="A129" s="25" t="s">
        <v>254</v>
      </c>
      <c r="B129" s="25" t="s">
        <v>39</v>
      </c>
      <c r="C129" s="26" t="s">
        <v>255</v>
      </c>
      <c r="D129" s="34"/>
      <c r="E129" s="144"/>
      <c r="F129" s="99"/>
      <c r="G129" s="35"/>
      <c r="H129" s="34"/>
    </row>
    <row r="130" spans="1:8" ht="47.25">
      <c r="A130" s="25" t="s">
        <v>256</v>
      </c>
      <c r="B130" s="25" t="s">
        <v>39</v>
      </c>
      <c r="C130" s="26" t="s">
        <v>257</v>
      </c>
      <c r="D130" s="34"/>
      <c r="E130" s="144"/>
      <c r="F130" s="99"/>
      <c r="G130" s="35"/>
      <c r="H130" s="34"/>
    </row>
    <row r="131" spans="1:8" ht="141.75">
      <c r="A131" s="25" t="s">
        <v>258</v>
      </c>
      <c r="B131" s="25" t="s">
        <v>39</v>
      </c>
      <c r="C131" s="26" t="s">
        <v>259</v>
      </c>
      <c r="D131" s="34"/>
      <c r="E131" s="144"/>
      <c r="F131" s="99"/>
      <c r="G131" s="35"/>
      <c r="H131" s="34"/>
    </row>
    <row r="132" spans="1:8" ht="47.25">
      <c r="A132" s="25" t="s">
        <v>260</v>
      </c>
      <c r="B132" s="25" t="s">
        <v>39</v>
      </c>
      <c r="C132" s="26" t="s">
        <v>261</v>
      </c>
      <c r="D132" s="34"/>
      <c r="E132" s="144"/>
      <c r="F132" s="99"/>
      <c r="G132" s="35"/>
      <c r="H132" s="34"/>
    </row>
    <row r="133" spans="1:8" ht="21">
      <c r="A133" s="41"/>
      <c r="B133" s="42"/>
      <c r="C133" s="43"/>
      <c r="D133" s="46"/>
      <c r="E133" s="46"/>
      <c r="F133" s="130"/>
      <c r="G133" s="46"/>
      <c r="H133" s="38"/>
    </row>
    <row r="136" spans="1:8">
      <c r="B136" s="56" t="s">
        <v>262</v>
      </c>
      <c r="C136" s="56"/>
    </row>
    <row r="137" spans="1:8">
      <c r="B137" s="86" t="s">
        <v>263</v>
      </c>
      <c r="C137" s="87"/>
    </row>
    <row r="138" spans="1:8" ht="24">
      <c r="B138" s="86" t="s">
        <v>264</v>
      </c>
      <c r="C138" s="87"/>
    </row>
    <row r="139" spans="1:8" ht="24">
      <c r="B139" s="86" t="s">
        <v>265</v>
      </c>
      <c r="C139" s="87"/>
    </row>
    <row r="140" spans="1:8" ht="47.25" customHeight="1">
      <c r="B140" s="86" t="s">
        <v>266</v>
      </c>
      <c r="C140" s="87"/>
    </row>
  </sheetData>
  <sortState xmlns:xlrd2="http://schemas.microsoft.com/office/spreadsheetml/2017/richdata2" ref="A63:H107">
    <sortCondition ref="B63:B107"/>
  </sortState>
  <mergeCells count="1">
    <mergeCell ref="G3:H3"/>
  </mergeCells>
  <phoneticPr fontId="14" type="noConversion"/>
  <pageMargins left="0.7" right="0.7" top="0.75" bottom="0.75" header="0.3" footer="0.3"/>
  <pageSetup paperSize="9" scale="35"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57536C45-CD7C-4069-B59C-9ECE76BB1570}">
          <x14:formula1>
            <xm:f>'Voorbeeld beoordeling'!$M$3:$M$7</xm:f>
          </x14:formula1>
          <xm:sqref>G9:G14 G23:G59 G103:G107</xm:sqref>
        </x14:dataValidation>
        <x14:dataValidation type="list" allowBlank="1" showInputMessage="1" showErrorMessage="1" xr:uid="{A29906A7-6A1C-4C3F-8F25-ED671D564660}">
          <x14:formula1>
            <xm:f>'Voorbeeld beoordeling'!$Y$2:$Y$3</xm:f>
          </x14:formula1>
          <xm:sqref>E111:E132 E18:E22 E63:E68 E70:E102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CE980-7CF7-4B6D-869B-5DCEB82FF702}">
  <sheetPr>
    <pageSetUpPr fitToPage="1"/>
  </sheetPr>
  <dimension ref="B1:I30"/>
  <sheetViews>
    <sheetView showGridLines="0" zoomScaleNormal="100" workbookViewId="0">
      <selection activeCell="G23" sqref="G23"/>
    </sheetView>
  </sheetViews>
  <sheetFormatPr defaultColWidth="8.125" defaultRowHeight="12"/>
  <cols>
    <col min="1" max="1" width="1.375" style="54" customWidth="1"/>
    <col min="2" max="2" width="3.625" style="54" customWidth="1"/>
    <col min="3" max="3" width="60" style="54" customWidth="1"/>
    <col min="4" max="4" width="13.375" style="54" customWidth="1"/>
    <col min="5" max="5" width="15.125" style="54" customWidth="1"/>
    <col min="6" max="6" width="16.125" style="54" customWidth="1"/>
    <col min="7" max="7" width="2.625" style="54" customWidth="1"/>
    <col min="8" max="8" width="11.625" style="54" customWidth="1"/>
    <col min="9" max="9" width="1.5" style="54" customWidth="1"/>
    <col min="10" max="16384" width="8.125" style="54"/>
  </cols>
  <sheetData>
    <row r="1" spans="2:9" s="48" customFormat="1" ht="12.75">
      <c r="B1" s="47" t="s">
        <v>267</v>
      </c>
    </row>
    <row r="2" spans="2:9" s="48" customFormat="1" ht="12.75">
      <c r="B2" s="49" t="s">
        <v>268</v>
      </c>
      <c r="E2" s="50" t="s">
        <v>269</v>
      </c>
      <c r="F2" s="51"/>
      <c r="G2" s="52"/>
    </row>
    <row r="3" spans="2:9">
      <c r="B3" s="53"/>
      <c r="E3" s="54" t="s">
        <v>270</v>
      </c>
    </row>
    <row r="4" spans="2:9">
      <c r="B4" s="54" t="s">
        <v>271</v>
      </c>
    </row>
    <row r="5" spans="2:9" s="55" customFormat="1" ht="21" customHeight="1" thickBot="1"/>
    <row r="6" spans="2:9" s="55" customFormat="1" ht="36.75" thickBot="1">
      <c r="B6" s="56"/>
      <c r="C6" s="56" t="s">
        <v>272</v>
      </c>
      <c r="D6" s="57" t="s">
        <v>273</v>
      </c>
      <c r="E6" s="57" t="s">
        <v>274</v>
      </c>
      <c r="F6" s="57" t="s">
        <v>275</v>
      </c>
      <c r="H6" s="58" t="s">
        <v>276</v>
      </c>
    </row>
    <row r="7" spans="2:9" ht="7.5" customHeight="1">
      <c r="B7" s="59"/>
      <c r="C7" s="59"/>
      <c r="D7" s="60"/>
      <c r="E7" s="60"/>
      <c r="F7" s="60"/>
      <c r="H7" s="61"/>
    </row>
    <row r="8" spans="2:9" ht="12.75" thickBot="1">
      <c r="B8" s="62" t="s">
        <v>277</v>
      </c>
      <c r="C8" s="59"/>
      <c r="D8" s="60"/>
      <c r="E8" s="60"/>
      <c r="F8" s="60"/>
      <c r="H8" s="63"/>
    </row>
    <row r="9" spans="2:9" ht="12.75" thickBot="1">
      <c r="B9" s="56"/>
      <c r="C9" s="64" t="s">
        <v>278</v>
      </c>
      <c r="D9" s="65">
        <v>1</v>
      </c>
      <c r="E9" s="66"/>
      <c r="F9" s="67">
        <f>D9*E9</f>
        <v>0</v>
      </c>
      <c r="G9" s="68"/>
      <c r="H9" s="69">
        <v>30000</v>
      </c>
    </row>
    <row r="10" spans="2:9">
      <c r="B10" s="70"/>
      <c r="D10" s="71"/>
      <c r="F10" s="72"/>
      <c r="H10" s="73"/>
      <c r="I10" s="74"/>
    </row>
    <row r="11" spans="2:9" ht="12.75" thickBot="1">
      <c r="B11" s="75" t="s">
        <v>279</v>
      </c>
      <c r="D11" s="71"/>
      <c r="E11" s="72"/>
      <c r="F11" s="72"/>
      <c r="H11" s="76"/>
      <c r="I11" s="74"/>
    </row>
    <row r="12" spans="2:9" ht="12.75" thickBot="1">
      <c r="B12" s="77"/>
      <c r="C12" s="78" t="s">
        <v>280</v>
      </c>
      <c r="D12" s="79">
        <v>33</v>
      </c>
      <c r="E12" s="80"/>
      <c r="F12" s="81">
        <f>D12*E12</f>
        <v>0</v>
      </c>
      <c r="H12" s="76"/>
      <c r="I12" s="74"/>
    </row>
    <row r="13" spans="2:9" ht="12.75" thickBot="1">
      <c r="B13" s="77"/>
      <c r="C13" s="78" t="s">
        <v>281</v>
      </c>
      <c r="D13" s="79">
        <v>1</v>
      </c>
      <c r="E13" s="80"/>
      <c r="F13" s="81">
        <f>D13*E13</f>
        <v>0</v>
      </c>
      <c r="H13" s="76"/>
      <c r="I13" s="74"/>
    </row>
    <row r="14" spans="2:9" ht="12.75" thickBot="1">
      <c r="B14" s="75"/>
      <c r="F14" s="67">
        <f>SUM(F12:F13)</f>
        <v>0</v>
      </c>
      <c r="G14" s="68"/>
      <c r="H14" s="69">
        <f>250000/4</f>
        <v>62500</v>
      </c>
    </row>
    <row r="15" spans="2:9">
      <c r="H15" s="82"/>
    </row>
    <row r="17" spans="2:6">
      <c r="B17" s="83" t="s">
        <v>282</v>
      </c>
      <c r="C17" s="56"/>
      <c r="D17" s="84"/>
      <c r="E17" s="85"/>
      <c r="F17" s="85">
        <f>F9+(F14*4)</f>
        <v>0</v>
      </c>
    </row>
    <row r="18" spans="2:6" ht="13.35" customHeight="1"/>
    <row r="20" spans="2:6">
      <c r="C20" s="56" t="s">
        <v>262</v>
      </c>
      <c r="D20" s="56"/>
    </row>
    <row r="21" spans="2:6">
      <c r="C21" s="86" t="s">
        <v>263</v>
      </c>
      <c r="D21" s="87"/>
    </row>
    <row r="22" spans="2:6">
      <c r="C22" s="86" t="s">
        <v>264</v>
      </c>
      <c r="D22" s="87"/>
    </row>
    <row r="23" spans="2:6">
      <c r="C23" s="86" t="s">
        <v>265</v>
      </c>
      <c r="D23" s="87"/>
    </row>
    <row r="24" spans="2:6" ht="46.35" customHeight="1">
      <c r="C24" s="86" t="s">
        <v>266</v>
      </c>
      <c r="D24" s="87"/>
    </row>
    <row r="28" spans="2:6">
      <c r="B28" s="88"/>
    </row>
    <row r="30" spans="2:6">
      <c r="B30" s="88"/>
    </row>
  </sheetData>
  <sheetProtection sheet="1" objects="1" scenarios="1"/>
  <pageMargins left="0.7" right="0.7" top="0.75" bottom="0.75" header="0.3" footer="0.3"/>
  <pageSetup paperSize="9"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EB60C-ED2C-4514-B7CC-F0BB26FD20A1}">
  <dimension ref="A1:Y36"/>
  <sheetViews>
    <sheetView tabSelected="1" topLeftCell="A10" workbookViewId="0">
      <selection activeCell="L27" sqref="L27"/>
    </sheetView>
  </sheetViews>
  <sheetFormatPr defaultColWidth="8.875" defaultRowHeight="15.75"/>
  <cols>
    <col min="1" max="1" width="3.75" customWidth="1"/>
    <col min="2" max="2" width="48.375" customWidth="1"/>
    <col min="3" max="3" width="12.625" customWidth="1"/>
    <col min="4" max="4" width="12.125" customWidth="1"/>
    <col min="5" max="5" width="12.875" customWidth="1"/>
    <col min="6" max="6" width="12.375" customWidth="1"/>
    <col min="7" max="7" width="12.625" customWidth="1"/>
    <col min="22" max="22" width="5.125" customWidth="1"/>
  </cols>
  <sheetData>
    <row r="1" spans="1:25">
      <c r="M1" t="s">
        <v>283</v>
      </c>
    </row>
    <row r="2" spans="1:25">
      <c r="A2" t="s">
        <v>284</v>
      </c>
      <c r="M2" s="90" t="s">
        <v>285</v>
      </c>
      <c r="N2" s="92" t="s">
        <v>286</v>
      </c>
      <c r="O2" s="92" t="s">
        <v>10</v>
      </c>
      <c r="P2" s="92"/>
      <c r="Q2" s="92"/>
      <c r="R2" s="92"/>
      <c r="S2" s="92"/>
      <c r="T2" s="92"/>
      <c r="U2" s="92"/>
      <c r="V2" s="92"/>
      <c r="W2" s="93"/>
      <c r="Y2" t="s">
        <v>287</v>
      </c>
    </row>
    <row r="3" spans="1:25">
      <c r="C3" s="90" t="s">
        <v>288</v>
      </c>
      <c r="D3" s="90" t="s">
        <v>289</v>
      </c>
      <c r="E3" s="125" t="s">
        <v>290</v>
      </c>
      <c r="M3" s="89" t="s">
        <v>291</v>
      </c>
      <c r="N3" s="89">
        <v>10</v>
      </c>
      <c r="O3" s="90" t="s">
        <v>292</v>
      </c>
      <c r="P3" s="90"/>
      <c r="Q3" s="90"/>
      <c r="R3" s="90"/>
      <c r="S3" s="90"/>
      <c r="T3" s="90"/>
      <c r="U3" s="90"/>
      <c r="V3" s="90"/>
      <c r="W3" s="90"/>
      <c r="Y3" t="s">
        <v>293</v>
      </c>
    </row>
    <row r="4" spans="1:25">
      <c r="A4" s="90" t="s">
        <v>6</v>
      </c>
      <c r="B4" s="90" t="s">
        <v>7</v>
      </c>
      <c r="C4" s="90">
        <v>60</v>
      </c>
      <c r="D4" s="116">
        <v>3</v>
      </c>
      <c r="E4" s="125">
        <f>D4*C4</f>
        <v>180</v>
      </c>
      <c r="H4" s="137"/>
      <c r="M4" s="89" t="s">
        <v>294</v>
      </c>
      <c r="N4" s="89">
        <v>7</v>
      </c>
      <c r="O4" s="90" t="s">
        <v>295</v>
      </c>
      <c r="P4" s="90"/>
      <c r="Q4" s="90"/>
      <c r="R4" s="90"/>
      <c r="S4" s="90"/>
      <c r="T4" s="90"/>
      <c r="U4" s="90"/>
      <c r="V4" s="90"/>
      <c r="W4" s="90"/>
    </row>
    <row r="5" spans="1:25">
      <c r="A5" s="90" t="s">
        <v>34</v>
      </c>
      <c r="B5" s="90" t="s">
        <v>35</v>
      </c>
      <c r="C5" s="90">
        <v>370</v>
      </c>
      <c r="D5" s="138">
        <v>0.5</v>
      </c>
      <c r="E5" s="136">
        <f t="shared" ref="E5:E6" si="0">D5*C5</f>
        <v>185</v>
      </c>
      <c r="M5" s="89" t="s">
        <v>296</v>
      </c>
      <c r="N5" s="89">
        <v>5</v>
      </c>
      <c r="O5" s="90" t="s">
        <v>297</v>
      </c>
      <c r="P5" s="90"/>
      <c r="Q5" s="90"/>
      <c r="R5" s="90"/>
      <c r="S5" s="90"/>
      <c r="T5" s="90"/>
      <c r="U5" s="90"/>
      <c r="V5" s="90"/>
      <c r="W5" s="90"/>
    </row>
    <row r="6" spans="1:25">
      <c r="A6" s="90" t="s">
        <v>123</v>
      </c>
      <c r="B6" s="90" t="s">
        <v>124</v>
      </c>
      <c r="C6" s="90">
        <v>50</v>
      </c>
      <c r="D6" s="116">
        <v>1</v>
      </c>
      <c r="E6" s="125">
        <f t="shared" si="0"/>
        <v>50</v>
      </c>
      <c r="M6" s="89" t="s">
        <v>298</v>
      </c>
      <c r="N6" s="89">
        <v>2</v>
      </c>
      <c r="O6" s="90" t="s">
        <v>299</v>
      </c>
      <c r="P6" s="90"/>
      <c r="Q6" s="90"/>
      <c r="R6" s="90"/>
      <c r="S6" s="90"/>
      <c r="T6" s="90"/>
      <c r="U6" s="90"/>
      <c r="V6" s="90"/>
      <c r="W6" s="90"/>
    </row>
    <row r="7" spans="1:25">
      <c r="A7" s="90" t="s">
        <v>214</v>
      </c>
      <c r="B7" s="90" t="s">
        <v>215</v>
      </c>
      <c r="C7" s="90">
        <v>0</v>
      </c>
      <c r="D7" s="116">
        <v>0</v>
      </c>
      <c r="E7" s="125">
        <v>0</v>
      </c>
      <c r="M7" s="89" t="s">
        <v>300</v>
      </c>
      <c r="N7" s="89">
        <v>0</v>
      </c>
      <c r="O7" s="90" t="s">
        <v>301</v>
      </c>
      <c r="P7" s="90"/>
      <c r="Q7" s="90"/>
      <c r="R7" s="90"/>
      <c r="S7" s="90"/>
      <c r="T7" s="90"/>
      <c r="U7" s="90"/>
      <c r="V7" s="90"/>
      <c r="W7" s="90"/>
    </row>
    <row r="8" spans="1:25">
      <c r="E8" s="125">
        <f>SUM(E4:E7)</f>
        <v>415</v>
      </c>
    </row>
    <row r="9" spans="1:25">
      <c r="M9" s="91" t="s">
        <v>302</v>
      </c>
      <c r="N9" s="92"/>
      <c r="O9" s="92"/>
      <c r="P9" s="92"/>
      <c r="Q9" s="92"/>
      <c r="R9" s="92"/>
      <c r="S9" s="92"/>
      <c r="T9" s="92"/>
      <c r="U9" s="92"/>
      <c r="V9" s="93"/>
      <c r="W9" s="93"/>
    </row>
    <row r="10" spans="1:25">
      <c r="M10" s="91" t="s">
        <v>303</v>
      </c>
      <c r="N10" s="92"/>
      <c r="O10" s="92"/>
      <c r="P10" s="92"/>
      <c r="Q10" s="92"/>
      <c r="R10" s="92"/>
      <c r="S10" s="92"/>
      <c r="T10" s="92"/>
      <c r="U10" s="92"/>
      <c r="V10" s="93"/>
      <c r="W10" s="93"/>
    </row>
    <row r="11" spans="1:25">
      <c r="A11" s="123" t="s">
        <v>304</v>
      </c>
      <c r="B11" s="139"/>
      <c r="C11" s="152" t="s">
        <v>305</v>
      </c>
      <c r="D11" s="152"/>
      <c r="E11" s="152"/>
      <c r="F11" s="152"/>
      <c r="G11" s="152"/>
    </row>
    <row r="12" spans="1:25">
      <c r="C12" s="122" t="s">
        <v>306</v>
      </c>
      <c r="D12" s="122" t="s">
        <v>307</v>
      </c>
      <c r="E12" s="122" t="s">
        <v>308</v>
      </c>
      <c r="F12" s="122" t="s">
        <v>309</v>
      </c>
      <c r="G12" s="122" t="s">
        <v>310</v>
      </c>
    </row>
    <row r="13" spans="1:25">
      <c r="A13" s="90" t="s">
        <v>6</v>
      </c>
      <c r="B13" s="90" t="s">
        <v>7</v>
      </c>
      <c r="C13" s="116">
        <v>180</v>
      </c>
      <c r="D13" s="116">
        <v>150</v>
      </c>
      <c r="E13" s="116">
        <v>140</v>
      </c>
      <c r="F13" s="116">
        <v>130</v>
      </c>
      <c r="G13" s="116">
        <v>150</v>
      </c>
    </row>
    <row r="14" spans="1:25">
      <c r="A14" s="90" t="s">
        <v>34</v>
      </c>
      <c r="B14" s="90" t="s">
        <v>35</v>
      </c>
      <c r="C14" s="116">
        <v>185</v>
      </c>
      <c r="D14" s="116">
        <v>140</v>
      </c>
      <c r="E14" s="116">
        <v>120</v>
      </c>
      <c r="F14" s="116">
        <v>120</v>
      </c>
      <c r="G14" s="116">
        <v>120</v>
      </c>
    </row>
    <row r="15" spans="1:25">
      <c r="A15" s="90" t="s">
        <v>123</v>
      </c>
      <c r="B15" s="90" t="s">
        <v>124</v>
      </c>
      <c r="C15" s="116">
        <v>50</v>
      </c>
      <c r="D15" s="116">
        <v>30</v>
      </c>
      <c r="E15" s="116">
        <v>30</v>
      </c>
      <c r="F15" s="116">
        <v>30</v>
      </c>
      <c r="G15" s="116">
        <v>20</v>
      </c>
    </row>
    <row r="16" spans="1:25">
      <c r="A16" s="90" t="s">
        <v>214</v>
      </c>
      <c r="B16" s="90" t="s">
        <v>215</v>
      </c>
      <c r="C16" s="118"/>
      <c r="D16" s="118"/>
      <c r="E16" s="118"/>
      <c r="F16" s="118"/>
      <c r="G16" s="118"/>
    </row>
    <row r="17" spans="1:7">
      <c r="B17" s="124" t="s">
        <v>311</v>
      </c>
      <c r="C17" s="140">
        <v>415</v>
      </c>
      <c r="D17" s="125">
        <f t="shared" ref="D17:G17" si="1">SUM(D13:D16)</f>
        <v>320</v>
      </c>
      <c r="E17" s="125">
        <f t="shared" si="1"/>
        <v>290</v>
      </c>
      <c r="F17" s="125">
        <f t="shared" si="1"/>
        <v>280</v>
      </c>
      <c r="G17" s="125">
        <f t="shared" si="1"/>
        <v>290</v>
      </c>
    </row>
    <row r="18" spans="1:7">
      <c r="B18" s="117" t="s">
        <v>312</v>
      </c>
      <c r="C18" s="116">
        <f>RANK(C17,$C17:$G17)</f>
        <v>1</v>
      </c>
      <c r="D18" s="116">
        <f t="shared" ref="D18:G18" si="2">RANK(D17,$C17:$G17)</f>
        <v>2</v>
      </c>
      <c r="E18" s="116">
        <f t="shared" si="2"/>
        <v>3</v>
      </c>
      <c r="F18" s="116">
        <f t="shared" si="2"/>
        <v>5</v>
      </c>
      <c r="G18" s="116">
        <f t="shared" si="2"/>
        <v>3</v>
      </c>
    </row>
    <row r="19" spans="1:7">
      <c r="B19" s="117" t="s">
        <v>313</v>
      </c>
      <c r="C19" s="127">
        <f>(C17-D17)/C17</f>
        <v>0.2289156626506024</v>
      </c>
    </row>
    <row r="20" spans="1:7">
      <c r="B20" s="119" t="s">
        <v>314</v>
      </c>
      <c r="C20" s="127">
        <f>(C17-E17)/C17</f>
        <v>0.30120481927710846</v>
      </c>
    </row>
    <row r="21" spans="1:7">
      <c r="B21" s="126" t="s">
        <v>315</v>
      </c>
      <c r="C21" s="129">
        <v>90000</v>
      </c>
      <c r="D21" s="129">
        <v>70000</v>
      </c>
      <c r="E21" s="129">
        <v>65000</v>
      </c>
      <c r="F21" s="129">
        <v>80000</v>
      </c>
      <c r="G21" s="129">
        <v>85000</v>
      </c>
    </row>
    <row r="22" spans="1:7" ht="31.5">
      <c r="B22" s="121" t="s">
        <v>316</v>
      </c>
      <c r="C22" s="128" t="s">
        <v>317</v>
      </c>
    </row>
    <row r="25" spans="1:7" ht="30.75" customHeight="1">
      <c r="A25" s="154" t="s">
        <v>318</v>
      </c>
      <c r="B25" s="155"/>
      <c r="C25" s="153" t="s">
        <v>305</v>
      </c>
      <c r="D25" s="153"/>
      <c r="E25" s="153"/>
      <c r="F25" s="153"/>
      <c r="G25" s="153"/>
    </row>
    <row r="26" spans="1:7">
      <c r="C26" s="122" t="s">
        <v>306</v>
      </c>
      <c r="D26" s="122" t="s">
        <v>307</v>
      </c>
      <c r="E26" s="122" t="s">
        <v>308</v>
      </c>
      <c r="F26" s="122" t="s">
        <v>309</v>
      </c>
      <c r="G26" s="122" t="s">
        <v>310</v>
      </c>
    </row>
    <row r="27" spans="1:7">
      <c r="A27" s="90" t="s">
        <v>6</v>
      </c>
      <c r="B27" s="90" t="s">
        <v>7</v>
      </c>
      <c r="C27" s="116">
        <v>180</v>
      </c>
      <c r="D27" s="116">
        <v>150</v>
      </c>
      <c r="E27" s="116">
        <v>140</v>
      </c>
      <c r="F27" s="116">
        <v>130</v>
      </c>
      <c r="G27" s="116">
        <v>150</v>
      </c>
    </row>
    <row r="28" spans="1:7">
      <c r="A28" s="90" t="s">
        <v>34</v>
      </c>
      <c r="B28" s="90" t="s">
        <v>35</v>
      </c>
      <c r="C28" s="116">
        <v>185</v>
      </c>
      <c r="D28" s="116">
        <v>140</v>
      </c>
      <c r="E28" s="116">
        <v>120</v>
      </c>
      <c r="F28" s="116">
        <v>120</v>
      </c>
      <c r="G28" s="116">
        <v>120</v>
      </c>
    </row>
    <row r="29" spans="1:7">
      <c r="A29" s="90" t="s">
        <v>123</v>
      </c>
      <c r="B29" s="90" t="s">
        <v>124</v>
      </c>
      <c r="C29" s="116">
        <v>50</v>
      </c>
      <c r="D29" s="116">
        <v>30</v>
      </c>
      <c r="E29" s="116">
        <v>30</v>
      </c>
      <c r="F29" s="116">
        <v>30</v>
      </c>
      <c r="G29" s="116">
        <v>20</v>
      </c>
    </row>
    <row r="30" spans="1:7">
      <c r="A30" s="90" t="s">
        <v>214</v>
      </c>
      <c r="B30" s="90" t="s">
        <v>215</v>
      </c>
      <c r="C30" s="118"/>
      <c r="D30" s="118"/>
      <c r="E30" s="118"/>
      <c r="F30" s="118"/>
      <c r="G30" s="118"/>
    </row>
    <row r="31" spans="1:7">
      <c r="B31" s="117" t="s">
        <v>311</v>
      </c>
      <c r="C31" s="116">
        <v>415</v>
      </c>
      <c r="D31" s="116">
        <v>390</v>
      </c>
      <c r="E31" s="116">
        <v>375</v>
      </c>
      <c r="F31" s="116">
        <f t="shared" ref="F31" si="3">SUM(F27:F30)</f>
        <v>280</v>
      </c>
      <c r="G31" s="116">
        <f t="shared" ref="G31" si="4">SUM(G27:G30)</f>
        <v>290</v>
      </c>
    </row>
    <row r="32" spans="1:7">
      <c r="B32" s="117" t="s">
        <v>312</v>
      </c>
      <c r="C32" s="116">
        <f>RANK(C31,$C31:$G31)</f>
        <v>1</v>
      </c>
      <c r="D32" s="116">
        <f t="shared" ref="D32" si="5">RANK(D31,$C31:$G31)</f>
        <v>2</v>
      </c>
      <c r="E32" s="116">
        <f t="shared" ref="E32" si="6">RANK(E31,$C31:$G31)</f>
        <v>3</v>
      </c>
      <c r="F32" s="116">
        <f t="shared" ref="F32" si="7">RANK(F31,$C31:$G31)</f>
        <v>5</v>
      </c>
      <c r="G32" s="116">
        <f t="shared" ref="G32" si="8">RANK(G31,$C31:$G31)</f>
        <v>4</v>
      </c>
    </row>
    <row r="33" spans="2:7">
      <c r="B33" s="117" t="s">
        <v>313</v>
      </c>
      <c r="C33" s="127">
        <f>(C31-D31)/C31</f>
        <v>6.0240963855421686E-2</v>
      </c>
    </row>
    <row r="34" spans="2:7">
      <c r="B34" s="119" t="s">
        <v>314</v>
      </c>
      <c r="C34" s="156">
        <f>(C31-E31)/C31</f>
        <v>9.6385542168674704E-2</v>
      </c>
    </row>
    <row r="35" spans="2:7">
      <c r="B35" s="126" t="s">
        <v>315</v>
      </c>
      <c r="C35" s="129">
        <v>90000</v>
      </c>
      <c r="D35" s="129">
        <v>70000</v>
      </c>
      <c r="E35" s="141">
        <v>65000</v>
      </c>
      <c r="F35" s="129">
        <v>80000</v>
      </c>
      <c r="G35" s="129">
        <v>85000</v>
      </c>
    </row>
    <row r="36" spans="2:7" ht="31.5">
      <c r="B36" s="121" t="s">
        <v>319</v>
      </c>
      <c r="E36" s="120" t="s">
        <v>317</v>
      </c>
    </row>
  </sheetData>
  <sheetProtection sheet="1" objects="1" scenarios="1"/>
  <mergeCells count="3">
    <mergeCell ref="C11:G11"/>
    <mergeCell ref="C25:G25"/>
    <mergeCell ref="A25:B25"/>
  </mergeCells>
  <phoneticPr fontId="14" type="noConversion"/>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d68f93-a976-4229-8a8b-ca9fe24e0922">
      <Terms xmlns="http://schemas.microsoft.com/office/infopath/2007/PartnerControls"/>
    </lcf76f155ced4ddcb4097134ff3c332f>
    <TaxCatchAll xmlns="9e203fb5-0c3b-4e5b-97e8-99f86fb8f1f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E9A1AF4A2DA984584350DD7F1E705D2" ma:contentTypeVersion="15" ma:contentTypeDescription="Create a new document." ma:contentTypeScope="" ma:versionID="99e65b0cc1691fc81490525a91e1509d">
  <xsd:schema xmlns:xsd="http://www.w3.org/2001/XMLSchema" xmlns:xs="http://www.w3.org/2001/XMLSchema" xmlns:p="http://schemas.microsoft.com/office/2006/metadata/properties" xmlns:ns2="3ad68f93-a976-4229-8a8b-ca9fe24e0922" xmlns:ns3="9e203fb5-0c3b-4e5b-97e8-99f86fb8f1f4" targetNamespace="http://schemas.microsoft.com/office/2006/metadata/properties" ma:root="true" ma:fieldsID="5573c3e6eaadc8a6dfc0e56b11782f0f" ns2:_="" ns3:_="">
    <xsd:import namespace="3ad68f93-a976-4229-8a8b-ca9fe24e0922"/>
    <xsd:import namespace="9e203fb5-0c3b-4e5b-97e8-99f86fb8f1f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68f93-a976-4229-8a8b-ca9fe24e09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e203fb5-0c3b-4e5b-97e8-99f86fb8f1f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96445e8-1ae4-4bc0-9173-7e1f457027e5}" ma:internalName="TaxCatchAll" ma:showField="CatchAllData" ma:web="9e203fb5-0c3b-4e5b-97e8-99f86fb8f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9632B7-0E8F-4E2C-9BF1-6887CADAC489}">
  <ds:schemaRefs>
    <ds:schemaRef ds:uri="http://schemas.microsoft.com/sharepoint/v3/contenttype/forms"/>
  </ds:schemaRefs>
</ds:datastoreItem>
</file>

<file path=customXml/itemProps2.xml><?xml version="1.0" encoding="utf-8"?>
<ds:datastoreItem xmlns:ds="http://schemas.openxmlformats.org/officeDocument/2006/customXml" ds:itemID="{0F9BF47C-30AC-455C-8D85-CAE58BE50DFB}">
  <ds:schemaRefs>
    <ds:schemaRef ds:uri="http://www.w3.org/XML/1998/namespace"/>
    <ds:schemaRef ds:uri="http://schemas.microsoft.com/office/infopath/2007/PartnerControls"/>
    <ds:schemaRef ds:uri="http://schemas.microsoft.com/office/2006/documentManagement/types"/>
    <ds:schemaRef ds:uri="da2be3cf-fa39-4185-923f-13712b9cddc7"/>
    <ds:schemaRef ds:uri="http://purl.org/dc/dcmitype/"/>
    <ds:schemaRef ds:uri="http://schemas.microsoft.com/office/2006/metadata/properties"/>
    <ds:schemaRef ds:uri="http://purl.org/dc/elements/1.1/"/>
    <ds:schemaRef ds:uri="http://schemas.openxmlformats.org/package/2006/metadata/core-properties"/>
    <ds:schemaRef ds:uri="d4c06388-66d0-449a-b73e-243bcd72ad60"/>
    <ds:schemaRef ds:uri="http://purl.org/dc/terms/"/>
    <ds:schemaRef ds:uri="3ad68f93-a976-4229-8a8b-ca9fe24e0922"/>
    <ds:schemaRef ds:uri="9e203fb5-0c3b-4e5b-97e8-99f86fb8f1f4"/>
  </ds:schemaRefs>
</ds:datastoreItem>
</file>

<file path=customXml/itemProps3.xml><?xml version="1.0" encoding="utf-8"?>
<ds:datastoreItem xmlns:ds="http://schemas.openxmlformats.org/officeDocument/2006/customXml" ds:itemID="{7B1F3FEF-3DB4-4744-808C-66800C2ACF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68f93-a976-4229-8a8b-ca9fe24e0922"/>
    <ds:schemaRef ds:uri="9e203fb5-0c3b-4e5b-97e8-99f86fb8f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Eisen en wensen</vt:lpstr>
      <vt:lpstr>Prijzenblad</vt:lpstr>
      <vt:lpstr>Voorbeeld beoordeling</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Dick Scheeringa</cp:lastModifiedBy>
  <cp:revision/>
  <dcterms:created xsi:type="dcterms:W3CDTF">2022-07-15T11:01:54Z</dcterms:created>
  <dcterms:modified xsi:type="dcterms:W3CDTF">2022-10-05T15:05:36Z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0x0101007E9A1AF4A2DA984584350DD7F1E705D2</vt:lpwstr>
  </property>
  <property fmtid="{D5CDD505-2E9C-101B-9397-08002B2CF9AE}" pid="3" name="MediaServiceImageTags">
    <vt:lpwstr/>
  </property>
</Properties>
</file>