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0038 Gemeente Gouda\BEWERKT\Werkmap aanbesteding 2022-2023\Bewerkt\Versie 04-10-2022\"/>
    </mc:Choice>
  </mc:AlternateContent>
  <xr:revisionPtr revIDLastSave="0" documentId="13_ncr:1_{65622064-D39F-49CD-B072-73ACA090A74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nvulinstructie" sheetId="3" r:id="rId1"/>
    <sheet name="Beveiligingsdiensten" sheetId="1" r:id="rId2"/>
  </sheets>
  <definedNames>
    <definedName name="_xlnm.Print_Area" localSheetId="1">Beveiligingsdiensten!$B$2:$K$52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0" i="1"/>
  <c r="K21" i="1"/>
  <c r="K22" i="1"/>
  <c r="K23" i="1"/>
  <c r="K24" i="1"/>
  <c r="K27" i="1"/>
  <c r="K28" i="1"/>
  <c r="K29" i="1"/>
  <c r="K30" i="1"/>
  <c r="K31" i="1"/>
  <c r="K32" i="1"/>
  <c r="K35" i="1"/>
  <c r="K36" i="1"/>
  <c r="K37" i="1"/>
  <c r="K38" i="1"/>
  <c r="K39" i="1"/>
  <c r="K44" i="1"/>
  <c r="K43" i="1"/>
  <c r="K42" i="1"/>
  <c r="K12" i="1"/>
  <c r="K11" i="1"/>
  <c r="K10" i="1"/>
  <c r="K15" i="1"/>
  <c r="K16" i="1"/>
  <c r="K9" i="1"/>
  <c r="K8" i="1"/>
  <c r="K7" i="1"/>
  <c r="K6" i="1"/>
  <c r="K47" i="1"/>
  <c r="K52" i="1"/>
</calcChain>
</file>

<file path=xl/sharedStrings.xml><?xml version="1.0" encoding="utf-8"?>
<sst xmlns="http://schemas.openxmlformats.org/spreadsheetml/2006/main" count="109" uniqueCount="90">
  <si>
    <t>uw tarief (€)</t>
  </si>
  <si>
    <t>prijs * aantal (€)</t>
  </si>
  <si>
    <t>07.00 - 18.00 uur</t>
  </si>
  <si>
    <t>18.00 - 24.00 uur</t>
  </si>
  <si>
    <t>00.00 - 07.00 uur</t>
  </si>
  <si>
    <t>00.00 - 24.00 uur</t>
  </si>
  <si>
    <t>Alarmopvolging (mobiele surveillance)</t>
  </si>
  <si>
    <t>Uw inschrijfprijs DIENSTEN</t>
  </si>
  <si>
    <t>aantal                 (op jaarbasis)*</t>
  </si>
  <si>
    <t>* Genoemde aantallen betreffen indicaties t.b.v. de bereking van uw inschrijfprijs. Aan de genoemde aantallen kunnen geen rechten worden ontleend.</t>
  </si>
  <si>
    <t xml:space="preserve">Uurtarief maandag t/m vrijdag </t>
  </si>
  <si>
    <t>Uurtarief weekend</t>
  </si>
  <si>
    <t>Uurtarief feestdagen</t>
  </si>
  <si>
    <t>Uw inschrijfprijs TOTAAL</t>
  </si>
  <si>
    <t>NAAM INSCHRIJVER:</t>
  </si>
  <si>
    <t>Opmerkingen</t>
  </si>
  <si>
    <t>A</t>
  </si>
  <si>
    <t>A.1</t>
  </si>
  <si>
    <t>A.2</t>
  </si>
  <si>
    <t>A.3</t>
  </si>
  <si>
    <t>A.4</t>
  </si>
  <si>
    <t>A.5</t>
  </si>
  <si>
    <t>A.6</t>
  </si>
  <si>
    <t>B</t>
  </si>
  <si>
    <t>B.1</t>
  </si>
  <si>
    <t>B.2</t>
  </si>
  <si>
    <t>Uurtarief maandag t/m vrijdag</t>
  </si>
  <si>
    <r>
      <t xml:space="preserve">Tarief maandag t/m vrijdag </t>
    </r>
    <r>
      <rPr>
        <b/>
        <sz val="11"/>
        <color theme="1"/>
        <rFont val="Calibri"/>
        <family val="2"/>
        <scheme val="minor"/>
      </rPr>
      <t>per 10 minuten</t>
    </r>
  </si>
  <si>
    <r>
      <t xml:space="preserve">Tarief weekend </t>
    </r>
    <r>
      <rPr>
        <b/>
        <sz val="11"/>
        <color theme="1"/>
        <rFont val="Calibri"/>
        <family val="2"/>
        <scheme val="minor"/>
      </rPr>
      <t>per 10 minuten</t>
    </r>
  </si>
  <si>
    <r>
      <t xml:space="preserve">Tarief feestdagen </t>
    </r>
    <r>
      <rPr>
        <b/>
        <sz val="11"/>
        <color theme="1"/>
        <rFont val="Calibri"/>
        <family val="2"/>
        <scheme val="minor"/>
      </rPr>
      <t>per 10 minuten</t>
    </r>
  </si>
  <si>
    <r>
      <t xml:space="preserve">Vervolgtarief </t>
    </r>
    <r>
      <rPr>
        <b/>
        <sz val="11"/>
        <color theme="1"/>
        <rFont val="Calibri"/>
        <family val="2"/>
        <scheme val="minor"/>
      </rPr>
      <t xml:space="preserve">per 5 minuten extra </t>
    </r>
  </si>
  <si>
    <t>DOOR INSCHRIJVER DIENEN ALLEEN DE ORANJE VAKKEN INGEVULD TE WORDEN</t>
  </si>
  <si>
    <t>A.7</t>
  </si>
  <si>
    <t>Uurtarief t.b.v. inzet beveiligingsmedewerker met een inzet &lt; 3 uur.</t>
  </si>
  <si>
    <t>Opening, brand-/sluit, controleronde</t>
  </si>
  <si>
    <t xml:space="preserve">Tarief per inzet dienstverlening op locatie, per 30 minuten </t>
  </si>
  <si>
    <t xml:space="preserve">All-in jaarlijks tarief per locatie (key-holding abonnement) </t>
  </si>
  <si>
    <t>Uurtarief feestdag (oudjaarsdag na 16:00 uur)</t>
  </si>
  <si>
    <t>E.1</t>
  </si>
  <si>
    <t>E.2</t>
  </si>
  <si>
    <t>E.3</t>
  </si>
  <si>
    <t>E.4</t>
  </si>
  <si>
    <t>E.5</t>
  </si>
  <si>
    <t>F.1</t>
  </si>
  <si>
    <t>F.2</t>
  </si>
  <si>
    <t>F.3</t>
  </si>
  <si>
    <t>00:00 - 07:00 uur</t>
  </si>
  <si>
    <t>07:00 - 18:00 uur</t>
  </si>
  <si>
    <t>18:00 - 24:00 uur</t>
  </si>
  <si>
    <t>* De door Inschrijver aangeboden prijs is gebaseerd op de in de aanbestedingsdocumenten opgenomen bepalingen, (technische) specificaties en uitvoeringsvoorwaarden.</t>
  </si>
  <si>
    <t>* Alleen de oranje velden in het prijzenblad dienen ingevuld te worden.</t>
  </si>
  <si>
    <t>* Aan de in het prijzenblad eventueel genoemde aantallen kunnen geen rechten worden ontleend.</t>
  </si>
  <si>
    <t>Europese aanbesteding Beveiligingsdiensten</t>
  </si>
  <si>
    <t xml:space="preserve">Gemeente Gouda </t>
  </si>
  <si>
    <t xml:space="preserve">* De inschrijfstaat is een Excelbestand en bestaat uit twee (2) tabbladen. Let bij het printen van een PDF bestand op de volledige leesbaarheid van de getallen en teksten! </t>
  </si>
  <si>
    <t xml:space="preserve">PRIJZENBLAD BEVEILIGINGSDIENSTEN </t>
  </si>
  <si>
    <t>C</t>
  </si>
  <si>
    <t>D</t>
  </si>
  <si>
    <t>Meldkamerdiensten (PAC)</t>
  </si>
  <si>
    <t>Videotoezicht (PAC of VTC)</t>
  </si>
  <si>
    <t>All-in jaarlijks tarief per locatie o.b.v. AT3</t>
  </si>
  <si>
    <t>All-in jaarlijks tarief per locatie o.b.v. AT4</t>
  </si>
  <si>
    <t>All-in jaarlijks tarief per locatie o.b.v. BMI</t>
  </si>
  <si>
    <t xml:space="preserve">All-in jaarlijks tarief bloktijdenbewaking </t>
  </si>
  <si>
    <t>All-in uurtarief voor opvragen en veiligstellen camerabeelden</t>
  </si>
  <si>
    <t>All-in jaarlijks tarief camera aansluiting</t>
  </si>
  <si>
    <t>Cameraverificatie op afstand (tarief per minuut)</t>
  </si>
  <si>
    <t xml:space="preserve">N.B.: Als onderdeel van uw inschrijving vragen wij u voor de onderdelen C tot en met D een zogenaamde 'Open Calculatie' als separate bijlage toe te voegen!
In de Open Calculatie zijn MINIMAAL de volgende onderdelen terug te herleiden:
- Uurloon, sociale lasten, vakantiegeld, werkgeversbijdrage pensioenfonds, eindejaarsuitkering, toeslagen en overige vergoedingen, reiskostenvergoeding, niet-inzetbare dagen, opleidingskosten, werving&amp;selectiekosten, optioneel uniformeringskosten, overheadkosten, risico &amp; winst opslag. 
</t>
  </si>
  <si>
    <r>
      <rPr>
        <sz val="11"/>
        <rFont val="Calibri"/>
        <family val="2"/>
        <scheme val="minor"/>
      </rPr>
      <t>BIJLAGE B3: Inschrijfs</t>
    </r>
    <r>
      <rPr>
        <sz val="11"/>
        <color theme="1"/>
        <rFont val="Calibri"/>
        <family val="2"/>
        <scheme val="minor"/>
      </rPr>
      <t xml:space="preserve">taat Beveiligingsdiensten gemeente Gouda </t>
    </r>
  </si>
  <si>
    <t>Beveiligingsmedewerker</t>
  </si>
  <si>
    <t>Beveiligingsmedewerker - Ad Hoc</t>
  </si>
  <si>
    <t>Uw aanbieding dient rechtsgeldig ondertekend te worden.</t>
  </si>
  <si>
    <t xml:space="preserve">Naam Inschrijver: </t>
  </si>
  <si>
    <t>Datum:</t>
  </si>
  <si>
    <t xml:space="preserve">Handtekening: </t>
  </si>
  <si>
    <t>C.1</t>
  </si>
  <si>
    <t>C.2</t>
  </si>
  <si>
    <t>C.3</t>
  </si>
  <si>
    <t>C.4</t>
  </si>
  <si>
    <t>C.5</t>
  </si>
  <si>
    <t>C.6</t>
  </si>
  <si>
    <t>D.1</t>
  </si>
  <si>
    <t>D.2</t>
  </si>
  <si>
    <t>D.3</t>
  </si>
  <si>
    <t>D.4</t>
  </si>
  <si>
    <t>D.5</t>
  </si>
  <si>
    <t>D.6</t>
  </si>
  <si>
    <t>E</t>
  </si>
  <si>
    <t>F.</t>
  </si>
  <si>
    <t>All-in jaarlijks tarief overvalalarm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</si>
</sst>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Fira Sans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4" fontId="0" fillId="3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164" fontId="3" fillId="4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Fill="1" applyBorder="1" applyAlignment="1" applyProtection="1">
      <alignment horizontal="center" vertical="center"/>
      <protection locked="0"/>
    </xf>
    <xf numFmtId="0" fontId="0" fillId="4" borderId="0" xfId="0" applyFill="1"/>
    <xf numFmtId="0" fontId="0" fillId="0" borderId="0" xfId="0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5" xfId="0" applyFill="1" applyBorder="1"/>
    <xf numFmtId="3" fontId="0" fillId="0" borderId="0" xfId="0" applyNumberFormat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vertical="center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3" borderId="20" xfId="0" applyFill="1" applyBorder="1" applyAlignment="1" applyProtection="1">
      <alignment horizontal="left" vertical="top" wrapText="1"/>
      <protection locked="0"/>
    </xf>
    <xf numFmtId="0" fontId="0" fillId="3" borderId="15" xfId="0" applyFill="1" applyBorder="1" applyAlignment="1" applyProtection="1">
      <alignment horizontal="left" vertical="top" wrapText="1"/>
      <protection locked="0"/>
    </xf>
    <xf numFmtId="0" fontId="0" fillId="3" borderId="16" xfId="0" applyFill="1" applyBorder="1" applyAlignment="1" applyProtection="1">
      <alignment horizontal="left" vertical="top" wrapText="1"/>
      <protection locked="0"/>
    </xf>
    <xf numFmtId="0" fontId="0" fillId="3" borderId="21" xfId="0" applyFill="1" applyBorder="1" applyAlignment="1" applyProtection="1">
      <alignment horizontal="left" vertical="top" wrapText="1"/>
      <protection locked="0"/>
    </xf>
    <xf numFmtId="0" fontId="0" fillId="3" borderId="22" xfId="0" applyFill="1" applyBorder="1" applyAlignment="1" applyProtection="1">
      <alignment horizontal="left" vertical="top" wrapText="1"/>
      <protection locked="0"/>
    </xf>
    <xf numFmtId="0" fontId="0" fillId="3" borderId="23" xfId="0" applyFill="1" applyBorder="1" applyAlignment="1" applyProtection="1">
      <alignment horizontal="left" vertical="top" wrapText="1"/>
      <protection locked="0"/>
    </xf>
    <xf numFmtId="0" fontId="0" fillId="3" borderId="24" xfId="0" applyFill="1" applyBorder="1" applyAlignment="1" applyProtection="1">
      <alignment horizontal="left" vertical="top" wrapText="1"/>
      <protection locked="0"/>
    </xf>
    <xf numFmtId="0" fontId="0" fillId="3" borderId="7" xfId="0" applyFill="1" applyBorder="1" applyAlignment="1" applyProtection="1">
      <alignment horizontal="left"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17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1"/>
  <sheetViews>
    <sheetView zoomScale="85" zoomScaleNormal="85" workbookViewId="0">
      <selection activeCell="T11" sqref="T11"/>
    </sheetView>
  </sheetViews>
  <sheetFormatPr defaultRowHeight="14.4" x14ac:dyDescent="0.3"/>
  <cols>
    <col min="1" max="1" width="2.44140625" customWidth="1"/>
    <col min="5" max="14" width="2.44140625" customWidth="1"/>
    <col min="15" max="15" width="9.44140625" bestFit="1" customWidth="1"/>
    <col min="16" max="16" width="19.44140625" customWidth="1"/>
    <col min="17" max="17" width="2.5546875" customWidth="1"/>
  </cols>
  <sheetData>
    <row r="1" spans="2:17" ht="15" thickBot="1" x14ac:dyDescent="0.35"/>
    <row r="2" spans="2:17" ht="11.4" customHeight="1" x14ac:dyDescent="0.3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2:17" ht="14.4" customHeight="1" x14ac:dyDescent="0.3">
      <c r="B3" s="45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29"/>
    </row>
    <row r="4" spans="2:17" ht="7.2" customHeight="1" x14ac:dyDescent="0.3">
      <c r="B4" s="50" t="s">
        <v>53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29"/>
    </row>
    <row r="5" spans="2:17" ht="21" customHeight="1" thickBot="1" x14ac:dyDescent="0.35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29"/>
    </row>
    <row r="6" spans="2:17" ht="52.2" customHeight="1" x14ac:dyDescent="0.3">
      <c r="B6" s="47" t="s">
        <v>49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</row>
    <row r="7" spans="2:17" ht="42" customHeight="1" x14ac:dyDescent="0.3">
      <c r="B7" s="47" t="s">
        <v>50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9"/>
    </row>
    <row r="8" spans="2:17" ht="43.2" customHeight="1" x14ac:dyDescent="0.3">
      <c r="B8" s="47" t="s">
        <v>51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2:17" ht="49.2" customHeight="1" x14ac:dyDescent="0.3">
      <c r="B9" s="57" t="s">
        <v>54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9"/>
    </row>
    <row r="10" spans="2:17" ht="136.94999999999999" customHeight="1" thickBot="1" x14ac:dyDescent="0.35">
      <c r="B10" s="54" t="s">
        <v>67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6"/>
    </row>
    <row r="11" spans="2:17" x14ac:dyDescent="0.3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</sheetData>
  <sheetProtection algorithmName="SHA-512" hashValue="gWm9au/6fzXjGmn7GUisrZ3Wg1+ItvNI6DvxUmdPSrfU2c+py+n0L6RSMhaG+Q+Ly8Qa/wIAzTgLELPvz+5ugQ==" saltValue="LktLGAzuoACispC2sq2glA==" spinCount="100000" sheet="1" objects="1" scenarios="1" selectLockedCells="1"/>
  <mergeCells count="7">
    <mergeCell ref="B3:P3"/>
    <mergeCell ref="B8:Q8"/>
    <mergeCell ref="B6:Q6"/>
    <mergeCell ref="B4:P5"/>
    <mergeCell ref="B10:Q10"/>
    <mergeCell ref="B7:Q7"/>
    <mergeCell ref="B9:Q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Y61"/>
  <sheetViews>
    <sheetView tabSelected="1" zoomScaleNormal="100" workbookViewId="0">
      <selection activeCell="I3" sqref="I3:K3"/>
    </sheetView>
  </sheetViews>
  <sheetFormatPr defaultRowHeight="14.4" x14ac:dyDescent="0.3"/>
  <cols>
    <col min="8" max="8" width="24.44140625" customWidth="1"/>
    <col min="9" max="9" width="14.6640625" style="1" customWidth="1"/>
    <col min="10" max="11" width="15.6640625" style="1" customWidth="1"/>
  </cols>
  <sheetData>
    <row r="2" spans="2:11" s="11" customFormat="1" ht="24.9" customHeight="1" thickBot="1" x14ac:dyDescent="0.35">
      <c r="B2" s="78" t="s">
        <v>68</v>
      </c>
      <c r="C2" s="78"/>
      <c r="D2" s="78"/>
      <c r="E2" s="78"/>
      <c r="F2" s="78"/>
      <c r="G2" s="78"/>
      <c r="H2" s="78"/>
      <c r="I2" s="10"/>
      <c r="J2" s="10"/>
      <c r="K2" s="10"/>
    </row>
    <row r="3" spans="2:11" ht="24.9" customHeight="1" thickBot="1" x14ac:dyDescent="0.35">
      <c r="B3" s="61" t="s">
        <v>14</v>
      </c>
      <c r="C3" s="62"/>
      <c r="D3" s="62"/>
      <c r="E3" s="62"/>
      <c r="F3" s="62"/>
      <c r="G3" s="62"/>
      <c r="H3" s="62"/>
      <c r="I3" s="67"/>
      <c r="J3" s="67"/>
      <c r="K3" s="68"/>
    </row>
    <row r="4" spans="2:11" ht="15.6" x14ac:dyDescent="0.3">
      <c r="B4" s="71" t="s">
        <v>55</v>
      </c>
      <c r="C4" s="72"/>
      <c r="D4" s="72"/>
      <c r="E4" s="72"/>
      <c r="F4" s="72"/>
      <c r="G4" s="72"/>
      <c r="H4" s="72"/>
      <c r="I4" s="74" t="s">
        <v>0</v>
      </c>
      <c r="J4" s="76" t="s">
        <v>8</v>
      </c>
      <c r="K4" s="69" t="s">
        <v>1</v>
      </c>
    </row>
    <row r="5" spans="2:11" x14ac:dyDescent="0.3">
      <c r="B5" s="2" t="s">
        <v>16</v>
      </c>
      <c r="C5" s="73" t="s">
        <v>34</v>
      </c>
      <c r="D5" s="73"/>
      <c r="E5" s="73"/>
      <c r="F5" s="73"/>
      <c r="G5" s="73"/>
      <c r="H5" s="73"/>
      <c r="I5" s="75"/>
      <c r="J5" s="77"/>
      <c r="K5" s="70"/>
    </row>
    <row r="6" spans="2:11" x14ac:dyDescent="0.3">
      <c r="B6" s="3" t="s">
        <v>17</v>
      </c>
      <c r="C6" s="60" t="s">
        <v>27</v>
      </c>
      <c r="D6" s="60"/>
      <c r="E6" s="60"/>
      <c r="F6" s="60"/>
      <c r="G6" s="60"/>
      <c r="H6" s="4" t="s">
        <v>2</v>
      </c>
      <c r="I6" s="18"/>
      <c r="J6" s="32">
        <v>10</v>
      </c>
      <c r="K6" s="6">
        <f t="shared" ref="K6:K12" si="0">SUM(I6*J6)</f>
        <v>0</v>
      </c>
    </row>
    <row r="7" spans="2:11" x14ac:dyDescent="0.3">
      <c r="B7" s="3" t="s">
        <v>18</v>
      </c>
      <c r="C7" s="60" t="s">
        <v>27</v>
      </c>
      <c r="D7" s="60"/>
      <c r="E7" s="60"/>
      <c r="F7" s="60"/>
      <c r="G7" s="60"/>
      <c r="H7" s="4" t="s">
        <v>3</v>
      </c>
      <c r="I7" s="18"/>
      <c r="J7" s="32">
        <v>10</v>
      </c>
      <c r="K7" s="6">
        <f t="shared" si="0"/>
        <v>0</v>
      </c>
    </row>
    <row r="8" spans="2:11" x14ac:dyDescent="0.3">
      <c r="B8" s="3" t="s">
        <v>19</v>
      </c>
      <c r="C8" s="60" t="s">
        <v>27</v>
      </c>
      <c r="D8" s="60"/>
      <c r="E8" s="60"/>
      <c r="F8" s="60"/>
      <c r="G8" s="60"/>
      <c r="H8" s="4" t="s">
        <v>4</v>
      </c>
      <c r="I8" s="18"/>
      <c r="J8" s="32">
        <v>252</v>
      </c>
      <c r="K8" s="6">
        <f t="shared" si="0"/>
        <v>0</v>
      </c>
    </row>
    <row r="9" spans="2:11" x14ac:dyDescent="0.3">
      <c r="B9" s="3" t="s">
        <v>20</v>
      </c>
      <c r="C9" s="60" t="s">
        <v>28</v>
      </c>
      <c r="D9" s="60"/>
      <c r="E9" s="60"/>
      <c r="F9" s="60"/>
      <c r="G9" s="60"/>
      <c r="H9" s="4" t="s">
        <v>5</v>
      </c>
      <c r="I9" s="18"/>
      <c r="J9" s="32">
        <v>101</v>
      </c>
      <c r="K9" s="6">
        <f t="shared" si="0"/>
        <v>0</v>
      </c>
    </row>
    <row r="10" spans="2:11" x14ac:dyDescent="0.3">
      <c r="B10" s="3" t="s">
        <v>21</v>
      </c>
      <c r="C10" s="60" t="s">
        <v>29</v>
      </c>
      <c r="D10" s="60"/>
      <c r="E10" s="60"/>
      <c r="F10" s="60"/>
      <c r="G10" s="60"/>
      <c r="H10" s="4" t="s">
        <v>5</v>
      </c>
      <c r="I10" s="18"/>
      <c r="J10" s="32">
        <v>11</v>
      </c>
      <c r="K10" s="6">
        <f t="shared" si="0"/>
        <v>0</v>
      </c>
    </row>
    <row r="11" spans="2:11" x14ac:dyDescent="0.3">
      <c r="B11" s="3" t="s">
        <v>22</v>
      </c>
      <c r="C11" s="60" t="s">
        <v>30</v>
      </c>
      <c r="D11" s="63"/>
      <c r="E11" s="63"/>
      <c r="F11" s="63"/>
      <c r="G11" s="63"/>
      <c r="H11" s="64"/>
      <c r="I11" s="18"/>
      <c r="J11" s="32">
        <v>60</v>
      </c>
      <c r="K11" s="12">
        <f t="shared" si="0"/>
        <v>0</v>
      </c>
    </row>
    <row r="12" spans="2:11" x14ac:dyDescent="0.3">
      <c r="B12" s="3" t="s">
        <v>32</v>
      </c>
      <c r="C12" s="13" t="s">
        <v>33</v>
      </c>
      <c r="D12" s="16"/>
      <c r="E12" s="16"/>
      <c r="F12" s="16"/>
      <c r="G12" s="16"/>
      <c r="H12" s="17"/>
      <c r="I12" s="18"/>
      <c r="J12" s="32">
        <v>5</v>
      </c>
      <c r="K12" s="14">
        <f t="shared" si="0"/>
        <v>0</v>
      </c>
    </row>
    <row r="13" spans="2:11" x14ac:dyDescent="0.3">
      <c r="B13" s="3"/>
      <c r="C13" s="4"/>
      <c r="D13" s="4"/>
      <c r="E13" s="4"/>
      <c r="F13" s="4"/>
      <c r="G13" s="4"/>
      <c r="H13" s="4"/>
      <c r="I13" s="5"/>
      <c r="J13" s="5"/>
      <c r="K13" s="7"/>
    </row>
    <row r="14" spans="2:11" x14ac:dyDescent="0.3">
      <c r="B14" s="2" t="s">
        <v>23</v>
      </c>
      <c r="C14" s="73" t="s">
        <v>6</v>
      </c>
      <c r="D14" s="73"/>
      <c r="E14" s="73"/>
      <c r="F14" s="73"/>
      <c r="G14" s="73"/>
      <c r="H14" s="73"/>
      <c r="I14" s="5"/>
      <c r="J14" s="5"/>
      <c r="K14" s="7"/>
    </row>
    <row r="15" spans="2:11" x14ac:dyDescent="0.3">
      <c r="B15" s="3" t="s">
        <v>24</v>
      </c>
      <c r="C15" s="60" t="s">
        <v>36</v>
      </c>
      <c r="D15" s="60"/>
      <c r="E15" s="60"/>
      <c r="F15" s="60"/>
      <c r="G15" s="60"/>
      <c r="H15" s="60"/>
      <c r="I15" s="18"/>
      <c r="J15" s="31">
        <v>2</v>
      </c>
      <c r="K15" s="6">
        <f>SUM(I15*J15)</f>
        <v>0</v>
      </c>
    </row>
    <row r="16" spans="2:11" x14ac:dyDescent="0.3">
      <c r="B16" s="3" t="s">
        <v>25</v>
      </c>
      <c r="C16" s="60" t="s">
        <v>35</v>
      </c>
      <c r="D16" s="60"/>
      <c r="E16" s="60"/>
      <c r="F16" s="60"/>
      <c r="G16" s="60"/>
      <c r="H16" s="60"/>
      <c r="I16" s="18"/>
      <c r="J16" s="31">
        <v>40</v>
      </c>
      <c r="K16" s="6">
        <f>SUM(I16*J16)</f>
        <v>0</v>
      </c>
    </row>
    <row r="17" spans="2:25" x14ac:dyDescent="0.3">
      <c r="B17" s="3"/>
      <c r="C17" s="4"/>
      <c r="D17" s="4"/>
      <c r="E17" s="4"/>
      <c r="F17" s="4"/>
      <c r="G17" s="4"/>
      <c r="H17" s="4"/>
      <c r="I17" s="5"/>
      <c r="J17" s="15"/>
      <c r="K17" s="7"/>
    </row>
    <row r="18" spans="2:25" x14ac:dyDescent="0.3">
      <c r="B18" s="2" t="s">
        <v>56</v>
      </c>
      <c r="C18" s="73" t="s">
        <v>69</v>
      </c>
      <c r="D18" s="73"/>
      <c r="E18" s="73"/>
      <c r="F18" s="73"/>
      <c r="G18" s="73"/>
      <c r="H18" s="73"/>
      <c r="I18" s="15"/>
      <c r="J18" s="15"/>
      <c r="K18" s="7"/>
    </row>
    <row r="19" spans="2:25" x14ac:dyDescent="0.3">
      <c r="B19" s="3" t="s">
        <v>75</v>
      </c>
      <c r="C19" s="66" t="s">
        <v>10</v>
      </c>
      <c r="D19" s="66"/>
      <c r="E19" s="66"/>
      <c r="F19" s="66"/>
      <c r="G19" s="66"/>
      <c r="H19" s="21" t="s">
        <v>47</v>
      </c>
      <c r="I19" s="18"/>
      <c r="J19" s="32">
        <v>3230</v>
      </c>
      <c r="K19" s="14">
        <f t="shared" ref="K19:K24" si="1">SUM(I19*J19)</f>
        <v>0</v>
      </c>
      <c r="N19" s="65"/>
      <c r="O19" s="65"/>
      <c r="P19" s="65"/>
      <c r="Q19" s="65"/>
      <c r="R19" s="65"/>
      <c r="S19" s="65"/>
      <c r="T19" s="65"/>
      <c r="U19" s="33"/>
      <c r="V19" s="33"/>
      <c r="W19" s="33"/>
      <c r="X19" s="33"/>
      <c r="Y19" s="33"/>
    </row>
    <row r="20" spans="2:25" x14ac:dyDescent="0.3">
      <c r="B20" s="3" t="s">
        <v>76</v>
      </c>
      <c r="C20" s="66" t="s">
        <v>26</v>
      </c>
      <c r="D20" s="66"/>
      <c r="E20" s="66"/>
      <c r="F20" s="66"/>
      <c r="G20" s="66"/>
      <c r="H20" s="21" t="s">
        <v>48</v>
      </c>
      <c r="I20" s="18"/>
      <c r="J20" s="32">
        <v>1240</v>
      </c>
      <c r="K20" s="14">
        <f t="shared" si="1"/>
        <v>0</v>
      </c>
      <c r="N20" s="65"/>
      <c r="O20" s="65"/>
      <c r="P20" s="65"/>
      <c r="Q20" s="65"/>
      <c r="R20" s="65"/>
      <c r="S20" s="65"/>
      <c r="T20" s="65"/>
      <c r="U20" s="33"/>
      <c r="V20" s="33"/>
      <c r="W20" s="33"/>
      <c r="X20" s="33"/>
      <c r="Y20" s="33"/>
    </row>
    <row r="21" spans="2:25" x14ac:dyDescent="0.3">
      <c r="B21" s="3" t="s">
        <v>77</v>
      </c>
      <c r="C21" s="66" t="s">
        <v>10</v>
      </c>
      <c r="D21" s="66"/>
      <c r="E21" s="66"/>
      <c r="F21" s="66"/>
      <c r="G21" s="66"/>
      <c r="H21" s="21" t="s">
        <v>46</v>
      </c>
      <c r="I21" s="18"/>
      <c r="J21" s="32">
        <v>260</v>
      </c>
      <c r="K21" s="14">
        <f t="shared" si="1"/>
        <v>0</v>
      </c>
      <c r="N21" s="65"/>
      <c r="O21" s="65"/>
      <c r="P21" s="65"/>
      <c r="Q21" s="65"/>
      <c r="R21" s="65"/>
      <c r="S21" s="65"/>
      <c r="T21" s="65"/>
    </row>
    <row r="22" spans="2:25" x14ac:dyDescent="0.3">
      <c r="B22" s="3" t="s">
        <v>78</v>
      </c>
      <c r="C22" s="66" t="s">
        <v>11</v>
      </c>
      <c r="D22" s="66"/>
      <c r="E22" s="66"/>
      <c r="F22" s="66"/>
      <c r="G22" s="66"/>
      <c r="H22" s="21" t="s">
        <v>5</v>
      </c>
      <c r="I22" s="18"/>
      <c r="J22" s="32">
        <v>24</v>
      </c>
      <c r="K22" s="14">
        <f t="shared" si="1"/>
        <v>0</v>
      </c>
    </row>
    <row r="23" spans="2:25" x14ac:dyDescent="0.3">
      <c r="B23" s="3" t="s">
        <v>79</v>
      </c>
      <c r="C23" s="66" t="s">
        <v>12</v>
      </c>
      <c r="D23" s="66"/>
      <c r="E23" s="66"/>
      <c r="F23" s="66"/>
      <c r="G23" s="66"/>
      <c r="H23" s="21" t="s">
        <v>5</v>
      </c>
      <c r="I23" s="18"/>
      <c r="J23" s="31">
        <v>1</v>
      </c>
      <c r="K23" s="14">
        <f t="shared" si="1"/>
        <v>0</v>
      </c>
    </row>
    <row r="24" spans="2:25" x14ac:dyDescent="0.3">
      <c r="B24" s="3" t="s">
        <v>80</v>
      </c>
      <c r="C24" s="21" t="s">
        <v>37</v>
      </c>
      <c r="D24" s="22"/>
      <c r="E24" s="22"/>
      <c r="F24" s="22"/>
      <c r="G24" s="22"/>
      <c r="H24" s="21" t="s">
        <v>5</v>
      </c>
      <c r="I24" s="18"/>
      <c r="J24" s="31">
        <v>1</v>
      </c>
      <c r="K24" s="14">
        <f t="shared" si="1"/>
        <v>0</v>
      </c>
    </row>
    <row r="25" spans="2:25" x14ac:dyDescent="0.3">
      <c r="B25" s="3"/>
      <c r="C25" s="21"/>
      <c r="D25" s="22"/>
      <c r="E25" s="22"/>
      <c r="F25" s="22"/>
      <c r="G25" s="22"/>
      <c r="H25" s="21"/>
      <c r="I25" s="23"/>
      <c r="J25" s="15"/>
      <c r="K25" s="14"/>
    </row>
    <row r="26" spans="2:25" x14ac:dyDescent="0.3">
      <c r="B26" s="2" t="s">
        <v>57</v>
      </c>
      <c r="C26" s="73" t="s">
        <v>70</v>
      </c>
      <c r="D26" s="73"/>
      <c r="E26" s="73"/>
      <c r="F26" s="73"/>
      <c r="G26" s="73"/>
      <c r="H26" s="73"/>
      <c r="I26" s="15"/>
      <c r="J26" s="15"/>
      <c r="K26" s="7"/>
    </row>
    <row r="27" spans="2:25" x14ac:dyDescent="0.3">
      <c r="B27" s="3" t="s">
        <v>81</v>
      </c>
      <c r="C27" s="66" t="s">
        <v>10</v>
      </c>
      <c r="D27" s="66"/>
      <c r="E27" s="66"/>
      <c r="F27" s="66"/>
      <c r="G27" s="66"/>
      <c r="H27" s="21" t="s">
        <v>47</v>
      </c>
      <c r="I27" s="18"/>
      <c r="J27" s="31">
        <v>80</v>
      </c>
      <c r="K27" s="14">
        <f t="shared" ref="K27:K32" si="2">SUM(I27*J27)</f>
        <v>0</v>
      </c>
    </row>
    <row r="28" spans="2:25" x14ac:dyDescent="0.3">
      <c r="B28" s="3" t="s">
        <v>82</v>
      </c>
      <c r="C28" s="66" t="s">
        <v>26</v>
      </c>
      <c r="D28" s="66"/>
      <c r="E28" s="66"/>
      <c r="F28" s="66"/>
      <c r="G28" s="66"/>
      <c r="H28" s="21" t="s">
        <v>48</v>
      </c>
      <c r="I28" s="18"/>
      <c r="J28" s="31">
        <v>40</v>
      </c>
      <c r="K28" s="14">
        <f t="shared" si="2"/>
        <v>0</v>
      </c>
    </row>
    <row r="29" spans="2:25" x14ac:dyDescent="0.3">
      <c r="B29" s="3" t="s">
        <v>83</v>
      </c>
      <c r="C29" s="66" t="s">
        <v>10</v>
      </c>
      <c r="D29" s="66"/>
      <c r="E29" s="66"/>
      <c r="F29" s="66"/>
      <c r="G29" s="66"/>
      <c r="H29" s="21" t="s">
        <v>46</v>
      </c>
      <c r="I29" s="18"/>
      <c r="J29" s="31">
        <v>1</v>
      </c>
      <c r="K29" s="14">
        <f t="shared" si="2"/>
        <v>0</v>
      </c>
    </row>
    <row r="30" spans="2:25" ht="24.9" customHeight="1" x14ac:dyDescent="0.3">
      <c r="B30" s="3" t="s">
        <v>84</v>
      </c>
      <c r="C30" s="66" t="s">
        <v>11</v>
      </c>
      <c r="D30" s="66"/>
      <c r="E30" s="66"/>
      <c r="F30" s="66"/>
      <c r="G30" s="66"/>
      <c r="H30" s="21" t="s">
        <v>5</v>
      </c>
      <c r="I30" s="18"/>
      <c r="J30" s="31">
        <v>24</v>
      </c>
      <c r="K30" s="14">
        <f t="shared" si="2"/>
        <v>0</v>
      </c>
    </row>
    <row r="31" spans="2:25" x14ac:dyDescent="0.3">
      <c r="B31" s="3" t="s">
        <v>85</v>
      </c>
      <c r="C31" s="66" t="s">
        <v>12</v>
      </c>
      <c r="D31" s="66"/>
      <c r="E31" s="66"/>
      <c r="F31" s="66"/>
      <c r="G31" s="66"/>
      <c r="H31" s="21" t="s">
        <v>5</v>
      </c>
      <c r="I31" s="18"/>
      <c r="J31" s="31">
        <v>1</v>
      </c>
      <c r="K31" s="14">
        <f t="shared" si="2"/>
        <v>0</v>
      </c>
    </row>
    <row r="32" spans="2:25" x14ac:dyDescent="0.3">
      <c r="B32" s="3" t="s">
        <v>86</v>
      </c>
      <c r="C32" s="21" t="s">
        <v>37</v>
      </c>
      <c r="D32" s="22"/>
      <c r="E32" s="22"/>
      <c r="F32" s="22"/>
      <c r="G32" s="22"/>
      <c r="H32" s="21" t="s">
        <v>5</v>
      </c>
      <c r="I32" s="18"/>
      <c r="J32" s="31">
        <v>1</v>
      </c>
      <c r="K32" s="14">
        <f t="shared" si="2"/>
        <v>0</v>
      </c>
    </row>
    <row r="33" spans="2:20" x14ac:dyDescent="0.3">
      <c r="B33" s="3"/>
      <c r="C33" s="21"/>
      <c r="D33" s="22"/>
      <c r="E33" s="22"/>
      <c r="F33" s="22"/>
      <c r="G33" s="22"/>
      <c r="H33" s="21"/>
      <c r="I33" s="23"/>
      <c r="J33" s="15"/>
      <c r="K33" s="14"/>
    </row>
    <row r="34" spans="2:20" x14ac:dyDescent="0.3">
      <c r="B34" s="2" t="s">
        <v>87</v>
      </c>
      <c r="C34" s="73" t="s">
        <v>58</v>
      </c>
      <c r="D34" s="73"/>
      <c r="E34" s="73"/>
      <c r="F34" s="73"/>
      <c r="G34" s="73"/>
      <c r="H34" s="73"/>
      <c r="I34" s="15"/>
      <c r="J34" s="15"/>
      <c r="K34" s="7"/>
    </row>
    <row r="35" spans="2:20" x14ac:dyDescent="0.3">
      <c r="B35" s="3" t="s">
        <v>38</v>
      </c>
      <c r="C35" s="66" t="s">
        <v>60</v>
      </c>
      <c r="D35" s="66"/>
      <c r="E35" s="66"/>
      <c r="F35" s="66"/>
      <c r="G35" s="66"/>
      <c r="H35" s="21"/>
      <c r="I35" s="18"/>
      <c r="J35" s="30">
        <v>1</v>
      </c>
      <c r="K35" s="14">
        <f t="shared" ref="K35:K39" si="3">SUM(I35*J35)</f>
        <v>0</v>
      </c>
    </row>
    <row r="36" spans="2:20" x14ac:dyDescent="0.3">
      <c r="B36" s="3" t="s">
        <v>39</v>
      </c>
      <c r="C36" s="66" t="s">
        <v>61</v>
      </c>
      <c r="D36" s="66"/>
      <c r="E36" s="66"/>
      <c r="F36" s="66"/>
      <c r="G36" s="66"/>
      <c r="H36" s="21"/>
      <c r="I36" s="18"/>
      <c r="J36" s="30">
        <v>1</v>
      </c>
      <c r="K36" s="14">
        <f t="shared" si="3"/>
        <v>0</v>
      </c>
    </row>
    <row r="37" spans="2:20" x14ac:dyDescent="0.3">
      <c r="B37" s="3" t="s">
        <v>40</v>
      </c>
      <c r="C37" s="66" t="s">
        <v>62</v>
      </c>
      <c r="D37" s="66"/>
      <c r="E37" s="66"/>
      <c r="F37" s="66"/>
      <c r="G37" s="66"/>
      <c r="H37" s="21"/>
      <c r="I37" s="18"/>
      <c r="J37" s="31">
        <v>2</v>
      </c>
      <c r="K37" s="14">
        <f t="shared" si="3"/>
        <v>0</v>
      </c>
      <c r="M37" s="24"/>
      <c r="N37" s="24"/>
      <c r="O37" s="24"/>
      <c r="P37" s="24"/>
      <c r="Q37" s="24"/>
      <c r="R37" s="24"/>
      <c r="S37" s="24"/>
      <c r="T37" s="24"/>
    </row>
    <row r="38" spans="2:20" x14ac:dyDescent="0.3">
      <c r="B38" s="3" t="s">
        <v>41</v>
      </c>
      <c r="C38" s="66" t="s">
        <v>63</v>
      </c>
      <c r="D38" s="66"/>
      <c r="E38" s="66"/>
      <c r="F38" s="66"/>
      <c r="G38" s="66"/>
      <c r="H38" s="21"/>
      <c r="I38" s="18"/>
      <c r="J38" s="31">
        <v>4</v>
      </c>
      <c r="K38" s="14">
        <f t="shared" si="3"/>
        <v>0</v>
      </c>
      <c r="M38" s="24"/>
      <c r="N38" s="24"/>
      <c r="O38" s="24"/>
      <c r="P38" s="24"/>
      <c r="Q38" s="24"/>
      <c r="R38" s="24"/>
      <c r="S38" s="24"/>
      <c r="T38" s="24"/>
    </row>
    <row r="39" spans="2:20" x14ac:dyDescent="0.3">
      <c r="B39" s="3" t="s">
        <v>42</v>
      </c>
      <c r="C39" s="66" t="s">
        <v>89</v>
      </c>
      <c r="D39" s="66"/>
      <c r="E39" s="66"/>
      <c r="F39" s="66"/>
      <c r="G39" s="66"/>
      <c r="H39" s="21"/>
      <c r="I39" s="18"/>
      <c r="J39" s="31">
        <v>1</v>
      </c>
      <c r="K39" s="14">
        <f t="shared" si="3"/>
        <v>0</v>
      </c>
      <c r="M39" s="24"/>
      <c r="N39" s="24"/>
      <c r="O39" s="24"/>
      <c r="P39" s="24"/>
      <c r="Q39" s="24"/>
      <c r="R39" s="24"/>
      <c r="S39" s="24"/>
      <c r="T39" s="24"/>
    </row>
    <row r="40" spans="2:20" x14ac:dyDescent="0.3">
      <c r="B40" s="3"/>
      <c r="C40" s="4"/>
      <c r="D40" s="4"/>
      <c r="E40" s="4"/>
      <c r="F40" s="4"/>
      <c r="G40" s="4"/>
      <c r="H40" s="4"/>
      <c r="I40" s="15"/>
      <c r="J40" s="31"/>
      <c r="K40" s="7"/>
    </row>
    <row r="41" spans="2:20" x14ac:dyDescent="0.3">
      <c r="B41" s="2" t="s">
        <v>88</v>
      </c>
      <c r="C41" s="73" t="s">
        <v>59</v>
      </c>
      <c r="D41" s="73"/>
      <c r="E41" s="73"/>
      <c r="F41" s="73"/>
      <c r="G41" s="73"/>
      <c r="H41" s="73"/>
      <c r="I41" s="15"/>
      <c r="J41" s="31"/>
      <c r="K41" s="7"/>
    </row>
    <row r="42" spans="2:20" x14ac:dyDescent="0.3">
      <c r="B42" s="3" t="s">
        <v>43</v>
      </c>
      <c r="C42" s="66" t="s">
        <v>65</v>
      </c>
      <c r="D42" s="64"/>
      <c r="E42" s="64"/>
      <c r="F42" s="64"/>
      <c r="G42" s="64"/>
      <c r="H42" s="19"/>
      <c r="I42" s="18"/>
      <c r="J42" s="31">
        <v>12</v>
      </c>
      <c r="K42" s="14">
        <f t="shared" ref="K42:K44" si="4">SUM(I42*J42)</f>
        <v>0</v>
      </c>
    </row>
    <row r="43" spans="2:20" x14ac:dyDescent="0.3">
      <c r="B43" s="3" t="s">
        <v>44</v>
      </c>
      <c r="C43" s="66" t="s">
        <v>66</v>
      </c>
      <c r="D43" s="64"/>
      <c r="E43" s="64"/>
      <c r="F43" s="64"/>
      <c r="G43" s="64"/>
      <c r="H43" s="19"/>
      <c r="I43" s="18"/>
      <c r="J43" s="31">
        <v>1</v>
      </c>
      <c r="K43" s="14">
        <f t="shared" si="4"/>
        <v>0</v>
      </c>
    </row>
    <row r="44" spans="2:20" x14ac:dyDescent="0.3">
      <c r="B44" s="3" t="s">
        <v>45</v>
      </c>
      <c r="C44" s="60" t="s">
        <v>64</v>
      </c>
      <c r="D44" s="63"/>
      <c r="E44" s="63"/>
      <c r="F44" s="63"/>
      <c r="G44" s="63"/>
      <c r="H44" s="63"/>
      <c r="I44" s="18"/>
      <c r="J44" s="31">
        <v>1</v>
      </c>
      <c r="K44" s="14">
        <f t="shared" si="4"/>
        <v>0</v>
      </c>
      <c r="M44" s="24"/>
    </row>
    <row r="45" spans="2:20" x14ac:dyDescent="0.3">
      <c r="B45" s="3"/>
      <c r="C45" s="4"/>
      <c r="D45" s="4"/>
      <c r="E45" s="4"/>
      <c r="F45" s="4"/>
      <c r="G45" s="4"/>
      <c r="H45" s="4"/>
      <c r="I45" s="15"/>
      <c r="J45" s="5"/>
      <c r="K45" s="7"/>
    </row>
    <row r="46" spans="2:20" x14ac:dyDescent="0.3">
      <c r="B46" s="101" t="s">
        <v>31</v>
      </c>
      <c r="C46" s="102"/>
      <c r="D46" s="102"/>
      <c r="E46" s="102"/>
      <c r="F46" s="102"/>
      <c r="G46" s="102"/>
      <c r="H46" s="102"/>
      <c r="I46" s="5"/>
      <c r="J46" s="5"/>
      <c r="K46" s="7"/>
    </row>
    <row r="47" spans="2:20" ht="16.2" thickBot="1" x14ac:dyDescent="0.35">
      <c r="B47" s="103"/>
      <c r="C47" s="104"/>
      <c r="D47" s="104"/>
      <c r="E47" s="104"/>
      <c r="F47" s="104"/>
      <c r="G47" s="104"/>
      <c r="H47" s="104"/>
      <c r="I47" s="99" t="s">
        <v>7</v>
      </c>
      <c r="J47" s="100"/>
      <c r="K47" s="8">
        <f>SUM(K6:K45)</f>
        <v>0</v>
      </c>
    </row>
    <row r="48" spans="2:20" x14ac:dyDescent="0.3">
      <c r="B48" s="95" t="s">
        <v>9</v>
      </c>
      <c r="C48" s="95"/>
      <c r="D48" s="95"/>
      <c r="E48" s="95"/>
      <c r="F48" s="95"/>
      <c r="G48" s="95"/>
      <c r="H48" s="95"/>
      <c r="I48" s="95"/>
      <c r="J48" s="95"/>
      <c r="K48" s="95"/>
    </row>
    <row r="49" spans="2:16" x14ac:dyDescent="0.3">
      <c r="B49" s="92" t="s">
        <v>15</v>
      </c>
      <c r="C49" s="93"/>
      <c r="D49" s="93"/>
      <c r="E49" s="93"/>
      <c r="F49" s="93"/>
      <c r="G49" s="93"/>
      <c r="H49" s="94"/>
    </row>
    <row r="50" spans="2:16" ht="15.6" x14ac:dyDescent="0.3">
      <c r="B50" s="88"/>
      <c r="C50" s="89"/>
      <c r="D50" s="89"/>
      <c r="E50" s="89"/>
      <c r="F50" s="89"/>
      <c r="G50" s="89"/>
      <c r="H50" s="90"/>
      <c r="I50" s="96"/>
      <c r="J50" s="96"/>
      <c r="K50" s="20"/>
    </row>
    <row r="51" spans="2:16" x14ac:dyDescent="0.3">
      <c r="B51" s="88"/>
      <c r="C51" s="89"/>
      <c r="D51" s="89"/>
      <c r="E51" s="89"/>
      <c r="F51" s="89"/>
      <c r="G51" s="89"/>
      <c r="H51" s="90"/>
    </row>
    <row r="52" spans="2:16" ht="18.600000000000001" thickBot="1" x14ac:dyDescent="0.35">
      <c r="B52" s="91"/>
      <c r="C52" s="86"/>
      <c r="D52" s="86"/>
      <c r="E52" s="86"/>
      <c r="F52" s="86"/>
      <c r="G52" s="86"/>
      <c r="H52" s="87"/>
      <c r="I52" s="97" t="s">
        <v>13</v>
      </c>
      <c r="J52" s="98"/>
      <c r="K52" s="9">
        <f>SUM(K47)</f>
        <v>0</v>
      </c>
    </row>
    <row r="53" spans="2:16" ht="15" thickBot="1" x14ac:dyDescent="0.35">
      <c r="L53" s="25"/>
      <c r="M53" s="25"/>
      <c r="N53" s="25"/>
      <c r="O53" s="25"/>
      <c r="P53" s="25"/>
    </row>
    <row r="54" spans="2:16" x14ac:dyDescent="0.3">
      <c r="B54" s="34" t="s">
        <v>71</v>
      </c>
      <c r="C54" s="35"/>
      <c r="D54" s="35"/>
      <c r="E54" s="35"/>
      <c r="F54" s="35"/>
      <c r="G54" s="35"/>
      <c r="H54" s="35"/>
      <c r="I54" s="36"/>
      <c r="J54" s="36"/>
      <c r="K54" s="37"/>
      <c r="L54" s="25"/>
      <c r="M54" s="25"/>
      <c r="N54" s="25"/>
      <c r="O54" s="25"/>
      <c r="P54" s="25"/>
    </row>
    <row r="55" spans="2:16" x14ac:dyDescent="0.3">
      <c r="B55" s="38"/>
      <c r="C55" s="25"/>
      <c r="D55" s="25"/>
      <c r="E55" s="25"/>
      <c r="F55" s="25"/>
      <c r="G55" s="25"/>
      <c r="H55" s="25"/>
      <c r="I55" s="39"/>
      <c r="J55" s="39"/>
      <c r="K55" s="40"/>
      <c r="L55" s="25"/>
      <c r="M55" s="25"/>
      <c r="N55" s="25"/>
      <c r="O55" s="25"/>
      <c r="P55" s="25"/>
    </row>
    <row r="56" spans="2:16" x14ac:dyDescent="0.3">
      <c r="B56" s="38"/>
      <c r="C56" s="25" t="s">
        <v>72</v>
      </c>
      <c r="D56" s="25"/>
      <c r="E56" s="79"/>
      <c r="F56" s="80"/>
      <c r="G56" s="80"/>
      <c r="H56" s="81"/>
      <c r="I56" s="39"/>
      <c r="J56" s="39"/>
      <c r="K56" s="40"/>
      <c r="L56" s="25"/>
      <c r="M56" s="25"/>
      <c r="N56" s="25"/>
      <c r="O56" s="25"/>
      <c r="P56" s="25"/>
    </row>
    <row r="57" spans="2:16" x14ac:dyDescent="0.3">
      <c r="B57" s="38"/>
      <c r="C57" s="25"/>
      <c r="D57" s="25"/>
      <c r="E57" s="82"/>
      <c r="F57" s="83"/>
      <c r="G57" s="83"/>
      <c r="H57" s="84"/>
      <c r="I57" s="39"/>
      <c r="J57" s="39"/>
      <c r="K57" s="40"/>
      <c r="L57" s="25"/>
      <c r="M57" s="25"/>
      <c r="N57" s="25"/>
      <c r="O57" s="25"/>
      <c r="P57" s="25"/>
    </row>
    <row r="58" spans="2:16" x14ac:dyDescent="0.3">
      <c r="B58" s="38"/>
      <c r="C58" s="25" t="s">
        <v>73</v>
      </c>
      <c r="D58" s="25"/>
      <c r="E58" s="79"/>
      <c r="F58" s="80"/>
      <c r="G58" s="80"/>
      <c r="H58" s="81"/>
      <c r="I58" s="39"/>
      <c r="J58" s="39"/>
      <c r="K58" s="40"/>
    </row>
    <row r="59" spans="2:16" x14ac:dyDescent="0.3">
      <c r="B59" s="38"/>
      <c r="C59" s="25"/>
      <c r="D59" s="25"/>
      <c r="E59" s="82"/>
      <c r="F59" s="83"/>
      <c r="G59" s="83"/>
      <c r="H59" s="84"/>
      <c r="I59" s="39"/>
      <c r="J59" s="39"/>
      <c r="K59" s="40"/>
    </row>
    <row r="60" spans="2:16" x14ac:dyDescent="0.3">
      <c r="B60" s="38"/>
      <c r="C60" s="25" t="s">
        <v>74</v>
      </c>
      <c r="D60" s="25"/>
      <c r="E60" s="79"/>
      <c r="F60" s="80"/>
      <c r="G60" s="80"/>
      <c r="H60" s="81"/>
      <c r="I60" s="39"/>
      <c r="J60" s="39"/>
      <c r="K60" s="40"/>
    </row>
    <row r="61" spans="2:16" ht="15" thickBot="1" x14ac:dyDescent="0.35">
      <c r="B61" s="41"/>
      <c r="C61" s="42"/>
      <c r="D61" s="42"/>
      <c r="E61" s="85"/>
      <c r="F61" s="86"/>
      <c r="G61" s="86"/>
      <c r="H61" s="87"/>
      <c r="I61" s="43"/>
      <c r="J61" s="43"/>
      <c r="K61" s="44"/>
    </row>
  </sheetData>
  <sheetProtection algorithmName="SHA-512" hashValue="Ko5TslQHm/1Ksx7RmftqTpWHTFgrhMT9S3V1Pk9c/9FSQqp2zNuj46brWaKZdLbAKWEpivizHkhc3OFtaEPbhQ==" saltValue="FPavJqfUub97Fov5uvslYg==" spinCount="100000" sheet="1" objects="1" scenarios="1" selectLockedCells="1"/>
  <protectedRanges>
    <protectedRange algorithmName="SHA-512" hashValue="tg6aGuCLQAUBg2cXgfnlY7wUClO/7q5mphLKtjUmFiAKT4l61QgurY3YfKahA/yROyRRKv8c2oW4E5QLftXW9A==" saltValue="y3etSJF8+YfPma2gSFQ7yw==" spinCount="100000" sqref="I25 I33" name="Invullen DIENSTEN"/>
    <protectedRange algorithmName="SHA-512" hashValue="tg6aGuCLQAUBg2cXgfnlY7wUClO/7q5mphLKtjUmFiAKT4l61QgurY3YfKahA/yROyRRKv8c2oW4E5QLftXW9A==" saltValue="y3etSJF8+YfPma2gSFQ7yw==" spinCount="100000" sqref="I6:I12" name="Invullen DIENSTEN_1"/>
    <protectedRange algorithmName="SHA-512" hashValue="tg6aGuCLQAUBg2cXgfnlY7wUClO/7q5mphLKtjUmFiAKT4l61QgurY3YfKahA/yROyRRKv8c2oW4E5QLftXW9A==" saltValue="y3etSJF8+YfPma2gSFQ7yw==" spinCount="100000" sqref="I15:I16" name="Invullen DIENSTEN_2"/>
    <protectedRange algorithmName="SHA-512" hashValue="tg6aGuCLQAUBg2cXgfnlY7wUClO/7q5mphLKtjUmFiAKT4l61QgurY3YfKahA/yROyRRKv8c2oW4E5QLftXW9A==" saltValue="y3etSJF8+YfPma2gSFQ7yw==" spinCount="100000" sqref="I19:I24" name="Invullen DIENSTEN_5"/>
    <protectedRange algorithmName="SHA-512" hashValue="tg6aGuCLQAUBg2cXgfnlY7wUClO/7q5mphLKtjUmFiAKT4l61QgurY3YfKahA/yROyRRKv8c2oW4E5QLftXW9A==" saltValue="y3etSJF8+YfPma2gSFQ7yw==" spinCount="100000" sqref="I27:I32" name="Invullen DIENSTEN_6"/>
    <protectedRange algorithmName="SHA-512" hashValue="tg6aGuCLQAUBg2cXgfnlY7wUClO/7q5mphLKtjUmFiAKT4l61QgurY3YfKahA/yROyRRKv8c2oW4E5QLftXW9A==" saltValue="y3etSJF8+YfPma2gSFQ7yw==" spinCount="100000" sqref="I35:I39" name="Invullen DIENSTEN_7"/>
    <protectedRange algorithmName="SHA-512" hashValue="tg6aGuCLQAUBg2cXgfnlY7wUClO/7q5mphLKtjUmFiAKT4l61QgurY3YfKahA/yROyRRKv8c2oW4E5QLftXW9A==" saltValue="y3etSJF8+YfPma2gSFQ7yw==" spinCount="100000" sqref="I42:I44" name="Invullen DIENSTEN_8"/>
  </protectedRanges>
  <mergeCells count="50">
    <mergeCell ref="E56:H57"/>
    <mergeCell ref="E58:H59"/>
    <mergeCell ref="E60:H61"/>
    <mergeCell ref="C23:G23"/>
    <mergeCell ref="C44:H44"/>
    <mergeCell ref="B50:H52"/>
    <mergeCell ref="B49:H49"/>
    <mergeCell ref="B48:K48"/>
    <mergeCell ref="I50:J50"/>
    <mergeCell ref="I52:J52"/>
    <mergeCell ref="I47:J47"/>
    <mergeCell ref="B46:H47"/>
    <mergeCell ref="C39:G39"/>
    <mergeCell ref="C41:H41"/>
    <mergeCell ref="C30:G30"/>
    <mergeCell ref="C43:G43"/>
    <mergeCell ref="B2:H2"/>
    <mergeCell ref="C36:G36"/>
    <mergeCell ref="C37:G37"/>
    <mergeCell ref="C6:G6"/>
    <mergeCell ref="C19:G19"/>
    <mergeCell ref="C20:G20"/>
    <mergeCell ref="C21:G21"/>
    <mergeCell ref="C22:G22"/>
    <mergeCell ref="C31:G31"/>
    <mergeCell ref="C26:H26"/>
    <mergeCell ref="C27:G27"/>
    <mergeCell ref="C28:G28"/>
    <mergeCell ref="C29:G29"/>
    <mergeCell ref="C35:G35"/>
    <mergeCell ref="C16:H16"/>
    <mergeCell ref="C14:H14"/>
    <mergeCell ref="C42:G42"/>
    <mergeCell ref="C38:G38"/>
    <mergeCell ref="I3:K3"/>
    <mergeCell ref="K4:K5"/>
    <mergeCell ref="B4:H4"/>
    <mergeCell ref="C34:H34"/>
    <mergeCell ref="C15:H15"/>
    <mergeCell ref="I4:I5"/>
    <mergeCell ref="J4:J5"/>
    <mergeCell ref="C5:H5"/>
    <mergeCell ref="C18:H18"/>
    <mergeCell ref="C8:G8"/>
    <mergeCell ref="C9:G9"/>
    <mergeCell ref="C10:G10"/>
    <mergeCell ref="B3:H3"/>
    <mergeCell ref="C11:H11"/>
    <mergeCell ref="N19:T21"/>
    <mergeCell ref="C7:G7"/>
  </mergeCells>
  <phoneticPr fontId="8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Invulinstructie</vt:lpstr>
      <vt:lpstr>Beveiligingsdiensten</vt:lpstr>
      <vt:lpstr>Beveiligingsdiensten!Afdrukbereik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Mookhoek</dc:creator>
  <cp:lastModifiedBy>Peter Stroo | Security Adviesgroep</cp:lastModifiedBy>
  <cp:lastPrinted>2017-03-06T11:23:30Z</cp:lastPrinted>
  <dcterms:created xsi:type="dcterms:W3CDTF">2017-02-28T15:05:58Z</dcterms:created>
  <dcterms:modified xsi:type="dcterms:W3CDTF">2022-10-04T12:22:05Z</dcterms:modified>
</cp:coreProperties>
</file>