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Desktop\VRI\"/>
    </mc:Choice>
  </mc:AlternateContent>
  <bookViews>
    <workbookView xWindow="0" yWindow="0" windowWidth="23040" windowHeight="9105"/>
  </bookViews>
  <sheets>
    <sheet name="eenheidsprijzenlijst" sheetId="1" r:id="rId1"/>
    <sheet name="Blad1" sheetId="2" r:id="rId2"/>
  </sheets>
  <definedNames>
    <definedName name="_xlnm.Print_Area" localSheetId="0">eenheidsprijzenlijst!$A$1:$F$286</definedName>
  </definedNames>
  <calcPr calcId="162913"/>
</workbook>
</file>

<file path=xl/calcChain.xml><?xml version="1.0" encoding="utf-8"?>
<calcChain xmlns="http://schemas.openxmlformats.org/spreadsheetml/2006/main">
  <c r="A136" i="1" l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35" i="1"/>
  <c r="F13" i="1" l="1"/>
  <c r="F279" i="1"/>
  <c r="A200" i="1" l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168" i="1"/>
  <c r="A169" i="1" s="1"/>
  <c r="A170" i="1" s="1"/>
  <c r="A171" i="1" s="1"/>
  <c r="A85" i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72" i="1" l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l="1"/>
  <c r="A194" i="1" s="1"/>
  <c r="A195" i="1" s="1"/>
  <c r="A196" i="1" s="1"/>
  <c r="A197" i="1" s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276" i="1" l="1"/>
  <c r="F275" i="1"/>
  <c r="F274" i="1"/>
  <c r="F273" i="1"/>
  <c r="F272" i="1"/>
  <c r="F271" i="1"/>
  <c r="F270" i="1"/>
  <c r="F269" i="1"/>
  <c r="F268" i="1"/>
  <c r="F267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66" i="1"/>
  <c r="F278" i="1" l="1"/>
  <c r="F277" i="1"/>
  <c r="F232" i="1"/>
  <c r="F231" i="1"/>
  <c r="F230" i="1"/>
  <c r="F229" i="1"/>
  <c r="F228" i="1"/>
  <c r="F227" i="1"/>
  <c r="F223" i="1"/>
  <c r="F226" i="1"/>
  <c r="F265" i="1" l="1"/>
  <c r="F264" i="1"/>
  <c r="F62" i="1"/>
  <c r="F61" i="1"/>
  <c r="F57" i="1"/>
  <c r="F56" i="1"/>
  <c r="F55" i="1"/>
  <c r="A48" i="1"/>
  <c r="A49" i="1" s="1"/>
  <c r="A50" i="1" s="1"/>
  <c r="A51" i="1" s="1"/>
  <c r="A52" i="1" s="1"/>
  <c r="A53" i="1" s="1"/>
  <c r="A54" i="1" s="1"/>
  <c r="A58" i="1" s="1"/>
  <c r="A59" i="1" s="1"/>
  <c r="A60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F54" i="1"/>
  <c r="F53" i="1"/>
  <c r="F52" i="1"/>
  <c r="F51" i="1"/>
  <c r="F50" i="1"/>
  <c r="F49" i="1"/>
  <c r="F48" i="1"/>
  <c r="A61" i="1" l="1"/>
  <c r="A62" i="1" s="1"/>
  <c r="A55" i="1"/>
  <c r="A56" i="1" s="1"/>
  <c r="A57" i="1" s="1"/>
  <c r="F30" i="1"/>
  <c r="F188" i="1" l="1"/>
  <c r="F150" i="1" l="1"/>
  <c r="F149" i="1"/>
  <c r="F135" i="1" l="1"/>
  <c r="F136" i="1"/>
  <c r="F132" i="1"/>
  <c r="F131" i="1"/>
  <c r="F130" i="1"/>
  <c r="F129" i="1"/>
  <c r="F128" i="1"/>
  <c r="F127" i="1"/>
  <c r="F126" i="1"/>
  <c r="F81" i="1"/>
  <c r="F80" i="1"/>
  <c r="F79" i="1"/>
  <c r="F78" i="1"/>
  <c r="F138" i="1"/>
  <c r="F137" i="1" l="1"/>
  <c r="F240" i="1" l="1"/>
  <c r="F239" i="1"/>
  <c r="F238" i="1"/>
  <c r="F237" i="1"/>
  <c r="F236" i="1"/>
  <c r="F244" i="1"/>
  <c r="F243" i="1"/>
  <c r="F242" i="1"/>
  <c r="F241" i="1"/>
  <c r="F235" i="1"/>
  <c r="F234" i="1"/>
  <c r="F233" i="1"/>
  <c r="F225" i="1"/>
  <c r="F224" i="1"/>
  <c r="F222" i="1"/>
  <c r="F221" i="1"/>
  <c r="F88" i="1"/>
  <c r="F87" i="1"/>
  <c r="F86" i="1"/>
  <c r="F85" i="1"/>
  <c r="F84" i="1"/>
  <c r="F125" i="1"/>
  <c r="F124" i="1"/>
  <c r="F123" i="1"/>
  <c r="F122" i="1"/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58" i="1"/>
  <c r="F59" i="1"/>
  <c r="F60" i="1"/>
  <c r="F63" i="1"/>
  <c r="F64" i="1"/>
  <c r="F65" i="1"/>
  <c r="F66" i="1"/>
  <c r="F67" i="1"/>
  <c r="F68" i="1"/>
  <c r="F69" i="1"/>
  <c r="F70" i="1"/>
  <c r="F71" i="1"/>
  <c r="F72" i="1"/>
  <c r="F73" i="1"/>
  <c r="F74" i="1"/>
  <c r="F76" i="1"/>
  <c r="F77" i="1"/>
  <c r="F82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34" i="1"/>
  <c r="F139" i="1"/>
  <c r="F140" i="1"/>
  <c r="F141" i="1"/>
  <c r="F142" i="1"/>
  <c r="F143" i="1"/>
  <c r="F144" i="1"/>
  <c r="F145" i="1"/>
  <c r="F146" i="1"/>
  <c r="F147" i="1"/>
  <c r="F148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9" i="1"/>
  <c r="F190" i="1"/>
  <c r="F191" i="1"/>
  <c r="F192" i="1"/>
  <c r="F193" i="1"/>
  <c r="F194" i="1"/>
  <c r="F195" i="1"/>
  <c r="F196" i="1"/>
  <c r="F197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80" i="1" l="1"/>
  <c r="F282" i="1" s="1"/>
  <c r="F284" i="1" s="1"/>
</calcChain>
</file>

<file path=xl/sharedStrings.xml><?xml version="1.0" encoding="utf-8"?>
<sst xmlns="http://schemas.openxmlformats.org/spreadsheetml/2006/main" count="555" uniqueCount="281">
  <si>
    <t xml:space="preserve">Leveren uitleggermast met een liggerlengte van 7 meter </t>
  </si>
  <si>
    <t>Leveren universeelmast zonder drukknopgat</t>
  </si>
  <si>
    <t>Leveren universeelmast met één drukknopgat</t>
  </si>
  <si>
    <t>Leveren universeelmast met twee drukknopgaten</t>
  </si>
  <si>
    <t>Leveren universeelmast met voetplaat</t>
  </si>
  <si>
    <t>Leveren drukknopmast</t>
  </si>
  <si>
    <t>Leveren opzetstuk model 6, kleur zwart</t>
  </si>
  <si>
    <t>Leveren opzetstuk model 4, kleur zwart</t>
  </si>
  <si>
    <t>Leveren opzetstuk model 3, kleur zwart</t>
  </si>
  <si>
    <t>Leveren opzetstuk model 2, kleur zwart</t>
  </si>
  <si>
    <t>Leveren opzetstuk model 1, kleur zwart</t>
  </si>
  <si>
    <t>Leveren sjabloon 20 cm voetganger</t>
  </si>
  <si>
    <t>Leveren sjabloon 20 cm fietser</t>
  </si>
  <si>
    <t>Leveren sjabloon 20 cm pijl</t>
  </si>
  <si>
    <t>Leveren sjabloon 30 cm pijl</t>
  </si>
  <si>
    <t>Leveren afdekplaat ten behoeve van drukknopgat</t>
  </si>
  <si>
    <t>Leveren klemmenstrook ten behoeve van drukknopmast</t>
  </si>
  <si>
    <t>Leveren opzetstuk model 5, kleur zwart</t>
  </si>
  <si>
    <t>Leveren portaal met een liggerlengte van 16 meter</t>
  </si>
  <si>
    <t>Leveren aanwijssticker ten behoeve van voetganger/fietser drukknop</t>
  </si>
  <si>
    <t>Leveren complete lantaarncodering 70 mm 3 cijfers</t>
  </si>
  <si>
    <t>Leveren complete lantaarncodering 40 mm 3 cijfers</t>
  </si>
  <si>
    <t>Leveren complete lantaarncodering 20 mm 3 cijfers</t>
  </si>
  <si>
    <t>Leveren rateltikker (TEC) 42V of 230V</t>
  </si>
  <si>
    <t xml:space="preserve">Plaatsen uitleggermast met een liggerlengte van 7 meter en betonkraag </t>
  </si>
  <si>
    <t>Plaatsen portaal met een liggerlengte van 16 meter</t>
  </si>
  <si>
    <t xml:space="preserve">Plaatsen universeelmast </t>
  </si>
  <si>
    <t>Plaatsen universeelmast met voetplaat</t>
  </si>
  <si>
    <t>Plaatsen drukknopmast</t>
  </si>
  <si>
    <t>Monteren afdekplaat ten behoeve van drukknopgat</t>
  </si>
  <si>
    <t>Monteren klemmenstrook ten behoeve van drukknopmast</t>
  </si>
  <si>
    <t>Monteren opzetstuk</t>
  </si>
  <si>
    <t>Overige leveringen</t>
  </si>
  <si>
    <t>Installatiewerkzaamheden</t>
  </si>
  <si>
    <t>Monteren 1, 2 of 3-lichts 20/30 cm lantaarn op/aan mast</t>
  </si>
  <si>
    <t xml:space="preserve">Monteren achtergrondschild zwart ten behoeve van 3-lichts 20 cm lantaarn </t>
  </si>
  <si>
    <t>Monteren achtergrondschild, grijs ten behoeve van 3-lichts 30 cm lantaarn</t>
  </si>
  <si>
    <t>Monteren 3-lichts 30 cm lantaarn aan neiginrichting inclusief snoer RTPR</t>
  </si>
  <si>
    <t xml:space="preserve">Leveren lantaarnsnoer RTPR </t>
  </si>
  <si>
    <t>Monteren zonnekap 20 cm</t>
  </si>
  <si>
    <t>Monteren zonnekap 30 cm</t>
  </si>
  <si>
    <t>Aanbrengen aanwijssticker ten behoeve van voetganger/fietser drukknop</t>
  </si>
  <si>
    <t>Aanbrengen complete lantaarncodering 70 mm 3 cijfers</t>
  </si>
  <si>
    <t>Aanbrengen complete lantaarncodering 40 mm 3 cijfers</t>
  </si>
  <si>
    <t>Aanbrengen complete lantaarncodering 20 mm 3 cijfers</t>
  </si>
  <si>
    <t>Monteren/aansluiten NMA bel</t>
  </si>
  <si>
    <t>Monteren/aansluiten rateltikker (TEC) 42V of 230V</t>
  </si>
  <si>
    <t xml:space="preserve">Monteren/aansluiten binnenwerk secundaire lantaarn 2/3-delig </t>
  </si>
  <si>
    <t>Monteren/aansluiten secundaire lantaarn 2/3-delig LED</t>
  </si>
  <si>
    <t>Monteren/aansluiten LED1/LED2-module 30 cm hoog</t>
  </si>
  <si>
    <t>Monteren/aansluiten LED1/LED2-module 20 cm laag</t>
  </si>
  <si>
    <t>Leveren trafo 40V/30VA Groenpol</t>
  </si>
  <si>
    <t>Leveren trafo 40V/60VA Groenpol</t>
  </si>
  <si>
    <t>Leveren/monteren lusmof</t>
  </si>
  <si>
    <t>Leveren/monteren spuitmof t/m 8 aders</t>
  </si>
  <si>
    <t>Leveren/monteren spuitmof t/m 16 aders</t>
  </si>
  <si>
    <t>Leveren/monteren spuitmof t/m 40 aders GPLK</t>
  </si>
  <si>
    <t>Leveren DIM cel</t>
  </si>
  <si>
    <t>Monteren/aansluiten DIM cel</t>
  </si>
  <si>
    <t>Leveren/monteren loopbuffer Vecom</t>
  </si>
  <si>
    <t>Leveren/monteren spuitmof en afregelen SICS/Vetaglus</t>
  </si>
  <si>
    <t>Leveren Tramlus type Elcon 3X0,60, 8-vorm</t>
  </si>
  <si>
    <t>Leveren klemmenstrook ten behoeve van universeelmast/uitleggermast/portaal</t>
  </si>
  <si>
    <t>Het afvullen en afbranden van de voegvullingen van detectielussen</t>
  </si>
  <si>
    <t>Staffel tot 40 meter</t>
  </si>
  <si>
    <t xml:space="preserve">Staffel 40 t/m100 meter </t>
  </si>
  <si>
    <t>Staffel boven 100 meter</t>
  </si>
  <si>
    <t>Het graven van een sleuf handmatig 70 cm diep</t>
  </si>
  <si>
    <t>Herstel tegelbestrating definief</t>
  </si>
  <si>
    <t>Herstel klinkerbestrating definitief</t>
  </si>
  <si>
    <t>Leveren grondkabel EoYmVkas 6x1,5</t>
  </si>
  <si>
    <t>Leveren grondkabel EoYmVkas 8x1,5</t>
  </si>
  <si>
    <t>Leveren grondkabel EoYmVkas 12x1,5</t>
  </si>
  <si>
    <t>Leveren grondkabel EoYmVkas 16x1,5</t>
  </si>
  <si>
    <t xml:space="preserve">Leggen kabel </t>
  </si>
  <si>
    <t xml:space="preserve">Monteren sjabloon 20/30 cm </t>
  </si>
  <si>
    <t>Omschrijving</t>
  </si>
  <si>
    <t>aantal</t>
  </si>
  <si>
    <t>prijs</t>
  </si>
  <si>
    <t>bedrag</t>
  </si>
  <si>
    <t>st</t>
  </si>
  <si>
    <t>m²</t>
  </si>
  <si>
    <t>Nr</t>
  </si>
  <si>
    <t>eenh</t>
  </si>
  <si>
    <t>A</t>
  </si>
  <si>
    <t>B</t>
  </si>
  <si>
    <t>C</t>
  </si>
  <si>
    <t>D</t>
  </si>
  <si>
    <t>E</t>
  </si>
  <si>
    <t>F</t>
  </si>
  <si>
    <t>Het vervangen van een lamp/LED module tot lph 3 meter</t>
  </si>
  <si>
    <t>Het vervangen van een lamp/LED module tot lph 5 meter</t>
  </si>
  <si>
    <t>Monteren/aansluiten Accross speaker Liandyn type 4 ohm opbouw in aluminium kastje</t>
  </si>
  <si>
    <t>Leveren LED2-module rood 20 cm, volle lens (Ko-Hartog)</t>
  </si>
  <si>
    <t>Leveren LED2-module geel 20 cm, volle lens (Ko-Hartog)</t>
  </si>
  <si>
    <t>Leveren LED2-module groen 20 cm, volle lens (Ko-Hartog)</t>
  </si>
  <si>
    <t>Leveren LED2-module rood 20 cm, pijl (Ko-Hartog)</t>
  </si>
  <si>
    <t>Leveren LED2-module geel 20 cm, pijl (Ko-Hartog)</t>
  </si>
  <si>
    <t>Leveren LED2-module groen 20 cm, pijl (Ko-Hartog)</t>
  </si>
  <si>
    <t>Leveren LED2-module rood 20 cm, fietser (Ko-Hartog)</t>
  </si>
  <si>
    <t>Leveren LED2-module geel 20 cm, fietser (Ko-Hartog)</t>
  </si>
  <si>
    <t>Leveren LED2-module groen 20 cm, fietser (Ko-Hartog)</t>
  </si>
  <si>
    <t>Leveren LED2-module rood 20 cm, voetganger (Ko-Hartog)</t>
  </si>
  <si>
    <t>Leveren LED2-module groen 20 cm, voetganger (Ko-Hartog)</t>
  </si>
  <si>
    <t>Leveren LED2-module rood 30 cm, volle lens (Ko-Hartog)</t>
  </si>
  <si>
    <t>Leveren LED2-module geel 30 cm, volle lens (Ko-Hartog)</t>
  </si>
  <si>
    <t>Leveren LED2-module groen 30 cm, volle lens (Ko-Hartog)</t>
  </si>
  <si>
    <t>Leveren LED2-module rood 30 cm, pijl (Ko-Hartog)</t>
  </si>
  <si>
    <t>Leveren LED2-module geel 30 cm, pijl (Ko-Hartog)</t>
  </si>
  <si>
    <t>Leveren LED2-module groen 30 cm, pijl (Ko-Hartog)</t>
  </si>
  <si>
    <t xml:space="preserve">Monteren gedeeld achtergrondschild zwart ten behoeve van 3-lichts 20 cm lantaarn </t>
  </si>
  <si>
    <t>Leveren neiginrichting ten behoeve van 3-lichts 30 cm lantaarn Groenpol (alle diameters)</t>
  </si>
  <si>
    <t>Technisch onderhoud verkeersregelinstallaties</t>
  </si>
  <si>
    <t>Monteren OV lantaarn (negenoog) op mast</t>
  </si>
  <si>
    <t>Monteren klemmenstrook ten behoeve van universeelmast/uitleggermast/portaal</t>
  </si>
  <si>
    <t>Monteren neiginrichting ten behoeve van 3-lichts 30 cm lantaarn Groenpol (alle diameters)</t>
  </si>
  <si>
    <t>Monteren lenzen alle soorten ten behoeve van secundaire lantaarn</t>
  </si>
  <si>
    <t>Monteren/aansluiten trafo ten behoeve van verkeerslantaarn</t>
  </si>
  <si>
    <t>Het graven van een sleuf machinaal 70 cm diep</t>
  </si>
  <si>
    <t>Leveren aanbrengen kunststof kabelzegel</t>
  </si>
  <si>
    <t>Herstel klinkerbestrating (provisorisch)</t>
  </si>
  <si>
    <t>Herstel tegelbestrating (provisorisch)</t>
  </si>
  <si>
    <t>Monteren van een tramlus El-Con type 3X0,60 met bandit-band op dwarsliggers in de trambaan in nachturen tussen 01:00 en 05:00 uur</t>
  </si>
  <si>
    <t>Monteren/aansluiten Piekdemping ten behoeve van verkeerslantaarn</t>
  </si>
  <si>
    <t>Monteren blindplaatje kleur geel logo TRAM ten behoeve van secundaire lantaarn</t>
  </si>
  <si>
    <t>Leveren Accross speaker Liandyn type 4 Ohm opbouw in aluminium kastje</t>
  </si>
  <si>
    <t>Monteren van een tramlus El-Con type 3X0,60 met bandit-band op dwarsliggers in de trambaan gedurende kantooruren</t>
  </si>
  <si>
    <r>
      <t>m</t>
    </r>
    <r>
      <rPr>
        <vertAlign val="superscript"/>
        <sz val="9"/>
        <rFont val="Verdana"/>
        <family val="2"/>
      </rPr>
      <t>1</t>
    </r>
  </si>
  <si>
    <r>
      <t>Leveren grondkabel UXL 2x1,5 mm</t>
    </r>
    <r>
      <rPr>
        <vertAlign val="superscript"/>
        <sz val="9"/>
        <rFont val="Verdana"/>
        <family val="2"/>
      </rPr>
      <t>2</t>
    </r>
  </si>
  <si>
    <r>
      <t>Leveren grondkabel UXL 4x1,5 mm</t>
    </r>
    <r>
      <rPr>
        <vertAlign val="superscript"/>
        <sz val="9"/>
        <rFont val="Verdana"/>
        <family val="2"/>
      </rPr>
      <t>2</t>
    </r>
  </si>
  <si>
    <r>
      <t>Het leveren/leggen van een fietslus met LLDPE 6x1,5 mm</t>
    </r>
    <r>
      <rPr>
        <vertAlign val="superscript"/>
        <sz val="9"/>
        <rFont val="Verdana"/>
        <family val="2"/>
      </rPr>
      <t>2</t>
    </r>
    <r>
      <rPr>
        <sz val="9"/>
        <rFont val="Verdana"/>
        <family val="2"/>
      </rPr>
      <t xml:space="preserve"> kabel inclusief definitief herstelbestrating</t>
    </r>
  </si>
  <si>
    <r>
      <t>Zagen van detectielus inclusief XLPE 1,5 mm</t>
    </r>
    <r>
      <rPr>
        <vertAlign val="superscript"/>
        <sz val="9"/>
        <rFont val="Verdana"/>
        <family val="2"/>
      </rPr>
      <t>2</t>
    </r>
    <r>
      <rPr>
        <sz val="9"/>
        <rFont val="Verdana"/>
        <family val="2"/>
      </rPr>
      <t xml:space="preserve"> draad en afgieten/afbranden</t>
    </r>
  </si>
  <si>
    <t>Monteren/aansluiten drukknop binnenwerk (Vialis)</t>
  </si>
  <si>
    <t>Uurloon monteur</t>
  </si>
  <si>
    <t>Uurloon grondwerker</t>
  </si>
  <si>
    <t>Vrachtwagen met bediening per uur</t>
  </si>
  <si>
    <t>Leider der Werkzaamheden/Veiligheidsman per dagdeel</t>
  </si>
  <si>
    <t>Uurloon monteur buiten kantoortijden</t>
  </si>
  <si>
    <t>Uurloon grondwerker buiten kantoortijden</t>
  </si>
  <si>
    <t>Hoogwerker met bediening buiten kantoortijden</t>
  </si>
  <si>
    <t xml:space="preserve">Hoogwerker met bediening </t>
  </si>
  <si>
    <t>uur</t>
  </si>
  <si>
    <t>Vrachtwagen met bediening buiten kantoortijden</t>
  </si>
  <si>
    <t>Leider der Werkzaamheden/Veiligheidsman per dagdeel buiten kantooruren</t>
  </si>
  <si>
    <t>Leveren LED2-module rood OV(Groenpol)</t>
  </si>
  <si>
    <t>Leveren LED2-module geel OV(Groenpol)</t>
  </si>
  <si>
    <t>Leveren LED2-module wit  OV(Groenpol)</t>
  </si>
  <si>
    <t>Het verwijderen van een uni-mast</t>
  </si>
  <si>
    <t>Het verwijderen van een drukknop-mast</t>
  </si>
  <si>
    <t>Het verwijderen van een uitlegger incl. betonkraag</t>
  </si>
  <si>
    <t>Het verwijderen van een portaal incl betonkragen</t>
  </si>
  <si>
    <t>Het verwijderen van een lantaarn tot 3 meter</t>
  </si>
  <si>
    <t>Het verwijderen van een lantaarn hoger dan 3 meter</t>
  </si>
  <si>
    <t>Het verwijderen van een opzetstuk</t>
  </si>
  <si>
    <t>Het losnemen van een kabeleind tot 16 aders</t>
  </si>
  <si>
    <t>Het meten van een detectielus incl. loshalen en monteren kabeleind en meetrapport</t>
  </si>
  <si>
    <t>Leveren NMA bel 230V of 42V</t>
  </si>
  <si>
    <t>Het afmonteren van een kabeleind tot en met 4 aders</t>
  </si>
  <si>
    <t>Het afmonteren van een kabeleind tot en met 8 aders</t>
  </si>
  <si>
    <t>Het afmonteren van een kabeleind tot en met 16 aders</t>
  </si>
  <si>
    <t>Leveren compleet binnenwerk LED2 OV(Groenpol)</t>
  </si>
  <si>
    <t>Leveren compleet binnenwerk LED1 OV(Groenpol)</t>
  </si>
  <si>
    <t>Het omwisselen van defecte, door opdrachtnemer verzamelde, garantie LED modulen of onderlichten bij leverancier indien deze niet door opdrachtnemer zijn geleverd, verzameld per kwartaal</t>
  </si>
  <si>
    <t>Leveren verkeerslantaarns en toebehoren</t>
  </si>
  <si>
    <t>Leveren mastmaterialen en toebehoren conform</t>
  </si>
  <si>
    <t>Leveren drukknop compleet, CBB (Vialis)</t>
  </si>
  <si>
    <t>Leveren drukknop RTB</t>
  </si>
  <si>
    <t>Leveren LED1-module rood OV(Groenpol 10V)</t>
  </si>
  <si>
    <t>Leveren LED1-module geel OV(Groenpol 10V)</t>
  </si>
  <si>
    <t>Leveren LED1-module wit  OV(Groenpol 10V)</t>
  </si>
  <si>
    <t>Leveren secundaire lantaarn 4x90 met wachttijdvoorspeller</t>
  </si>
  <si>
    <t>Leveren secundaire lantaarn 3-delig LED 100mm type Amsterdam, alle soorten lenzen</t>
  </si>
  <si>
    <t>Leveren secundaire lantaarn 2-delig LED 100mm type Amsterdam, TRAM / GEEL LOGO / TRAM</t>
  </si>
  <si>
    <t>Leveren  secundaire lantaarn 2-delig LED 100mm type Amsterdam Rood/Geel</t>
  </si>
  <si>
    <t>Leveren secundaire lantaarn 3-delig LED 90mm, alle soorten lenzen</t>
  </si>
  <si>
    <t>Leveren secundaire lantaarn 2-delig LED 90mm, TRAM / GEEL LOGO / TRAM</t>
  </si>
  <si>
    <t>Leveren  secundaire lantaarn 2-delig LED 90mm Rood/Geel</t>
  </si>
  <si>
    <t>Leveren  LED modules</t>
  </si>
  <si>
    <t>Leveren LED2-module rood secundaire lantaarn 90mm</t>
  </si>
  <si>
    <t>Leveren LED2-module geel secundaire lantaarn 90mm</t>
  </si>
  <si>
    <t>Leveren LED2-module groen secundaire lantaarn 90mm</t>
  </si>
  <si>
    <t>Leveren LED2-module rood secundaire lantaarn 100mm</t>
  </si>
  <si>
    <t>Leveren LED2-module geel secundaire lantaarn 100mm</t>
  </si>
  <si>
    <t>Leveren LED2-module groen secundaire lantaarn 100mm</t>
  </si>
  <si>
    <t>Leveren LED2-module wachttijdvoorspeller secundaire lantaarn 90mm</t>
  </si>
  <si>
    <t>Leveren drukknop compleet, Crossmaster WTV (Vialis)</t>
  </si>
  <si>
    <t>Leveren drukknop compleet, Crossmaster Light (Vialis)</t>
  </si>
  <si>
    <t>Leveren drukknop compleet, onverlicht zonder terugmelding</t>
  </si>
  <si>
    <t>Leveren grondkabel GTK 2x4x0,8</t>
  </si>
  <si>
    <t>Monteren/aansluiten drukknop compleet, alle typen</t>
  </si>
  <si>
    <t>leveren deurtje Groenpol lantaarn 200mm</t>
  </si>
  <si>
    <t>leveren deurtje Groenpol lantaarn 300mm</t>
  </si>
  <si>
    <t>Onderdeel 1:Jaarlijks technisch onderhoud verkeersregelinstallaties</t>
  </si>
  <si>
    <t>bedrag per jaar exclusief BTW</t>
  </si>
  <si>
    <t>Preventief onderhoud</t>
  </si>
  <si>
    <t>Instandhouden storingswachtdienst 24/7</t>
  </si>
  <si>
    <t>In te vullen door inschrijver</t>
  </si>
  <si>
    <t>Leveren neiginrichting ten behoeve van 3-lichts 30 cm lantaarn Alustar (alle diameters)</t>
  </si>
  <si>
    <t>Leveren 2-lichts 20 cm lantaarn LED1, voetganger, op mast Groenpol</t>
  </si>
  <si>
    <t>Leveren 3-lichts 20 cm lantaarn LED1, fietser, op mast, Groenpol</t>
  </si>
  <si>
    <t>Leveren 3-lichts 20 cm lantaarn LED1, volle lens, op mast, Groenpol</t>
  </si>
  <si>
    <t>Leveren 3-lichts 20 cm lantaarn LED1, pijl, op mast, Groenpol</t>
  </si>
  <si>
    <t>Leveren 3-lichts 30 cm lantaarn LED1, volle lens, aan neig, Groenpol</t>
  </si>
  <si>
    <t>Leveren 3-lichts 30 cm lantaarn LED1, pijl, aan neig, Groenpol</t>
  </si>
  <si>
    <t>Leveren 1-lichts 20 cm lantaarn LED1, geel, pijl, op mast, Groenpol</t>
  </si>
  <si>
    <t>Leveren 1-lichts 30 cm lantaarn LED1, tramlogo, op mast, Groenpol</t>
  </si>
  <si>
    <t>Leveren OV lantaarn (negenoog) LED1, op mast, Groenpol</t>
  </si>
  <si>
    <t>Leveren 2-lichts 20 cm lantaarn LED2, voetganger, op mast, Groenpol</t>
  </si>
  <si>
    <t>Leveren 3-lichts 20 cm lantaarn LED2, fietser, op mast, Groenpol</t>
  </si>
  <si>
    <t>Leveren 3-lichts 20 cm lantaarn LED2, volle lens, op mast, Groenpol</t>
  </si>
  <si>
    <t>Leveren 3-lichts 20 cm lantaarn LED2, pijl, op mast, Groenpol</t>
  </si>
  <si>
    <t>Leveren 3-lichts 30 cm lantaarn LED2, volle lens, aan neig, Groenpol</t>
  </si>
  <si>
    <t>Leveren 3-lichts 30 cm lantaarn LED2, pijl, aan neig, Groenpol</t>
  </si>
  <si>
    <t>Leveren 1-lichts 20 cm lantaarn LED2, geel, pijl, op mast, Groenpol</t>
  </si>
  <si>
    <t>Leveren 2-lichts 20 cm lantaarn LED2, voetganger, op mast, Alustar</t>
  </si>
  <si>
    <t>Leveren 3-lichts 20 cm lantaarn LED2, fietser, op mast, Alustar</t>
  </si>
  <si>
    <t>Leveren 3-lichts 20 cm lantaarn LED2, volle lens, op mast, Alustar</t>
  </si>
  <si>
    <t>Leveren 3-lichts 20 cm lantaarn LED2, pijl, op mast, Alustar</t>
  </si>
  <si>
    <t>Leveren 3-lichts 30 cm lantaarn LED2, volle lens, aan neig, Alustar</t>
  </si>
  <si>
    <t>Leveren 3-lichts 30 cm lantaarn LED2, pijl, aan neig, Alustar</t>
  </si>
  <si>
    <t>Leveren 1-lichts 20 cm lantaarn LED2, geel, pijl, op mast, Alustar</t>
  </si>
  <si>
    <t xml:space="preserve">Leveren achtergrondschild, zwart, ten behoeve van 3-lichts 20 cm lantaarn, Groenpol </t>
  </si>
  <si>
    <t>Leveren achtergrondschild, grijs, ten behoeve van 3-lichts 30 cm lantaarn met retro-reflecterende rand, Groenpol</t>
  </si>
  <si>
    <t>Leveren gedeeld achtergrondschild zwart ten behoeve van 3-lichts 20 cm lantaarn (2 delen), Groenpol</t>
  </si>
  <si>
    <t>Leveren achtergrondschild, grijs, ten behoeve van 3-lichts 30 cm lantaarn met retro-reflecterende rand, Alustar</t>
  </si>
  <si>
    <t>Leveren zonnekap 20 cm, Groenpol</t>
  </si>
  <si>
    <t>Leveren zonnekap 30 cm, Groenpol</t>
  </si>
  <si>
    <t>Leveren zonnekap 20 cm, Alustar</t>
  </si>
  <si>
    <t>Leveren zonnekap 30 cm. Alustar</t>
  </si>
  <si>
    <t>Leveren deurtje 1x210mm, Groenpol</t>
  </si>
  <si>
    <t>Leveren deurtje 1x300mm, Groenpol</t>
  </si>
  <si>
    <t>Leveren deurrubber 1x210mm, Groenpol</t>
  </si>
  <si>
    <t>Leveren deurrubber 1x300mm, Groenpol</t>
  </si>
  <si>
    <t>Verkeersregelaars</t>
  </si>
  <si>
    <t>Verkeersregelaars buiten kantoortijden</t>
  </si>
  <si>
    <t>Verkeersregelaars op weekend- en feestdagen</t>
  </si>
  <si>
    <t>Hoogwerker met bediening op weekend- en feestdagen</t>
  </si>
  <si>
    <t>Vrachtwagen met bediening op weekend- en feestdagen</t>
  </si>
  <si>
    <t>Leider der Werkzaamheden/Veiligheidsman per dagdeel op weekend- en feestdagen</t>
  </si>
  <si>
    <t>Uurloon grondwerker weekend- en feestdagen</t>
  </si>
  <si>
    <t>Uurloon monteur weekend- en feestdagen</t>
  </si>
  <si>
    <t>G</t>
  </si>
  <si>
    <t>Verkeersmaatregelen Correctief</t>
  </si>
  <si>
    <t>Toepassen verkeersmaatregelen conform CROW 96b figuur 1322b (dynamische verkeersmaatregelen inclusief inleidende bebakening (10 st) en inleidende bebording</t>
  </si>
  <si>
    <t>Toepassen verkeersmaatregelen conform CROW 96b figuur 1306a (statische verkeersmaatregelen inclusief inleidende bebakening (10 st) en inleidende bebording</t>
  </si>
  <si>
    <t>Actiewagen (knipperende pijl)</t>
  </si>
  <si>
    <t>Actiewagen buiten kantoortijden (knipperende pijl)</t>
  </si>
  <si>
    <t>Voorwaarschuwing wagen J16/D02 met alternerende verlichting</t>
  </si>
  <si>
    <t>Voorwaarschuwing wagen J16/D02 met alternerende verlichting, buiten kantoortijden</t>
  </si>
  <si>
    <t>Actiewagen op weekend- en feestdagen (knipperende pijl)</t>
  </si>
  <si>
    <t>Voorwaarschuwing wagen J16/D02 met alternerende verlichting op weekend- en feestdagen</t>
  </si>
  <si>
    <t>Afzethek inclusief bord D02</t>
  </si>
  <si>
    <t>Afzetkegel/geleide baken</t>
  </si>
  <si>
    <t>Aanvullende inleidende bebording bestaande uit uit borde A01-j16 en T31/T32-F01</t>
  </si>
  <si>
    <t>Verkeersmaatregelen Preventief</t>
  </si>
  <si>
    <t>Detailbebording L10 - Tekstbord 100*100 - geel reflectieklasse 2</t>
  </si>
  <si>
    <t>Leveren LED2-module rood 20 cm, volle lens (Alustar)</t>
  </si>
  <si>
    <t>Leveren LED2-module geel 20 cm, volle lens (Alustar)</t>
  </si>
  <si>
    <t>Leveren LED2-module groen 20 cm, volle lens (Alustar)</t>
  </si>
  <si>
    <t>Leveren LED2-module rood 20 cm, pijl (Alustar)</t>
  </si>
  <si>
    <t>Leveren LED2-module geel 20 cm, pijl (Alustar)</t>
  </si>
  <si>
    <t>Leveren LED2-module groen 20 cm, pijl (Alustar)</t>
  </si>
  <si>
    <t>Leveren LED2-module rood 20 cm, fietser (Alustar)</t>
  </si>
  <si>
    <t>Leveren LED2-module geel 20 cm, fietser (Alustar)</t>
  </si>
  <si>
    <t>Leveren LED2-module groen 20 cm, fietser (Alustar)</t>
  </si>
  <si>
    <t>Leveren LED2-module rood 20 cm, voetganger (Alustar)</t>
  </si>
  <si>
    <t>Leveren LED2-module groen 20 cm, voetganger (Alustar)</t>
  </si>
  <si>
    <t>Leveren LED2-module rood 30 cm, volle lens (Alustar)</t>
  </si>
  <si>
    <t>Leveren LED2-module geel 30 cm, volle lens (Alustar)</t>
  </si>
  <si>
    <t>Leveren LED2-module groen 30 cm, volle lens (Alustar)</t>
  </si>
  <si>
    <t>Leveren LED2-module rood 30 cm, pijl (Alustar)</t>
  </si>
  <si>
    <t>Leveren LED2-module geel 30 cm, pijl (Alustar)</t>
  </si>
  <si>
    <t>Leveren LED2-module groen 30 cm, pijl (Alustar)</t>
  </si>
  <si>
    <t>Leveren gedeeld achtergrondschild grijs ten behoeve van 3-lichts 20 cm lantaarn (2 delen), Alustar</t>
  </si>
  <si>
    <t>Leveren achtergrondschild, grijs, ten behoeve van 3-lichts 20 cm lantaarn, Alustar</t>
  </si>
  <si>
    <t>Leveren secundaire lantaarns en toebehoren (fabrikaat Hoeflake)</t>
  </si>
  <si>
    <t>Onderdeel 2: Technisch onderhoud verkeersregelinstallaties (periode over 4 jaar)</t>
  </si>
  <si>
    <t>Fictieve som (voor leveringen en installatie werkzaamheden, exclusief BTW.</t>
  </si>
  <si>
    <t>TOTALE INSCHRIJVINGSSOM:
Inschrijvingsom onderdeel 1 + fictieve inschrijvingssom onderdeel 2</t>
  </si>
  <si>
    <t xml:space="preserve">De in de kolom 'aantal' van het prijsinvulformulier vermelde getallen zijn NIET de werkelijke hoeveelheden welke in de contractperiode zullen worden afgenomen. </t>
  </si>
  <si>
    <t>De fictieve Inschrijfsom bedraag 50% van de fictieve som (voor leveringen en installatie werkzaamheden)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</si>
</sst>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</numFmts>
  <fonts count="11" x14ac:knownFonts="1">
    <font>
      <sz val="11"/>
      <name val="Times New Roman"/>
    </font>
    <font>
      <sz val="9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vertAlign val="superscript"/>
      <sz val="9"/>
      <name val="Verdana"/>
      <family val="2"/>
    </font>
    <font>
      <sz val="11"/>
      <name val="Times New Roman"/>
    </font>
    <font>
      <b/>
      <sz val="9"/>
      <color theme="0"/>
      <name val="Verdana"/>
      <family val="2"/>
    </font>
    <font>
      <b/>
      <sz val="9"/>
      <color rgb="FFFF0000"/>
      <name val="Verdana"/>
      <family val="2"/>
    </font>
    <font>
      <sz val="10"/>
      <name val="Verdana"/>
      <family val="2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top"/>
    </xf>
    <xf numFmtId="164" fontId="2" fillId="3" borderId="0" xfId="0" applyNumberFormat="1" applyFont="1" applyFill="1" applyBorder="1" applyAlignment="1">
      <alignment vertical="top"/>
    </xf>
    <xf numFmtId="0" fontId="2" fillId="0" borderId="6" xfId="0" applyFont="1" applyBorder="1" applyAlignment="1">
      <alignment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center" vertical="top"/>
    </xf>
    <xf numFmtId="164" fontId="2" fillId="3" borderId="11" xfId="0" applyNumberFormat="1" applyFont="1" applyFill="1" applyBorder="1" applyAlignment="1">
      <alignment vertical="top"/>
    </xf>
    <xf numFmtId="164" fontId="2" fillId="3" borderId="12" xfId="0" applyNumberFormat="1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164" fontId="2" fillId="3" borderId="1" xfId="0" applyNumberFormat="1" applyFont="1" applyFill="1" applyBorder="1" applyAlignment="1">
      <alignment vertical="top"/>
    </xf>
    <xf numFmtId="164" fontId="2" fillId="0" borderId="3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vertical="center" wrapText="1"/>
    </xf>
    <xf numFmtId="1" fontId="1" fillId="5" borderId="11" xfId="0" applyNumberFormat="1" applyFont="1" applyFill="1" applyBorder="1" applyAlignment="1">
      <alignment horizontal="center" vertical="center"/>
    </xf>
    <xf numFmtId="1" fontId="1" fillId="5" borderId="0" xfId="0" applyNumberFormat="1" applyFont="1" applyFill="1" applyBorder="1" applyAlignment="1">
      <alignment horizontal="center" vertical="center"/>
    </xf>
    <xf numFmtId="1" fontId="1" fillId="5" borderId="13" xfId="0" applyNumberFormat="1" applyFont="1" applyFill="1" applyBorder="1" applyAlignment="1">
      <alignment horizontal="center" vertical="center"/>
    </xf>
    <xf numFmtId="1" fontId="2" fillId="4" borderId="11" xfId="0" applyNumberFormat="1" applyFont="1" applyFill="1" applyBorder="1" applyAlignment="1">
      <alignment horizontal="center" vertical="top"/>
    </xf>
    <xf numFmtId="1" fontId="2" fillId="4" borderId="0" xfId="0" applyNumberFormat="1" applyFont="1" applyFill="1" applyBorder="1" applyAlignment="1">
      <alignment horizontal="center" vertical="top"/>
    </xf>
    <xf numFmtId="1" fontId="2" fillId="4" borderId="7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1" fontId="1" fillId="4" borderId="0" xfId="0" applyNumberFormat="1" applyFont="1" applyFill="1" applyAlignment="1">
      <alignment horizontal="center" vertical="top"/>
    </xf>
    <xf numFmtId="0" fontId="1" fillId="6" borderId="4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/>
    </xf>
    <xf numFmtId="164" fontId="1" fillId="6" borderId="0" xfId="0" applyNumberFormat="1" applyFont="1" applyFill="1" applyBorder="1" applyAlignment="1">
      <alignment vertical="center"/>
    </xf>
    <xf numFmtId="164" fontId="1" fillId="6" borderId="1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 applyProtection="1">
      <alignment vertical="center"/>
      <protection locked="0"/>
    </xf>
    <xf numFmtId="164" fontId="1" fillId="0" borderId="0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>
      <alignment vertical="top"/>
    </xf>
    <xf numFmtId="0" fontId="6" fillId="7" borderId="0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1" fontId="2" fillId="4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2" fillId="0" borderId="18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top"/>
    </xf>
    <xf numFmtId="0" fontId="1" fillId="0" borderId="24" xfId="0" applyFont="1" applyFill="1" applyBorder="1" applyAlignment="1">
      <alignment vertical="top"/>
    </xf>
    <xf numFmtId="165" fontId="1" fillId="0" borderId="1" xfId="1" applyNumberFormat="1" applyFont="1" applyFill="1" applyBorder="1" applyAlignment="1" applyProtection="1">
      <alignment horizontal="center" vertical="top" wrapText="1"/>
      <protection locked="0"/>
    </xf>
    <xf numFmtId="165" fontId="1" fillId="0" borderId="23" xfId="1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2" fillId="2" borderId="5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 vertical="top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</xdr:row>
      <xdr:rowOff>171449</xdr:rowOff>
    </xdr:from>
    <xdr:to>
      <xdr:col>4</xdr:col>
      <xdr:colOff>866776</xdr:colOff>
      <xdr:row>3</xdr:row>
      <xdr:rowOff>113141</xdr:rowOff>
    </xdr:to>
    <xdr:pic>
      <xdr:nvPicPr>
        <xdr:cNvPr id="1026" name="Picture 1" descr="Logo-Amstelveen nieu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314324"/>
          <a:ext cx="1590676" cy="408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304800</xdr:colOff>
      <xdr:row>3</xdr:row>
      <xdr:rowOff>304800</xdr:rowOff>
    </xdr:to>
    <xdr:sp macro="" textlink="">
      <xdr:nvSpPr>
        <xdr:cNvPr id="1025" name="AutoShape 1" descr="startpagina Gemeente Aalsmeer"/>
        <xdr:cNvSpPr>
          <a:spLocks noChangeAspect="1" noChangeArrowheads="1"/>
        </xdr:cNvSpPr>
      </xdr:nvSpPr>
      <xdr:spPr bwMode="auto">
        <a:xfrm>
          <a:off x="12201525" y="60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5305426</xdr:colOff>
      <xdr:row>1</xdr:row>
      <xdr:rowOff>17330</xdr:rowOff>
    </xdr:from>
    <xdr:to>
      <xdr:col>1</xdr:col>
      <xdr:colOff>6924676</xdr:colOff>
      <xdr:row>3</xdr:row>
      <xdr:rowOff>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7376" y="160205"/>
          <a:ext cx="1619250" cy="449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7"/>
  <sheetViews>
    <sheetView tabSelected="1" zoomScaleNormal="100" zoomScaleSheetLayoutView="100" workbookViewId="0">
      <selection activeCell="I7" sqref="I7"/>
    </sheetView>
  </sheetViews>
  <sheetFormatPr defaultColWidth="9.28515625" defaultRowHeight="11.25" x14ac:dyDescent="0.25"/>
  <cols>
    <col min="1" max="1" width="5.42578125" style="1" customWidth="1"/>
    <col min="2" max="2" width="105.85546875" style="4" customWidth="1"/>
    <col min="3" max="3" width="5.5703125" style="2" bestFit="1" customWidth="1"/>
    <col min="4" max="4" width="6.7109375" style="42" bestFit="1" customWidth="1"/>
    <col min="5" max="5" width="18.140625" style="3" customWidth="1"/>
    <col min="6" max="6" width="22.7109375" style="3" customWidth="1"/>
    <col min="7" max="7" width="0.85546875" style="1" hidden="1" customWidth="1"/>
    <col min="8" max="8" width="9.28515625" style="32"/>
    <col min="9" max="16384" width="9.28515625" style="1"/>
  </cols>
  <sheetData>
    <row r="1" spans="1:10" x14ac:dyDescent="0.25">
      <c r="A1" s="24"/>
      <c r="B1" s="25"/>
      <c r="C1" s="26"/>
      <c r="D1" s="38"/>
      <c r="E1" s="27"/>
      <c r="F1" s="28"/>
    </row>
    <row r="2" spans="1:10" ht="25.5" customHeight="1" x14ac:dyDescent="0.25">
      <c r="A2" s="29"/>
      <c r="B2" s="23" t="s">
        <v>112</v>
      </c>
      <c r="C2" s="16"/>
      <c r="D2" s="39"/>
      <c r="E2" s="17"/>
      <c r="F2" s="30"/>
    </row>
    <row r="3" spans="1:10" x14ac:dyDescent="0.25">
      <c r="B3" s="1"/>
      <c r="C3" s="1"/>
      <c r="D3" s="1"/>
      <c r="E3" s="1"/>
      <c r="F3" s="61"/>
    </row>
    <row r="4" spans="1:10" ht="30" customHeight="1" x14ac:dyDescent="0.25">
      <c r="B4" s="1"/>
      <c r="C4" s="1"/>
      <c r="D4" s="1"/>
      <c r="E4" s="1"/>
      <c r="F4" s="67" t="s">
        <v>196</v>
      </c>
      <c r="J4"/>
    </row>
    <row r="5" spans="1:10" ht="12" thickBot="1" x14ac:dyDescent="0.3">
      <c r="A5" s="50" t="s">
        <v>192</v>
      </c>
      <c r="B5" s="51"/>
      <c r="C5" s="51"/>
      <c r="D5" s="51"/>
      <c r="E5" s="51"/>
      <c r="F5" s="52"/>
    </row>
    <row r="6" spans="1:10" ht="35.25" customHeight="1" x14ac:dyDescent="0.25">
      <c r="A6" s="56" t="s">
        <v>82</v>
      </c>
      <c r="B6" s="62" t="s">
        <v>76</v>
      </c>
      <c r="C6" s="57"/>
      <c r="D6" s="58"/>
      <c r="E6" s="59"/>
      <c r="F6" s="60" t="s">
        <v>193</v>
      </c>
    </row>
    <row r="7" spans="1:10" ht="14.25" customHeight="1" x14ac:dyDescent="0.25">
      <c r="A7" s="63">
        <v>1</v>
      </c>
      <c r="B7" s="84" t="s">
        <v>194</v>
      </c>
      <c r="C7" s="84"/>
      <c r="D7" s="84"/>
      <c r="E7" s="84"/>
      <c r="F7" s="65">
        <v>0</v>
      </c>
    </row>
    <row r="8" spans="1:10" ht="14.25" customHeight="1" x14ac:dyDescent="0.25">
      <c r="A8" s="64">
        <v>2</v>
      </c>
      <c r="B8" s="85" t="s">
        <v>195</v>
      </c>
      <c r="C8" s="85"/>
      <c r="D8" s="85"/>
      <c r="E8" s="85"/>
      <c r="F8" s="66">
        <v>0</v>
      </c>
    </row>
    <row r="9" spans="1:10" ht="22.5" customHeight="1" x14ac:dyDescent="0.25">
      <c r="A9" s="54"/>
      <c r="B9" s="53"/>
      <c r="C9" s="53"/>
      <c r="D9" s="53"/>
      <c r="E9" s="67" t="s">
        <v>196</v>
      </c>
      <c r="F9" s="55"/>
    </row>
    <row r="10" spans="1:10" ht="12" thickBot="1" x14ac:dyDescent="0.3">
      <c r="A10" s="50" t="s">
        <v>276</v>
      </c>
      <c r="B10" s="51"/>
      <c r="C10" s="51"/>
      <c r="D10" s="51"/>
      <c r="E10" s="51"/>
      <c r="F10" s="52"/>
    </row>
    <row r="11" spans="1:10" ht="18.75" customHeight="1" thickBot="1" x14ac:dyDescent="0.3">
      <c r="A11" s="18" t="s">
        <v>82</v>
      </c>
      <c r="B11" s="21" t="s">
        <v>76</v>
      </c>
      <c r="C11" s="22" t="s">
        <v>83</v>
      </c>
      <c r="D11" s="40" t="s">
        <v>77</v>
      </c>
      <c r="E11" s="19" t="s">
        <v>78</v>
      </c>
      <c r="F11" s="20" t="s">
        <v>79</v>
      </c>
    </row>
    <row r="12" spans="1:10" ht="24.75" customHeight="1" thickBot="1" x14ac:dyDescent="0.3">
      <c r="A12" s="15" t="s">
        <v>84</v>
      </c>
      <c r="B12" s="12" t="s">
        <v>164</v>
      </c>
      <c r="C12" s="12"/>
      <c r="D12" s="41"/>
      <c r="E12" s="12"/>
      <c r="F12" s="13"/>
    </row>
    <row r="13" spans="1:10" s="6" customFormat="1" ht="14.25" customHeight="1" x14ac:dyDescent="0.25">
      <c r="A13" s="14">
        <v>1</v>
      </c>
      <c r="B13" s="9" t="s">
        <v>0</v>
      </c>
      <c r="C13" s="7" t="s">
        <v>80</v>
      </c>
      <c r="D13" s="35">
        <v>1</v>
      </c>
      <c r="E13" s="48">
        <v>0</v>
      </c>
      <c r="F13" s="8">
        <f>+E13*D13</f>
        <v>0</v>
      </c>
      <c r="H13" s="33"/>
    </row>
    <row r="14" spans="1:10" s="6" customFormat="1" ht="14.25" customHeight="1" x14ac:dyDescent="0.25">
      <c r="A14" s="14">
        <v>2</v>
      </c>
      <c r="B14" s="9" t="s">
        <v>18</v>
      </c>
      <c r="C14" s="7" t="s">
        <v>80</v>
      </c>
      <c r="D14" s="36">
        <v>1</v>
      </c>
      <c r="E14" s="48">
        <v>0</v>
      </c>
      <c r="F14" s="8">
        <f t="shared" ref="F14:F29" si="0">+E14*D14</f>
        <v>0</v>
      </c>
      <c r="H14" s="33"/>
    </row>
    <row r="15" spans="1:10" s="6" customFormat="1" ht="14.25" customHeight="1" x14ac:dyDescent="0.25">
      <c r="A15" s="14">
        <v>3</v>
      </c>
      <c r="B15" s="9" t="s">
        <v>1</v>
      </c>
      <c r="C15" s="7" t="s">
        <v>80</v>
      </c>
      <c r="D15" s="36">
        <v>5</v>
      </c>
      <c r="E15" s="48">
        <v>0</v>
      </c>
      <c r="F15" s="8">
        <f t="shared" si="0"/>
        <v>0</v>
      </c>
      <c r="H15" s="33"/>
    </row>
    <row r="16" spans="1:10" s="6" customFormat="1" ht="14.25" customHeight="1" x14ac:dyDescent="0.25">
      <c r="A16" s="14">
        <v>4</v>
      </c>
      <c r="B16" s="9" t="s">
        <v>2</v>
      </c>
      <c r="C16" s="7" t="s">
        <v>80</v>
      </c>
      <c r="D16" s="36">
        <v>5</v>
      </c>
      <c r="E16" s="48">
        <v>0</v>
      </c>
      <c r="F16" s="8">
        <f t="shared" si="0"/>
        <v>0</v>
      </c>
      <c r="H16" s="33"/>
    </row>
    <row r="17" spans="1:8" s="6" customFormat="1" ht="14.25" customHeight="1" x14ac:dyDescent="0.25">
      <c r="A17" s="14">
        <v>5</v>
      </c>
      <c r="B17" s="9" t="s">
        <v>3</v>
      </c>
      <c r="C17" s="7" t="s">
        <v>80</v>
      </c>
      <c r="D17" s="36">
        <v>5</v>
      </c>
      <c r="E17" s="48">
        <v>0</v>
      </c>
      <c r="F17" s="8">
        <f t="shared" si="0"/>
        <v>0</v>
      </c>
      <c r="H17" s="33"/>
    </row>
    <row r="18" spans="1:8" s="6" customFormat="1" ht="14.25" customHeight="1" x14ac:dyDescent="0.25">
      <c r="A18" s="14">
        <v>6</v>
      </c>
      <c r="B18" s="9" t="s">
        <v>4</v>
      </c>
      <c r="C18" s="7" t="s">
        <v>80</v>
      </c>
      <c r="D18" s="36">
        <v>1</v>
      </c>
      <c r="E18" s="48">
        <v>0</v>
      </c>
      <c r="F18" s="8">
        <f t="shared" si="0"/>
        <v>0</v>
      </c>
      <c r="H18" s="33"/>
    </row>
    <row r="19" spans="1:8" s="6" customFormat="1" ht="14.25" customHeight="1" x14ac:dyDescent="0.25">
      <c r="A19" s="14">
        <v>7</v>
      </c>
      <c r="B19" s="9" t="s">
        <v>5</v>
      </c>
      <c r="C19" s="7" t="s">
        <v>80</v>
      </c>
      <c r="D19" s="36">
        <v>10</v>
      </c>
      <c r="E19" s="48">
        <v>0</v>
      </c>
      <c r="F19" s="8">
        <f t="shared" si="0"/>
        <v>0</v>
      </c>
      <c r="H19" s="33"/>
    </row>
    <row r="20" spans="1:8" s="6" customFormat="1" ht="14.25" customHeight="1" x14ac:dyDescent="0.25">
      <c r="A20" s="14">
        <v>8</v>
      </c>
      <c r="B20" s="9" t="s">
        <v>15</v>
      </c>
      <c r="C20" s="7" t="s">
        <v>80</v>
      </c>
      <c r="D20" s="36">
        <v>5</v>
      </c>
      <c r="E20" s="48">
        <v>0</v>
      </c>
      <c r="F20" s="8">
        <f t="shared" si="0"/>
        <v>0</v>
      </c>
      <c r="H20" s="33"/>
    </row>
    <row r="21" spans="1:8" s="6" customFormat="1" ht="14.25" customHeight="1" x14ac:dyDescent="0.25">
      <c r="A21" s="14">
        <v>9</v>
      </c>
      <c r="B21" s="9" t="s">
        <v>62</v>
      </c>
      <c r="C21" s="7" t="s">
        <v>80</v>
      </c>
      <c r="D21" s="36">
        <v>10</v>
      </c>
      <c r="E21" s="48">
        <v>0</v>
      </c>
      <c r="F21" s="8">
        <f t="shared" si="0"/>
        <v>0</v>
      </c>
      <c r="H21" s="33"/>
    </row>
    <row r="22" spans="1:8" s="6" customFormat="1" ht="14.25" customHeight="1" x14ac:dyDescent="0.25">
      <c r="A22" s="14">
        <v>10</v>
      </c>
      <c r="B22" s="9" t="s">
        <v>16</v>
      </c>
      <c r="C22" s="7" t="s">
        <v>80</v>
      </c>
      <c r="D22" s="36">
        <v>4</v>
      </c>
      <c r="E22" s="48">
        <v>0</v>
      </c>
      <c r="F22" s="8">
        <f t="shared" si="0"/>
        <v>0</v>
      </c>
      <c r="H22" s="33"/>
    </row>
    <row r="23" spans="1:8" s="6" customFormat="1" ht="14.25" customHeight="1" x14ac:dyDescent="0.25">
      <c r="A23" s="14">
        <v>11</v>
      </c>
      <c r="B23" s="9" t="s">
        <v>10</v>
      </c>
      <c r="C23" s="7" t="s">
        <v>80</v>
      </c>
      <c r="D23" s="36">
        <v>4</v>
      </c>
      <c r="E23" s="48">
        <v>0</v>
      </c>
      <c r="F23" s="8">
        <f t="shared" si="0"/>
        <v>0</v>
      </c>
      <c r="H23" s="33"/>
    </row>
    <row r="24" spans="1:8" s="6" customFormat="1" ht="14.25" customHeight="1" x14ac:dyDescent="0.25">
      <c r="A24" s="14">
        <v>12</v>
      </c>
      <c r="B24" s="9" t="s">
        <v>9</v>
      </c>
      <c r="C24" s="7" t="s">
        <v>80</v>
      </c>
      <c r="D24" s="36">
        <v>1</v>
      </c>
      <c r="E24" s="48">
        <v>0</v>
      </c>
      <c r="F24" s="8">
        <f t="shared" si="0"/>
        <v>0</v>
      </c>
      <c r="H24" s="33"/>
    </row>
    <row r="25" spans="1:8" s="6" customFormat="1" ht="14.25" customHeight="1" x14ac:dyDescent="0.25">
      <c r="A25" s="14">
        <v>13</v>
      </c>
      <c r="B25" s="9" t="s">
        <v>8</v>
      </c>
      <c r="C25" s="7" t="s">
        <v>80</v>
      </c>
      <c r="D25" s="36">
        <v>1</v>
      </c>
      <c r="E25" s="48">
        <v>0</v>
      </c>
      <c r="F25" s="8">
        <f t="shared" si="0"/>
        <v>0</v>
      </c>
      <c r="H25" s="33"/>
    </row>
    <row r="26" spans="1:8" s="6" customFormat="1" ht="14.25" customHeight="1" x14ac:dyDescent="0.25">
      <c r="A26" s="14">
        <v>14</v>
      </c>
      <c r="B26" s="9" t="s">
        <v>7</v>
      </c>
      <c r="C26" s="7" t="s">
        <v>80</v>
      </c>
      <c r="D26" s="36">
        <v>1</v>
      </c>
      <c r="E26" s="48">
        <v>0</v>
      </c>
      <c r="F26" s="8">
        <f t="shared" si="0"/>
        <v>0</v>
      </c>
      <c r="H26" s="33"/>
    </row>
    <row r="27" spans="1:8" s="6" customFormat="1" ht="14.25" customHeight="1" x14ac:dyDescent="0.25">
      <c r="A27" s="14">
        <v>15</v>
      </c>
      <c r="B27" s="9" t="s">
        <v>17</v>
      </c>
      <c r="C27" s="7" t="s">
        <v>80</v>
      </c>
      <c r="D27" s="36">
        <v>1</v>
      </c>
      <c r="E27" s="48">
        <v>0</v>
      </c>
      <c r="F27" s="8">
        <f t="shared" si="0"/>
        <v>0</v>
      </c>
      <c r="H27" s="33"/>
    </row>
    <row r="28" spans="1:8" s="6" customFormat="1" ht="14.25" customHeight="1" x14ac:dyDescent="0.25">
      <c r="A28" s="14">
        <v>16</v>
      </c>
      <c r="B28" s="9" t="s">
        <v>6</v>
      </c>
      <c r="C28" s="7" t="s">
        <v>80</v>
      </c>
      <c r="D28" s="36">
        <v>1</v>
      </c>
      <c r="E28" s="48">
        <v>0</v>
      </c>
      <c r="F28" s="8">
        <f t="shared" si="0"/>
        <v>0</v>
      </c>
      <c r="H28" s="33"/>
    </row>
    <row r="29" spans="1:8" s="6" customFormat="1" ht="14.25" customHeight="1" x14ac:dyDescent="0.25">
      <c r="A29" s="14">
        <v>17</v>
      </c>
      <c r="B29" s="9" t="s">
        <v>111</v>
      </c>
      <c r="C29" s="7" t="s">
        <v>80</v>
      </c>
      <c r="D29" s="36">
        <v>4</v>
      </c>
      <c r="E29" s="48">
        <v>0</v>
      </c>
      <c r="F29" s="8">
        <f t="shared" si="0"/>
        <v>0</v>
      </c>
      <c r="H29" s="33"/>
    </row>
    <row r="30" spans="1:8" s="6" customFormat="1" ht="14.25" customHeight="1" thickBot="1" x14ac:dyDescent="0.3">
      <c r="A30" s="14">
        <v>18</v>
      </c>
      <c r="B30" s="9" t="s">
        <v>197</v>
      </c>
      <c r="C30" s="7" t="s">
        <v>80</v>
      </c>
      <c r="D30" s="37">
        <v>2</v>
      </c>
      <c r="E30" s="48">
        <v>0</v>
      </c>
      <c r="F30" s="8">
        <f t="shared" ref="F30" si="1">+E30*D30</f>
        <v>0</v>
      </c>
      <c r="H30" s="33"/>
    </row>
    <row r="31" spans="1:8" ht="24.75" customHeight="1" thickBot="1" x14ac:dyDescent="0.3">
      <c r="A31" s="15" t="s">
        <v>85</v>
      </c>
      <c r="B31" s="12" t="s">
        <v>163</v>
      </c>
      <c r="C31" s="12"/>
      <c r="D31" s="34"/>
      <c r="E31" s="12"/>
      <c r="F31" s="13"/>
    </row>
    <row r="32" spans="1:8" s="6" customFormat="1" ht="14.25" customHeight="1" x14ac:dyDescent="0.25">
      <c r="A32" s="14">
        <v>1</v>
      </c>
      <c r="B32" s="9" t="s">
        <v>198</v>
      </c>
      <c r="C32" s="7" t="s">
        <v>80</v>
      </c>
      <c r="D32" s="36">
        <v>8</v>
      </c>
      <c r="E32" s="48">
        <v>0</v>
      </c>
      <c r="F32" s="8">
        <f t="shared" ref="F32:F70" si="2">+E32*D32</f>
        <v>0</v>
      </c>
      <c r="H32" s="33"/>
    </row>
    <row r="33" spans="1:8" s="6" customFormat="1" ht="14.25" customHeight="1" x14ac:dyDescent="0.25">
      <c r="A33" s="14">
        <v>2</v>
      </c>
      <c r="B33" s="9" t="s">
        <v>199</v>
      </c>
      <c r="C33" s="7" t="s">
        <v>80</v>
      </c>
      <c r="D33" s="36">
        <v>5</v>
      </c>
      <c r="E33" s="48">
        <v>0</v>
      </c>
      <c r="F33" s="8">
        <f t="shared" si="2"/>
        <v>0</v>
      </c>
      <c r="H33" s="33"/>
    </row>
    <row r="34" spans="1:8" s="6" customFormat="1" ht="14.25" customHeight="1" x14ac:dyDescent="0.25">
      <c r="A34" s="14">
        <v>3</v>
      </c>
      <c r="B34" s="9" t="s">
        <v>200</v>
      </c>
      <c r="C34" s="7" t="s">
        <v>80</v>
      </c>
      <c r="D34" s="36">
        <v>5</v>
      </c>
      <c r="E34" s="48">
        <v>0</v>
      </c>
      <c r="F34" s="8">
        <f t="shared" si="2"/>
        <v>0</v>
      </c>
      <c r="H34" s="33"/>
    </row>
    <row r="35" spans="1:8" s="6" customFormat="1" ht="14.25" customHeight="1" x14ac:dyDescent="0.25">
      <c r="A35" s="14">
        <v>4</v>
      </c>
      <c r="B35" s="9" t="s">
        <v>201</v>
      </c>
      <c r="C35" s="7" t="s">
        <v>80</v>
      </c>
      <c r="D35" s="36">
        <v>8</v>
      </c>
      <c r="E35" s="48">
        <v>0</v>
      </c>
      <c r="F35" s="8">
        <f t="shared" si="2"/>
        <v>0</v>
      </c>
      <c r="H35" s="33"/>
    </row>
    <row r="36" spans="1:8" s="6" customFormat="1" ht="14.25" customHeight="1" x14ac:dyDescent="0.25">
      <c r="A36" s="14">
        <v>5</v>
      </c>
      <c r="B36" s="9" t="s">
        <v>202</v>
      </c>
      <c r="C36" s="7" t="s">
        <v>80</v>
      </c>
      <c r="D36" s="36">
        <v>1</v>
      </c>
      <c r="E36" s="48">
        <v>0</v>
      </c>
      <c r="F36" s="8">
        <f t="shared" si="2"/>
        <v>0</v>
      </c>
      <c r="H36" s="33"/>
    </row>
    <row r="37" spans="1:8" s="6" customFormat="1" ht="14.25" customHeight="1" x14ac:dyDescent="0.25">
      <c r="A37" s="14">
        <v>6</v>
      </c>
      <c r="B37" s="9" t="s">
        <v>203</v>
      </c>
      <c r="C37" s="7" t="s">
        <v>80</v>
      </c>
      <c r="D37" s="36">
        <v>1</v>
      </c>
      <c r="E37" s="48">
        <v>0</v>
      </c>
      <c r="F37" s="8">
        <f t="shared" si="2"/>
        <v>0</v>
      </c>
      <c r="H37" s="33"/>
    </row>
    <row r="38" spans="1:8" s="6" customFormat="1" ht="14.25" customHeight="1" x14ac:dyDescent="0.25">
      <c r="A38" s="14">
        <v>7</v>
      </c>
      <c r="B38" s="9" t="s">
        <v>204</v>
      </c>
      <c r="C38" s="7" t="s">
        <v>80</v>
      </c>
      <c r="D38" s="36">
        <v>1</v>
      </c>
      <c r="E38" s="48">
        <v>0</v>
      </c>
      <c r="F38" s="8">
        <f t="shared" si="2"/>
        <v>0</v>
      </c>
      <c r="H38" s="33"/>
    </row>
    <row r="39" spans="1:8" s="6" customFormat="1" ht="14.25" customHeight="1" x14ac:dyDescent="0.25">
      <c r="A39" s="14">
        <v>8</v>
      </c>
      <c r="B39" s="9" t="s">
        <v>205</v>
      </c>
      <c r="C39" s="7" t="s">
        <v>80</v>
      </c>
      <c r="D39" s="36">
        <v>5</v>
      </c>
      <c r="E39" s="48">
        <v>0</v>
      </c>
      <c r="F39" s="8">
        <f t="shared" si="2"/>
        <v>0</v>
      </c>
      <c r="H39" s="33"/>
    </row>
    <row r="40" spans="1:8" s="6" customFormat="1" ht="14.25" customHeight="1" x14ac:dyDescent="0.25">
      <c r="A40" s="14">
        <v>9</v>
      </c>
      <c r="B40" s="9" t="s">
        <v>206</v>
      </c>
      <c r="C40" s="7" t="s">
        <v>80</v>
      </c>
      <c r="D40" s="36">
        <v>7</v>
      </c>
      <c r="E40" s="48">
        <v>0</v>
      </c>
      <c r="F40" s="8">
        <f t="shared" si="2"/>
        <v>0</v>
      </c>
      <c r="H40" s="33"/>
    </row>
    <row r="41" spans="1:8" s="6" customFormat="1" ht="14.25" customHeight="1" x14ac:dyDescent="0.25">
      <c r="A41" s="14">
        <v>10</v>
      </c>
      <c r="B41" s="9" t="s">
        <v>207</v>
      </c>
      <c r="C41" s="7" t="s">
        <v>80</v>
      </c>
      <c r="D41" s="36">
        <v>8</v>
      </c>
      <c r="E41" s="48">
        <v>0</v>
      </c>
      <c r="F41" s="8">
        <f t="shared" ref="F41:F54" si="3">+E41*D41</f>
        <v>0</v>
      </c>
      <c r="H41" s="33"/>
    </row>
    <row r="42" spans="1:8" s="6" customFormat="1" ht="14.25" customHeight="1" x14ac:dyDescent="0.25">
      <c r="A42" s="14">
        <v>11</v>
      </c>
      <c r="B42" s="9" t="s">
        <v>208</v>
      </c>
      <c r="C42" s="7" t="s">
        <v>80</v>
      </c>
      <c r="D42" s="36">
        <v>5</v>
      </c>
      <c r="E42" s="48">
        <v>0</v>
      </c>
      <c r="F42" s="8">
        <f t="shared" si="3"/>
        <v>0</v>
      </c>
      <c r="H42" s="33"/>
    </row>
    <row r="43" spans="1:8" s="6" customFormat="1" ht="14.25" customHeight="1" x14ac:dyDescent="0.25">
      <c r="A43" s="14">
        <v>12</v>
      </c>
      <c r="B43" s="9" t="s">
        <v>209</v>
      </c>
      <c r="C43" s="7" t="s">
        <v>80</v>
      </c>
      <c r="D43" s="36">
        <v>5</v>
      </c>
      <c r="E43" s="48">
        <v>0</v>
      </c>
      <c r="F43" s="8">
        <f t="shared" si="3"/>
        <v>0</v>
      </c>
      <c r="H43" s="33"/>
    </row>
    <row r="44" spans="1:8" s="6" customFormat="1" ht="14.25" customHeight="1" x14ac:dyDescent="0.25">
      <c r="A44" s="14">
        <v>13</v>
      </c>
      <c r="B44" s="9" t="s">
        <v>210</v>
      </c>
      <c r="C44" s="7" t="s">
        <v>80</v>
      </c>
      <c r="D44" s="36">
        <v>5</v>
      </c>
      <c r="E44" s="48">
        <v>0</v>
      </c>
      <c r="F44" s="8">
        <f t="shared" si="3"/>
        <v>0</v>
      </c>
      <c r="H44" s="33"/>
    </row>
    <row r="45" spans="1:8" s="6" customFormat="1" ht="14.25" customHeight="1" x14ac:dyDescent="0.25">
      <c r="A45" s="14">
        <v>14</v>
      </c>
      <c r="B45" s="9" t="s">
        <v>211</v>
      </c>
      <c r="C45" s="7" t="s">
        <v>80</v>
      </c>
      <c r="D45" s="36">
        <v>1</v>
      </c>
      <c r="E45" s="48">
        <v>0</v>
      </c>
      <c r="F45" s="8">
        <f t="shared" si="3"/>
        <v>0</v>
      </c>
      <c r="H45" s="33"/>
    </row>
    <row r="46" spans="1:8" s="6" customFormat="1" ht="14.25" customHeight="1" x14ac:dyDescent="0.25">
      <c r="A46" s="14">
        <v>15</v>
      </c>
      <c r="B46" s="9" t="s">
        <v>212</v>
      </c>
      <c r="C46" s="7" t="s">
        <v>80</v>
      </c>
      <c r="D46" s="36">
        <v>1</v>
      </c>
      <c r="E46" s="48">
        <v>0</v>
      </c>
      <c r="F46" s="8">
        <f t="shared" si="3"/>
        <v>0</v>
      </c>
      <c r="H46" s="33"/>
    </row>
    <row r="47" spans="1:8" s="6" customFormat="1" ht="14.25" customHeight="1" x14ac:dyDescent="0.25">
      <c r="A47" s="14">
        <v>16</v>
      </c>
      <c r="B47" s="9" t="s">
        <v>213</v>
      </c>
      <c r="C47" s="7" t="s">
        <v>80</v>
      </c>
      <c r="D47" s="36">
        <v>1</v>
      </c>
      <c r="E47" s="48">
        <v>0</v>
      </c>
      <c r="F47" s="8">
        <f t="shared" si="3"/>
        <v>0</v>
      </c>
      <c r="H47" s="33"/>
    </row>
    <row r="48" spans="1:8" s="6" customFormat="1" ht="14.25" customHeight="1" x14ac:dyDescent="0.25">
      <c r="A48" s="14">
        <f>A47+1</f>
        <v>17</v>
      </c>
      <c r="B48" s="9" t="s">
        <v>214</v>
      </c>
      <c r="C48" s="7" t="s">
        <v>80</v>
      </c>
      <c r="D48" s="36">
        <v>1</v>
      </c>
      <c r="E48" s="48">
        <v>0</v>
      </c>
      <c r="F48" s="8">
        <f t="shared" si="3"/>
        <v>0</v>
      </c>
      <c r="H48" s="33"/>
    </row>
    <row r="49" spans="1:8" s="6" customFormat="1" ht="14.25" customHeight="1" x14ac:dyDescent="0.25">
      <c r="A49" s="14">
        <f t="shared" ref="A49:A74" si="4">A48+1</f>
        <v>18</v>
      </c>
      <c r="B49" s="9" t="s">
        <v>215</v>
      </c>
      <c r="C49" s="7" t="s">
        <v>80</v>
      </c>
      <c r="D49" s="36">
        <v>1</v>
      </c>
      <c r="E49" s="48">
        <v>0</v>
      </c>
      <c r="F49" s="8">
        <f t="shared" si="3"/>
        <v>0</v>
      </c>
      <c r="H49" s="33"/>
    </row>
    <row r="50" spans="1:8" s="6" customFormat="1" ht="14.25" customHeight="1" x14ac:dyDescent="0.25">
      <c r="A50" s="14">
        <f t="shared" si="4"/>
        <v>19</v>
      </c>
      <c r="B50" s="9" t="s">
        <v>216</v>
      </c>
      <c r="C50" s="7" t="s">
        <v>80</v>
      </c>
      <c r="D50" s="36">
        <v>1</v>
      </c>
      <c r="E50" s="48">
        <v>0</v>
      </c>
      <c r="F50" s="8">
        <f t="shared" si="3"/>
        <v>0</v>
      </c>
      <c r="H50" s="33"/>
    </row>
    <row r="51" spans="1:8" s="6" customFormat="1" ht="14.25" customHeight="1" x14ac:dyDescent="0.25">
      <c r="A51" s="14">
        <f t="shared" si="4"/>
        <v>20</v>
      </c>
      <c r="B51" s="9" t="s">
        <v>217</v>
      </c>
      <c r="C51" s="7" t="s">
        <v>80</v>
      </c>
      <c r="D51" s="36">
        <v>1</v>
      </c>
      <c r="E51" s="48">
        <v>0</v>
      </c>
      <c r="F51" s="8">
        <f t="shared" si="3"/>
        <v>0</v>
      </c>
      <c r="H51" s="33"/>
    </row>
    <row r="52" spans="1:8" s="6" customFormat="1" ht="14.25" customHeight="1" x14ac:dyDescent="0.25">
      <c r="A52" s="14">
        <f t="shared" si="4"/>
        <v>21</v>
      </c>
      <c r="B52" s="9" t="s">
        <v>218</v>
      </c>
      <c r="C52" s="7" t="s">
        <v>80</v>
      </c>
      <c r="D52" s="36">
        <v>1</v>
      </c>
      <c r="E52" s="48">
        <v>0</v>
      </c>
      <c r="F52" s="8">
        <f t="shared" si="3"/>
        <v>0</v>
      </c>
      <c r="H52" s="33"/>
    </row>
    <row r="53" spans="1:8" s="6" customFormat="1" ht="14.25" customHeight="1" x14ac:dyDescent="0.25">
      <c r="A53" s="14">
        <f t="shared" si="4"/>
        <v>22</v>
      </c>
      <c r="B53" s="9" t="s">
        <v>219</v>
      </c>
      <c r="C53" s="7" t="s">
        <v>80</v>
      </c>
      <c r="D53" s="36">
        <v>1</v>
      </c>
      <c r="E53" s="48">
        <v>0</v>
      </c>
      <c r="F53" s="8">
        <f t="shared" si="3"/>
        <v>0</v>
      </c>
      <c r="H53" s="33"/>
    </row>
    <row r="54" spans="1:8" s="6" customFormat="1" ht="14.25" customHeight="1" x14ac:dyDescent="0.25">
      <c r="A54" s="14">
        <f t="shared" si="4"/>
        <v>23</v>
      </c>
      <c r="B54" s="9" t="s">
        <v>220</v>
      </c>
      <c r="C54" s="7" t="s">
        <v>80</v>
      </c>
      <c r="D54" s="36">
        <v>1</v>
      </c>
      <c r="E54" s="48">
        <v>0</v>
      </c>
      <c r="F54" s="8">
        <f t="shared" si="3"/>
        <v>0</v>
      </c>
      <c r="H54" s="33"/>
    </row>
    <row r="55" spans="1:8" s="6" customFormat="1" ht="14.25" customHeight="1" x14ac:dyDescent="0.25">
      <c r="A55" s="14">
        <f>A51+1</f>
        <v>21</v>
      </c>
      <c r="B55" s="5" t="s">
        <v>221</v>
      </c>
      <c r="C55" s="7" t="s">
        <v>80</v>
      </c>
      <c r="D55" s="36">
        <v>8</v>
      </c>
      <c r="E55" s="48">
        <v>0</v>
      </c>
      <c r="F55" s="11">
        <f t="shared" ref="F55:F56" si="5">+E55*D55</f>
        <v>0</v>
      </c>
      <c r="H55" s="33"/>
    </row>
    <row r="56" spans="1:8" s="6" customFormat="1" ht="14.25" customHeight="1" x14ac:dyDescent="0.25">
      <c r="A56" s="14">
        <f t="shared" ref="A56:A57" si="6">A55+1</f>
        <v>22</v>
      </c>
      <c r="B56" s="5" t="s">
        <v>222</v>
      </c>
      <c r="C56" s="7" t="s">
        <v>80</v>
      </c>
      <c r="D56" s="36">
        <v>8</v>
      </c>
      <c r="E56" s="48">
        <v>0</v>
      </c>
      <c r="F56" s="11">
        <f t="shared" si="5"/>
        <v>0</v>
      </c>
      <c r="H56" s="33"/>
    </row>
    <row r="57" spans="1:8" s="6" customFormat="1" ht="14.25" customHeight="1" x14ac:dyDescent="0.25">
      <c r="A57" s="14">
        <f t="shared" si="6"/>
        <v>23</v>
      </c>
      <c r="B57" s="5" t="s">
        <v>223</v>
      </c>
      <c r="C57" s="7" t="s">
        <v>80</v>
      </c>
      <c r="D57" s="36">
        <v>1</v>
      </c>
      <c r="E57" s="48">
        <v>0</v>
      </c>
      <c r="F57" s="11">
        <f>+E57*D57</f>
        <v>0</v>
      </c>
      <c r="H57" s="33"/>
    </row>
    <row r="58" spans="1:8" ht="14.25" customHeight="1" x14ac:dyDescent="0.25">
      <c r="A58" s="14">
        <f>A54+1</f>
        <v>24</v>
      </c>
      <c r="B58" s="5" t="s">
        <v>274</v>
      </c>
      <c r="C58" s="7" t="s">
        <v>80</v>
      </c>
      <c r="D58" s="36">
        <v>1</v>
      </c>
      <c r="E58" s="48">
        <v>0</v>
      </c>
      <c r="F58" s="11">
        <f t="shared" si="2"/>
        <v>0</v>
      </c>
    </row>
    <row r="59" spans="1:8" ht="14.25" customHeight="1" x14ac:dyDescent="0.25">
      <c r="A59" s="14">
        <f t="shared" si="4"/>
        <v>25</v>
      </c>
      <c r="B59" s="5" t="s">
        <v>224</v>
      </c>
      <c r="C59" s="7" t="s">
        <v>80</v>
      </c>
      <c r="D59" s="36">
        <v>1</v>
      </c>
      <c r="E59" s="48">
        <v>0</v>
      </c>
      <c r="F59" s="11">
        <f t="shared" si="2"/>
        <v>0</v>
      </c>
    </row>
    <row r="60" spans="1:8" ht="14.25" customHeight="1" x14ac:dyDescent="0.25">
      <c r="A60" s="14">
        <f t="shared" si="4"/>
        <v>26</v>
      </c>
      <c r="B60" s="5" t="s">
        <v>273</v>
      </c>
      <c r="C60" s="7" t="s">
        <v>80</v>
      </c>
      <c r="D60" s="36">
        <v>1</v>
      </c>
      <c r="E60" s="48">
        <v>0</v>
      </c>
      <c r="F60" s="11">
        <f>+E60*D60</f>
        <v>0</v>
      </c>
    </row>
    <row r="61" spans="1:8" ht="14.25" customHeight="1" x14ac:dyDescent="0.25">
      <c r="A61" s="14">
        <f>A58+1</f>
        <v>25</v>
      </c>
      <c r="B61" s="9" t="s">
        <v>225</v>
      </c>
      <c r="C61" s="7" t="s">
        <v>80</v>
      </c>
      <c r="D61" s="36">
        <v>50</v>
      </c>
      <c r="E61" s="48">
        <v>0</v>
      </c>
      <c r="F61" s="8">
        <f t="shared" ref="F61:F62" si="7">+E61*D61</f>
        <v>0</v>
      </c>
    </row>
    <row r="62" spans="1:8" ht="14.25" customHeight="1" x14ac:dyDescent="0.25">
      <c r="A62" s="14">
        <f t="shared" ref="A62" si="8">A61+1</f>
        <v>26</v>
      </c>
      <c r="B62" s="9" t="s">
        <v>226</v>
      </c>
      <c r="C62" s="7" t="s">
        <v>80</v>
      </c>
      <c r="D62" s="36">
        <v>30</v>
      </c>
      <c r="E62" s="48">
        <v>0</v>
      </c>
      <c r="F62" s="8">
        <f t="shared" si="7"/>
        <v>0</v>
      </c>
    </row>
    <row r="63" spans="1:8" s="6" customFormat="1" ht="14.25" customHeight="1" x14ac:dyDescent="0.25">
      <c r="A63" s="14">
        <f>A60+1</f>
        <v>27</v>
      </c>
      <c r="B63" s="9" t="s">
        <v>227</v>
      </c>
      <c r="C63" s="7" t="s">
        <v>80</v>
      </c>
      <c r="D63" s="36">
        <v>4</v>
      </c>
      <c r="E63" s="48">
        <v>0</v>
      </c>
      <c r="F63" s="8">
        <f t="shared" si="2"/>
        <v>0</v>
      </c>
      <c r="H63" s="33"/>
    </row>
    <row r="64" spans="1:8" s="6" customFormat="1" ht="14.25" customHeight="1" x14ac:dyDescent="0.25">
      <c r="A64" s="14">
        <f t="shared" si="4"/>
        <v>28</v>
      </c>
      <c r="B64" s="9" t="s">
        <v>228</v>
      </c>
      <c r="C64" s="7" t="s">
        <v>80</v>
      </c>
      <c r="D64" s="36">
        <v>4</v>
      </c>
      <c r="E64" s="48">
        <v>0</v>
      </c>
      <c r="F64" s="8">
        <f t="shared" si="2"/>
        <v>0</v>
      </c>
      <c r="H64" s="33"/>
    </row>
    <row r="65" spans="1:8" s="6" customFormat="1" ht="14.25" customHeight="1" x14ac:dyDescent="0.25">
      <c r="A65" s="14">
        <f t="shared" si="4"/>
        <v>29</v>
      </c>
      <c r="B65" s="9" t="s">
        <v>11</v>
      </c>
      <c r="C65" s="7" t="s">
        <v>80</v>
      </c>
      <c r="D65" s="36">
        <v>1</v>
      </c>
      <c r="E65" s="48">
        <v>0</v>
      </c>
      <c r="F65" s="8">
        <f t="shared" si="2"/>
        <v>0</v>
      </c>
      <c r="H65" s="33"/>
    </row>
    <row r="66" spans="1:8" s="6" customFormat="1" ht="14.25" customHeight="1" x14ac:dyDescent="0.25">
      <c r="A66" s="14">
        <f t="shared" si="4"/>
        <v>30</v>
      </c>
      <c r="B66" s="9" t="s">
        <v>12</v>
      </c>
      <c r="C66" s="7" t="s">
        <v>80</v>
      </c>
      <c r="D66" s="36">
        <v>1</v>
      </c>
      <c r="E66" s="48">
        <v>0</v>
      </c>
      <c r="F66" s="8">
        <f t="shared" si="2"/>
        <v>0</v>
      </c>
      <c r="H66" s="33"/>
    </row>
    <row r="67" spans="1:8" s="6" customFormat="1" ht="14.25" customHeight="1" x14ac:dyDescent="0.25">
      <c r="A67" s="14">
        <f t="shared" si="4"/>
        <v>31</v>
      </c>
      <c r="B67" s="9" t="s">
        <v>13</v>
      </c>
      <c r="C67" s="7" t="s">
        <v>80</v>
      </c>
      <c r="D67" s="36">
        <v>1</v>
      </c>
      <c r="E67" s="48">
        <v>0</v>
      </c>
      <c r="F67" s="8">
        <f t="shared" si="2"/>
        <v>0</v>
      </c>
      <c r="H67" s="33"/>
    </row>
    <row r="68" spans="1:8" s="6" customFormat="1" ht="14.25" customHeight="1" x14ac:dyDescent="0.25">
      <c r="A68" s="14">
        <f t="shared" si="4"/>
        <v>32</v>
      </c>
      <c r="B68" s="9" t="s">
        <v>14</v>
      </c>
      <c r="C68" s="7" t="s">
        <v>80</v>
      </c>
      <c r="D68" s="36">
        <v>1</v>
      </c>
      <c r="E68" s="48">
        <v>0</v>
      </c>
      <c r="F68" s="8">
        <f t="shared" si="2"/>
        <v>0</v>
      </c>
      <c r="H68" s="33"/>
    </row>
    <row r="69" spans="1:8" s="6" customFormat="1" ht="14.25" customHeight="1" x14ac:dyDescent="0.25">
      <c r="A69" s="14">
        <f t="shared" si="4"/>
        <v>33</v>
      </c>
      <c r="B69" s="9" t="s">
        <v>51</v>
      </c>
      <c r="C69" s="7" t="s">
        <v>80</v>
      </c>
      <c r="D69" s="36">
        <v>4</v>
      </c>
      <c r="E69" s="48">
        <v>0</v>
      </c>
      <c r="F69" s="8">
        <f t="shared" si="2"/>
        <v>0</v>
      </c>
      <c r="H69" s="33"/>
    </row>
    <row r="70" spans="1:8" s="6" customFormat="1" ht="14.25" customHeight="1" x14ac:dyDescent="0.25">
      <c r="A70" s="14">
        <f t="shared" si="4"/>
        <v>34</v>
      </c>
      <c r="B70" s="9" t="s">
        <v>52</v>
      </c>
      <c r="C70" s="7" t="s">
        <v>80</v>
      </c>
      <c r="D70" s="36">
        <v>4</v>
      </c>
      <c r="E70" s="48">
        <v>0</v>
      </c>
      <c r="F70" s="8">
        <f t="shared" si="2"/>
        <v>0</v>
      </c>
      <c r="H70" s="33"/>
    </row>
    <row r="71" spans="1:8" s="6" customFormat="1" ht="14.25" customHeight="1" x14ac:dyDescent="0.25">
      <c r="A71" s="14">
        <f t="shared" si="4"/>
        <v>35</v>
      </c>
      <c r="B71" s="9" t="s">
        <v>229</v>
      </c>
      <c r="C71" s="7" t="s">
        <v>80</v>
      </c>
      <c r="D71" s="36">
        <v>5</v>
      </c>
      <c r="E71" s="48">
        <v>0</v>
      </c>
      <c r="F71" s="8">
        <f>+E71*D71</f>
        <v>0</v>
      </c>
      <c r="H71" s="33"/>
    </row>
    <row r="72" spans="1:8" s="6" customFormat="1" ht="14.25" customHeight="1" x14ac:dyDescent="0.25">
      <c r="A72" s="14">
        <f t="shared" si="4"/>
        <v>36</v>
      </c>
      <c r="B72" s="9" t="s">
        <v>230</v>
      </c>
      <c r="C72" s="7" t="s">
        <v>80</v>
      </c>
      <c r="D72" s="36">
        <v>5</v>
      </c>
      <c r="E72" s="48">
        <v>0</v>
      </c>
      <c r="F72" s="8">
        <f>+E72*D72</f>
        <v>0</v>
      </c>
      <c r="H72" s="33"/>
    </row>
    <row r="73" spans="1:8" s="6" customFormat="1" ht="14.25" customHeight="1" x14ac:dyDescent="0.25">
      <c r="A73" s="14">
        <f t="shared" si="4"/>
        <v>37</v>
      </c>
      <c r="B73" s="9" t="s">
        <v>231</v>
      </c>
      <c r="C73" s="7" t="s">
        <v>80</v>
      </c>
      <c r="D73" s="36">
        <v>20</v>
      </c>
      <c r="E73" s="48">
        <v>0</v>
      </c>
      <c r="F73" s="8">
        <f>+E73*D73</f>
        <v>0</v>
      </c>
      <c r="H73" s="33"/>
    </row>
    <row r="74" spans="1:8" s="6" customFormat="1" ht="14.25" customHeight="1" thickBot="1" x14ac:dyDescent="0.3">
      <c r="A74" s="14">
        <f t="shared" si="4"/>
        <v>38</v>
      </c>
      <c r="B74" s="9" t="s">
        <v>232</v>
      </c>
      <c r="C74" s="7" t="s">
        <v>80</v>
      </c>
      <c r="D74" s="36">
        <v>20</v>
      </c>
      <c r="E74" s="48">
        <v>0</v>
      </c>
      <c r="F74" s="8">
        <f>+E74*D74</f>
        <v>0</v>
      </c>
      <c r="H74" s="33"/>
    </row>
    <row r="75" spans="1:8" ht="24.75" customHeight="1" thickBot="1" x14ac:dyDescent="0.3">
      <c r="A75" s="15" t="s">
        <v>86</v>
      </c>
      <c r="B75" s="12" t="s">
        <v>275</v>
      </c>
      <c r="C75" s="12"/>
      <c r="D75" s="34"/>
      <c r="E75" s="12"/>
      <c r="F75" s="13"/>
    </row>
    <row r="76" spans="1:8" ht="14.25" customHeight="1" x14ac:dyDescent="0.25">
      <c r="A76" s="14">
        <v>1</v>
      </c>
      <c r="B76" s="5" t="s">
        <v>171</v>
      </c>
      <c r="C76" s="7" t="s">
        <v>80</v>
      </c>
      <c r="D76" s="36">
        <v>20</v>
      </c>
      <c r="E76" s="48">
        <v>0</v>
      </c>
      <c r="F76" s="8">
        <f t="shared" ref="F76:F82" si="9">+E76*D76</f>
        <v>0</v>
      </c>
    </row>
    <row r="77" spans="1:8" s="6" customFormat="1" ht="14.25" customHeight="1" x14ac:dyDescent="0.25">
      <c r="A77" s="14">
        <v>2</v>
      </c>
      <c r="B77" s="9" t="s">
        <v>172</v>
      </c>
      <c r="C77" s="7" t="s">
        <v>80</v>
      </c>
      <c r="D77" s="36">
        <v>10</v>
      </c>
      <c r="E77" s="48">
        <v>0</v>
      </c>
      <c r="F77" s="8">
        <f t="shared" si="9"/>
        <v>0</v>
      </c>
      <c r="H77" s="33"/>
    </row>
    <row r="78" spans="1:8" s="6" customFormat="1" ht="14.25" customHeight="1" x14ac:dyDescent="0.25">
      <c r="A78" s="14">
        <v>3</v>
      </c>
      <c r="B78" s="9" t="s">
        <v>173</v>
      </c>
      <c r="C78" s="7" t="s">
        <v>80</v>
      </c>
      <c r="D78" s="36">
        <v>10</v>
      </c>
      <c r="E78" s="48">
        <v>0</v>
      </c>
      <c r="F78" s="8">
        <f t="shared" ref="F78:F79" si="10">+E78*D78</f>
        <v>0</v>
      </c>
      <c r="H78" s="33"/>
    </row>
    <row r="79" spans="1:8" s="6" customFormat="1" ht="14.25" customHeight="1" x14ac:dyDescent="0.25">
      <c r="A79" s="14">
        <v>4</v>
      </c>
      <c r="B79" s="9" t="s">
        <v>170</v>
      </c>
      <c r="C79" s="7" t="s">
        <v>80</v>
      </c>
      <c r="D79" s="36">
        <v>4</v>
      </c>
      <c r="E79" s="48">
        <v>0</v>
      </c>
      <c r="F79" s="8">
        <f t="shared" si="10"/>
        <v>0</v>
      </c>
      <c r="H79" s="33"/>
    </row>
    <row r="80" spans="1:8" s="6" customFormat="1" ht="14.25" customHeight="1" x14ac:dyDescent="0.25">
      <c r="A80" s="14">
        <v>5</v>
      </c>
      <c r="B80" s="5" t="s">
        <v>174</v>
      </c>
      <c r="C80" s="7" t="s">
        <v>80</v>
      </c>
      <c r="D80" s="36">
        <v>20</v>
      </c>
      <c r="E80" s="48">
        <v>0</v>
      </c>
      <c r="F80" s="8">
        <f t="shared" ref="F80:F81" si="11">+E80*D80</f>
        <v>0</v>
      </c>
      <c r="H80" s="33"/>
    </row>
    <row r="81" spans="1:8" s="6" customFormat="1" ht="14.25" customHeight="1" x14ac:dyDescent="0.25">
      <c r="A81" s="14">
        <v>6</v>
      </c>
      <c r="B81" s="9" t="s">
        <v>175</v>
      </c>
      <c r="C81" s="7" t="s">
        <v>80</v>
      </c>
      <c r="D81" s="36">
        <v>4</v>
      </c>
      <c r="E81" s="48">
        <v>0</v>
      </c>
      <c r="F81" s="8">
        <f t="shared" si="11"/>
        <v>0</v>
      </c>
      <c r="H81" s="33"/>
    </row>
    <row r="82" spans="1:8" s="6" customFormat="1" ht="14.25" customHeight="1" thickBot="1" x14ac:dyDescent="0.3">
      <c r="A82" s="14">
        <v>7</v>
      </c>
      <c r="B82" s="9" t="s">
        <v>176</v>
      </c>
      <c r="C82" s="7" t="s">
        <v>80</v>
      </c>
      <c r="D82" s="36">
        <v>4</v>
      </c>
      <c r="E82" s="48">
        <v>0</v>
      </c>
      <c r="F82" s="8">
        <f t="shared" si="9"/>
        <v>0</v>
      </c>
      <c r="H82" s="33"/>
    </row>
    <row r="83" spans="1:8" ht="22.5" customHeight="1" thickBot="1" x14ac:dyDescent="0.3">
      <c r="A83" s="15" t="s">
        <v>87</v>
      </c>
      <c r="B83" s="12" t="s">
        <v>177</v>
      </c>
      <c r="C83" s="12"/>
      <c r="D83" s="34"/>
      <c r="E83" s="12"/>
      <c r="F83" s="13"/>
    </row>
    <row r="84" spans="1:8" s="6" customFormat="1" ht="14.25" customHeight="1" x14ac:dyDescent="0.25">
      <c r="A84" s="14">
        <v>1</v>
      </c>
      <c r="B84" s="9" t="s">
        <v>167</v>
      </c>
      <c r="C84" s="7" t="s">
        <v>80</v>
      </c>
      <c r="D84" s="36">
        <v>8</v>
      </c>
      <c r="E84" s="48">
        <v>0</v>
      </c>
      <c r="F84" s="8">
        <f t="shared" ref="F84:F103" si="12">+E84*D84</f>
        <v>0</v>
      </c>
      <c r="H84" s="33"/>
    </row>
    <row r="85" spans="1:8" s="6" customFormat="1" ht="14.25" customHeight="1" x14ac:dyDescent="0.25">
      <c r="A85" s="14">
        <f>A84+1</f>
        <v>2</v>
      </c>
      <c r="B85" s="9" t="s">
        <v>168</v>
      </c>
      <c r="C85" s="7" t="s">
        <v>80</v>
      </c>
      <c r="D85" s="36">
        <v>4</v>
      </c>
      <c r="E85" s="48">
        <v>0</v>
      </c>
      <c r="F85" s="8">
        <f t="shared" si="12"/>
        <v>0</v>
      </c>
      <c r="H85" s="33"/>
    </row>
    <row r="86" spans="1:8" s="6" customFormat="1" ht="14.25" customHeight="1" x14ac:dyDescent="0.25">
      <c r="A86" s="14">
        <f t="shared" ref="A86:A132" si="13">A85+1</f>
        <v>3</v>
      </c>
      <c r="B86" s="9" t="s">
        <v>169</v>
      </c>
      <c r="C86" s="7" t="s">
        <v>80</v>
      </c>
      <c r="D86" s="36">
        <v>4</v>
      </c>
      <c r="E86" s="48">
        <v>0</v>
      </c>
      <c r="F86" s="8">
        <f t="shared" si="12"/>
        <v>0</v>
      </c>
      <c r="H86" s="33"/>
    </row>
    <row r="87" spans="1:8" s="6" customFormat="1" ht="14.25" customHeight="1" x14ac:dyDescent="0.25">
      <c r="A87" s="14">
        <f t="shared" si="13"/>
        <v>4</v>
      </c>
      <c r="B87" s="9" t="s">
        <v>161</v>
      </c>
      <c r="C87" s="7" t="s">
        <v>80</v>
      </c>
      <c r="D87" s="36">
        <v>2</v>
      </c>
      <c r="E87" s="48">
        <v>0</v>
      </c>
      <c r="F87" s="8">
        <f t="shared" si="12"/>
        <v>0</v>
      </c>
      <c r="H87" s="33"/>
    </row>
    <row r="88" spans="1:8" s="6" customFormat="1" ht="14.25" customHeight="1" x14ac:dyDescent="0.25">
      <c r="A88" s="14">
        <f t="shared" si="13"/>
        <v>5</v>
      </c>
      <c r="B88" s="9" t="s">
        <v>93</v>
      </c>
      <c r="C88" s="7" t="s">
        <v>80</v>
      </c>
      <c r="D88" s="36">
        <v>40</v>
      </c>
      <c r="E88" s="48">
        <v>0</v>
      </c>
      <c r="F88" s="8">
        <f t="shared" si="12"/>
        <v>0</v>
      </c>
      <c r="H88" s="33"/>
    </row>
    <row r="89" spans="1:8" s="6" customFormat="1" ht="14.25" customHeight="1" x14ac:dyDescent="0.25">
      <c r="A89" s="14">
        <f t="shared" si="13"/>
        <v>6</v>
      </c>
      <c r="B89" s="9" t="s">
        <v>94</v>
      </c>
      <c r="C89" s="7" t="s">
        <v>80</v>
      </c>
      <c r="D89" s="36">
        <v>20</v>
      </c>
      <c r="E89" s="48">
        <v>0</v>
      </c>
      <c r="F89" s="8">
        <f t="shared" si="12"/>
        <v>0</v>
      </c>
      <c r="H89" s="33"/>
    </row>
    <row r="90" spans="1:8" s="6" customFormat="1" ht="14.25" customHeight="1" x14ac:dyDescent="0.25">
      <c r="A90" s="14">
        <f t="shared" si="13"/>
        <v>7</v>
      </c>
      <c r="B90" s="9" t="s">
        <v>95</v>
      </c>
      <c r="C90" s="7" t="s">
        <v>80</v>
      </c>
      <c r="D90" s="36">
        <v>20</v>
      </c>
      <c r="E90" s="48">
        <v>0</v>
      </c>
      <c r="F90" s="8">
        <f t="shared" si="12"/>
        <v>0</v>
      </c>
      <c r="H90" s="33"/>
    </row>
    <row r="91" spans="1:8" s="6" customFormat="1" ht="14.25" customHeight="1" x14ac:dyDescent="0.25">
      <c r="A91" s="14">
        <f t="shared" si="13"/>
        <v>8</v>
      </c>
      <c r="B91" s="9" t="s">
        <v>96</v>
      </c>
      <c r="C91" s="7" t="s">
        <v>80</v>
      </c>
      <c r="D91" s="36">
        <v>20</v>
      </c>
      <c r="E91" s="48">
        <v>0</v>
      </c>
      <c r="F91" s="8">
        <f t="shared" si="12"/>
        <v>0</v>
      </c>
      <c r="H91" s="33"/>
    </row>
    <row r="92" spans="1:8" s="6" customFormat="1" ht="14.25" customHeight="1" x14ac:dyDescent="0.25">
      <c r="A92" s="14">
        <f t="shared" si="13"/>
        <v>9</v>
      </c>
      <c r="B92" s="9" t="s">
        <v>97</v>
      </c>
      <c r="C92" s="7" t="s">
        <v>80</v>
      </c>
      <c r="D92" s="36">
        <v>10</v>
      </c>
      <c r="E92" s="48">
        <v>0</v>
      </c>
      <c r="F92" s="8">
        <f t="shared" si="12"/>
        <v>0</v>
      </c>
      <c r="H92" s="33"/>
    </row>
    <row r="93" spans="1:8" s="6" customFormat="1" ht="14.25" customHeight="1" x14ac:dyDescent="0.25">
      <c r="A93" s="14">
        <f t="shared" si="13"/>
        <v>10</v>
      </c>
      <c r="B93" s="9" t="s">
        <v>98</v>
      </c>
      <c r="C93" s="7" t="s">
        <v>80</v>
      </c>
      <c r="D93" s="36">
        <v>10</v>
      </c>
      <c r="E93" s="48">
        <v>0</v>
      </c>
      <c r="F93" s="8">
        <f t="shared" si="12"/>
        <v>0</v>
      </c>
      <c r="H93" s="33"/>
    </row>
    <row r="94" spans="1:8" s="6" customFormat="1" ht="14.25" customHeight="1" x14ac:dyDescent="0.25">
      <c r="A94" s="14">
        <f t="shared" si="13"/>
        <v>11</v>
      </c>
      <c r="B94" s="9" t="s">
        <v>99</v>
      </c>
      <c r="C94" s="7" t="s">
        <v>80</v>
      </c>
      <c r="D94" s="36">
        <v>10</v>
      </c>
      <c r="E94" s="48">
        <v>0</v>
      </c>
      <c r="F94" s="8">
        <f t="shared" si="12"/>
        <v>0</v>
      </c>
      <c r="H94" s="33"/>
    </row>
    <row r="95" spans="1:8" s="6" customFormat="1" ht="14.25" customHeight="1" x14ac:dyDescent="0.25">
      <c r="A95" s="14">
        <f t="shared" si="13"/>
        <v>12</v>
      </c>
      <c r="B95" s="9" t="s">
        <v>100</v>
      </c>
      <c r="C95" s="7" t="s">
        <v>80</v>
      </c>
      <c r="D95" s="36">
        <v>5</v>
      </c>
      <c r="E95" s="48">
        <v>0</v>
      </c>
      <c r="F95" s="8">
        <f t="shared" si="12"/>
        <v>0</v>
      </c>
      <c r="H95" s="33"/>
    </row>
    <row r="96" spans="1:8" s="6" customFormat="1" ht="14.25" customHeight="1" x14ac:dyDescent="0.25">
      <c r="A96" s="14">
        <f t="shared" si="13"/>
        <v>13</v>
      </c>
      <c r="B96" s="9" t="s">
        <v>101</v>
      </c>
      <c r="C96" s="7" t="s">
        <v>80</v>
      </c>
      <c r="D96" s="36">
        <v>5</v>
      </c>
      <c r="E96" s="48">
        <v>0</v>
      </c>
      <c r="F96" s="8">
        <f t="shared" si="12"/>
        <v>0</v>
      </c>
      <c r="H96" s="33"/>
    </row>
    <row r="97" spans="1:8" s="6" customFormat="1" ht="14.25" customHeight="1" x14ac:dyDescent="0.25">
      <c r="A97" s="14">
        <f t="shared" si="13"/>
        <v>14</v>
      </c>
      <c r="B97" s="9" t="s">
        <v>102</v>
      </c>
      <c r="C97" s="7" t="s">
        <v>80</v>
      </c>
      <c r="D97" s="36">
        <v>8</v>
      </c>
      <c r="E97" s="48">
        <v>0</v>
      </c>
      <c r="F97" s="8">
        <f t="shared" si="12"/>
        <v>0</v>
      </c>
      <c r="H97" s="33"/>
    </row>
    <row r="98" spans="1:8" s="6" customFormat="1" ht="14.25" customHeight="1" x14ac:dyDescent="0.25">
      <c r="A98" s="14">
        <f t="shared" si="13"/>
        <v>15</v>
      </c>
      <c r="B98" s="9" t="s">
        <v>103</v>
      </c>
      <c r="C98" s="7" t="s">
        <v>80</v>
      </c>
      <c r="D98" s="36">
        <v>4</v>
      </c>
      <c r="E98" s="48">
        <v>0</v>
      </c>
      <c r="F98" s="8">
        <f t="shared" si="12"/>
        <v>0</v>
      </c>
      <c r="H98" s="33"/>
    </row>
    <row r="99" spans="1:8" s="6" customFormat="1" ht="14.25" customHeight="1" x14ac:dyDescent="0.25">
      <c r="A99" s="14">
        <f t="shared" si="13"/>
        <v>16</v>
      </c>
      <c r="B99" s="9" t="s">
        <v>104</v>
      </c>
      <c r="C99" s="7" t="s">
        <v>80</v>
      </c>
      <c r="D99" s="36">
        <v>8</v>
      </c>
      <c r="E99" s="48">
        <v>0</v>
      </c>
      <c r="F99" s="8">
        <f t="shared" si="12"/>
        <v>0</v>
      </c>
      <c r="H99" s="33"/>
    </row>
    <row r="100" spans="1:8" s="6" customFormat="1" ht="14.25" customHeight="1" x14ac:dyDescent="0.25">
      <c r="A100" s="14">
        <f t="shared" si="13"/>
        <v>17</v>
      </c>
      <c r="B100" s="9" t="s">
        <v>105</v>
      </c>
      <c r="C100" s="7" t="s">
        <v>80</v>
      </c>
      <c r="D100" s="36">
        <v>4</v>
      </c>
      <c r="E100" s="48">
        <v>0</v>
      </c>
      <c r="F100" s="8">
        <f t="shared" si="12"/>
        <v>0</v>
      </c>
      <c r="H100" s="33"/>
    </row>
    <row r="101" spans="1:8" s="6" customFormat="1" ht="14.25" customHeight="1" x14ac:dyDescent="0.25">
      <c r="A101" s="14">
        <f t="shared" si="13"/>
        <v>18</v>
      </c>
      <c r="B101" s="9" t="s">
        <v>106</v>
      </c>
      <c r="C101" s="7" t="s">
        <v>80</v>
      </c>
      <c r="D101" s="36">
        <v>4</v>
      </c>
      <c r="E101" s="48">
        <v>0</v>
      </c>
      <c r="F101" s="8">
        <f t="shared" si="12"/>
        <v>0</v>
      </c>
      <c r="H101" s="33"/>
    </row>
    <row r="102" spans="1:8" s="6" customFormat="1" ht="14.25" customHeight="1" x14ac:dyDescent="0.25">
      <c r="A102" s="14">
        <f t="shared" si="13"/>
        <v>19</v>
      </c>
      <c r="B102" s="9" t="s">
        <v>107</v>
      </c>
      <c r="C102" s="7" t="s">
        <v>80</v>
      </c>
      <c r="D102" s="36">
        <v>8</v>
      </c>
      <c r="E102" s="48">
        <v>0</v>
      </c>
      <c r="F102" s="8">
        <f t="shared" si="12"/>
        <v>0</v>
      </c>
      <c r="H102" s="33"/>
    </row>
    <row r="103" spans="1:8" s="6" customFormat="1" ht="14.25" customHeight="1" x14ac:dyDescent="0.25">
      <c r="A103" s="14">
        <f t="shared" si="13"/>
        <v>20</v>
      </c>
      <c r="B103" s="9" t="s">
        <v>108</v>
      </c>
      <c r="C103" s="7" t="s">
        <v>80</v>
      </c>
      <c r="D103" s="36">
        <v>4</v>
      </c>
      <c r="E103" s="48">
        <v>0</v>
      </c>
      <c r="F103" s="8">
        <f t="shared" si="12"/>
        <v>0</v>
      </c>
      <c r="H103" s="33"/>
    </row>
    <row r="104" spans="1:8" s="6" customFormat="1" ht="14.25" customHeight="1" x14ac:dyDescent="0.25">
      <c r="A104" s="14">
        <f t="shared" si="13"/>
        <v>21</v>
      </c>
      <c r="B104" s="9" t="s">
        <v>109</v>
      </c>
      <c r="C104" s="7" t="s">
        <v>80</v>
      </c>
      <c r="D104" s="36">
        <v>4</v>
      </c>
      <c r="E104" s="48">
        <v>0</v>
      </c>
      <c r="F104" s="8">
        <f>+E104*D104</f>
        <v>0</v>
      </c>
      <c r="H104" s="33"/>
    </row>
    <row r="105" spans="1:8" s="6" customFormat="1" ht="14.25" customHeight="1" x14ac:dyDescent="0.25">
      <c r="A105" s="14">
        <f t="shared" si="13"/>
        <v>22</v>
      </c>
      <c r="B105" s="9" t="s">
        <v>256</v>
      </c>
      <c r="C105" s="7" t="s">
        <v>80</v>
      </c>
      <c r="D105" s="36">
        <v>2</v>
      </c>
      <c r="E105" s="48">
        <v>0</v>
      </c>
      <c r="F105" s="8">
        <f t="shared" ref="F105:F120" si="14">+E105*D105</f>
        <v>0</v>
      </c>
      <c r="H105" s="33"/>
    </row>
    <row r="106" spans="1:8" s="6" customFormat="1" ht="14.25" customHeight="1" x14ac:dyDescent="0.25">
      <c r="A106" s="14">
        <f t="shared" si="13"/>
        <v>23</v>
      </c>
      <c r="B106" s="9" t="s">
        <v>257</v>
      </c>
      <c r="C106" s="7" t="s">
        <v>80</v>
      </c>
      <c r="D106" s="36">
        <v>1</v>
      </c>
      <c r="E106" s="48">
        <v>0</v>
      </c>
      <c r="F106" s="8">
        <f t="shared" si="14"/>
        <v>0</v>
      </c>
      <c r="H106" s="33"/>
    </row>
    <row r="107" spans="1:8" s="6" customFormat="1" ht="14.25" customHeight="1" x14ac:dyDescent="0.25">
      <c r="A107" s="14">
        <f t="shared" si="13"/>
        <v>24</v>
      </c>
      <c r="B107" s="9" t="s">
        <v>258</v>
      </c>
      <c r="C107" s="7" t="s">
        <v>80</v>
      </c>
      <c r="D107" s="36">
        <v>1</v>
      </c>
      <c r="E107" s="48">
        <v>0</v>
      </c>
      <c r="F107" s="8">
        <f t="shared" si="14"/>
        <v>0</v>
      </c>
      <c r="H107" s="33"/>
    </row>
    <row r="108" spans="1:8" s="6" customFormat="1" ht="14.25" customHeight="1" x14ac:dyDescent="0.25">
      <c r="A108" s="14">
        <f t="shared" si="13"/>
        <v>25</v>
      </c>
      <c r="B108" s="9" t="s">
        <v>259</v>
      </c>
      <c r="C108" s="7" t="s">
        <v>80</v>
      </c>
      <c r="D108" s="36">
        <v>2</v>
      </c>
      <c r="E108" s="48">
        <v>0</v>
      </c>
      <c r="F108" s="8">
        <f t="shared" si="14"/>
        <v>0</v>
      </c>
      <c r="H108" s="33"/>
    </row>
    <row r="109" spans="1:8" s="6" customFormat="1" ht="14.25" customHeight="1" x14ac:dyDescent="0.25">
      <c r="A109" s="14">
        <f t="shared" si="13"/>
        <v>26</v>
      </c>
      <c r="B109" s="9" t="s">
        <v>260</v>
      </c>
      <c r="C109" s="7" t="s">
        <v>80</v>
      </c>
      <c r="D109" s="36">
        <v>1</v>
      </c>
      <c r="E109" s="48">
        <v>0</v>
      </c>
      <c r="F109" s="8">
        <f t="shared" si="14"/>
        <v>0</v>
      </c>
      <c r="H109" s="33"/>
    </row>
    <row r="110" spans="1:8" s="6" customFormat="1" ht="14.25" customHeight="1" x14ac:dyDescent="0.25">
      <c r="A110" s="14">
        <f t="shared" si="13"/>
        <v>27</v>
      </c>
      <c r="B110" s="9" t="s">
        <v>261</v>
      </c>
      <c r="C110" s="7" t="s">
        <v>80</v>
      </c>
      <c r="D110" s="36">
        <v>1</v>
      </c>
      <c r="E110" s="48">
        <v>0</v>
      </c>
      <c r="F110" s="8">
        <f t="shared" si="14"/>
        <v>0</v>
      </c>
      <c r="H110" s="33"/>
    </row>
    <row r="111" spans="1:8" s="6" customFormat="1" ht="14.25" customHeight="1" x14ac:dyDescent="0.25">
      <c r="A111" s="14">
        <f t="shared" si="13"/>
        <v>28</v>
      </c>
      <c r="B111" s="9" t="s">
        <v>262</v>
      </c>
      <c r="C111" s="7" t="s">
        <v>80</v>
      </c>
      <c r="D111" s="36">
        <v>2</v>
      </c>
      <c r="E111" s="48">
        <v>0</v>
      </c>
      <c r="F111" s="8">
        <f t="shared" si="14"/>
        <v>0</v>
      </c>
      <c r="H111" s="33"/>
    </row>
    <row r="112" spans="1:8" s="6" customFormat="1" ht="14.25" customHeight="1" x14ac:dyDescent="0.25">
      <c r="A112" s="14">
        <f t="shared" si="13"/>
        <v>29</v>
      </c>
      <c r="B112" s="9" t="s">
        <v>263</v>
      </c>
      <c r="C112" s="7" t="s">
        <v>80</v>
      </c>
      <c r="D112" s="36">
        <v>1</v>
      </c>
      <c r="E112" s="48">
        <v>0</v>
      </c>
      <c r="F112" s="8">
        <f t="shared" si="14"/>
        <v>0</v>
      </c>
      <c r="H112" s="33"/>
    </row>
    <row r="113" spans="1:8" s="6" customFormat="1" ht="14.25" customHeight="1" x14ac:dyDescent="0.25">
      <c r="A113" s="14">
        <f t="shared" si="13"/>
        <v>30</v>
      </c>
      <c r="B113" s="9" t="s">
        <v>264</v>
      </c>
      <c r="C113" s="7" t="s">
        <v>80</v>
      </c>
      <c r="D113" s="36">
        <v>1</v>
      </c>
      <c r="E113" s="48">
        <v>0</v>
      </c>
      <c r="F113" s="8">
        <f t="shared" si="14"/>
        <v>0</v>
      </c>
      <c r="H113" s="33"/>
    </row>
    <row r="114" spans="1:8" s="6" customFormat="1" ht="14.25" customHeight="1" x14ac:dyDescent="0.25">
      <c r="A114" s="14">
        <f t="shared" si="13"/>
        <v>31</v>
      </c>
      <c r="B114" s="9" t="s">
        <v>265</v>
      </c>
      <c r="C114" s="7" t="s">
        <v>80</v>
      </c>
      <c r="D114" s="36">
        <v>1</v>
      </c>
      <c r="E114" s="48">
        <v>0</v>
      </c>
      <c r="F114" s="8">
        <f t="shared" si="14"/>
        <v>0</v>
      </c>
      <c r="H114" s="33"/>
    </row>
    <row r="115" spans="1:8" s="6" customFormat="1" ht="14.25" customHeight="1" x14ac:dyDescent="0.25">
      <c r="A115" s="14">
        <f t="shared" si="13"/>
        <v>32</v>
      </c>
      <c r="B115" s="9" t="s">
        <v>266</v>
      </c>
      <c r="C115" s="7" t="s">
        <v>80</v>
      </c>
      <c r="D115" s="36">
        <v>1</v>
      </c>
      <c r="E115" s="48">
        <v>0</v>
      </c>
      <c r="F115" s="8">
        <f t="shared" si="14"/>
        <v>0</v>
      </c>
      <c r="H115" s="33"/>
    </row>
    <row r="116" spans="1:8" s="6" customFormat="1" ht="14.25" customHeight="1" x14ac:dyDescent="0.25">
      <c r="A116" s="14">
        <f t="shared" si="13"/>
        <v>33</v>
      </c>
      <c r="B116" s="9" t="s">
        <v>267</v>
      </c>
      <c r="C116" s="7" t="s">
        <v>80</v>
      </c>
      <c r="D116" s="36">
        <v>2</v>
      </c>
      <c r="E116" s="48">
        <v>0</v>
      </c>
      <c r="F116" s="8">
        <f t="shared" si="14"/>
        <v>0</v>
      </c>
      <c r="H116" s="33"/>
    </row>
    <row r="117" spans="1:8" s="6" customFormat="1" ht="14.25" customHeight="1" x14ac:dyDescent="0.25">
      <c r="A117" s="14">
        <f t="shared" si="13"/>
        <v>34</v>
      </c>
      <c r="B117" s="9" t="s">
        <v>268</v>
      </c>
      <c r="C117" s="7" t="s">
        <v>80</v>
      </c>
      <c r="D117" s="36">
        <v>1</v>
      </c>
      <c r="E117" s="48">
        <v>0</v>
      </c>
      <c r="F117" s="8">
        <f t="shared" si="14"/>
        <v>0</v>
      </c>
      <c r="H117" s="33"/>
    </row>
    <row r="118" spans="1:8" s="6" customFormat="1" ht="14.25" customHeight="1" x14ac:dyDescent="0.25">
      <c r="A118" s="14">
        <f t="shared" si="13"/>
        <v>35</v>
      </c>
      <c r="B118" s="9" t="s">
        <v>269</v>
      </c>
      <c r="C118" s="7" t="s">
        <v>80</v>
      </c>
      <c r="D118" s="36">
        <v>1</v>
      </c>
      <c r="E118" s="48">
        <v>0</v>
      </c>
      <c r="F118" s="8">
        <f t="shared" si="14"/>
        <v>0</v>
      </c>
      <c r="H118" s="33"/>
    </row>
    <row r="119" spans="1:8" s="6" customFormat="1" ht="14.25" customHeight="1" x14ac:dyDescent="0.25">
      <c r="A119" s="14">
        <f t="shared" si="13"/>
        <v>36</v>
      </c>
      <c r="B119" s="9" t="s">
        <v>270</v>
      </c>
      <c r="C119" s="7" t="s">
        <v>80</v>
      </c>
      <c r="D119" s="36">
        <v>2</v>
      </c>
      <c r="E119" s="48">
        <v>0</v>
      </c>
      <c r="F119" s="8">
        <f t="shared" si="14"/>
        <v>0</v>
      </c>
      <c r="H119" s="33"/>
    </row>
    <row r="120" spans="1:8" s="6" customFormat="1" ht="14.25" customHeight="1" x14ac:dyDescent="0.25">
      <c r="A120" s="14">
        <f t="shared" si="13"/>
        <v>37</v>
      </c>
      <c r="B120" s="9" t="s">
        <v>271</v>
      </c>
      <c r="C120" s="7" t="s">
        <v>80</v>
      </c>
      <c r="D120" s="36">
        <v>1</v>
      </c>
      <c r="E120" s="48">
        <v>0</v>
      </c>
      <c r="F120" s="8">
        <f t="shared" si="14"/>
        <v>0</v>
      </c>
      <c r="H120" s="33"/>
    </row>
    <row r="121" spans="1:8" s="6" customFormat="1" ht="14.25" customHeight="1" x14ac:dyDescent="0.25">
      <c r="A121" s="14">
        <f t="shared" si="13"/>
        <v>38</v>
      </c>
      <c r="B121" s="9" t="s">
        <v>272</v>
      </c>
      <c r="C121" s="7" t="s">
        <v>80</v>
      </c>
      <c r="D121" s="36">
        <v>1</v>
      </c>
      <c r="E121" s="48">
        <v>0</v>
      </c>
      <c r="F121" s="8">
        <f>+E121*D121</f>
        <v>0</v>
      </c>
      <c r="H121" s="33"/>
    </row>
    <row r="122" spans="1:8" s="6" customFormat="1" ht="14.25" customHeight="1" x14ac:dyDescent="0.25">
      <c r="A122" s="14">
        <f t="shared" si="13"/>
        <v>39</v>
      </c>
      <c r="B122" s="9" t="s">
        <v>144</v>
      </c>
      <c r="C122" s="7" t="s">
        <v>80</v>
      </c>
      <c r="D122" s="36">
        <v>12</v>
      </c>
      <c r="E122" s="48">
        <v>0</v>
      </c>
      <c r="F122" s="8">
        <f t="shared" ref="F122:F125" si="15">+E122*D122</f>
        <v>0</v>
      </c>
      <c r="H122" s="33"/>
    </row>
    <row r="123" spans="1:8" s="6" customFormat="1" ht="14.25" customHeight="1" x14ac:dyDescent="0.25">
      <c r="A123" s="14">
        <f t="shared" si="13"/>
        <v>40</v>
      </c>
      <c r="B123" s="9" t="s">
        <v>145</v>
      </c>
      <c r="C123" s="7" t="s">
        <v>80</v>
      </c>
      <c r="D123" s="36">
        <v>4</v>
      </c>
      <c r="E123" s="48">
        <v>0</v>
      </c>
      <c r="F123" s="8">
        <f t="shared" si="15"/>
        <v>0</v>
      </c>
      <c r="H123" s="33"/>
    </row>
    <row r="124" spans="1:8" s="6" customFormat="1" ht="14.25" customHeight="1" x14ac:dyDescent="0.25">
      <c r="A124" s="14">
        <f t="shared" si="13"/>
        <v>41</v>
      </c>
      <c r="B124" s="9" t="s">
        <v>146</v>
      </c>
      <c r="C124" s="7" t="s">
        <v>80</v>
      </c>
      <c r="D124" s="36">
        <v>4</v>
      </c>
      <c r="E124" s="48">
        <v>0</v>
      </c>
      <c r="F124" s="8">
        <f t="shared" si="15"/>
        <v>0</v>
      </c>
      <c r="H124" s="33"/>
    </row>
    <row r="125" spans="1:8" s="6" customFormat="1" ht="14.25" customHeight="1" x14ac:dyDescent="0.25">
      <c r="A125" s="14">
        <f t="shared" si="13"/>
        <v>42</v>
      </c>
      <c r="B125" s="9" t="s">
        <v>160</v>
      </c>
      <c r="C125" s="7" t="s">
        <v>80</v>
      </c>
      <c r="D125" s="36">
        <v>2</v>
      </c>
      <c r="E125" s="48">
        <v>0</v>
      </c>
      <c r="F125" s="8">
        <f t="shared" si="15"/>
        <v>0</v>
      </c>
      <c r="H125" s="33"/>
    </row>
    <row r="126" spans="1:8" s="6" customFormat="1" ht="14.25" customHeight="1" x14ac:dyDescent="0.25">
      <c r="A126" s="14">
        <f t="shared" si="13"/>
        <v>43</v>
      </c>
      <c r="B126" s="9" t="s">
        <v>178</v>
      </c>
      <c r="C126" s="7" t="s">
        <v>80</v>
      </c>
      <c r="D126" s="36">
        <v>1</v>
      </c>
      <c r="E126" s="48">
        <v>0</v>
      </c>
      <c r="F126" s="8">
        <f t="shared" ref="F126:F132" si="16">+E126*D126</f>
        <v>0</v>
      </c>
      <c r="H126" s="33"/>
    </row>
    <row r="127" spans="1:8" s="6" customFormat="1" ht="14.25" customHeight="1" x14ac:dyDescent="0.25">
      <c r="A127" s="14">
        <f t="shared" si="13"/>
        <v>44</v>
      </c>
      <c r="B127" s="9" t="s">
        <v>179</v>
      </c>
      <c r="C127" s="7" t="s">
        <v>80</v>
      </c>
      <c r="D127" s="36">
        <v>1</v>
      </c>
      <c r="E127" s="48">
        <v>0</v>
      </c>
      <c r="F127" s="8">
        <f t="shared" si="16"/>
        <v>0</v>
      </c>
      <c r="H127" s="33"/>
    </row>
    <row r="128" spans="1:8" s="6" customFormat="1" ht="14.25" customHeight="1" x14ac:dyDescent="0.25">
      <c r="A128" s="14">
        <f t="shared" si="13"/>
        <v>45</v>
      </c>
      <c r="B128" s="9" t="s">
        <v>180</v>
      </c>
      <c r="C128" s="7" t="s">
        <v>80</v>
      </c>
      <c r="D128" s="36">
        <v>1</v>
      </c>
      <c r="E128" s="48">
        <v>0</v>
      </c>
      <c r="F128" s="8">
        <f t="shared" si="16"/>
        <v>0</v>
      </c>
      <c r="H128" s="33"/>
    </row>
    <row r="129" spans="1:8" s="6" customFormat="1" ht="14.25" customHeight="1" x14ac:dyDescent="0.25">
      <c r="A129" s="14">
        <f t="shared" si="13"/>
        <v>46</v>
      </c>
      <c r="B129" s="9" t="s">
        <v>181</v>
      </c>
      <c r="C129" s="7" t="s">
        <v>80</v>
      </c>
      <c r="D129" s="36">
        <v>10</v>
      </c>
      <c r="E129" s="48">
        <v>0</v>
      </c>
      <c r="F129" s="8">
        <f t="shared" si="16"/>
        <v>0</v>
      </c>
      <c r="H129" s="33"/>
    </row>
    <row r="130" spans="1:8" s="6" customFormat="1" ht="14.25" customHeight="1" x14ac:dyDescent="0.25">
      <c r="A130" s="14">
        <f t="shared" si="13"/>
        <v>47</v>
      </c>
      <c r="B130" s="9" t="s">
        <v>182</v>
      </c>
      <c r="C130" s="7" t="s">
        <v>80</v>
      </c>
      <c r="D130" s="36">
        <v>2</v>
      </c>
      <c r="E130" s="48">
        <v>0</v>
      </c>
      <c r="F130" s="8">
        <f t="shared" si="16"/>
        <v>0</v>
      </c>
      <c r="H130" s="33"/>
    </row>
    <row r="131" spans="1:8" s="6" customFormat="1" ht="15" customHeight="1" x14ac:dyDescent="0.25">
      <c r="A131" s="14">
        <f t="shared" si="13"/>
        <v>48</v>
      </c>
      <c r="B131" s="9" t="s">
        <v>183</v>
      </c>
      <c r="C131" s="7" t="s">
        <v>80</v>
      </c>
      <c r="D131" s="36">
        <v>2</v>
      </c>
      <c r="E131" s="48">
        <v>0</v>
      </c>
      <c r="F131" s="8">
        <f t="shared" si="16"/>
        <v>0</v>
      </c>
      <c r="H131" s="33"/>
    </row>
    <row r="132" spans="1:8" s="6" customFormat="1" ht="14.25" customHeight="1" thickBot="1" x14ac:dyDescent="0.3">
      <c r="A132" s="14">
        <f t="shared" si="13"/>
        <v>49</v>
      </c>
      <c r="B132" s="9" t="s">
        <v>184</v>
      </c>
      <c r="C132" s="7" t="s">
        <v>80</v>
      </c>
      <c r="D132" s="37">
        <v>20</v>
      </c>
      <c r="E132" s="48">
        <v>0</v>
      </c>
      <c r="F132" s="8">
        <f t="shared" si="16"/>
        <v>0</v>
      </c>
      <c r="H132" s="33"/>
    </row>
    <row r="133" spans="1:8" ht="22.5" customHeight="1" thickBot="1" x14ac:dyDescent="0.3">
      <c r="A133" s="15" t="s">
        <v>88</v>
      </c>
      <c r="B133" s="12" t="s">
        <v>32</v>
      </c>
      <c r="C133" s="12"/>
      <c r="D133" s="34"/>
      <c r="E133" s="12"/>
      <c r="F133" s="13"/>
    </row>
    <row r="134" spans="1:8" s="6" customFormat="1" ht="14.25" customHeight="1" x14ac:dyDescent="0.25">
      <c r="A134" s="14">
        <v>1</v>
      </c>
      <c r="B134" s="9" t="s">
        <v>187</v>
      </c>
      <c r="C134" s="7" t="s">
        <v>80</v>
      </c>
      <c r="D134" s="36">
        <v>40</v>
      </c>
      <c r="E134" s="48">
        <v>0</v>
      </c>
      <c r="F134" s="8">
        <f t="shared" ref="F134:F149" si="17">+E134*D134</f>
        <v>0</v>
      </c>
      <c r="H134" s="33"/>
    </row>
    <row r="135" spans="1:8" s="6" customFormat="1" ht="14.25" customHeight="1" x14ac:dyDescent="0.25">
      <c r="A135" s="14">
        <f>A134+1</f>
        <v>2</v>
      </c>
      <c r="B135" s="9" t="s">
        <v>186</v>
      </c>
      <c r="C135" s="7" t="s">
        <v>80</v>
      </c>
      <c r="D135" s="36">
        <v>2</v>
      </c>
      <c r="E135" s="48">
        <v>0</v>
      </c>
      <c r="F135" s="8">
        <f t="shared" ref="F135" si="18">+E135*D135</f>
        <v>0</v>
      </c>
      <c r="H135" s="33"/>
    </row>
    <row r="136" spans="1:8" s="6" customFormat="1" ht="14.25" customHeight="1" x14ac:dyDescent="0.25">
      <c r="A136" s="14">
        <f t="shared" ref="A136:A150" si="19">A135+1</f>
        <v>3</v>
      </c>
      <c r="B136" s="9" t="s">
        <v>185</v>
      </c>
      <c r="C136" s="7" t="s">
        <v>80</v>
      </c>
      <c r="D136" s="36">
        <v>2</v>
      </c>
      <c r="E136" s="48">
        <v>0</v>
      </c>
      <c r="F136" s="8">
        <f t="shared" ref="F136" si="20">+E136*D136</f>
        <v>0</v>
      </c>
      <c r="H136" s="33"/>
    </row>
    <row r="137" spans="1:8" s="6" customFormat="1" ht="14.25" customHeight="1" x14ac:dyDescent="0.25">
      <c r="A137" s="14">
        <f t="shared" si="19"/>
        <v>4</v>
      </c>
      <c r="B137" s="9" t="s">
        <v>165</v>
      </c>
      <c r="C137" s="7" t="s">
        <v>80</v>
      </c>
      <c r="D137" s="36">
        <v>10</v>
      </c>
      <c r="E137" s="48">
        <v>0</v>
      </c>
      <c r="F137" s="8">
        <f t="shared" ref="F137" si="21">+E137*D137</f>
        <v>0</v>
      </c>
      <c r="H137" s="33"/>
    </row>
    <row r="138" spans="1:8" s="6" customFormat="1" ht="14.25" customHeight="1" x14ac:dyDescent="0.25">
      <c r="A138" s="14">
        <f t="shared" si="19"/>
        <v>5</v>
      </c>
      <c r="B138" s="9" t="s">
        <v>166</v>
      </c>
      <c r="C138" s="7" t="s">
        <v>80</v>
      </c>
      <c r="D138" s="36">
        <v>10</v>
      </c>
      <c r="E138" s="48">
        <v>0</v>
      </c>
      <c r="F138" s="8">
        <f t="shared" ref="F138" si="22">+E138*D138</f>
        <v>0</v>
      </c>
      <c r="H138" s="33"/>
    </row>
    <row r="139" spans="1:8" s="6" customFormat="1" ht="14.25" customHeight="1" x14ac:dyDescent="0.25">
      <c r="A139" s="14">
        <f t="shared" si="19"/>
        <v>6</v>
      </c>
      <c r="B139" s="9" t="s">
        <v>19</v>
      </c>
      <c r="C139" s="7" t="s">
        <v>80</v>
      </c>
      <c r="D139" s="36">
        <v>50</v>
      </c>
      <c r="E139" s="48">
        <v>0</v>
      </c>
      <c r="F139" s="8">
        <f t="shared" si="17"/>
        <v>0</v>
      </c>
      <c r="H139" s="33"/>
    </row>
    <row r="140" spans="1:8" s="6" customFormat="1" ht="14.25" customHeight="1" x14ac:dyDescent="0.25">
      <c r="A140" s="14">
        <f t="shared" si="19"/>
        <v>7</v>
      </c>
      <c r="B140" s="9" t="s">
        <v>23</v>
      </c>
      <c r="C140" s="7" t="s">
        <v>80</v>
      </c>
      <c r="D140" s="36">
        <v>20</v>
      </c>
      <c r="E140" s="48">
        <v>0</v>
      </c>
      <c r="F140" s="8">
        <f t="shared" si="17"/>
        <v>0</v>
      </c>
      <c r="H140" s="33"/>
    </row>
    <row r="141" spans="1:8" s="6" customFormat="1" ht="14.25" customHeight="1" x14ac:dyDescent="0.25">
      <c r="A141" s="14">
        <f t="shared" si="19"/>
        <v>8</v>
      </c>
      <c r="B141" s="9" t="s">
        <v>20</v>
      </c>
      <c r="C141" s="7" t="s">
        <v>80</v>
      </c>
      <c r="D141" s="36">
        <v>25</v>
      </c>
      <c r="E141" s="48">
        <v>0</v>
      </c>
      <c r="F141" s="8">
        <f t="shared" si="17"/>
        <v>0</v>
      </c>
      <c r="H141" s="33"/>
    </row>
    <row r="142" spans="1:8" s="6" customFormat="1" ht="14.25" customHeight="1" x14ac:dyDescent="0.25">
      <c r="A142" s="14">
        <f t="shared" si="19"/>
        <v>9</v>
      </c>
      <c r="B142" s="9" t="s">
        <v>21</v>
      </c>
      <c r="C142" s="7" t="s">
        <v>80</v>
      </c>
      <c r="D142" s="36">
        <v>25</v>
      </c>
      <c r="E142" s="48">
        <v>0</v>
      </c>
      <c r="F142" s="8">
        <f t="shared" si="17"/>
        <v>0</v>
      </c>
      <c r="H142" s="33"/>
    </row>
    <row r="143" spans="1:8" s="6" customFormat="1" ht="14.25" customHeight="1" x14ac:dyDescent="0.25">
      <c r="A143" s="14">
        <f t="shared" si="19"/>
        <v>10</v>
      </c>
      <c r="B143" s="9" t="s">
        <v>22</v>
      </c>
      <c r="C143" s="7" t="s">
        <v>80</v>
      </c>
      <c r="D143" s="36">
        <v>25</v>
      </c>
      <c r="E143" s="48">
        <v>0</v>
      </c>
      <c r="F143" s="8">
        <f t="shared" si="17"/>
        <v>0</v>
      </c>
      <c r="H143" s="33"/>
    </row>
    <row r="144" spans="1:8" s="6" customFormat="1" ht="14.25" customHeight="1" x14ac:dyDescent="0.25">
      <c r="A144" s="14">
        <f t="shared" si="19"/>
        <v>11</v>
      </c>
      <c r="B144" s="9" t="s">
        <v>125</v>
      </c>
      <c r="C144" s="7" t="s">
        <v>80</v>
      </c>
      <c r="D144" s="36">
        <v>8</v>
      </c>
      <c r="E144" s="48">
        <v>0</v>
      </c>
      <c r="F144" s="8">
        <f t="shared" si="17"/>
        <v>0</v>
      </c>
      <c r="H144" s="33"/>
    </row>
    <row r="145" spans="1:8" s="6" customFormat="1" ht="14.25" customHeight="1" x14ac:dyDescent="0.25">
      <c r="A145" s="14">
        <f t="shared" si="19"/>
        <v>12</v>
      </c>
      <c r="B145" s="9" t="s">
        <v>156</v>
      </c>
      <c r="C145" s="7" t="s">
        <v>80</v>
      </c>
      <c r="D145" s="36">
        <v>2</v>
      </c>
      <c r="E145" s="48">
        <v>0</v>
      </c>
      <c r="F145" s="8">
        <f t="shared" si="17"/>
        <v>0</v>
      </c>
      <c r="H145" s="33"/>
    </row>
    <row r="146" spans="1:8" s="6" customFormat="1" ht="14.25" customHeight="1" x14ac:dyDescent="0.25">
      <c r="A146" s="14">
        <f t="shared" si="19"/>
        <v>13</v>
      </c>
      <c r="B146" s="9" t="s">
        <v>38</v>
      </c>
      <c r="C146" s="7" t="s">
        <v>127</v>
      </c>
      <c r="D146" s="36">
        <v>50</v>
      </c>
      <c r="E146" s="48">
        <v>0</v>
      </c>
      <c r="F146" s="8">
        <f t="shared" si="17"/>
        <v>0</v>
      </c>
      <c r="H146" s="33"/>
    </row>
    <row r="147" spans="1:8" s="6" customFormat="1" ht="14.25" customHeight="1" x14ac:dyDescent="0.25">
      <c r="A147" s="14">
        <f t="shared" si="19"/>
        <v>14</v>
      </c>
      <c r="B147" s="9" t="s">
        <v>57</v>
      </c>
      <c r="C147" s="7" t="s">
        <v>80</v>
      </c>
      <c r="D147" s="36">
        <v>1</v>
      </c>
      <c r="E147" s="48">
        <v>0</v>
      </c>
      <c r="F147" s="8">
        <f t="shared" si="17"/>
        <v>0</v>
      </c>
      <c r="H147" s="33"/>
    </row>
    <row r="148" spans="1:8" s="6" customFormat="1" ht="14.25" customHeight="1" x14ac:dyDescent="0.25">
      <c r="A148" s="14">
        <f t="shared" si="19"/>
        <v>15</v>
      </c>
      <c r="B148" s="9" t="s">
        <v>61</v>
      </c>
      <c r="C148" s="7" t="s">
        <v>80</v>
      </c>
      <c r="D148" s="36">
        <v>1</v>
      </c>
      <c r="E148" s="48">
        <v>0</v>
      </c>
      <c r="F148" s="8">
        <f t="shared" si="17"/>
        <v>0</v>
      </c>
      <c r="H148" s="33"/>
    </row>
    <row r="149" spans="1:8" s="6" customFormat="1" ht="14.25" customHeight="1" x14ac:dyDescent="0.25">
      <c r="A149" s="14">
        <f t="shared" si="19"/>
        <v>16</v>
      </c>
      <c r="B149" s="9" t="s">
        <v>190</v>
      </c>
      <c r="C149" s="7" t="s">
        <v>80</v>
      </c>
      <c r="D149" s="36">
        <v>1</v>
      </c>
      <c r="E149" s="48">
        <v>0</v>
      </c>
      <c r="F149" s="8">
        <f t="shared" si="17"/>
        <v>0</v>
      </c>
      <c r="H149" s="33"/>
    </row>
    <row r="150" spans="1:8" s="6" customFormat="1" ht="14.25" customHeight="1" thickBot="1" x14ac:dyDescent="0.3">
      <c r="A150" s="14">
        <f t="shared" si="19"/>
        <v>17</v>
      </c>
      <c r="B150" s="9" t="s">
        <v>191</v>
      </c>
      <c r="C150" s="7" t="s">
        <v>80</v>
      </c>
      <c r="D150" s="36">
        <v>1</v>
      </c>
      <c r="E150" s="48">
        <v>0</v>
      </c>
      <c r="F150" s="8">
        <f t="shared" ref="F150" si="23">+E150*D150</f>
        <v>0</v>
      </c>
      <c r="H150" s="33"/>
    </row>
    <row r="151" spans="1:8" s="6" customFormat="1" ht="22.5" customHeight="1" thickBot="1" x14ac:dyDescent="0.3">
      <c r="A151" s="15" t="s">
        <v>89</v>
      </c>
      <c r="B151" s="12" t="s">
        <v>33</v>
      </c>
      <c r="C151" s="12"/>
      <c r="D151" s="34"/>
      <c r="E151" s="12"/>
      <c r="F151" s="13"/>
      <c r="H151" s="33"/>
    </row>
    <row r="152" spans="1:8" ht="14.25" customHeight="1" x14ac:dyDescent="0.25">
      <c r="A152" s="14">
        <v>1</v>
      </c>
      <c r="B152" s="9" t="s">
        <v>24</v>
      </c>
      <c r="C152" s="7" t="s">
        <v>80</v>
      </c>
      <c r="D152" s="36">
        <v>1</v>
      </c>
      <c r="E152" s="48">
        <v>0</v>
      </c>
      <c r="F152" s="11">
        <f t="shared" ref="F152:F210" si="24">+E152*D152</f>
        <v>0</v>
      </c>
    </row>
    <row r="153" spans="1:8" s="6" customFormat="1" ht="14.25" customHeight="1" x14ac:dyDescent="0.25">
      <c r="A153" s="14">
        <v>2</v>
      </c>
      <c r="B153" s="9" t="s">
        <v>25</v>
      </c>
      <c r="C153" s="7" t="s">
        <v>80</v>
      </c>
      <c r="D153" s="36">
        <v>1</v>
      </c>
      <c r="E153" s="48">
        <v>0</v>
      </c>
      <c r="F153" s="8">
        <f t="shared" si="24"/>
        <v>0</v>
      </c>
      <c r="H153" s="33"/>
    </row>
    <row r="154" spans="1:8" s="6" customFormat="1" ht="14.25" customHeight="1" x14ac:dyDescent="0.25">
      <c r="A154" s="14">
        <v>3</v>
      </c>
      <c r="B154" s="9" t="s">
        <v>26</v>
      </c>
      <c r="C154" s="7" t="s">
        <v>80</v>
      </c>
      <c r="D154" s="36">
        <v>30</v>
      </c>
      <c r="E154" s="48">
        <v>0</v>
      </c>
      <c r="F154" s="8">
        <f t="shared" si="24"/>
        <v>0</v>
      </c>
      <c r="H154" s="33"/>
    </row>
    <row r="155" spans="1:8" s="6" customFormat="1" ht="14.25" customHeight="1" x14ac:dyDescent="0.25">
      <c r="A155" s="14">
        <v>4</v>
      </c>
      <c r="B155" s="9" t="s">
        <v>27</v>
      </c>
      <c r="C155" s="7" t="s">
        <v>80</v>
      </c>
      <c r="D155" s="36">
        <v>1</v>
      </c>
      <c r="E155" s="48">
        <v>0</v>
      </c>
      <c r="F155" s="8">
        <f t="shared" si="24"/>
        <v>0</v>
      </c>
      <c r="H155" s="33"/>
    </row>
    <row r="156" spans="1:8" s="6" customFormat="1" ht="14.25" customHeight="1" x14ac:dyDescent="0.25">
      <c r="A156" s="14">
        <v>5</v>
      </c>
      <c r="B156" s="9" t="s">
        <v>28</v>
      </c>
      <c r="C156" s="7" t="s">
        <v>80</v>
      </c>
      <c r="D156" s="36">
        <v>12</v>
      </c>
      <c r="E156" s="48">
        <v>0</v>
      </c>
      <c r="F156" s="8">
        <f t="shared" si="24"/>
        <v>0</v>
      </c>
      <c r="H156" s="33"/>
    </row>
    <row r="157" spans="1:8" s="6" customFormat="1" ht="14.25" customHeight="1" x14ac:dyDescent="0.25">
      <c r="A157" s="14">
        <v>6</v>
      </c>
      <c r="B157" s="9" t="s">
        <v>29</v>
      </c>
      <c r="C157" s="7" t="s">
        <v>80</v>
      </c>
      <c r="D157" s="36">
        <v>10</v>
      </c>
      <c r="E157" s="48">
        <v>0</v>
      </c>
      <c r="F157" s="8">
        <f t="shared" si="24"/>
        <v>0</v>
      </c>
      <c r="H157" s="33"/>
    </row>
    <row r="158" spans="1:8" s="6" customFormat="1" ht="14.25" customHeight="1" x14ac:dyDescent="0.25">
      <c r="A158" s="14">
        <v>7</v>
      </c>
      <c r="B158" s="9" t="s">
        <v>114</v>
      </c>
      <c r="C158" s="7" t="s">
        <v>80</v>
      </c>
      <c r="D158" s="36">
        <v>20</v>
      </c>
      <c r="E158" s="48">
        <v>0</v>
      </c>
      <c r="F158" s="8">
        <f t="shared" si="24"/>
        <v>0</v>
      </c>
      <c r="H158" s="33"/>
    </row>
    <row r="159" spans="1:8" s="6" customFormat="1" ht="14.25" customHeight="1" x14ac:dyDescent="0.25">
      <c r="A159" s="14">
        <v>8</v>
      </c>
      <c r="B159" s="9" t="s">
        <v>30</v>
      </c>
      <c r="C159" s="7" t="s">
        <v>80</v>
      </c>
      <c r="D159" s="36">
        <v>4</v>
      </c>
      <c r="E159" s="48">
        <v>0</v>
      </c>
      <c r="F159" s="8">
        <f t="shared" si="24"/>
        <v>0</v>
      </c>
      <c r="H159" s="33"/>
    </row>
    <row r="160" spans="1:8" s="6" customFormat="1" ht="14.25" customHeight="1" x14ac:dyDescent="0.25">
      <c r="A160" s="14">
        <v>9</v>
      </c>
      <c r="B160" s="9" t="s">
        <v>31</v>
      </c>
      <c r="C160" s="7" t="s">
        <v>80</v>
      </c>
      <c r="D160" s="36">
        <v>10</v>
      </c>
      <c r="E160" s="48">
        <v>0</v>
      </c>
      <c r="F160" s="8">
        <f t="shared" si="24"/>
        <v>0</v>
      </c>
      <c r="H160" s="33"/>
    </row>
    <row r="161" spans="1:8" s="6" customFormat="1" ht="14.25" customHeight="1" x14ac:dyDescent="0.25">
      <c r="A161" s="14">
        <v>10</v>
      </c>
      <c r="B161" s="9" t="s">
        <v>115</v>
      </c>
      <c r="C161" s="7" t="s">
        <v>80</v>
      </c>
      <c r="D161" s="36">
        <v>5</v>
      </c>
      <c r="E161" s="48">
        <v>0</v>
      </c>
      <c r="F161" s="8">
        <f t="shared" si="24"/>
        <v>0</v>
      </c>
      <c r="H161" s="33"/>
    </row>
    <row r="162" spans="1:8" s="6" customFormat="1" ht="14.25" customHeight="1" x14ac:dyDescent="0.25">
      <c r="A162" s="14">
        <v>11</v>
      </c>
      <c r="B162" s="10" t="s">
        <v>34</v>
      </c>
      <c r="C162" s="7" t="s">
        <v>80</v>
      </c>
      <c r="D162" s="36">
        <v>40</v>
      </c>
      <c r="E162" s="48">
        <v>0</v>
      </c>
      <c r="F162" s="8">
        <f t="shared" si="24"/>
        <v>0</v>
      </c>
      <c r="H162" s="33"/>
    </row>
    <row r="163" spans="1:8" s="6" customFormat="1" ht="14.25" customHeight="1" x14ac:dyDescent="0.25">
      <c r="A163" s="14">
        <v>12</v>
      </c>
      <c r="B163" s="9" t="s">
        <v>37</v>
      </c>
      <c r="C163" s="7" t="s">
        <v>80</v>
      </c>
      <c r="D163" s="36">
        <v>30</v>
      </c>
      <c r="E163" s="48">
        <v>0</v>
      </c>
      <c r="F163" s="8">
        <f t="shared" si="24"/>
        <v>0</v>
      </c>
      <c r="H163" s="33"/>
    </row>
    <row r="164" spans="1:8" s="6" customFormat="1" ht="14.25" customHeight="1" x14ac:dyDescent="0.25">
      <c r="A164" s="14">
        <v>13</v>
      </c>
      <c r="B164" s="9" t="s">
        <v>113</v>
      </c>
      <c r="C164" s="7" t="s">
        <v>80</v>
      </c>
      <c r="D164" s="36">
        <v>10</v>
      </c>
      <c r="E164" s="48">
        <v>0</v>
      </c>
      <c r="F164" s="8">
        <f t="shared" si="24"/>
        <v>0</v>
      </c>
      <c r="H164" s="33"/>
    </row>
    <row r="165" spans="1:8" s="6" customFormat="1" ht="14.25" customHeight="1" x14ac:dyDescent="0.25">
      <c r="A165" s="14">
        <v>14</v>
      </c>
      <c r="B165" s="9" t="s">
        <v>35</v>
      </c>
      <c r="C165" s="7" t="s">
        <v>80</v>
      </c>
      <c r="D165" s="36">
        <v>8</v>
      </c>
      <c r="E165" s="48">
        <v>0</v>
      </c>
      <c r="F165" s="8">
        <f t="shared" si="24"/>
        <v>0</v>
      </c>
      <c r="H165" s="33"/>
    </row>
    <row r="166" spans="1:8" s="6" customFormat="1" ht="14.25" customHeight="1" x14ac:dyDescent="0.25">
      <c r="A166" s="14">
        <v>15</v>
      </c>
      <c r="B166" s="9" t="s">
        <v>36</v>
      </c>
      <c r="C166" s="7" t="s">
        <v>80</v>
      </c>
      <c r="D166" s="36">
        <v>8</v>
      </c>
      <c r="E166" s="48">
        <v>0</v>
      </c>
      <c r="F166" s="8">
        <f t="shared" si="24"/>
        <v>0</v>
      </c>
      <c r="H166" s="33"/>
    </row>
    <row r="167" spans="1:8" s="6" customFormat="1" ht="14.25" customHeight="1" x14ac:dyDescent="0.25">
      <c r="A167" s="14">
        <v>16</v>
      </c>
      <c r="B167" s="9" t="s">
        <v>110</v>
      </c>
      <c r="C167" s="7" t="s">
        <v>80</v>
      </c>
      <c r="D167" s="36">
        <v>1</v>
      </c>
      <c r="E167" s="48">
        <v>0</v>
      </c>
      <c r="F167" s="8">
        <f>+E167*D167</f>
        <v>0</v>
      </c>
      <c r="H167" s="33"/>
    </row>
    <row r="168" spans="1:8" s="6" customFormat="1" ht="14.25" customHeight="1" x14ac:dyDescent="0.25">
      <c r="A168" s="14">
        <f>A167+1</f>
        <v>17</v>
      </c>
      <c r="B168" s="9" t="s">
        <v>39</v>
      </c>
      <c r="C168" s="7" t="s">
        <v>80</v>
      </c>
      <c r="D168" s="36">
        <v>50</v>
      </c>
      <c r="E168" s="48">
        <v>0</v>
      </c>
      <c r="F168" s="8">
        <f t="shared" si="24"/>
        <v>0</v>
      </c>
      <c r="H168" s="33"/>
    </row>
    <row r="169" spans="1:8" s="6" customFormat="1" ht="14.25" customHeight="1" x14ac:dyDescent="0.25">
      <c r="A169" s="14">
        <f t="shared" ref="A169:A197" si="25">A168+1</f>
        <v>18</v>
      </c>
      <c r="B169" s="9" t="s">
        <v>40</v>
      </c>
      <c r="C169" s="7" t="s">
        <v>80</v>
      </c>
      <c r="D169" s="36">
        <v>50</v>
      </c>
      <c r="E169" s="48">
        <v>0</v>
      </c>
      <c r="F169" s="8">
        <f t="shared" si="24"/>
        <v>0</v>
      </c>
      <c r="H169" s="33"/>
    </row>
    <row r="170" spans="1:8" s="6" customFormat="1" ht="14.25" customHeight="1" x14ac:dyDescent="0.25">
      <c r="A170" s="14">
        <f t="shared" si="25"/>
        <v>19</v>
      </c>
      <c r="B170" s="9" t="s">
        <v>75</v>
      </c>
      <c r="C170" s="7" t="s">
        <v>80</v>
      </c>
      <c r="D170" s="36">
        <v>4</v>
      </c>
      <c r="E170" s="48">
        <v>0</v>
      </c>
      <c r="F170" s="8">
        <f t="shared" si="24"/>
        <v>0</v>
      </c>
      <c r="H170" s="33"/>
    </row>
    <row r="171" spans="1:8" s="6" customFormat="1" ht="14.25" customHeight="1" x14ac:dyDescent="0.25">
      <c r="A171" s="14">
        <f>A170+1</f>
        <v>20</v>
      </c>
      <c r="B171" s="9" t="s">
        <v>50</v>
      </c>
      <c r="C171" s="7" t="s">
        <v>80</v>
      </c>
      <c r="D171" s="36">
        <v>160</v>
      </c>
      <c r="E171" s="48">
        <v>0</v>
      </c>
      <c r="F171" s="8">
        <f t="shared" si="24"/>
        <v>0</v>
      </c>
      <c r="H171" s="33"/>
    </row>
    <row r="172" spans="1:8" s="6" customFormat="1" ht="14.25" customHeight="1" x14ac:dyDescent="0.25">
      <c r="A172" s="14">
        <f t="shared" si="25"/>
        <v>21</v>
      </c>
      <c r="B172" s="9" t="s">
        <v>49</v>
      </c>
      <c r="C172" s="7" t="s">
        <v>80</v>
      </c>
      <c r="D172" s="36">
        <v>20</v>
      </c>
      <c r="E172" s="48">
        <v>0</v>
      </c>
      <c r="F172" s="8">
        <f t="shared" si="24"/>
        <v>0</v>
      </c>
      <c r="H172" s="33"/>
    </row>
    <row r="173" spans="1:8" s="6" customFormat="1" ht="14.25" customHeight="1" x14ac:dyDescent="0.25">
      <c r="A173" s="14">
        <f t="shared" si="25"/>
        <v>22</v>
      </c>
      <c r="B173" s="9" t="s">
        <v>48</v>
      </c>
      <c r="C173" s="7" t="s">
        <v>80</v>
      </c>
      <c r="D173" s="36">
        <v>4</v>
      </c>
      <c r="E173" s="48">
        <v>0</v>
      </c>
      <c r="F173" s="8">
        <f t="shared" si="24"/>
        <v>0</v>
      </c>
      <c r="H173" s="33"/>
    </row>
    <row r="174" spans="1:8" s="6" customFormat="1" ht="14.25" customHeight="1" x14ac:dyDescent="0.25">
      <c r="A174" s="14">
        <f t="shared" si="25"/>
        <v>23</v>
      </c>
      <c r="B174" s="9" t="s">
        <v>47</v>
      </c>
      <c r="C174" s="7" t="s">
        <v>80</v>
      </c>
      <c r="D174" s="36">
        <v>2</v>
      </c>
      <c r="E174" s="48">
        <v>0</v>
      </c>
      <c r="F174" s="8">
        <f t="shared" si="24"/>
        <v>0</v>
      </c>
      <c r="H174" s="33"/>
    </row>
    <row r="175" spans="1:8" s="6" customFormat="1" ht="14.25" customHeight="1" x14ac:dyDescent="0.25">
      <c r="A175" s="14">
        <f t="shared" si="25"/>
        <v>24</v>
      </c>
      <c r="B175" s="9" t="s">
        <v>116</v>
      </c>
      <c r="C175" s="7" t="s">
        <v>80</v>
      </c>
      <c r="D175" s="36">
        <v>2</v>
      </c>
      <c r="E175" s="48">
        <v>0</v>
      </c>
      <c r="F175" s="8">
        <f t="shared" si="24"/>
        <v>0</v>
      </c>
      <c r="H175" s="33"/>
    </row>
    <row r="176" spans="1:8" s="6" customFormat="1" ht="14.25" customHeight="1" x14ac:dyDescent="0.25">
      <c r="A176" s="14">
        <f t="shared" si="25"/>
        <v>25</v>
      </c>
      <c r="B176" s="9" t="s">
        <v>124</v>
      </c>
      <c r="C176" s="7" t="s">
        <v>80</v>
      </c>
      <c r="D176" s="36">
        <v>1</v>
      </c>
      <c r="E176" s="48">
        <v>0</v>
      </c>
      <c r="F176" s="8">
        <f t="shared" si="24"/>
        <v>0</v>
      </c>
      <c r="H176" s="33"/>
    </row>
    <row r="177" spans="1:8" s="6" customFormat="1" ht="14.25" customHeight="1" x14ac:dyDescent="0.25">
      <c r="A177" s="14">
        <f t="shared" si="25"/>
        <v>26</v>
      </c>
      <c r="B177" s="9" t="s">
        <v>189</v>
      </c>
      <c r="C177" s="7" t="s">
        <v>80</v>
      </c>
      <c r="D177" s="36">
        <v>50</v>
      </c>
      <c r="E177" s="48">
        <v>0</v>
      </c>
      <c r="F177" s="8">
        <f t="shared" si="24"/>
        <v>0</v>
      </c>
      <c r="H177" s="33"/>
    </row>
    <row r="178" spans="1:8" s="6" customFormat="1" ht="14.25" customHeight="1" x14ac:dyDescent="0.25">
      <c r="A178" s="14">
        <f t="shared" si="25"/>
        <v>27</v>
      </c>
      <c r="B178" s="9" t="s">
        <v>132</v>
      </c>
      <c r="C178" s="7" t="s">
        <v>80</v>
      </c>
      <c r="D178" s="36">
        <v>4</v>
      </c>
      <c r="E178" s="48">
        <v>0</v>
      </c>
      <c r="F178" s="8">
        <f t="shared" si="24"/>
        <v>0</v>
      </c>
      <c r="H178" s="33"/>
    </row>
    <row r="179" spans="1:8" s="6" customFormat="1" ht="14.25" customHeight="1" x14ac:dyDescent="0.25">
      <c r="A179" s="14">
        <f t="shared" si="25"/>
        <v>28</v>
      </c>
      <c r="B179" s="9" t="s">
        <v>41</v>
      </c>
      <c r="C179" s="7" t="s">
        <v>80</v>
      </c>
      <c r="D179" s="36">
        <v>20</v>
      </c>
      <c r="E179" s="48">
        <v>0</v>
      </c>
      <c r="F179" s="8">
        <f t="shared" si="24"/>
        <v>0</v>
      </c>
      <c r="H179" s="33"/>
    </row>
    <row r="180" spans="1:8" s="6" customFormat="1" ht="14.25" customHeight="1" x14ac:dyDescent="0.25">
      <c r="A180" s="14">
        <f t="shared" si="25"/>
        <v>29</v>
      </c>
      <c r="B180" s="9" t="s">
        <v>46</v>
      </c>
      <c r="C180" s="7" t="s">
        <v>80</v>
      </c>
      <c r="D180" s="36">
        <v>20</v>
      </c>
      <c r="E180" s="48">
        <v>0</v>
      </c>
      <c r="F180" s="8">
        <f t="shared" si="24"/>
        <v>0</v>
      </c>
      <c r="H180" s="33"/>
    </row>
    <row r="181" spans="1:8" s="6" customFormat="1" ht="14.25" customHeight="1" x14ac:dyDescent="0.25">
      <c r="A181" s="14">
        <f t="shared" si="25"/>
        <v>30</v>
      </c>
      <c r="B181" s="9" t="s">
        <v>42</v>
      </c>
      <c r="C181" s="7" t="s">
        <v>80</v>
      </c>
      <c r="D181" s="36">
        <v>100</v>
      </c>
      <c r="E181" s="48">
        <v>0</v>
      </c>
      <c r="F181" s="8">
        <f t="shared" si="24"/>
        <v>0</v>
      </c>
      <c r="H181" s="33"/>
    </row>
    <row r="182" spans="1:8" s="6" customFormat="1" ht="14.25" customHeight="1" x14ac:dyDescent="0.25">
      <c r="A182" s="14">
        <f t="shared" si="25"/>
        <v>31</v>
      </c>
      <c r="B182" s="9" t="s">
        <v>43</v>
      </c>
      <c r="C182" s="7" t="s">
        <v>80</v>
      </c>
      <c r="D182" s="36">
        <v>10</v>
      </c>
      <c r="E182" s="48">
        <v>0</v>
      </c>
      <c r="F182" s="8">
        <f t="shared" si="24"/>
        <v>0</v>
      </c>
      <c r="H182" s="33"/>
    </row>
    <row r="183" spans="1:8" s="6" customFormat="1" ht="14.25" customHeight="1" x14ac:dyDescent="0.25">
      <c r="A183" s="14">
        <f t="shared" si="25"/>
        <v>32</v>
      </c>
      <c r="B183" s="9" t="s">
        <v>44</v>
      </c>
      <c r="C183" s="7" t="s">
        <v>80</v>
      </c>
      <c r="D183" s="36">
        <v>50</v>
      </c>
      <c r="E183" s="48">
        <v>0</v>
      </c>
      <c r="F183" s="8">
        <f t="shared" si="24"/>
        <v>0</v>
      </c>
      <c r="H183" s="33"/>
    </row>
    <row r="184" spans="1:8" s="6" customFormat="1" ht="14.25" customHeight="1" x14ac:dyDescent="0.25">
      <c r="A184" s="14">
        <f t="shared" si="25"/>
        <v>33</v>
      </c>
      <c r="B184" s="9" t="s">
        <v>92</v>
      </c>
      <c r="C184" s="7" t="s">
        <v>80</v>
      </c>
      <c r="D184" s="36">
        <v>2</v>
      </c>
      <c r="E184" s="48">
        <v>0</v>
      </c>
      <c r="F184" s="8">
        <f t="shared" si="24"/>
        <v>0</v>
      </c>
      <c r="H184" s="33"/>
    </row>
    <row r="185" spans="1:8" s="6" customFormat="1" ht="14.25" customHeight="1" x14ac:dyDescent="0.25">
      <c r="A185" s="14">
        <f t="shared" si="25"/>
        <v>34</v>
      </c>
      <c r="B185" s="9" t="s">
        <v>45</v>
      </c>
      <c r="C185" s="7" t="s">
        <v>80</v>
      </c>
      <c r="D185" s="36">
        <v>1</v>
      </c>
      <c r="E185" s="48">
        <v>0</v>
      </c>
      <c r="F185" s="8">
        <f t="shared" si="24"/>
        <v>0</v>
      </c>
      <c r="H185" s="33"/>
    </row>
    <row r="186" spans="1:8" s="6" customFormat="1" ht="14.25" customHeight="1" x14ac:dyDescent="0.25">
      <c r="A186" s="14">
        <f t="shared" si="25"/>
        <v>35</v>
      </c>
      <c r="B186" s="9" t="s">
        <v>117</v>
      </c>
      <c r="C186" s="7" t="s">
        <v>80</v>
      </c>
      <c r="D186" s="36">
        <v>6</v>
      </c>
      <c r="E186" s="48">
        <v>0</v>
      </c>
      <c r="F186" s="8">
        <f t="shared" si="24"/>
        <v>0</v>
      </c>
      <c r="H186" s="33"/>
    </row>
    <row r="187" spans="1:8" s="6" customFormat="1" ht="14.25" customHeight="1" x14ac:dyDescent="0.25">
      <c r="A187" s="14">
        <f t="shared" si="25"/>
        <v>36</v>
      </c>
      <c r="B187" s="9" t="s">
        <v>123</v>
      </c>
      <c r="C187" s="7" t="s">
        <v>80</v>
      </c>
      <c r="D187" s="36">
        <v>2</v>
      </c>
      <c r="E187" s="48">
        <v>0</v>
      </c>
      <c r="F187" s="8">
        <f t="shared" si="24"/>
        <v>0</v>
      </c>
      <c r="H187" s="33"/>
    </row>
    <row r="188" spans="1:8" s="6" customFormat="1" ht="14.25" customHeight="1" x14ac:dyDescent="0.25">
      <c r="A188" s="14">
        <f t="shared" si="25"/>
        <v>37</v>
      </c>
      <c r="B188" s="9" t="s">
        <v>155</v>
      </c>
      <c r="C188" s="7" t="s">
        <v>80</v>
      </c>
      <c r="D188" s="36">
        <v>200</v>
      </c>
      <c r="E188" s="48">
        <v>0</v>
      </c>
      <c r="F188" s="8">
        <f>E188*D188</f>
        <v>0</v>
      </c>
      <c r="H188" s="33"/>
    </row>
    <row r="189" spans="1:8" s="6" customFormat="1" ht="14.25" customHeight="1" x14ac:dyDescent="0.25">
      <c r="A189" s="14">
        <f t="shared" si="25"/>
        <v>38</v>
      </c>
      <c r="B189" s="9" t="s">
        <v>53</v>
      </c>
      <c r="C189" s="7" t="s">
        <v>80</v>
      </c>
      <c r="D189" s="36">
        <v>10</v>
      </c>
      <c r="E189" s="48">
        <v>0</v>
      </c>
      <c r="F189" s="8">
        <f t="shared" si="24"/>
        <v>0</v>
      </c>
      <c r="H189" s="33"/>
    </row>
    <row r="190" spans="1:8" s="6" customFormat="1" ht="14.25" customHeight="1" x14ac:dyDescent="0.25">
      <c r="A190" s="14">
        <f t="shared" si="25"/>
        <v>39</v>
      </c>
      <c r="B190" s="9" t="s">
        <v>54</v>
      </c>
      <c r="C190" s="7" t="s">
        <v>80</v>
      </c>
      <c r="D190" s="36">
        <v>10</v>
      </c>
      <c r="E190" s="48">
        <v>0</v>
      </c>
      <c r="F190" s="8">
        <f t="shared" si="24"/>
        <v>0</v>
      </c>
      <c r="H190" s="33"/>
    </row>
    <row r="191" spans="1:8" s="6" customFormat="1" ht="14.25" customHeight="1" x14ac:dyDescent="0.25">
      <c r="A191" s="14">
        <f t="shared" si="25"/>
        <v>40</v>
      </c>
      <c r="B191" s="9" t="s">
        <v>55</v>
      </c>
      <c r="C191" s="7" t="s">
        <v>80</v>
      </c>
      <c r="D191" s="36">
        <v>10</v>
      </c>
      <c r="E191" s="48">
        <v>0</v>
      </c>
      <c r="F191" s="8">
        <f t="shared" si="24"/>
        <v>0</v>
      </c>
      <c r="H191" s="33"/>
    </row>
    <row r="192" spans="1:8" s="6" customFormat="1" ht="14.25" customHeight="1" x14ac:dyDescent="0.25">
      <c r="A192" s="14">
        <f t="shared" si="25"/>
        <v>41</v>
      </c>
      <c r="B192" s="9" t="s">
        <v>56</v>
      </c>
      <c r="C192" s="7" t="s">
        <v>80</v>
      </c>
      <c r="D192" s="36">
        <v>10</v>
      </c>
      <c r="E192" s="48">
        <v>0</v>
      </c>
      <c r="F192" s="8">
        <f t="shared" si="24"/>
        <v>0</v>
      </c>
      <c r="H192" s="33"/>
    </row>
    <row r="193" spans="1:8" s="6" customFormat="1" ht="14.25" customHeight="1" x14ac:dyDescent="0.25">
      <c r="A193" s="14">
        <f>A192+1</f>
        <v>42</v>
      </c>
      <c r="B193" s="9" t="s">
        <v>58</v>
      </c>
      <c r="C193" s="7" t="s">
        <v>80</v>
      </c>
      <c r="D193" s="36">
        <v>1</v>
      </c>
      <c r="E193" s="48">
        <v>0</v>
      </c>
      <c r="F193" s="8">
        <f t="shared" si="24"/>
        <v>0</v>
      </c>
      <c r="H193" s="33"/>
    </row>
    <row r="194" spans="1:8" s="6" customFormat="1" ht="14.25" customHeight="1" x14ac:dyDescent="0.25">
      <c r="A194" s="14">
        <f t="shared" si="25"/>
        <v>43</v>
      </c>
      <c r="B194" s="9" t="s">
        <v>59</v>
      </c>
      <c r="C194" s="7" t="s">
        <v>80</v>
      </c>
      <c r="D194" s="36">
        <v>1</v>
      </c>
      <c r="E194" s="48">
        <v>0</v>
      </c>
      <c r="F194" s="8">
        <f t="shared" si="24"/>
        <v>0</v>
      </c>
      <c r="H194" s="33"/>
    </row>
    <row r="195" spans="1:8" s="6" customFormat="1" ht="14.25" customHeight="1" x14ac:dyDescent="0.25">
      <c r="A195" s="14">
        <f t="shared" si="25"/>
        <v>44</v>
      </c>
      <c r="B195" s="9" t="s">
        <v>60</v>
      </c>
      <c r="C195" s="7" t="s">
        <v>80</v>
      </c>
      <c r="D195" s="36">
        <v>1</v>
      </c>
      <c r="E195" s="48">
        <v>0</v>
      </c>
      <c r="F195" s="8">
        <f t="shared" si="24"/>
        <v>0</v>
      </c>
      <c r="H195" s="33"/>
    </row>
    <row r="196" spans="1:8" ht="28.5" customHeight="1" x14ac:dyDescent="0.25">
      <c r="A196" s="14">
        <f t="shared" si="25"/>
        <v>45</v>
      </c>
      <c r="B196" s="9" t="s">
        <v>126</v>
      </c>
      <c r="C196" s="7" t="s">
        <v>80</v>
      </c>
      <c r="D196" s="36">
        <v>2</v>
      </c>
      <c r="E196" s="48">
        <v>0</v>
      </c>
      <c r="F196" s="11">
        <f t="shared" si="24"/>
        <v>0</v>
      </c>
    </row>
    <row r="197" spans="1:8" ht="28.5" customHeight="1" x14ac:dyDescent="0.25">
      <c r="A197" s="14">
        <f t="shared" si="25"/>
        <v>46</v>
      </c>
      <c r="B197" s="9" t="s">
        <v>122</v>
      </c>
      <c r="C197" s="7" t="s">
        <v>80</v>
      </c>
      <c r="D197" s="36">
        <v>2</v>
      </c>
      <c r="E197" s="48">
        <v>0</v>
      </c>
      <c r="F197" s="11">
        <f t="shared" si="24"/>
        <v>0</v>
      </c>
    </row>
    <row r="198" spans="1:8" s="6" customFormat="1" ht="25.5" customHeight="1" x14ac:dyDescent="0.25">
      <c r="A198" s="43"/>
      <c r="B198" s="44" t="s">
        <v>131</v>
      </c>
      <c r="C198" s="45"/>
      <c r="D198" s="46"/>
      <c r="E198" s="46"/>
      <c r="F198" s="47"/>
      <c r="H198" s="33"/>
    </row>
    <row r="199" spans="1:8" ht="14.25" customHeight="1" x14ac:dyDescent="0.25">
      <c r="A199" s="14">
        <v>47</v>
      </c>
      <c r="B199" s="10" t="s">
        <v>64</v>
      </c>
      <c r="C199" s="7" t="s">
        <v>127</v>
      </c>
      <c r="D199" s="36">
        <v>200</v>
      </c>
      <c r="E199" s="49">
        <v>0</v>
      </c>
      <c r="F199" s="8">
        <f>+E199*D199</f>
        <v>0</v>
      </c>
    </row>
    <row r="200" spans="1:8" ht="14.25" customHeight="1" x14ac:dyDescent="0.25">
      <c r="A200" s="14">
        <f>A199+1</f>
        <v>48</v>
      </c>
      <c r="B200" s="10" t="s">
        <v>65</v>
      </c>
      <c r="C200" s="7" t="s">
        <v>127</v>
      </c>
      <c r="D200" s="36">
        <v>200</v>
      </c>
      <c r="E200" s="49">
        <v>0</v>
      </c>
      <c r="F200" s="8">
        <f>+E200*D200</f>
        <v>0</v>
      </c>
    </row>
    <row r="201" spans="1:8" ht="14.25" customHeight="1" x14ac:dyDescent="0.25">
      <c r="A201" s="14">
        <f t="shared" ref="A201:A244" si="26">A200+1</f>
        <v>49</v>
      </c>
      <c r="B201" s="10" t="s">
        <v>66</v>
      </c>
      <c r="C201" s="7" t="s">
        <v>127</v>
      </c>
      <c r="D201" s="36">
        <v>200</v>
      </c>
      <c r="E201" s="49">
        <v>0</v>
      </c>
      <c r="F201" s="8">
        <f>+E201*D201</f>
        <v>0</v>
      </c>
    </row>
    <row r="202" spans="1:8" s="6" customFormat="1" ht="14.25" customHeight="1" x14ac:dyDescent="0.25">
      <c r="A202" s="14">
        <f t="shared" si="26"/>
        <v>50</v>
      </c>
      <c r="B202" s="9" t="s">
        <v>63</v>
      </c>
      <c r="C202" s="7" t="s">
        <v>127</v>
      </c>
      <c r="D202" s="36">
        <v>500</v>
      </c>
      <c r="E202" s="49">
        <v>0</v>
      </c>
      <c r="F202" s="8">
        <f t="shared" si="24"/>
        <v>0</v>
      </c>
      <c r="H202" s="33"/>
    </row>
    <row r="203" spans="1:8" ht="14.25" customHeight="1" x14ac:dyDescent="0.25">
      <c r="A203" s="14">
        <f t="shared" si="26"/>
        <v>51</v>
      </c>
      <c r="B203" s="9" t="s">
        <v>130</v>
      </c>
      <c r="C203" s="7" t="s">
        <v>127</v>
      </c>
      <c r="D203" s="36">
        <v>100</v>
      </c>
      <c r="E203" s="49">
        <v>0</v>
      </c>
      <c r="F203" s="8">
        <f t="shared" si="24"/>
        <v>0</v>
      </c>
    </row>
    <row r="204" spans="1:8" s="6" customFormat="1" ht="14.25" customHeight="1" x14ac:dyDescent="0.25">
      <c r="A204" s="14">
        <f t="shared" si="26"/>
        <v>52</v>
      </c>
      <c r="B204" s="9" t="s">
        <v>118</v>
      </c>
      <c r="C204" s="7" t="s">
        <v>127</v>
      </c>
      <c r="D204" s="36">
        <v>500</v>
      </c>
      <c r="E204" s="49">
        <v>0</v>
      </c>
      <c r="F204" s="8">
        <f t="shared" si="24"/>
        <v>0</v>
      </c>
      <c r="H204" s="33"/>
    </row>
    <row r="205" spans="1:8" s="6" customFormat="1" ht="14.25" customHeight="1" x14ac:dyDescent="0.25">
      <c r="A205" s="14">
        <f t="shared" si="26"/>
        <v>53</v>
      </c>
      <c r="B205" s="9" t="s">
        <v>67</v>
      </c>
      <c r="C205" s="7" t="s">
        <v>127</v>
      </c>
      <c r="D205" s="36">
        <v>300</v>
      </c>
      <c r="E205" s="49">
        <v>0</v>
      </c>
      <c r="F205" s="8">
        <f t="shared" si="24"/>
        <v>0</v>
      </c>
      <c r="H205" s="33"/>
    </row>
    <row r="206" spans="1:8" s="6" customFormat="1" ht="14.25" customHeight="1" x14ac:dyDescent="0.25">
      <c r="A206" s="14">
        <f t="shared" si="26"/>
        <v>54</v>
      </c>
      <c r="B206" s="9" t="s">
        <v>121</v>
      </c>
      <c r="C206" s="7" t="s">
        <v>81</v>
      </c>
      <c r="D206" s="36">
        <v>100</v>
      </c>
      <c r="E206" s="49">
        <v>0</v>
      </c>
      <c r="F206" s="8">
        <f t="shared" si="24"/>
        <v>0</v>
      </c>
      <c r="H206" s="33"/>
    </row>
    <row r="207" spans="1:8" s="6" customFormat="1" ht="14.25" customHeight="1" x14ac:dyDescent="0.25">
      <c r="A207" s="14">
        <f t="shared" si="26"/>
        <v>55</v>
      </c>
      <c r="B207" s="9" t="s">
        <v>120</v>
      </c>
      <c r="C207" s="7" t="s">
        <v>81</v>
      </c>
      <c r="D207" s="36">
        <v>100</v>
      </c>
      <c r="E207" s="49">
        <v>0</v>
      </c>
      <c r="F207" s="8">
        <f t="shared" si="24"/>
        <v>0</v>
      </c>
      <c r="H207" s="33"/>
    </row>
    <row r="208" spans="1:8" s="6" customFormat="1" ht="14.25" customHeight="1" x14ac:dyDescent="0.25">
      <c r="A208" s="14">
        <f t="shared" si="26"/>
        <v>56</v>
      </c>
      <c r="B208" s="9" t="s">
        <v>68</v>
      </c>
      <c r="C208" s="7" t="s">
        <v>81</v>
      </c>
      <c r="D208" s="36">
        <v>100</v>
      </c>
      <c r="E208" s="49">
        <v>0</v>
      </c>
      <c r="F208" s="8">
        <f t="shared" si="24"/>
        <v>0</v>
      </c>
      <c r="H208" s="33"/>
    </row>
    <row r="209" spans="1:8" s="6" customFormat="1" ht="14.25" customHeight="1" x14ac:dyDescent="0.25">
      <c r="A209" s="14">
        <f t="shared" si="26"/>
        <v>57</v>
      </c>
      <c r="B209" s="9" t="s">
        <v>69</v>
      </c>
      <c r="C209" s="7" t="s">
        <v>81</v>
      </c>
      <c r="D209" s="36">
        <v>100</v>
      </c>
      <c r="E209" s="49">
        <v>0</v>
      </c>
      <c r="F209" s="8">
        <f t="shared" si="24"/>
        <v>0</v>
      </c>
      <c r="H209" s="33"/>
    </row>
    <row r="210" spans="1:8" s="6" customFormat="1" ht="14.25" customHeight="1" x14ac:dyDescent="0.25">
      <c r="A210" s="14">
        <f t="shared" si="26"/>
        <v>58</v>
      </c>
      <c r="B210" s="9" t="s">
        <v>128</v>
      </c>
      <c r="C210" s="7" t="s">
        <v>127</v>
      </c>
      <c r="D210" s="36">
        <v>250</v>
      </c>
      <c r="E210" s="49">
        <v>0</v>
      </c>
      <c r="F210" s="8">
        <f t="shared" si="24"/>
        <v>0</v>
      </c>
      <c r="H210" s="33"/>
    </row>
    <row r="211" spans="1:8" s="6" customFormat="1" ht="14.25" customHeight="1" x14ac:dyDescent="0.25">
      <c r="A211" s="14">
        <f t="shared" si="26"/>
        <v>59</v>
      </c>
      <c r="B211" s="9" t="s">
        <v>129</v>
      </c>
      <c r="C211" s="7" t="s">
        <v>127</v>
      </c>
      <c r="D211" s="36">
        <v>250</v>
      </c>
      <c r="E211" s="49">
        <v>0</v>
      </c>
      <c r="F211" s="8">
        <f t="shared" ref="F211:F220" si="27">+E211*D211</f>
        <v>0</v>
      </c>
      <c r="H211" s="33"/>
    </row>
    <row r="212" spans="1:8" s="6" customFormat="1" ht="14.25" customHeight="1" x14ac:dyDescent="0.25">
      <c r="A212" s="14">
        <f t="shared" si="26"/>
        <v>60</v>
      </c>
      <c r="B212" s="9" t="s">
        <v>70</v>
      </c>
      <c r="C212" s="7" t="s">
        <v>127</v>
      </c>
      <c r="D212" s="36">
        <v>100</v>
      </c>
      <c r="E212" s="49">
        <v>0</v>
      </c>
      <c r="F212" s="8">
        <f t="shared" si="27"/>
        <v>0</v>
      </c>
      <c r="H212" s="33"/>
    </row>
    <row r="213" spans="1:8" s="6" customFormat="1" ht="14.25" customHeight="1" x14ac:dyDescent="0.25">
      <c r="A213" s="14">
        <f t="shared" si="26"/>
        <v>61</v>
      </c>
      <c r="B213" s="9" t="s">
        <v>71</v>
      </c>
      <c r="C213" s="7" t="s">
        <v>127</v>
      </c>
      <c r="D213" s="36">
        <v>100</v>
      </c>
      <c r="E213" s="49">
        <v>0</v>
      </c>
      <c r="F213" s="8">
        <f t="shared" si="27"/>
        <v>0</v>
      </c>
      <c r="H213" s="33"/>
    </row>
    <row r="214" spans="1:8" s="6" customFormat="1" ht="14.25" customHeight="1" x14ac:dyDescent="0.25">
      <c r="A214" s="14">
        <f t="shared" si="26"/>
        <v>62</v>
      </c>
      <c r="B214" s="9" t="s">
        <v>72</v>
      </c>
      <c r="C214" s="7" t="s">
        <v>127</v>
      </c>
      <c r="D214" s="36">
        <v>100</v>
      </c>
      <c r="E214" s="49">
        <v>0</v>
      </c>
      <c r="F214" s="8">
        <f t="shared" si="27"/>
        <v>0</v>
      </c>
      <c r="H214" s="33"/>
    </row>
    <row r="215" spans="1:8" s="6" customFormat="1" ht="14.25" customHeight="1" x14ac:dyDescent="0.25">
      <c r="A215" s="14">
        <f t="shared" si="26"/>
        <v>63</v>
      </c>
      <c r="B215" s="9" t="s">
        <v>73</v>
      </c>
      <c r="C215" s="7" t="s">
        <v>127</v>
      </c>
      <c r="D215" s="36">
        <v>100</v>
      </c>
      <c r="E215" s="49">
        <v>0</v>
      </c>
      <c r="F215" s="8">
        <f t="shared" si="27"/>
        <v>0</v>
      </c>
      <c r="H215" s="33"/>
    </row>
    <row r="216" spans="1:8" s="6" customFormat="1" ht="14.25" customHeight="1" x14ac:dyDescent="0.25">
      <c r="A216" s="14">
        <f t="shared" si="26"/>
        <v>64</v>
      </c>
      <c r="B216" s="9" t="s">
        <v>188</v>
      </c>
      <c r="C216" s="7" t="s">
        <v>127</v>
      </c>
      <c r="D216" s="36">
        <v>100</v>
      </c>
      <c r="E216" s="49">
        <v>0</v>
      </c>
      <c r="F216" s="8">
        <f t="shared" si="27"/>
        <v>0</v>
      </c>
      <c r="H216" s="33"/>
    </row>
    <row r="217" spans="1:8" s="6" customFormat="1" ht="14.25" customHeight="1" x14ac:dyDescent="0.25">
      <c r="A217" s="14">
        <f t="shared" si="26"/>
        <v>65</v>
      </c>
      <c r="B217" s="9" t="s">
        <v>74</v>
      </c>
      <c r="C217" s="7" t="s">
        <v>127</v>
      </c>
      <c r="D217" s="36">
        <v>1000</v>
      </c>
      <c r="E217" s="49">
        <v>0</v>
      </c>
      <c r="F217" s="8">
        <f t="shared" si="27"/>
        <v>0</v>
      </c>
      <c r="H217" s="33"/>
    </row>
    <row r="218" spans="1:8" s="6" customFormat="1" ht="14.25" customHeight="1" x14ac:dyDescent="0.25">
      <c r="A218" s="14">
        <f t="shared" si="26"/>
        <v>66</v>
      </c>
      <c r="B218" s="9" t="s">
        <v>119</v>
      </c>
      <c r="C218" s="7" t="s">
        <v>127</v>
      </c>
      <c r="D218" s="36">
        <v>250</v>
      </c>
      <c r="E218" s="49">
        <v>0</v>
      </c>
      <c r="F218" s="8">
        <f t="shared" si="27"/>
        <v>0</v>
      </c>
      <c r="H218" s="33"/>
    </row>
    <row r="219" spans="1:8" s="6" customFormat="1" ht="14.25" customHeight="1" x14ac:dyDescent="0.25">
      <c r="A219" s="14">
        <f t="shared" si="26"/>
        <v>67</v>
      </c>
      <c r="B219" s="9" t="s">
        <v>90</v>
      </c>
      <c r="C219" s="7" t="s">
        <v>80</v>
      </c>
      <c r="D219" s="36">
        <v>200</v>
      </c>
      <c r="E219" s="49">
        <v>0</v>
      </c>
      <c r="F219" s="8">
        <f t="shared" si="27"/>
        <v>0</v>
      </c>
      <c r="H219" s="33"/>
    </row>
    <row r="220" spans="1:8" s="6" customFormat="1" ht="14.25" customHeight="1" x14ac:dyDescent="0.25">
      <c r="A220" s="14">
        <f t="shared" si="26"/>
        <v>68</v>
      </c>
      <c r="B220" s="9" t="s">
        <v>91</v>
      </c>
      <c r="C220" s="7" t="s">
        <v>80</v>
      </c>
      <c r="D220" s="36">
        <v>100</v>
      </c>
      <c r="E220" s="49">
        <v>0</v>
      </c>
      <c r="F220" s="8">
        <f t="shared" si="27"/>
        <v>0</v>
      </c>
      <c r="H220" s="33"/>
    </row>
    <row r="221" spans="1:8" s="6" customFormat="1" ht="14.25" customHeight="1" x14ac:dyDescent="0.25">
      <c r="A221" s="14">
        <f t="shared" si="26"/>
        <v>69</v>
      </c>
      <c r="B221" s="9" t="s">
        <v>133</v>
      </c>
      <c r="C221" s="7" t="s">
        <v>141</v>
      </c>
      <c r="D221" s="36">
        <v>120</v>
      </c>
      <c r="E221" s="49">
        <v>0</v>
      </c>
      <c r="F221" s="8">
        <f t="shared" ref="F221:F240" si="28">+E221*D221</f>
        <v>0</v>
      </c>
      <c r="H221" s="33"/>
    </row>
    <row r="222" spans="1:8" s="6" customFormat="1" ht="14.25" customHeight="1" x14ac:dyDescent="0.25">
      <c r="A222" s="14">
        <f t="shared" si="26"/>
        <v>70</v>
      </c>
      <c r="B222" s="9" t="s">
        <v>137</v>
      </c>
      <c r="C222" s="7" t="s">
        <v>141</v>
      </c>
      <c r="D222" s="36">
        <v>30</v>
      </c>
      <c r="E222" s="49">
        <v>0</v>
      </c>
      <c r="F222" s="8">
        <f t="shared" si="28"/>
        <v>0</v>
      </c>
      <c r="H222" s="33"/>
    </row>
    <row r="223" spans="1:8" s="6" customFormat="1" ht="14.25" customHeight="1" x14ac:dyDescent="0.25">
      <c r="A223" s="14">
        <f t="shared" si="26"/>
        <v>71</v>
      </c>
      <c r="B223" s="9" t="s">
        <v>240</v>
      </c>
      <c r="C223" s="7" t="s">
        <v>141</v>
      </c>
      <c r="D223" s="36">
        <v>10</v>
      </c>
      <c r="E223" s="49">
        <v>0</v>
      </c>
      <c r="F223" s="8">
        <f t="shared" ref="F223" si="29">+E223*D223</f>
        <v>0</v>
      </c>
      <c r="H223" s="33"/>
    </row>
    <row r="224" spans="1:8" s="6" customFormat="1" ht="14.25" customHeight="1" x14ac:dyDescent="0.25">
      <c r="A224" s="14">
        <f t="shared" si="26"/>
        <v>72</v>
      </c>
      <c r="B224" s="9" t="s">
        <v>134</v>
      </c>
      <c r="C224" s="7" t="s">
        <v>141</v>
      </c>
      <c r="D224" s="36">
        <v>20</v>
      </c>
      <c r="E224" s="49">
        <v>0</v>
      </c>
      <c r="F224" s="8">
        <f t="shared" si="28"/>
        <v>0</v>
      </c>
      <c r="H224" s="33"/>
    </row>
    <row r="225" spans="1:8" s="6" customFormat="1" ht="14.25" customHeight="1" x14ac:dyDescent="0.25">
      <c r="A225" s="14">
        <f t="shared" si="26"/>
        <v>73</v>
      </c>
      <c r="B225" s="9" t="s">
        <v>138</v>
      </c>
      <c r="C225" s="7" t="s">
        <v>141</v>
      </c>
      <c r="D225" s="36">
        <v>6</v>
      </c>
      <c r="E225" s="49">
        <v>0</v>
      </c>
      <c r="F225" s="8">
        <f t="shared" si="28"/>
        <v>0</v>
      </c>
      <c r="H225" s="33"/>
    </row>
    <row r="226" spans="1:8" s="6" customFormat="1" ht="14.25" customHeight="1" x14ac:dyDescent="0.25">
      <c r="A226" s="14">
        <f t="shared" si="26"/>
        <v>74</v>
      </c>
      <c r="B226" s="9" t="s">
        <v>239</v>
      </c>
      <c r="C226" s="7" t="s">
        <v>141</v>
      </c>
      <c r="D226" s="36">
        <v>2</v>
      </c>
      <c r="E226" s="49">
        <v>0</v>
      </c>
      <c r="F226" s="8">
        <f t="shared" ref="F226" si="30">+E226*D226</f>
        <v>0</v>
      </c>
      <c r="H226" s="33"/>
    </row>
    <row r="227" spans="1:8" s="6" customFormat="1" ht="14.25" customHeight="1" x14ac:dyDescent="0.25">
      <c r="A227" s="14">
        <f t="shared" si="26"/>
        <v>75</v>
      </c>
      <c r="B227" s="9" t="s">
        <v>140</v>
      </c>
      <c r="C227" s="7" t="s">
        <v>141</v>
      </c>
      <c r="D227" s="36">
        <v>50</v>
      </c>
      <c r="E227" s="49">
        <v>0</v>
      </c>
      <c r="F227" s="8">
        <f t="shared" ref="F227:F232" si="31">+E227*D227</f>
        <v>0</v>
      </c>
      <c r="H227" s="33"/>
    </row>
    <row r="228" spans="1:8" s="6" customFormat="1" ht="14.25" customHeight="1" x14ac:dyDescent="0.25">
      <c r="A228" s="14">
        <f t="shared" si="26"/>
        <v>76</v>
      </c>
      <c r="B228" s="9" t="s">
        <v>139</v>
      </c>
      <c r="C228" s="7" t="s">
        <v>141</v>
      </c>
      <c r="D228" s="36">
        <v>15</v>
      </c>
      <c r="E228" s="49">
        <v>0</v>
      </c>
      <c r="F228" s="8">
        <f t="shared" si="31"/>
        <v>0</v>
      </c>
      <c r="H228" s="33"/>
    </row>
    <row r="229" spans="1:8" s="6" customFormat="1" ht="14.25" customHeight="1" x14ac:dyDescent="0.25">
      <c r="A229" s="14">
        <f t="shared" si="26"/>
        <v>77</v>
      </c>
      <c r="B229" s="9" t="s">
        <v>236</v>
      </c>
      <c r="C229" s="7" t="s">
        <v>141</v>
      </c>
      <c r="D229" s="36">
        <v>10</v>
      </c>
      <c r="E229" s="49">
        <v>0</v>
      </c>
      <c r="F229" s="8">
        <f t="shared" si="31"/>
        <v>0</v>
      </c>
      <c r="H229" s="33"/>
    </row>
    <row r="230" spans="1:8" s="6" customFormat="1" ht="14.25" customHeight="1" x14ac:dyDescent="0.25">
      <c r="A230" s="14">
        <f t="shared" si="26"/>
        <v>78</v>
      </c>
      <c r="B230" s="9" t="s">
        <v>135</v>
      </c>
      <c r="C230" s="7" t="s">
        <v>141</v>
      </c>
      <c r="D230" s="36">
        <v>20</v>
      </c>
      <c r="E230" s="49">
        <v>0</v>
      </c>
      <c r="F230" s="8">
        <f t="shared" si="31"/>
        <v>0</v>
      </c>
      <c r="H230" s="33"/>
    </row>
    <row r="231" spans="1:8" s="6" customFormat="1" ht="14.25" customHeight="1" x14ac:dyDescent="0.25">
      <c r="A231" s="14">
        <f t="shared" si="26"/>
        <v>79</v>
      </c>
      <c r="B231" s="9" t="s">
        <v>142</v>
      </c>
      <c r="C231" s="7" t="s">
        <v>141</v>
      </c>
      <c r="D231" s="36">
        <v>10</v>
      </c>
      <c r="E231" s="49">
        <v>0</v>
      </c>
      <c r="F231" s="8">
        <f t="shared" si="31"/>
        <v>0</v>
      </c>
      <c r="H231" s="33"/>
    </row>
    <row r="232" spans="1:8" s="6" customFormat="1" ht="14.25" customHeight="1" x14ac:dyDescent="0.25">
      <c r="A232" s="14">
        <f t="shared" si="26"/>
        <v>80</v>
      </c>
      <c r="B232" s="9" t="s">
        <v>237</v>
      </c>
      <c r="C232" s="7" t="s">
        <v>141</v>
      </c>
      <c r="D232" s="36">
        <v>4</v>
      </c>
      <c r="E232" s="49">
        <v>0</v>
      </c>
      <c r="F232" s="8">
        <f t="shared" si="31"/>
        <v>0</v>
      </c>
      <c r="H232" s="33"/>
    </row>
    <row r="233" spans="1:8" s="6" customFormat="1" ht="22.5" x14ac:dyDescent="0.25">
      <c r="A233" s="14">
        <f t="shared" si="26"/>
        <v>81</v>
      </c>
      <c r="B233" s="9" t="s">
        <v>162</v>
      </c>
      <c r="C233" s="7" t="s">
        <v>80</v>
      </c>
      <c r="D233" s="36">
        <v>50</v>
      </c>
      <c r="E233" s="49">
        <v>0</v>
      </c>
      <c r="F233" s="8">
        <f t="shared" si="28"/>
        <v>0</v>
      </c>
      <c r="H233" s="33"/>
    </row>
    <row r="234" spans="1:8" s="6" customFormat="1" ht="14.65" customHeight="1" x14ac:dyDescent="0.25">
      <c r="A234" s="14">
        <f t="shared" si="26"/>
        <v>82</v>
      </c>
      <c r="B234" s="9" t="s">
        <v>147</v>
      </c>
      <c r="C234" s="7" t="s">
        <v>80</v>
      </c>
      <c r="D234" s="36">
        <v>10</v>
      </c>
      <c r="E234" s="49">
        <v>0</v>
      </c>
      <c r="F234" s="8">
        <f t="shared" si="28"/>
        <v>0</v>
      </c>
      <c r="H234" s="33"/>
    </row>
    <row r="235" spans="1:8" s="6" customFormat="1" ht="14.65" customHeight="1" x14ac:dyDescent="0.25">
      <c r="A235" s="14">
        <f t="shared" si="26"/>
        <v>83</v>
      </c>
      <c r="B235" s="9" t="s">
        <v>148</v>
      </c>
      <c r="C235" s="7" t="s">
        <v>80</v>
      </c>
      <c r="D235" s="36">
        <v>10</v>
      </c>
      <c r="E235" s="49">
        <v>0</v>
      </c>
      <c r="F235" s="8">
        <f t="shared" si="28"/>
        <v>0</v>
      </c>
      <c r="H235" s="33"/>
    </row>
    <row r="236" spans="1:8" s="6" customFormat="1" ht="14.65" customHeight="1" x14ac:dyDescent="0.25">
      <c r="A236" s="14">
        <f t="shared" si="26"/>
        <v>84</v>
      </c>
      <c r="B236" s="9" t="s">
        <v>149</v>
      </c>
      <c r="C236" s="7" t="s">
        <v>80</v>
      </c>
      <c r="D236" s="36">
        <v>1</v>
      </c>
      <c r="E236" s="49">
        <v>0</v>
      </c>
      <c r="F236" s="8">
        <f t="shared" si="28"/>
        <v>0</v>
      </c>
      <c r="H236" s="33"/>
    </row>
    <row r="237" spans="1:8" s="6" customFormat="1" ht="14.65" customHeight="1" x14ac:dyDescent="0.25">
      <c r="A237" s="14">
        <f t="shared" si="26"/>
        <v>85</v>
      </c>
      <c r="B237" s="9" t="s">
        <v>150</v>
      </c>
      <c r="C237" s="7" t="s">
        <v>80</v>
      </c>
      <c r="D237" s="36">
        <v>1</v>
      </c>
      <c r="E237" s="49">
        <v>0</v>
      </c>
      <c r="F237" s="8">
        <f t="shared" si="28"/>
        <v>0</v>
      </c>
      <c r="H237" s="33"/>
    </row>
    <row r="238" spans="1:8" s="6" customFormat="1" ht="14.65" customHeight="1" x14ac:dyDescent="0.25">
      <c r="A238" s="14">
        <f t="shared" si="26"/>
        <v>86</v>
      </c>
      <c r="B238" s="9" t="s">
        <v>151</v>
      </c>
      <c r="C238" s="7" t="s">
        <v>80</v>
      </c>
      <c r="D238" s="36">
        <v>10</v>
      </c>
      <c r="E238" s="49">
        <v>0</v>
      </c>
      <c r="F238" s="8">
        <f t="shared" si="28"/>
        <v>0</v>
      </c>
      <c r="H238" s="33"/>
    </row>
    <row r="239" spans="1:8" s="6" customFormat="1" ht="14.65" customHeight="1" x14ac:dyDescent="0.25">
      <c r="A239" s="14">
        <f t="shared" si="26"/>
        <v>87</v>
      </c>
      <c r="B239" s="9" t="s">
        <v>152</v>
      </c>
      <c r="C239" s="7" t="s">
        <v>80</v>
      </c>
      <c r="D239" s="36">
        <v>10</v>
      </c>
      <c r="E239" s="49">
        <v>0</v>
      </c>
      <c r="F239" s="8">
        <f t="shared" si="28"/>
        <v>0</v>
      </c>
      <c r="H239" s="33"/>
    </row>
    <row r="240" spans="1:8" s="6" customFormat="1" ht="14.65" customHeight="1" x14ac:dyDescent="0.25">
      <c r="A240" s="14">
        <f t="shared" si="26"/>
        <v>88</v>
      </c>
      <c r="B240" s="9" t="s">
        <v>153</v>
      </c>
      <c r="C240" s="7" t="s">
        <v>80</v>
      </c>
      <c r="D240" s="36">
        <v>10</v>
      </c>
      <c r="E240" s="49">
        <v>0</v>
      </c>
      <c r="F240" s="8">
        <f t="shared" si="28"/>
        <v>0</v>
      </c>
      <c r="H240" s="33"/>
    </row>
    <row r="241" spans="1:8" s="6" customFormat="1" ht="14.65" customHeight="1" x14ac:dyDescent="0.25">
      <c r="A241" s="14">
        <f t="shared" si="26"/>
        <v>89</v>
      </c>
      <c r="B241" s="9" t="s">
        <v>154</v>
      </c>
      <c r="C241" s="7" t="s">
        <v>80</v>
      </c>
      <c r="D241" s="36">
        <v>20</v>
      </c>
      <c r="E241" s="49">
        <v>0</v>
      </c>
      <c r="F241" s="8">
        <f t="shared" ref="F241:F244" si="32">+E241*D241</f>
        <v>0</v>
      </c>
      <c r="H241" s="33"/>
    </row>
    <row r="242" spans="1:8" s="6" customFormat="1" ht="14.65" customHeight="1" x14ac:dyDescent="0.25">
      <c r="A242" s="14">
        <f t="shared" si="26"/>
        <v>90</v>
      </c>
      <c r="B242" s="9" t="s">
        <v>157</v>
      </c>
      <c r="C242" s="7" t="s">
        <v>80</v>
      </c>
      <c r="D242" s="36">
        <v>20</v>
      </c>
      <c r="E242" s="49">
        <v>0</v>
      </c>
      <c r="F242" s="8">
        <f t="shared" si="32"/>
        <v>0</v>
      </c>
      <c r="H242" s="33"/>
    </row>
    <row r="243" spans="1:8" s="6" customFormat="1" ht="14.65" customHeight="1" x14ac:dyDescent="0.25">
      <c r="A243" s="14">
        <f t="shared" si="26"/>
        <v>91</v>
      </c>
      <c r="B243" s="9" t="s">
        <v>158</v>
      </c>
      <c r="C243" s="7" t="s">
        <v>80</v>
      </c>
      <c r="D243" s="36">
        <v>20</v>
      </c>
      <c r="E243" s="49">
        <v>0</v>
      </c>
      <c r="F243" s="8">
        <f t="shared" si="32"/>
        <v>0</v>
      </c>
      <c r="H243" s="33"/>
    </row>
    <row r="244" spans="1:8" s="6" customFormat="1" ht="14.65" customHeight="1" thickBot="1" x14ac:dyDescent="0.3">
      <c r="A244" s="14">
        <f t="shared" si="26"/>
        <v>92</v>
      </c>
      <c r="B244" s="9" t="s">
        <v>159</v>
      </c>
      <c r="C244" s="7" t="s">
        <v>80</v>
      </c>
      <c r="D244" s="36">
        <v>10</v>
      </c>
      <c r="E244" s="49">
        <v>0</v>
      </c>
      <c r="F244" s="8">
        <f t="shared" si="32"/>
        <v>0</v>
      </c>
      <c r="H244" s="33"/>
    </row>
    <row r="245" spans="1:8" s="6" customFormat="1" ht="25.35" customHeight="1" thickBot="1" x14ac:dyDescent="0.3">
      <c r="A245" s="15" t="s">
        <v>241</v>
      </c>
      <c r="B245" s="12" t="s">
        <v>242</v>
      </c>
      <c r="C245" s="12"/>
      <c r="D245" s="12"/>
      <c r="E245" s="12"/>
      <c r="F245" s="13"/>
      <c r="H245" s="33"/>
    </row>
    <row r="246" spans="1:8" s="6" customFormat="1" ht="25.35" customHeight="1" x14ac:dyDescent="0.25">
      <c r="A246" s="14">
        <v>1</v>
      </c>
      <c r="B246" s="9" t="s">
        <v>243</v>
      </c>
      <c r="C246" s="7" t="s">
        <v>141</v>
      </c>
      <c r="D246" s="36">
        <v>2</v>
      </c>
      <c r="E246" s="49">
        <v>0</v>
      </c>
      <c r="F246" s="8">
        <f t="shared" ref="F246:F253" si="33">+E246*D246</f>
        <v>0</v>
      </c>
      <c r="H246" s="33"/>
    </row>
    <row r="247" spans="1:8" s="6" customFormat="1" ht="25.35" customHeight="1" x14ac:dyDescent="0.25">
      <c r="A247" s="14">
        <v>2</v>
      </c>
      <c r="B247" s="9" t="s">
        <v>244</v>
      </c>
      <c r="C247" s="7" t="s">
        <v>141</v>
      </c>
      <c r="D247" s="36">
        <v>2</v>
      </c>
      <c r="E247" s="49">
        <v>0</v>
      </c>
      <c r="F247" s="8">
        <f t="shared" si="33"/>
        <v>0</v>
      </c>
      <c r="H247" s="33"/>
    </row>
    <row r="248" spans="1:8" s="6" customFormat="1" ht="14.85" customHeight="1" x14ac:dyDescent="0.25">
      <c r="A248" s="14">
        <v>3</v>
      </c>
      <c r="B248" s="9" t="s">
        <v>233</v>
      </c>
      <c r="C248" s="7" t="s">
        <v>141</v>
      </c>
      <c r="D248" s="36">
        <v>15</v>
      </c>
      <c r="E248" s="49">
        <v>0</v>
      </c>
      <c r="F248" s="8">
        <f t="shared" si="33"/>
        <v>0</v>
      </c>
      <c r="H248" s="33"/>
    </row>
    <row r="249" spans="1:8" s="6" customFormat="1" ht="14.85" customHeight="1" x14ac:dyDescent="0.25">
      <c r="A249" s="14">
        <v>4</v>
      </c>
      <c r="B249" s="9" t="s">
        <v>234</v>
      </c>
      <c r="C249" s="7" t="s">
        <v>141</v>
      </c>
      <c r="D249" s="36">
        <v>5</v>
      </c>
      <c r="E249" s="49">
        <v>0</v>
      </c>
      <c r="F249" s="8">
        <f t="shared" si="33"/>
        <v>0</v>
      </c>
      <c r="H249" s="33"/>
    </row>
    <row r="250" spans="1:8" s="6" customFormat="1" ht="14.85" customHeight="1" x14ac:dyDescent="0.25">
      <c r="A250" s="14">
        <v>5</v>
      </c>
      <c r="B250" s="9" t="s">
        <v>235</v>
      </c>
      <c r="C250" s="7" t="s">
        <v>141</v>
      </c>
      <c r="D250" s="36">
        <v>2</v>
      </c>
      <c r="E250" s="49">
        <v>0</v>
      </c>
      <c r="F250" s="8">
        <f t="shared" si="33"/>
        <v>0</v>
      </c>
      <c r="H250" s="33"/>
    </row>
    <row r="251" spans="1:8" s="6" customFormat="1" ht="14.85" customHeight="1" x14ac:dyDescent="0.25">
      <c r="A251" s="14">
        <v>6</v>
      </c>
      <c r="B251" s="10" t="s">
        <v>245</v>
      </c>
      <c r="C251" s="7" t="s">
        <v>141</v>
      </c>
      <c r="D251" s="36">
        <v>15</v>
      </c>
      <c r="E251" s="49">
        <v>0</v>
      </c>
      <c r="F251" s="8">
        <f t="shared" si="33"/>
        <v>0</v>
      </c>
      <c r="H251" s="33"/>
    </row>
    <row r="252" spans="1:8" s="6" customFormat="1" ht="14.85" customHeight="1" x14ac:dyDescent="0.25">
      <c r="A252" s="14">
        <v>7</v>
      </c>
      <c r="B252" s="10" t="s">
        <v>246</v>
      </c>
      <c r="C252" s="7" t="s">
        <v>141</v>
      </c>
      <c r="D252" s="36">
        <v>5</v>
      </c>
      <c r="E252" s="49">
        <v>0</v>
      </c>
      <c r="F252" s="8">
        <f t="shared" si="33"/>
        <v>0</v>
      </c>
      <c r="H252" s="33"/>
    </row>
    <row r="253" spans="1:8" s="6" customFormat="1" ht="14.85" customHeight="1" x14ac:dyDescent="0.25">
      <c r="A253" s="14">
        <v>8</v>
      </c>
      <c r="B253" s="10" t="s">
        <v>249</v>
      </c>
      <c r="C253" s="7" t="s">
        <v>141</v>
      </c>
      <c r="D253" s="36">
        <v>2</v>
      </c>
      <c r="E253" s="49">
        <v>0</v>
      </c>
      <c r="F253" s="8">
        <f t="shared" si="33"/>
        <v>0</v>
      </c>
      <c r="H253" s="33"/>
    </row>
    <row r="254" spans="1:8" s="6" customFormat="1" ht="14.85" customHeight="1" x14ac:dyDescent="0.25">
      <c r="A254" s="14">
        <v>9</v>
      </c>
      <c r="B254" s="10" t="s">
        <v>247</v>
      </c>
      <c r="C254" s="7" t="s">
        <v>141</v>
      </c>
      <c r="D254" s="36">
        <v>15</v>
      </c>
      <c r="E254" s="49">
        <v>0</v>
      </c>
      <c r="F254" s="8">
        <f t="shared" ref="F254:F259" si="34">+E254*D254</f>
        <v>0</v>
      </c>
      <c r="H254" s="33"/>
    </row>
    <row r="255" spans="1:8" s="6" customFormat="1" ht="14.85" customHeight="1" x14ac:dyDescent="0.25">
      <c r="A255" s="14">
        <v>10</v>
      </c>
      <c r="B255" s="10" t="s">
        <v>248</v>
      </c>
      <c r="C255" s="7" t="s">
        <v>141</v>
      </c>
      <c r="D255" s="36">
        <v>5</v>
      </c>
      <c r="E255" s="49">
        <v>0</v>
      </c>
      <c r="F255" s="8">
        <f t="shared" si="34"/>
        <v>0</v>
      </c>
      <c r="H255" s="33"/>
    </row>
    <row r="256" spans="1:8" s="6" customFormat="1" ht="14.85" customHeight="1" x14ac:dyDescent="0.25">
      <c r="A256" s="14">
        <v>11</v>
      </c>
      <c r="B256" s="10" t="s">
        <v>250</v>
      </c>
      <c r="C256" s="7" t="s">
        <v>141</v>
      </c>
      <c r="D256" s="36">
        <v>2</v>
      </c>
      <c r="E256" s="49">
        <v>0</v>
      </c>
      <c r="F256" s="8">
        <f t="shared" si="34"/>
        <v>0</v>
      </c>
      <c r="H256" s="33"/>
    </row>
    <row r="257" spans="1:8" s="6" customFormat="1" ht="14.85" customHeight="1" x14ac:dyDescent="0.25">
      <c r="A257" s="14">
        <v>12</v>
      </c>
      <c r="B257" s="10" t="s">
        <v>251</v>
      </c>
      <c r="C257" s="7" t="s">
        <v>141</v>
      </c>
      <c r="D257" s="36">
        <v>22</v>
      </c>
      <c r="E257" s="49">
        <v>0</v>
      </c>
      <c r="F257" s="8">
        <f t="shared" si="34"/>
        <v>0</v>
      </c>
      <c r="H257" s="33"/>
    </row>
    <row r="258" spans="1:8" s="6" customFormat="1" ht="14.85" customHeight="1" x14ac:dyDescent="0.25">
      <c r="A258" s="14">
        <v>13</v>
      </c>
      <c r="B258" s="10" t="s">
        <v>252</v>
      </c>
      <c r="C258" s="7" t="s">
        <v>141</v>
      </c>
      <c r="D258" s="36">
        <v>22</v>
      </c>
      <c r="E258" s="49">
        <v>0</v>
      </c>
      <c r="F258" s="8">
        <f t="shared" si="34"/>
        <v>0</v>
      </c>
      <c r="H258" s="33"/>
    </row>
    <row r="259" spans="1:8" s="6" customFormat="1" ht="14.85" customHeight="1" x14ac:dyDescent="0.25">
      <c r="A259" s="14">
        <v>14</v>
      </c>
      <c r="B259" s="10" t="s">
        <v>253</v>
      </c>
      <c r="C259" s="7" t="s">
        <v>141</v>
      </c>
      <c r="D259" s="36">
        <v>22</v>
      </c>
      <c r="E259" s="49">
        <v>0</v>
      </c>
      <c r="F259" s="8">
        <f t="shared" si="34"/>
        <v>0</v>
      </c>
      <c r="H259" s="33"/>
    </row>
    <row r="260" spans="1:8" s="6" customFormat="1" ht="14.85" customHeight="1" x14ac:dyDescent="0.25">
      <c r="A260" s="14">
        <v>15</v>
      </c>
      <c r="B260" s="9" t="s">
        <v>136</v>
      </c>
      <c r="C260" s="7" t="s">
        <v>141</v>
      </c>
      <c r="D260" s="36">
        <v>5</v>
      </c>
      <c r="E260" s="49">
        <v>0</v>
      </c>
      <c r="F260" s="8">
        <f>+E260*D260</f>
        <v>0</v>
      </c>
      <c r="H260" s="33"/>
    </row>
    <row r="261" spans="1:8" s="6" customFormat="1" ht="14.85" customHeight="1" x14ac:dyDescent="0.25">
      <c r="A261" s="14">
        <v>16</v>
      </c>
      <c r="B261" s="9" t="s">
        <v>143</v>
      </c>
      <c r="C261" s="7" t="s">
        <v>141</v>
      </c>
      <c r="D261" s="36">
        <v>2</v>
      </c>
      <c r="E261" s="49">
        <v>0</v>
      </c>
      <c r="F261" s="8">
        <f>+E261*D261</f>
        <v>0</v>
      </c>
      <c r="H261" s="33"/>
    </row>
    <row r="262" spans="1:8" s="6" customFormat="1" ht="14.85" customHeight="1" thickBot="1" x14ac:dyDescent="0.3">
      <c r="A262" s="14">
        <v>17</v>
      </c>
      <c r="B262" s="9" t="s">
        <v>238</v>
      </c>
      <c r="C262" s="7" t="s">
        <v>141</v>
      </c>
      <c r="D262" s="36">
        <v>1</v>
      </c>
      <c r="E262" s="49">
        <v>0</v>
      </c>
      <c r="F262" s="8">
        <f>+E262*D262</f>
        <v>0</v>
      </c>
      <c r="H262" s="33"/>
    </row>
    <row r="263" spans="1:8" s="6" customFormat="1" ht="25.35" customHeight="1" thickBot="1" x14ac:dyDescent="0.3">
      <c r="A263" s="15" t="s">
        <v>241</v>
      </c>
      <c r="B263" s="12" t="s">
        <v>254</v>
      </c>
      <c r="C263" s="12"/>
      <c r="D263" s="34"/>
      <c r="E263" s="12"/>
      <c r="F263" s="13"/>
      <c r="H263" s="33"/>
    </row>
    <row r="264" spans="1:8" s="68" customFormat="1" ht="14.85" customHeight="1" x14ac:dyDescent="0.25">
      <c r="A264" s="69">
        <v>1</v>
      </c>
      <c r="B264" s="9" t="s">
        <v>233</v>
      </c>
      <c r="C264" s="7" t="s">
        <v>141</v>
      </c>
      <c r="D264" s="36">
        <v>15</v>
      </c>
      <c r="E264" s="49">
        <v>0</v>
      </c>
      <c r="F264" s="8">
        <f>+E264*D264</f>
        <v>0</v>
      </c>
      <c r="H264" s="33"/>
    </row>
    <row r="265" spans="1:8" s="68" customFormat="1" ht="14.85" customHeight="1" x14ac:dyDescent="0.25">
      <c r="A265" s="69">
        <v>2</v>
      </c>
      <c r="B265" s="9" t="s">
        <v>234</v>
      </c>
      <c r="C265" s="7" t="s">
        <v>141</v>
      </c>
      <c r="D265" s="36">
        <v>5</v>
      </c>
      <c r="E265" s="49">
        <v>0</v>
      </c>
      <c r="F265" s="8">
        <f>+E265*D265</f>
        <v>0</v>
      </c>
      <c r="H265" s="33"/>
    </row>
    <row r="266" spans="1:8" s="68" customFormat="1" ht="14.85" customHeight="1" x14ac:dyDescent="0.25">
      <c r="A266" s="69">
        <v>3</v>
      </c>
      <c r="B266" s="9" t="s">
        <v>235</v>
      </c>
      <c r="C266" s="7" t="s">
        <v>141</v>
      </c>
      <c r="D266" s="36">
        <v>2</v>
      </c>
      <c r="E266" s="49">
        <v>0</v>
      </c>
      <c r="F266" s="8">
        <f t="shared" ref="F266:F275" si="35">+E266*D266</f>
        <v>0</v>
      </c>
      <c r="H266" s="33"/>
    </row>
    <row r="267" spans="1:8" s="68" customFormat="1" ht="14.85" customHeight="1" x14ac:dyDescent="0.25">
      <c r="A267" s="69">
        <v>4</v>
      </c>
      <c r="B267" s="10" t="s">
        <v>245</v>
      </c>
      <c r="C267" s="7" t="s">
        <v>141</v>
      </c>
      <c r="D267" s="36">
        <v>15</v>
      </c>
      <c r="E267" s="49">
        <v>0</v>
      </c>
      <c r="F267" s="8">
        <f t="shared" si="35"/>
        <v>0</v>
      </c>
      <c r="H267" s="33"/>
    </row>
    <row r="268" spans="1:8" s="68" customFormat="1" ht="14.85" customHeight="1" x14ac:dyDescent="0.25">
      <c r="A268" s="69">
        <v>5</v>
      </c>
      <c r="B268" s="10" t="s">
        <v>246</v>
      </c>
      <c r="C268" s="7" t="s">
        <v>141</v>
      </c>
      <c r="D268" s="36">
        <v>5</v>
      </c>
      <c r="E268" s="49">
        <v>0</v>
      </c>
      <c r="F268" s="8">
        <f t="shared" si="35"/>
        <v>0</v>
      </c>
      <c r="H268" s="33"/>
    </row>
    <row r="269" spans="1:8" s="68" customFormat="1" ht="14.85" customHeight="1" x14ac:dyDescent="0.25">
      <c r="A269" s="69">
        <v>6</v>
      </c>
      <c r="B269" s="10" t="s">
        <v>249</v>
      </c>
      <c r="C269" s="7" t="s">
        <v>141</v>
      </c>
      <c r="D269" s="36">
        <v>2</v>
      </c>
      <c r="E269" s="49">
        <v>0</v>
      </c>
      <c r="F269" s="8">
        <f t="shared" si="35"/>
        <v>0</v>
      </c>
      <c r="H269" s="33"/>
    </row>
    <row r="270" spans="1:8" s="68" customFormat="1" ht="14.85" customHeight="1" x14ac:dyDescent="0.25">
      <c r="A270" s="69">
        <v>7</v>
      </c>
      <c r="B270" s="10" t="s">
        <v>247</v>
      </c>
      <c r="C270" s="7" t="s">
        <v>141</v>
      </c>
      <c r="D270" s="36">
        <v>15</v>
      </c>
      <c r="E270" s="49">
        <v>0</v>
      </c>
      <c r="F270" s="8">
        <f t="shared" si="35"/>
        <v>0</v>
      </c>
      <c r="H270" s="33"/>
    </row>
    <row r="271" spans="1:8" s="68" customFormat="1" ht="14.85" customHeight="1" x14ac:dyDescent="0.25">
      <c r="A271" s="69">
        <v>8</v>
      </c>
      <c r="B271" s="10" t="s">
        <v>248</v>
      </c>
      <c r="C271" s="7" t="s">
        <v>141</v>
      </c>
      <c r="D271" s="36">
        <v>5</v>
      </c>
      <c r="E271" s="49">
        <v>0</v>
      </c>
      <c r="F271" s="8">
        <f t="shared" si="35"/>
        <v>0</v>
      </c>
      <c r="H271" s="33"/>
    </row>
    <row r="272" spans="1:8" s="68" customFormat="1" ht="14.85" customHeight="1" x14ac:dyDescent="0.25">
      <c r="A272" s="69">
        <v>9</v>
      </c>
      <c r="B272" s="10" t="s">
        <v>250</v>
      </c>
      <c r="C272" s="7" t="s">
        <v>141</v>
      </c>
      <c r="D272" s="36">
        <v>2</v>
      </c>
      <c r="E272" s="49">
        <v>0</v>
      </c>
      <c r="F272" s="8">
        <f t="shared" si="35"/>
        <v>0</v>
      </c>
      <c r="H272" s="33"/>
    </row>
    <row r="273" spans="1:8" s="68" customFormat="1" ht="14.85" customHeight="1" x14ac:dyDescent="0.25">
      <c r="A273" s="69">
        <v>10</v>
      </c>
      <c r="B273" s="10" t="s">
        <v>251</v>
      </c>
      <c r="C273" s="7" t="s">
        <v>141</v>
      </c>
      <c r="D273" s="36">
        <v>22</v>
      </c>
      <c r="E273" s="49">
        <v>0</v>
      </c>
      <c r="F273" s="8">
        <f t="shared" si="35"/>
        <v>0</v>
      </c>
      <c r="H273" s="33"/>
    </row>
    <row r="274" spans="1:8" s="68" customFormat="1" ht="14.85" customHeight="1" x14ac:dyDescent="0.25">
      <c r="A274" s="69">
        <v>11</v>
      </c>
      <c r="B274" s="10" t="s">
        <v>252</v>
      </c>
      <c r="C274" s="7" t="s">
        <v>141</v>
      </c>
      <c r="D274" s="36">
        <v>22</v>
      </c>
      <c r="E274" s="49">
        <v>0</v>
      </c>
      <c r="F274" s="8">
        <f t="shared" si="35"/>
        <v>0</v>
      </c>
      <c r="H274" s="33"/>
    </row>
    <row r="275" spans="1:8" s="68" customFormat="1" ht="14.85" customHeight="1" x14ac:dyDescent="0.25">
      <c r="A275" s="69">
        <v>12</v>
      </c>
      <c r="B275" s="10" t="s">
        <v>253</v>
      </c>
      <c r="C275" s="7" t="s">
        <v>141</v>
      </c>
      <c r="D275" s="36">
        <v>22</v>
      </c>
      <c r="E275" s="49">
        <v>0</v>
      </c>
      <c r="F275" s="8">
        <f t="shared" si="35"/>
        <v>0</v>
      </c>
      <c r="H275" s="33"/>
    </row>
    <row r="276" spans="1:8" s="68" customFormat="1" ht="14.85" customHeight="1" x14ac:dyDescent="0.25">
      <c r="A276" s="69">
        <v>13</v>
      </c>
      <c r="B276" s="10" t="s">
        <v>255</v>
      </c>
      <c r="C276" s="7" t="s">
        <v>141</v>
      </c>
      <c r="D276" s="36">
        <v>22</v>
      </c>
      <c r="E276" s="49">
        <v>0</v>
      </c>
      <c r="F276" s="8">
        <f t="shared" ref="F276" si="36">+E276*D276</f>
        <v>0</v>
      </c>
      <c r="H276" s="33"/>
    </row>
    <row r="277" spans="1:8" s="6" customFormat="1" ht="14.25" customHeight="1" x14ac:dyDescent="0.25">
      <c r="A277" s="14">
        <v>14</v>
      </c>
      <c r="B277" s="9" t="s">
        <v>136</v>
      </c>
      <c r="C277" s="7" t="s">
        <v>141</v>
      </c>
      <c r="D277" s="36">
        <v>5</v>
      </c>
      <c r="E277" s="49">
        <v>0</v>
      </c>
      <c r="F277" s="8">
        <f>+E277*D277</f>
        <v>0</v>
      </c>
      <c r="H277" s="33"/>
    </row>
    <row r="278" spans="1:8" s="6" customFormat="1" ht="14.25" customHeight="1" x14ac:dyDescent="0.25">
      <c r="A278" s="14">
        <v>15</v>
      </c>
      <c r="B278" s="9" t="s">
        <v>143</v>
      </c>
      <c r="C278" s="7" t="s">
        <v>141</v>
      </c>
      <c r="D278" s="36">
        <v>2</v>
      </c>
      <c r="E278" s="49">
        <v>0</v>
      </c>
      <c r="F278" s="8">
        <f>+E278*D278</f>
        <v>0</v>
      </c>
      <c r="H278" s="33"/>
    </row>
    <row r="279" spans="1:8" s="6" customFormat="1" ht="14.25" customHeight="1" thickBot="1" x14ac:dyDescent="0.3">
      <c r="A279" s="14">
        <v>16</v>
      </c>
      <c r="B279" s="9" t="s">
        <v>238</v>
      </c>
      <c r="C279" s="7" t="s">
        <v>141</v>
      </c>
      <c r="D279" s="36">
        <v>1</v>
      </c>
      <c r="E279" s="49">
        <v>0</v>
      </c>
      <c r="F279" s="8">
        <f>+E279*D279</f>
        <v>0</v>
      </c>
      <c r="H279" s="33"/>
    </row>
    <row r="280" spans="1:8" ht="25.15" customHeight="1" thickBot="1" x14ac:dyDescent="0.3">
      <c r="A280" s="76"/>
      <c r="B280" s="79" t="s">
        <v>277</v>
      </c>
      <c r="C280" s="79"/>
      <c r="D280" s="79"/>
      <c r="E280" s="80"/>
      <c r="F280" s="31">
        <f>SUM(F13:F279)</f>
        <v>0</v>
      </c>
    </row>
    <row r="281" spans="1:8" s="75" customFormat="1" ht="14.85" customHeight="1" thickBot="1" x14ac:dyDescent="0.3">
      <c r="A281" s="63"/>
      <c r="B281" s="73"/>
      <c r="C281" s="73"/>
      <c r="D281" s="73"/>
      <c r="E281" s="73"/>
      <c r="F281" s="74"/>
      <c r="H281" s="32"/>
    </row>
    <row r="282" spans="1:8" ht="39.75" customHeight="1" thickBot="1" x14ac:dyDescent="0.3">
      <c r="A282" s="76">
        <v>2</v>
      </c>
      <c r="B282" s="86" t="s">
        <v>280</v>
      </c>
      <c r="C282" s="86"/>
      <c r="D282" s="86"/>
      <c r="E282" s="87"/>
      <c r="F282" s="31">
        <f>F280*0.5</f>
        <v>0</v>
      </c>
    </row>
    <row r="283" spans="1:8" ht="12" thickBot="1" x14ac:dyDescent="0.3">
      <c r="A283" s="3"/>
      <c r="B283" s="3"/>
      <c r="C283" s="3"/>
      <c r="D283" s="3"/>
    </row>
    <row r="284" spans="1:8" ht="39.75" customHeight="1" thickBot="1" x14ac:dyDescent="0.3">
      <c r="A284" s="88" t="s">
        <v>278</v>
      </c>
      <c r="B284" s="89"/>
      <c r="C284" s="89"/>
      <c r="D284" s="89"/>
      <c r="E284" s="89"/>
      <c r="F284" s="77">
        <f>F282+F7+F8</f>
        <v>0</v>
      </c>
    </row>
    <row r="285" spans="1:8" ht="12" thickBot="1" x14ac:dyDescent="0.3">
      <c r="A285" s="78"/>
      <c r="B285" s="78"/>
      <c r="C285" s="78"/>
      <c r="D285" s="78"/>
      <c r="E285" s="78"/>
      <c r="F285" s="72"/>
    </row>
    <row r="286" spans="1:8" ht="39.950000000000003" customHeight="1" thickTop="1" thickBot="1" x14ac:dyDescent="0.3">
      <c r="A286" s="81" t="s">
        <v>279</v>
      </c>
      <c r="B286" s="82"/>
      <c r="C286" s="82"/>
      <c r="D286" s="82"/>
      <c r="E286" s="82"/>
      <c r="F286" s="83"/>
    </row>
    <row r="287" spans="1:8" ht="12" thickTop="1" x14ac:dyDescent="0.25"/>
  </sheetData>
  <sheetProtection algorithmName="SHA-512" hashValue="XCjS7pIFORlyKZ8Pa1/FF2yXTFnniEu5QNMl2vBKZ73kquk6xnybbfjXOWv+C2uekvRbLs2aHHZUei/DyF31yA==" saltValue="YXfCE2lwcbgGP/+KumIwIg==" spinCount="100000" sheet="1" formatCells="0" formatColumns="0" formatRows="0" insertColumns="0" insertRows="0" insertHyperlinks="0" deleteColumns="0" deleteRows="0" sort="0" autoFilter="0" pivotTables="0"/>
  <mergeCells count="6">
    <mergeCell ref="B280:E280"/>
    <mergeCell ref="A286:F286"/>
    <mergeCell ref="B7:E7"/>
    <mergeCell ref="B8:E8"/>
    <mergeCell ref="B282:E282"/>
    <mergeCell ref="A284:E284"/>
  </mergeCells>
  <phoneticPr fontId="0" type="noConversion"/>
  <printOptions gridLines="1"/>
  <pageMargins left="0.78740157480314965" right="0.39370078740157483" top="0.98425196850393704" bottom="1.3779527559055118" header="0.39370078740157483" footer="0.39370078740157483"/>
  <pageSetup paperSize="9" scale="60" fitToHeight="0" orientation="landscape" r:id="rId1"/>
  <headerFooter scaleWithDoc="0" alignWithMargins="0">
    <oddFooter>&amp;L&amp;"Verdana,Standaard"&amp;8Gemeente Amstelveen
Technisch onderhoud verkeersregelinstallaties
Kenmerk CBT/03-2014&amp;C&amp;"Verdana,Standaard"&amp;8&amp;P van &amp;N&amp;R&amp;"Verdana,Standaard"&amp;8
Paraaf: _______________
Firmanaam: _______________</oddFooter>
  </headerFooter>
  <rowBreaks count="4" manualBreakCount="4">
    <brk id="58" max="16383" man="1"/>
    <brk id="119" max="16383" man="1"/>
    <brk id="174" max="16383" man="1"/>
    <brk id="2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I8"/>
  <sheetViews>
    <sheetView workbookViewId="0">
      <selection activeCell="J8" sqref="C3:J8"/>
    </sheetView>
  </sheetViews>
  <sheetFormatPr defaultRowHeight="15" x14ac:dyDescent="0.25"/>
  <sheetData>
    <row r="3" spans="6:9" x14ac:dyDescent="0.25">
      <c r="F3" s="71"/>
      <c r="H3" s="71"/>
      <c r="I3" s="71"/>
    </row>
    <row r="8" spans="6:9" x14ac:dyDescent="0.25">
      <c r="F8" s="70"/>
      <c r="H8" s="70"/>
      <c r="I8" s="70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eenheidsprijzenlijst</vt:lpstr>
      <vt:lpstr>Blad1</vt:lpstr>
      <vt:lpstr>eenheidsprijzenlijst!Afdrukbereik</vt:lpstr>
    </vt:vector>
  </TitlesOfParts>
  <Company>Nettenbouw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mpo</dc:creator>
  <cp:lastModifiedBy>Mohamedhoesein, Faryal</cp:lastModifiedBy>
  <cp:lastPrinted>2022-11-01T14:40:47Z</cp:lastPrinted>
  <dcterms:created xsi:type="dcterms:W3CDTF">1999-03-01T14:54:52Z</dcterms:created>
  <dcterms:modified xsi:type="dcterms:W3CDTF">2022-11-01T14:42:39Z</dcterms:modified>
</cp:coreProperties>
</file>