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k_weterings_inkoopwestbrabant_nl/Documents/Documenten/Meten en Weten/Definitief concept/"/>
    </mc:Choice>
  </mc:AlternateContent>
  <xr:revisionPtr revIDLastSave="9" documentId="8_{243D5DDF-C00F-40AF-A13F-80AF5567136B}" xr6:coauthVersionLast="47" xr6:coauthVersionMax="47" xr10:uidLastSave="{C8F4EDB2-072B-4C13-A1F8-9E42B7C033F9}"/>
  <bookViews>
    <workbookView xWindow="28680" yWindow="-120" windowWidth="38640" windowHeight="15840" xr2:uid="{00000000-000D-0000-FFFF-FFFF00000000}"/>
  </bookViews>
  <sheets>
    <sheet name="Kentallen" sheetId="3" r:id="rId1"/>
    <sheet name="Perceelsverdeling" sheetId="5" r:id="rId2"/>
    <sheet name="Bronbestanden" sheetId="6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3" l="1"/>
  <c r="E11" i="3"/>
</calcChain>
</file>

<file path=xl/sharedStrings.xml><?xml version="1.0" encoding="utf-8"?>
<sst xmlns="http://schemas.openxmlformats.org/spreadsheetml/2006/main" count="284" uniqueCount="84">
  <si>
    <t>Kentallen gemeenten inkoop "Meten en weten"</t>
  </si>
  <si>
    <t>Datum</t>
  </si>
  <si>
    <t>Aantal inwoners</t>
  </si>
  <si>
    <t>Oppervlakte (ha)</t>
  </si>
  <si>
    <t>Aantal objecten</t>
  </si>
  <si>
    <t>Gemeente</t>
  </si>
  <si>
    <t>Stedelijk</t>
  </si>
  <si>
    <t>Landelijk</t>
  </si>
  <si>
    <t>Totaal</t>
  </si>
  <si>
    <t>BGT</t>
  </si>
  <si>
    <t>PBP's / jaar (indicatie)</t>
  </si>
  <si>
    <t>BAG-panden</t>
  </si>
  <si>
    <t>WOZ</t>
  </si>
  <si>
    <t>IMGeo</t>
  </si>
  <si>
    <t>Woningen</t>
  </si>
  <si>
    <t>WOZ woningen</t>
  </si>
  <si>
    <t>Gemeente Goirle</t>
  </si>
  <si>
    <t>Gemeente Halderberge</t>
  </si>
  <si>
    <t>niet bekend</t>
  </si>
  <si>
    <t>Gemeente Hilvarenbeek</t>
  </si>
  <si>
    <t>Gemeente Loon op Zand</t>
  </si>
  <si>
    <t>Gemeente Moerdijk</t>
  </si>
  <si>
    <t>n.v.t ivm BOR koppel project</t>
  </si>
  <si>
    <t>Gemeente Oisterwijk</t>
  </si>
  <si>
    <t>Gemeente Rucphen</t>
  </si>
  <si>
    <t>18381*</t>
  </si>
  <si>
    <t>10295*</t>
  </si>
  <si>
    <t>Gemeente Sluis</t>
  </si>
  <si>
    <t>Gemeente Steenbergen</t>
  </si>
  <si>
    <t>Gemeente Zundert</t>
  </si>
  <si>
    <t>Perceelsverdeling inkoop "Meten en weten BGT"</t>
  </si>
  <si>
    <t>Perceel 1</t>
  </si>
  <si>
    <t>Perceel 2</t>
  </si>
  <si>
    <t>Mutatiesignalering en -detectie</t>
  </si>
  <si>
    <t>Mutatie-inwinning en kartering</t>
  </si>
  <si>
    <t>Aanvullende werkzaamheden</t>
  </si>
  <si>
    <t>Naam deelnemer</t>
  </si>
  <si>
    <t>BAG</t>
  </si>
  <si>
    <t>Koppelen BAG-id's</t>
  </si>
  <si>
    <t>was-wordt levering</t>
  </si>
  <si>
    <t>Levering aan LV</t>
  </si>
  <si>
    <t>X</t>
  </si>
  <si>
    <t>0%*</t>
  </si>
  <si>
    <t>Nee</t>
  </si>
  <si>
    <t xml:space="preserve">X </t>
  </si>
  <si>
    <t>X = maakt hiervan gebruik</t>
  </si>
  <si>
    <r>
      <t xml:space="preserve"> - =  maakt hiervan </t>
    </r>
    <r>
      <rPr>
        <u/>
        <sz val="11"/>
        <color theme="1"/>
        <rFont val="Calibri"/>
        <family val="2"/>
      </rPr>
      <t>geen</t>
    </r>
    <r>
      <rPr>
        <sz val="11"/>
        <color theme="1"/>
        <rFont val="Calibri"/>
        <family val="2"/>
      </rPr>
      <t xml:space="preserve"> gebruik</t>
    </r>
  </si>
  <si>
    <t>* per gemeente te bepalen gedurende de overeenkomst</t>
  </si>
  <si>
    <t>Bronbestanden deelnemers "Meten en weten BGT"</t>
  </si>
  <si>
    <t>Fotobeelden</t>
  </si>
  <si>
    <t>Overige bestanden</t>
  </si>
  <si>
    <t>Ortho 2023</t>
  </si>
  <si>
    <t>Stereo 2023</t>
  </si>
  <si>
    <t>Ortho 2024</t>
  </si>
  <si>
    <t>Stereo 2024</t>
  </si>
  <si>
    <t>Obliek 2023</t>
  </si>
  <si>
    <t>Obliek 2024</t>
  </si>
  <si>
    <t>Pano 2023</t>
  </si>
  <si>
    <t>Pano 2024</t>
  </si>
  <si>
    <t>LV-BGT</t>
  </si>
  <si>
    <t>BGT+</t>
  </si>
  <si>
    <t>LV-BAG</t>
  </si>
  <si>
    <t>BOR</t>
  </si>
  <si>
    <t>-</t>
  </si>
  <si>
    <t>Slagboom</t>
  </si>
  <si>
    <t>Cyclomedia</t>
  </si>
  <si>
    <t>XML LV</t>
  </si>
  <si>
    <t>shp/fgdb</t>
  </si>
  <si>
    <t>GML</t>
  </si>
  <si>
    <t>shp</t>
  </si>
  <si>
    <t>.csv</t>
  </si>
  <si>
    <t xml:space="preserve"> </t>
  </si>
  <si>
    <t>Obsurv</t>
  </si>
  <si>
    <t>Eurosense</t>
  </si>
  <si>
    <t>*</t>
  </si>
  <si>
    <t>**</t>
  </si>
  <si>
    <t>***</t>
  </si>
  <si>
    <t>****</t>
  </si>
  <si>
    <t>*****</t>
  </si>
  <si>
    <t>Regionale aanbesteding loopt tegelijk met deze aanbesteding, 5 cm resolutie uitgevraagd, al deze gemeenten zelfde leverancier</t>
  </si>
  <si>
    <t>Waarschijnlijk weer regionale aanbesteding</t>
  </si>
  <si>
    <t>BWB gemeenten, inkoop nog niet rond, alle 4 dezelfde leverancier</t>
  </si>
  <si>
    <t>BWB gemeenten, alle 4 dezelfde leverancier, mogelijk regionale inkoop</t>
  </si>
  <si>
    <t>BWB gemeenten, nog te beslissen of van verlengingsoptie gebruik gemaakt wordt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</si>
</sst>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Open Sans"/>
      <family val="2"/>
      <scheme val="minor"/>
    </font>
    <font>
      <b/>
      <sz val="15"/>
      <color theme="3"/>
      <name val="Arial"/>
      <family val="2"/>
    </font>
    <font>
      <sz val="10"/>
      <color theme="0"/>
      <name val="Arial"/>
      <family val="2"/>
    </font>
    <font>
      <b/>
      <sz val="15"/>
      <color theme="3"/>
      <name val="Calibri"/>
      <family val="2"/>
    </font>
    <font>
      <sz val="11"/>
      <color theme="1"/>
      <name val="Calibri"/>
      <family val="2"/>
    </font>
    <font>
      <sz val="10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 tint="-0.499984740745262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u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8"/>
        <bgColor indexed="64"/>
      </patternFill>
    </fill>
    <fill>
      <patternFill patternType="solid">
        <fgColor theme="9" tint="0.74999237037263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 style="medium">
        <color theme="8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theme="9" tint="0.74996185186315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</cellStyleXfs>
  <cellXfs count="98">
    <xf numFmtId="0" fontId="0" fillId="0" borderId="0" xfId="0"/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5" borderId="17" xfId="0" applyFont="1" applyFill="1" applyBorder="1" applyAlignment="1">
      <alignment vertical="top"/>
    </xf>
    <xf numFmtId="0" fontId="4" fillId="0" borderId="4" xfId="0" applyFont="1" applyBorder="1" applyAlignment="1">
      <alignment vertical="top"/>
    </xf>
    <xf numFmtId="0" fontId="9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vertical="top"/>
    </xf>
    <xf numFmtId="0" fontId="8" fillId="0" borderId="0" xfId="0" applyFont="1" applyAlignment="1">
      <alignment vertical="top"/>
    </xf>
    <xf numFmtId="0" fontId="3" fillId="0" borderId="0" xfId="1" applyFont="1" applyBorder="1" applyAlignment="1">
      <alignment vertical="top"/>
    </xf>
    <xf numFmtId="0" fontId="10" fillId="5" borderId="19" xfId="2" applyFont="1" applyFill="1" applyBorder="1" applyAlignment="1">
      <alignment vertical="top"/>
    </xf>
    <xf numFmtId="15" fontId="4" fillId="0" borderId="19" xfId="0" applyNumberFormat="1" applyFont="1" applyBorder="1" applyAlignment="1">
      <alignment horizontal="left" vertical="top"/>
    </xf>
    <xf numFmtId="0" fontId="4" fillId="0" borderId="19" xfId="0" applyFont="1" applyBorder="1" applyAlignment="1">
      <alignment vertical="top"/>
    </xf>
    <xf numFmtId="0" fontId="7" fillId="4" borderId="2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top"/>
    </xf>
    <xf numFmtId="0" fontId="7" fillId="5" borderId="14" xfId="0" applyFont="1" applyFill="1" applyBorder="1" applyAlignment="1">
      <alignment vertical="top"/>
    </xf>
    <xf numFmtId="0" fontId="10" fillId="4" borderId="7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top"/>
    </xf>
    <xf numFmtId="0" fontId="9" fillId="0" borderId="15" xfId="0" quotePrefix="1" applyFont="1" applyBorder="1" applyAlignment="1">
      <alignment horizontal="center" vertical="center"/>
    </xf>
    <xf numFmtId="0" fontId="4" fillId="0" borderId="16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quotePrefix="1" applyFont="1" applyAlignment="1">
      <alignment horizontal="center" vertical="top"/>
    </xf>
    <xf numFmtId="0" fontId="3" fillId="0" borderId="0" xfId="1" applyFont="1" applyBorder="1" applyAlignment="1">
      <alignment horizontal="left" vertical="center"/>
    </xf>
    <xf numFmtId="0" fontId="5" fillId="5" borderId="19" xfId="2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5" fontId="4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5" borderId="2" xfId="0" applyFont="1" applyFill="1" applyBorder="1" applyAlignment="1">
      <alignment horizontal="left" vertical="center"/>
    </xf>
    <xf numFmtId="0" fontId="10" fillId="4" borderId="17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9" fontId="9" fillId="0" borderId="15" xfId="0" applyNumberFormat="1" applyFont="1" applyBorder="1" applyAlignment="1">
      <alignment horizontal="center" vertical="center"/>
    </xf>
    <xf numFmtId="9" fontId="9" fillId="0" borderId="15" xfId="0" quotePrefix="1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vertical="top"/>
    </xf>
    <xf numFmtId="0" fontId="4" fillId="0" borderId="15" xfId="0" applyFont="1" applyFill="1" applyBorder="1" applyAlignment="1">
      <alignment vertical="top"/>
    </xf>
    <xf numFmtId="0" fontId="4" fillId="0" borderId="15" xfId="0" applyFont="1" applyFill="1" applyBorder="1" applyAlignment="1">
      <alignment horizontal="left" vertical="center"/>
    </xf>
    <xf numFmtId="9" fontId="9" fillId="0" borderId="16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9" fillId="0" borderId="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9" fillId="0" borderId="4" xfId="0" applyFont="1" applyBorder="1" applyAlignment="1">
      <alignment vertical="top"/>
    </xf>
    <xf numFmtId="0" fontId="9" fillId="0" borderId="0" xfId="0" applyFont="1" applyAlignment="1">
      <alignment vertical="top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3" borderId="17" xfId="3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quotePrefix="1" applyFont="1" applyBorder="1" applyAlignment="1">
      <alignment horizontal="center" vertical="center"/>
    </xf>
    <xf numFmtId="9" fontId="9" fillId="0" borderId="14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5" xfId="0" quotePrefix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9" fontId="9" fillId="0" borderId="15" xfId="0" applyNumberFormat="1" applyFont="1" applyFill="1" applyBorder="1" applyAlignment="1">
      <alignment horizontal="center" vertical="center"/>
    </xf>
  </cellXfs>
  <cellStyles count="4">
    <cellStyle name="Accent1" xfId="2" builtinId="29"/>
    <cellStyle name="Accent5" xfId="3" builtinId="45"/>
    <cellStyle name="Kop 1" xfId="1" builtinId="16"/>
    <cellStyle name="Standaard" xfId="0" builtinId="0"/>
  </cellStyles>
  <dxfs count="78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L15" headerRowCount="0" totalsRowShown="0" headerRowDxfId="77" dataDxfId="76">
  <tableColumns count="12">
    <tableColumn id="1" xr3:uid="{00000000-0010-0000-0000-000001000000}" name="Kolom1" headerRowDxfId="75" dataDxfId="74"/>
    <tableColumn id="2" xr3:uid="{00000000-0010-0000-0000-000002000000}" name="Kolom2" headerRowDxfId="73" dataDxfId="23"/>
    <tableColumn id="3" xr3:uid="{00000000-0010-0000-0000-000003000000}" name="Kolom3" headerRowDxfId="72" dataDxfId="22"/>
    <tableColumn id="4" xr3:uid="{00000000-0010-0000-0000-000004000000}" name="Kolom4" headerRowDxfId="71" dataDxfId="21"/>
    <tableColumn id="5" xr3:uid="{00000000-0010-0000-0000-000005000000}" name="Kolom5" headerRowDxfId="70" dataDxfId="20"/>
    <tableColumn id="6" xr3:uid="{00000000-0010-0000-0000-000006000000}" name="Kolom6" headerRowDxfId="69" dataDxfId="19"/>
    <tableColumn id="11" xr3:uid="{00000000-0010-0000-0000-00000B000000}" name="Kolom11" headerRowDxfId="68" dataDxfId="18"/>
    <tableColumn id="7" xr3:uid="{00000000-0010-0000-0000-000007000000}" name="Kolom7" headerRowDxfId="67" dataDxfId="17"/>
    <tableColumn id="8" xr3:uid="{00000000-0010-0000-0000-000008000000}" name="Kolom8" headerRowDxfId="66" dataDxfId="16"/>
    <tableColumn id="9" xr3:uid="{00000000-0010-0000-0000-000009000000}" name="Kolom9" headerRowDxfId="65" dataDxfId="15"/>
    <tableColumn id="10" xr3:uid="{00000000-0010-0000-0000-00000A000000}" name="Kolom10" headerRowDxfId="64" dataDxfId="14"/>
    <tableColumn id="12" xr3:uid="{C7E0D5B7-A6DB-491A-9482-C87CD2864D51}" name="Kolom12" headerRowDxfId="63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13" displayName="Tabel13" ref="A7:I16" headerRowCount="0" totalsRowShown="0" headerRowDxfId="62" dataDxfId="61">
  <tableColumns count="9">
    <tableColumn id="1" xr3:uid="{00000000-0010-0000-0100-000001000000}" name="Kolom1" headerRowDxfId="60" dataDxfId="32"/>
    <tableColumn id="3" xr3:uid="{00000000-0010-0000-0100-000003000000}" name="Kolom3" headerRowDxfId="59" dataDxfId="31"/>
    <tableColumn id="2" xr3:uid="{00000000-0010-0000-0100-000002000000}" name="Kolom2" headerRowDxfId="58" dataDxfId="30"/>
    <tableColumn id="5" xr3:uid="{00000000-0010-0000-0100-000005000000}" name="Kolom5" headerRowDxfId="57" dataDxfId="29"/>
    <tableColumn id="6" xr3:uid="{00000000-0010-0000-0100-000006000000}" name="Kolom6" headerRowDxfId="56" dataDxfId="28"/>
    <tableColumn id="7" xr3:uid="{00000000-0010-0000-0100-000007000000}" name="Kolom7" headerRowDxfId="55" dataDxfId="27"/>
    <tableColumn id="9" xr3:uid="{A6013744-7882-4C8C-AD02-CAB090671D50}" name="Kolom9" headerRowDxfId="54" dataDxfId="26"/>
    <tableColumn id="4" xr3:uid="{00000000-0010-0000-0100-000004000000}" name="Kolom4" headerRowDxfId="53" dataDxfId="25"/>
    <tableColumn id="8" xr3:uid="{00000000-0010-0000-0100-000008000000}" name="Kolom8" headerRowDxfId="52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134" displayName="Tabel134" ref="A6:N15" headerRowCount="0" totalsRowShown="0" headerRowDxfId="51" dataDxfId="50" tableBorderDxfId="49" totalsRowBorderDxfId="48">
  <tableColumns count="14">
    <tableColumn id="1" xr3:uid="{00000000-0010-0000-0200-000001000000}" name="Kolom1" headerRowDxfId="47" dataDxfId="46"/>
    <tableColumn id="3" xr3:uid="{00000000-0010-0000-0200-000003000000}" name="Kolom3" headerRowDxfId="45" dataDxfId="12"/>
    <tableColumn id="12" xr3:uid="{00000000-0010-0000-0200-00000C000000}" name="Kolom12" headerRowDxfId="44" dataDxfId="11"/>
    <tableColumn id="13" xr3:uid="{00000000-0010-0000-0200-00000D000000}" name="Kolom13" headerRowDxfId="43" dataDxfId="10"/>
    <tableColumn id="8" xr3:uid="{00000000-0010-0000-0200-000008000000}" name="Kolom8" headerRowDxfId="42" dataDxfId="9"/>
    <tableColumn id="11" xr3:uid="{00000000-0010-0000-0200-00000B000000}" name="Kolom11" headerRowDxfId="41" dataDxfId="8"/>
    <tableColumn id="2" xr3:uid="{00000000-0010-0000-0200-000002000000}" name="Kolom2" headerRowDxfId="40" dataDxfId="7"/>
    <tableColumn id="4" xr3:uid="{00000000-0010-0000-0200-000004000000}" name="Kolom4" headerRowDxfId="39" dataDxfId="6"/>
    <tableColumn id="5" xr3:uid="{00000000-0010-0000-0200-000005000000}" name="Kolom5" headerRowDxfId="38" dataDxfId="5"/>
    <tableColumn id="6" xr3:uid="{00000000-0010-0000-0200-000006000000}" name="Kolom6" headerRowDxfId="37" dataDxfId="4"/>
    <tableColumn id="9" xr3:uid="{00000000-0010-0000-0200-000009000000}" name="Kolom9" headerRowDxfId="36" dataDxfId="3"/>
    <tableColumn id="7" xr3:uid="{00000000-0010-0000-0200-000007000000}" name="Kolom7" headerRowDxfId="35" dataDxfId="2"/>
    <tableColumn id="14" xr3:uid="{00000000-0010-0000-0200-00000E000000}" name="Kolom14" headerRowDxfId="34" dataDxfId="1"/>
    <tableColumn id="10" xr3:uid="{00000000-0010-0000-0200-00000A000000}" name="Kolom10" headerRowDxfId="3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Equalit2018">
  <a:themeElements>
    <a:clrScheme name="Equalit">
      <a:dk1>
        <a:sysClr val="windowText" lastClr="000000"/>
      </a:dk1>
      <a:lt1>
        <a:srgbClr val="FFFFFF"/>
      </a:lt1>
      <a:dk2>
        <a:srgbClr val="002F60"/>
      </a:dk2>
      <a:lt2>
        <a:srgbClr val="D9ECFF"/>
      </a:lt2>
      <a:accent1>
        <a:srgbClr val="E32119"/>
      </a:accent1>
      <a:accent2>
        <a:srgbClr val="F18883"/>
      </a:accent2>
      <a:accent3>
        <a:srgbClr val="F8C1BE"/>
      </a:accent3>
      <a:accent4>
        <a:srgbClr val="69B4FF"/>
      </a:accent4>
      <a:accent5>
        <a:srgbClr val="0062C4"/>
      </a:accent5>
      <a:accent6>
        <a:srgbClr val="002F60"/>
      </a:accent6>
      <a:hlink>
        <a:srgbClr val="E32119"/>
      </a:hlink>
      <a:folHlink>
        <a:srgbClr val="7F7F7F"/>
      </a:folHlink>
    </a:clrScheme>
    <a:fontScheme name="Open Sans">
      <a:majorFont>
        <a:latin typeface="Open Sans Semibold"/>
        <a:ea typeface=""/>
        <a:cs typeface=""/>
      </a:majorFont>
      <a:minorFont>
        <a:latin typeface="Open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qualit2018" id="{4118C29C-BCA6-4E73-ADD5-93C3016E570C}" vid="{4EFC9929-CB94-4334-8D2F-309D34D34FC3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activeCell="B6" sqref="B6"/>
    </sheetView>
  </sheetViews>
  <sheetFormatPr defaultColWidth="8.75" defaultRowHeight="14.5" x14ac:dyDescent="0.3"/>
  <cols>
    <col min="1" max="1" width="22.75" style="1" customWidth="1"/>
    <col min="2" max="6" width="16.08203125" style="1" customWidth="1"/>
    <col min="7" max="7" width="25.4140625" style="1" bestFit="1" customWidth="1"/>
    <col min="8" max="12" width="16.08203125" style="1" customWidth="1"/>
    <col min="13" max="16384" width="8.75" style="1"/>
  </cols>
  <sheetData>
    <row r="1" spans="1:12" ht="20" thickBot="1" x14ac:dyDescent="0.3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5" thickTop="1" x14ac:dyDescent="0.3">
      <c r="A2" s="9" t="s">
        <v>1</v>
      </c>
      <c r="B2" s="10">
        <v>44848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5" thickBot="1" x14ac:dyDescent="0.35"/>
    <row r="4" spans="1:12" ht="20.149999999999999" customHeight="1" thickBot="1" x14ac:dyDescent="0.35">
      <c r="A4" s="2"/>
      <c r="B4" s="66" t="s">
        <v>2</v>
      </c>
      <c r="C4" s="62" t="s">
        <v>3</v>
      </c>
      <c r="D4" s="63"/>
      <c r="E4" s="64"/>
      <c r="F4" s="62" t="s">
        <v>4</v>
      </c>
      <c r="G4" s="63"/>
      <c r="H4" s="63"/>
      <c r="I4" s="63"/>
      <c r="J4" s="63"/>
      <c r="K4" s="63"/>
      <c r="L4" s="65"/>
    </row>
    <row r="5" spans="1:12" ht="20.149999999999999" customHeight="1" thickBot="1" x14ac:dyDescent="0.35">
      <c r="A5" s="3" t="s">
        <v>5</v>
      </c>
      <c r="B5" s="67"/>
      <c r="C5" s="12" t="s">
        <v>6</v>
      </c>
      <c r="D5" s="12" t="s">
        <v>7</v>
      </c>
      <c r="E5" s="13" t="s">
        <v>8</v>
      </c>
      <c r="F5" s="12" t="s">
        <v>9</v>
      </c>
      <c r="G5" s="14" t="s">
        <v>10</v>
      </c>
      <c r="H5" s="14" t="s">
        <v>11</v>
      </c>
      <c r="I5" s="14" t="s">
        <v>12</v>
      </c>
      <c r="J5" s="14" t="s">
        <v>13</v>
      </c>
      <c r="K5" s="14" t="s">
        <v>14</v>
      </c>
      <c r="L5" s="15" t="s">
        <v>15</v>
      </c>
    </row>
    <row r="6" spans="1:12" ht="20.149999999999999" customHeight="1" x14ac:dyDescent="0.3">
      <c r="A6" s="4" t="s">
        <v>16</v>
      </c>
      <c r="B6" s="77">
        <v>23316</v>
      </c>
      <c r="C6" s="77">
        <v>694</v>
      </c>
      <c r="D6" s="77">
        <v>1648</v>
      </c>
      <c r="E6" s="77">
        <v>2362</v>
      </c>
      <c r="F6" s="84">
        <v>49753</v>
      </c>
      <c r="G6" s="77">
        <v>20000</v>
      </c>
      <c r="H6" s="85">
        <v>10978</v>
      </c>
      <c r="I6" s="77">
        <v>11403</v>
      </c>
      <c r="J6" s="77">
        <v>0</v>
      </c>
      <c r="K6" s="77">
        <v>9961</v>
      </c>
      <c r="L6" s="86"/>
    </row>
    <row r="7" spans="1:12" ht="20.149999999999999" customHeight="1" x14ac:dyDescent="0.3">
      <c r="A7" s="39" t="s">
        <v>17</v>
      </c>
      <c r="B7" s="5">
        <v>29903</v>
      </c>
      <c r="C7" s="5">
        <v>969</v>
      </c>
      <c r="D7" s="5">
        <v>1441</v>
      </c>
      <c r="E7" s="5">
        <f>SUM(C7:D7)</f>
        <v>2410</v>
      </c>
      <c r="F7" s="46">
        <v>72110</v>
      </c>
      <c r="G7" s="5">
        <v>20000</v>
      </c>
      <c r="H7" s="16">
        <v>23149</v>
      </c>
      <c r="I7" s="5">
        <v>15939</v>
      </c>
      <c r="J7" s="5" t="s">
        <v>18</v>
      </c>
      <c r="K7" s="5">
        <v>15731</v>
      </c>
      <c r="L7" s="45">
        <v>14126</v>
      </c>
    </row>
    <row r="8" spans="1:12" s="61" customFormat="1" ht="20.149999999999999" customHeight="1" x14ac:dyDescent="0.3">
      <c r="A8" s="60" t="s">
        <v>19</v>
      </c>
      <c r="B8" s="5">
        <v>15810</v>
      </c>
      <c r="C8" s="5">
        <v>470</v>
      </c>
      <c r="D8" s="5">
        <v>4036</v>
      </c>
      <c r="E8" s="5">
        <v>4506</v>
      </c>
      <c r="F8" s="46">
        <v>41950</v>
      </c>
      <c r="G8" s="5">
        <v>25000</v>
      </c>
      <c r="H8" s="16">
        <v>12722</v>
      </c>
      <c r="I8" s="5">
        <v>8617</v>
      </c>
      <c r="J8" s="5">
        <v>8855</v>
      </c>
      <c r="K8" s="5">
        <v>7115</v>
      </c>
      <c r="L8" s="45">
        <v>7115</v>
      </c>
    </row>
    <row r="9" spans="1:12" ht="20.149999999999999" customHeight="1" x14ac:dyDescent="0.3">
      <c r="A9" s="4" t="s">
        <v>20</v>
      </c>
      <c r="B9" s="5">
        <v>23819</v>
      </c>
      <c r="C9" s="5">
        <v>568</v>
      </c>
      <c r="D9" s="5">
        <v>2595</v>
      </c>
      <c r="E9" s="5">
        <v>3163</v>
      </c>
      <c r="F9" s="46">
        <v>47048</v>
      </c>
      <c r="G9" s="5">
        <v>14000</v>
      </c>
      <c r="H9" s="16">
        <v>16793</v>
      </c>
      <c r="I9" s="5">
        <v>14771</v>
      </c>
      <c r="J9" s="5">
        <v>5889</v>
      </c>
      <c r="K9" s="5">
        <v>10608</v>
      </c>
      <c r="L9" s="45">
        <v>10750</v>
      </c>
    </row>
    <row r="10" spans="1:12" ht="20.149999999999999" customHeight="1" x14ac:dyDescent="0.3">
      <c r="A10" s="4" t="s">
        <v>21</v>
      </c>
      <c r="B10" s="5">
        <v>37500</v>
      </c>
      <c r="C10" s="5">
        <v>1639</v>
      </c>
      <c r="D10" s="5">
        <v>3951</v>
      </c>
      <c r="E10" s="5">
        <v>5590</v>
      </c>
      <c r="F10" s="46">
        <v>117000</v>
      </c>
      <c r="G10" s="5" t="s">
        <v>22</v>
      </c>
      <c r="H10" s="16">
        <v>29500</v>
      </c>
      <c r="I10" s="5">
        <v>20055</v>
      </c>
      <c r="J10" s="5">
        <v>93000</v>
      </c>
      <c r="K10" s="5">
        <v>16888</v>
      </c>
      <c r="L10" s="45">
        <v>17379</v>
      </c>
    </row>
    <row r="11" spans="1:12" s="61" customFormat="1" ht="20.149999999999999" customHeight="1" x14ac:dyDescent="0.3">
      <c r="A11" s="60" t="s">
        <v>23</v>
      </c>
      <c r="B11" s="5">
        <v>32503</v>
      </c>
      <c r="C11" s="5">
        <v>950</v>
      </c>
      <c r="D11" s="5">
        <v>3009</v>
      </c>
      <c r="E11" s="5">
        <f>SUM(Tabel1[[#This Row],[Kolom3]:[Kolom4]])</f>
        <v>3959</v>
      </c>
      <c r="F11" s="46">
        <v>81360</v>
      </c>
      <c r="G11" s="5">
        <v>25000</v>
      </c>
      <c r="H11" s="16">
        <v>25631</v>
      </c>
      <c r="I11" s="5">
        <v>16809</v>
      </c>
      <c r="J11" s="5">
        <v>1216</v>
      </c>
      <c r="K11" s="5">
        <v>14533</v>
      </c>
      <c r="L11" s="45">
        <v>13817</v>
      </c>
    </row>
    <row r="12" spans="1:12" ht="20.149999999999999" customHeight="1" x14ac:dyDescent="0.3">
      <c r="A12" s="4" t="s">
        <v>24</v>
      </c>
      <c r="B12" s="5">
        <v>23326</v>
      </c>
      <c r="C12" s="5">
        <v>746</v>
      </c>
      <c r="D12" s="5">
        <v>5702</v>
      </c>
      <c r="E12" s="5">
        <v>6448</v>
      </c>
      <c r="F12" s="46">
        <v>61633</v>
      </c>
      <c r="G12" s="5">
        <v>12000</v>
      </c>
      <c r="H12" s="16" t="s">
        <v>25</v>
      </c>
      <c r="I12" s="5">
        <v>11541</v>
      </c>
      <c r="J12" s="5">
        <v>4265</v>
      </c>
      <c r="K12" s="5" t="s">
        <v>26</v>
      </c>
      <c r="L12" s="45">
        <v>10085</v>
      </c>
    </row>
    <row r="13" spans="1:12" ht="20.149999999999999" customHeight="1" x14ac:dyDescent="0.3">
      <c r="A13" s="4" t="s">
        <v>27</v>
      </c>
      <c r="B13" s="5">
        <v>23141</v>
      </c>
      <c r="C13" s="5">
        <v>1718</v>
      </c>
      <c r="D13" s="5">
        <v>29518</v>
      </c>
      <c r="E13" s="5">
        <v>31236</v>
      </c>
      <c r="F13" s="46">
        <v>157464</v>
      </c>
      <c r="G13" s="5">
        <v>15000</v>
      </c>
      <c r="H13" s="16">
        <v>30457</v>
      </c>
      <c r="I13" s="5">
        <v>22303</v>
      </c>
      <c r="J13" s="5" t="s">
        <v>18</v>
      </c>
      <c r="K13" s="5">
        <v>18115</v>
      </c>
      <c r="L13" s="45">
        <v>18115</v>
      </c>
    </row>
    <row r="14" spans="1:12" ht="20.149999999999999" customHeight="1" x14ac:dyDescent="0.3">
      <c r="A14" s="39" t="s">
        <v>28</v>
      </c>
      <c r="B14" s="5">
        <v>24363</v>
      </c>
      <c r="C14" s="5">
        <v>958</v>
      </c>
      <c r="D14" s="5">
        <v>15042</v>
      </c>
      <c r="E14" s="5">
        <v>16000</v>
      </c>
      <c r="F14" s="46"/>
      <c r="G14" s="5"/>
      <c r="H14" s="16">
        <v>18716</v>
      </c>
      <c r="I14" s="5"/>
      <c r="J14" s="5" t="s">
        <v>18</v>
      </c>
      <c r="K14" s="5">
        <v>10871</v>
      </c>
      <c r="L14" s="45"/>
    </row>
    <row r="15" spans="1:12" ht="20.149999999999999" customHeight="1" thickBot="1" x14ac:dyDescent="0.35">
      <c r="A15" s="6" t="s">
        <v>29</v>
      </c>
      <c r="B15" s="80">
        <v>22260</v>
      </c>
      <c r="C15" s="80">
        <v>530</v>
      </c>
      <c r="D15" s="80">
        <v>1590</v>
      </c>
      <c r="E15" s="80">
        <v>2120</v>
      </c>
      <c r="F15" s="57">
        <v>34013</v>
      </c>
      <c r="G15" s="80">
        <v>15000</v>
      </c>
      <c r="H15" s="87">
        <v>18762</v>
      </c>
      <c r="I15" s="80">
        <v>11612</v>
      </c>
      <c r="J15" s="80" t="s">
        <v>18</v>
      </c>
      <c r="K15" s="80">
        <v>10229</v>
      </c>
      <c r="L15" s="88">
        <v>9758</v>
      </c>
    </row>
    <row r="16" spans="1:12" ht="20.149999999999999" customHeight="1" x14ac:dyDescent="0.3"/>
    <row r="17" spans="1:1" ht="20.149999999999999" customHeight="1" x14ac:dyDescent="0.3"/>
    <row r="18" spans="1:1" ht="20.149999999999999" customHeight="1" x14ac:dyDescent="0.3">
      <c r="A18" s="7"/>
    </row>
    <row r="19" spans="1:1" ht="20.149999999999999" customHeight="1" x14ac:dyDescent="0.3"/>
    <row r="20" spans="1:1" ht="20.149999999999999" customHeight="1" x14ac:dyDescent="0.3"/>
  </sheetData>
  <sheetProtection algorithmName="SHA-512" hashValue="Iml2tt4J0X3Q5nPTMhXzgr3cSxrlGaEPYMpNfD4LD2hyG8SjwxzAUHVtWP1mMXtQ4KLoGc4bsFVRvIkgt7nung==" saltValue="76IvSYTfV4ZkamZd3jjU7w==" spinCount="100000" sheet="1" objects="1" scenarios="1"/>
  <mergeCells count="3">
    <mergeCell ref="C4:E4"/>
    <mergeCell ref="F4:L4"/>
    <mergeCell ref="B4:B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zoomScaleNormal="100" workbookViewId="0">
      <selection activeCell="G15" sqref="G15"/>
    </sheetView>
  </sheetViews>
  <sheetFormatPr defaultColWidth="8.75" defaultRowHeight="14.5" x14ac:dyDescent="0.3"/>
  <cols>
    <col min="1" max="1" width="24.75" style="1" customWidth="1"/>
    <col min="2" max="6" width="10.4140625" style="1" customWidth="1"/>
    <col min="7" max="7" width="15.75" style="1" bestFit="1" customWidth="1"/>
    <col min="8" max="8" width="16.6640625" style="1" bestFit="1" customWidth="1"/>
    <col min="9" max="9" width="17.08203125" style="1" bestFit="1" customWidth="1"/>
    <col min="10" max="10" width="14.75" style="1" bestFit="1" customWidth="1"/>
    <col min="11" max="16384" width="8.75" style="1"/>
  </cols>
  <sheetData>
    <row r="1" spans="1:10" ht="20" thickBot="1" x14ac:dyDescent="0.35">
      <c r="A1" s="8" t="s">
        <v>30</v>
      </c>
      <c r="B1" s="8"/>
      <c r="C1" s="8"/>
      <c r="D1" s="8"/>
      <c r="E1" s="8"/>
      <c r="F1" s="8"/>
      <c r="G1" s="8"/>
      <c r="H1" s="8"/>
      <c r="I1" s="8"/>
    </row>
    <row r="2" spans="1:10" ht="15" thickTop="1" x14ac:dyDescent="0.3">
      <c r="A2" s="9" t="s">
        <v>1</v>
      </c>
      <c r="B2" s="10">
        <v>44848</v>
      </c>
      <c r="C2" s="11"/>
      <c r="D2" s="11"/>
      <c r="E2" s="11"/>
      <c r="F2" s="11"/>
      <c r="G2" s="11"/>
      <c r="H2" s="11"/>
      <c r="I2" s="11"/>
    </row>
    <row r="3" spans="1:10" ht="15" thickBot="1" x14ac:dyDescent="0.35"/>
    <row r="4" spans="1:10" ht="20.149999999999999" customHeight="1" thickBot="1" x14ac:dyDescent="0.35">
      <c r="A4" s="2"/>
      <c r="B4" s="68" t="s">
        <v>31</v>
      </c>
      <c r="C4" s="69"/>
      <c r="D4" s="70"/>
      <c r="E4" s="68" t="s">
        <v>32</v>
      </c>
      <c r="F4" s="69"/>
      <c r="G4" s="69"/>
      <c r="H4" s="69"/>
      <c r="I4" s="70"/>
    </row>
    <row r="5" spans="1:10" ht="20.149999999999999" customHeight="1" thickBot="1" x14ac:dyDescent="0.35">
      <c r="A5" s="2"/>
      <c r="B5" s="68" t="s">
        <v>33</v>
      </c>
      <c r="C5" s="69"/>
      <c r="D5" s="70"/>
      <c r="E5" s="68" t="s">
        <v>34</v>
      </c>
      <c r="F5" s="69"/>
      <c r="G5" s="70"/>
      <c r="H5" s="68" t="s">
        <v>35</v>
      </c>
      <c r="I5" s="70"/>
    </row>
    <row r="6" spans="1:10" ht="20.149999999999999" customHeight="1" thickBot="1" x14ac:dyDescent="0.35">
      <c r="A6" s="18" t="s">
        <v>36</v>
      </c>
      <c r="B6" s="19" t="s">
        <v>9</v>
      </c>
      <c r="C6" s="19" t="s">
        <v>37</v>
      </c>
      <c r="D6" s="19" t="s">
        <v>12</v>
      </c>
      <c r="E6" s="19" t="s">
        <v>9</v>
      </c>
      <c r="F6" s="19" t="s">
        <v>37</v>
      </c>
      <c r="G6" s="19" t="s">
        <v>12</v>
      </c>
      <c r="H6" s="19" t="s">
        <v>38</v>
      </c>
      <c r="I6" s="19" t="s">
        <v>39</v>
      </c>
      <c r="J6" s="17" t="s">
        <v>40</v>
      </c>
    </row>
    <row r="7" spans="1:10" ht="20.149999999999999" customHeight="1" x14ac:dyDescent="0.3">
      <c r="A7" s="20" t="s">
        <v>16</v>
      </c>
      <c r="B7" s="77" t="s">
        <v>41</v>
      </c>
      <c r="C7" s="77" t="s">
        <v>41</v>
      </c>
      <c r="D7" s="78" t="s">
        <v>41</v>
      </c>
      <c r="E7" s="79">
        <v>1</v>
      </c>
      <c r="F7" s="79">
        <v>1</v>
      </c>
      <c r="G7" s="79" t="s">
        <v>42</v>
      </c>
      <c r="H7" s="77" t="s">
        <v>41</v>
      </c>
      <c r="I7" s="77" t="s">
        <v>41</v>
      </c>
      <c r="J7" s="61"/>
    </row>
    <row r="8" spans="1:10" ht="20.149999999999999" customHeight="1" x14ac:dyDescent="0.3">
      <c r="A8" s="40" t="s">
        <v>17</v>
      </c>
      <c r="B8" s="5" t="s">
        <v>41</v>
      </c>
      <c r="C8" s="5" t="s">
        <v>41</v>
      </c>
      <c r="D8" s="21" t="s">
        <v>41</v>
      </c>
      <c r="E8" s="37">
        <v>1</v>
      </c>
      <c r="F8" s="37">
        <v>1</v>
      </c>
      <c r="G8" s="37" t="s">
        <v>42</v>
      </c>
      <c r="H8" s="5" t="s">
        <v>41</v>
      </c>
      <c r="I8" s="5" t="s">
        <v>41</v>
      </c>
      <c r="J8" s="61"/>
    </row>
    <row r="9" spans="1:10" ht="20.149999999999999" customHeight="1" x14ac:dyDescent="0.3">
      <c r="A9" s="20" t="s">
        <v>19</v>
      </c>
      <c r="B9" s="5" t="s">
        <v>41</v>
      </c>
      <c r="C9" s="5" t="s">
        <v>41</v>
      </c>
      <c r="D9" s="21" t="s">
        <v>41</v>
      </c>
      <c r="E9" s="37">
        <v>0.75</v>
      </c>
      <c r="F9" s="37">
        <v>0.9</v>
      </c>
      <c r="G9" s="37" t="s">
        <v>42</v>
      </c>
      <c r="H9" s="5" t="s">
        <v>41</v>
      </c>
      <c r="I9" s="5" t="s">
        <v>41</v>
      </c>
      <c r="J9" s="61" t="s">
        <v>43</v>
      </c>
    </row>
    <row r="10" spans="1:10" ht="20.149999999999999" customHeight="1" x14ac:dyDescent="0.3">
      <c r="A10" s="20" t="s">
        <v>20</v>
      </c>
      <c r="B10" s="5" t="s">
        <v>41</v>
      </c>
      <c r="C10" s="5" t="s">
        <v>41</v>
      </c>
      <c r="D10" s="21" t="s">
        <v>41</v>
      </c>
      <c r="E10" s="37">
        <v>1</v>
      </c>
      <c r="F10" s="37">
        <v>1</v>
      </c>
      <c r="G10" s="37" t="s">
        <v>42</v>
      </c>
      <c r="H10" s="5" t="s">
        <v>41</v>
      </c>
      <c r="I10" s="5" t="s">
        <v>41</v>
      </c>
      <c r="J10" s="61"/>
    </row>
    <row r="11" spans="1:10" ht="20.149999999999999" customHeight="1" x14ac:dyDescent="0.3">
      <c r="A11" s="20" t="s">
        <v>21</v>
      </c>
      <c r="B11" s="5" t="s">
        <v>41</v>
      </c>
      <c r="C11" s="5" t="s">
        <v>41</v>
      </c>
      <c r="D11" s="5" t="s">
        <v>41</v>
      </c>
      <c r="E11" s="37">
        <v>0</v>
      </c>
      <c r="F11" s="37">
        <v>0</v>
      </c>
      <c r="G11" s="37" t="s">
        <v>42</v>
      </c>
      <c r="H11" s="21" t="s">
        <v>63</v>
      </c>
      <c r="I11" s="21" t="s">
        <v>63</v>
      </c>
      <c r="J11" s="61"/>
    </row>
    <row r="12" spans="1:10" ht="20.149999999999999" customHeight="1" x14ac:dyDescent="0.3">
      <c r="A12" s="20" t="s">
        <v>23</v>
      </c>
      <c r="B12" s="5" t="s">
        <v>41</v>
      </c>
      <c r="C12" s="5" t="s">
        <v>41</v>
      </c>
      <c r="D12" s="21" t="s">
        <v>41</v>
      </c>
      <c r="E12" s="37">
        <v>0.9</v>
      </c>
      <c r="F12" s="37">
        <v>0.9</v>
      </c>
      <c r="G12" s="37" t="s">
        <v>42</v>
      </c>
      <c r="H12" s="5" t="s">
        <v>41</v>
      </c>
      <c r="I12" s="5" t="s">
        <v>41</v>
      </c>
      <c r="J12" s="61"/>
    </row>
    <row r="13" spans="1:10" ht="20.149999999999999" customHeight="1" x14ac:dyDescent="0.3">
      <c r="A13" s="20" t="s">
        <v>24</v>
      </c>
      <c r="B13" s="5" t="s">
        <v>41</v>
      </c>
      <c r="C13" s="5" t="s">
        <v>44</v>
      </c>
      <c r="D13" s="21" t="s">
        <v>41</v>
      </c>
      <c r="E13" s="37">
        <v>1</v>
      </c>
      <c r="F13" s="37">
        <v>1</v>
      </c>
      <c r="G13" s="37" t="s">
        <v>42</v>
      </c>
      <c r="H13" s="21" t="s">
        <v>41</v>
      </c>
      <c r="I13" s="5" t="s">
        <v>41</v>
      </c>
      <c r="J13" s="61" t="s">
        <v>43</v>
      </c>
    </row>
    <row r="14" spans="1:10" ht="20.149999999999999" customHeight="1" x14ac:dyDescent="0.3">
      <c r="A14" s="20" t="s">
        <v>27</v>
      </c>
      <c r="B14" s="5" t="s">
        <v>41</v>
      </c>
      <c r="C14" s="5" t="s">
        <v>41</v>
      </c>
      <c r="D14" s="21" t="s">
        <v>41</v>
      </c>
      <c r="E14" s="37">
        <v>1</v>
      </c>
      <c r="F14" s="37">
        <v>1</v>
      </c>
      <c r="G14" s="37" t="s">
        <v>42</v>
      </c>
      <c r="H14" s="5" t="s">
        <v>41</v>
      </c>
      <c r="I14" s="5" t="s">
        <v>41</v>
      </c>
      <c r="J14" s="61" t="s">
        <v>43</v>
      </c>
    </row>
    <row r="15" spans="1:10" ht="20.149999999999999" customHeight="1" x14ac:dyDescent="0.3">
      <c r="A15" s="40" t="s">
        <v>28</v>
      </c>
      <c r="B15" s="5" t="s">
        <v>41</v>
      </c>
      <c r="C15" s="5" t="s">
        <v>41</v>
      </c>
      <c r="D15" s="5" t="s">
        <v>41</v>
      </c>
      <c r="E15" s="37">
        <v>0</v>
      </c>
      <c r="F15" s="37">
        <v>0</v>
      </c>
      <c r="G15" s="37" t="s">
        <v>42</v>
      </c>
      <c r="H15" s="21" t="s">
        <v>63</v>
      </c>
      <c r="I15" s="21" t="s">
        <v>63</v>
      </c>
      <c r="J15" s="61"/>
    </row>
    <row r="16" spans="1:10" ht="20.149999999999999" customHeight="1" thickBot="1" x14ac:dyDescent="0.35">
      <c r="A16" s="22" t="s">
        <v>29</v>
      </c>
      <c r="B16" s="80" t="s">
        <v>41</v>
      </c>
      <c r="C16" s="80" t="s">
        <v>41</v>
      </c>
      <c r="D16" s="80" t="s">
        <v>41</v>
      </c>
      <c r="E16" s="42">
        <v>1</v>
      </c>
      <c r="F16" s="42">
        <v>1</v>
      </c>
      <c r="G16" s="42" t="s">
        <v>42</v>
      </c>
      <c r="H16" s="80" t="s">
        <v>41</v>
      </c>
      <c r="I16" s="80" t="s">
        <v>41</v>
      </c>
      <c r="J16" s="61"/>
    </row>
    <row r="21" spans="1:3" x14ac:dyDescent="0.3">
      <c r="A21" s="23" t="s">
        <v>45</v>
      </c>
      <c r="C21" s="24" t="s">
        <v>46</v>
      </c>
    </row>
    <row r="23" spans="1:3" x14ac:dyDescent="0.3">
      <c r="A23" s="1" t="s">
        <v>47</v>
      </c>
    </row>
  </sheetData>
  <sheetProtection algorithmName="SHA-512" hashValue="5gDM559y/1mtcDsPcfgDi9FVTLpLt3SO7P6jhMUYHGY1TXFX4YtrXK/l9TMFK74u261upfOjuJdKo24KvamG5Q==" saltValue="I+MzGyQI/TUN1j3Sf5d70w==" spinCount="100000" sheet="1" objects="1" scenarios="1"/>
  <mergeCells count="5">
    <mergeCell ref="B4:D4"/>
    <mergeCell ref="B5:D5"/>
    <mergeCell ref="H5:I5"/>
    <mergeCell ref="E4:I4"/>
    <mergeCell ref="E5:G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"/>
  <sheetViews>
    <sheetView zoomScaleNormal="100" workbookViewId="0">
      <selection activeCell="B6" sqref="B6"/>
    </sheetView>
  </sheetViews>
  <sheetFormatPr defaultColWidth="8.75" defaultRowHeight="20.149999999999999" customHeight="1" x14ac:dyDescent="0.3"/>
  <cols>
    <col min="1" max="1" width="24.75" style="27" customWidth="1"/>
    <col min="2" max="9" width="15.4140625" style="1" customWidth="1"/>
    <col min="10" max="14" width="10.4140625" style="1" customWidth="1"/>
    <col min="15" max="16384" width="8.75" style="1"/>
  </cols>
  <sheetData>
    <row r="1" spans="1:15" ht="20.149999999999999" customHeight="1" thickBot="1" x14ac:dyDescent="0.35">
      <c r="A1" s="25" t="s">
        <v>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ht="20.149999999999999" customHeight="1" thickTop="1" x14ac:dyDescent="0.3">
      <c r="A2" s="26" t="s">
        <v>1</v>
      </c>
      <c r="B2" s="29">
        <v>44848</v>
      </c>
      <c r="C2" s="29"/>
      <c r="D2" s="29"/>
      <c r="E2" s="29"/>
      <c r="F2" s="29"/>
      <c r="G2" s="29"/>
      <c r="H2" s="29"/>
      <c r="I2" s="30"/>
      <c r="J2" s="30"/>
      <c r="K2" s="30"/>
      <c r="L2" s="30"/>
      <c r="M2" s="30"/>
      <c r="N2" s="30"/>
    </row>
    <row r="3" spans="1:15" ht="20.149999999999999" customHeight="1" thickBot="1" x14ac:dyDescent="0.35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5" ht="20.149999999999999" customHeight="1" thickBot="1" x14ac:dyDescent="0.35">
      <c r="A4" s="28"/>
      <c r="B4" s="71" t="s">
        <v>49</v>
      </c>
      <c r="C4" s="72"/>
      <c r="D4" s="73"/>
      <c r="E4" s="73"/>
      <c r="F4" s="73"/>
      <c r="G4" s="74"/>
      <c r="H4" s="74"/>
      <c r="I4" s="75"/>
      <c r="J4" s="71" t="s">
        <v>50</v>
      </c>
      <c r="K4" s="72"/>
      <c r="L4" s="73"/>
      <c r="M4" s="73"/>
      <c r="N4" s="76"/>
    </row>
    <row r="5" spans="1:15" ht="20.149999999999999" customHeight="1" thickBot="1" x14ac:dyDescent="0.35">
      <c r="A5" s="32" t="s">
        <v>36</v>
      </c>
      <c r="B5" s="47" t="s">
        <v>51</v>
      </c>
      <c r="C5" s="47" t="s">
        <v>52</v>
      </c>
      <c r="D5" s="53" t="s">
        <v>53</v>
      </c>
      <c r="E5" s="51" t="s">
        <v>54</v>
      </c>
      <c r="F5" s="51" t="s">
        <v>55</v>
      </c>
      <c r="G5" s="47" t="s">
        <v>56</v>
      </c>
      <c r="H5" s="56" t="s">
        <v>57</v>
      </c>
      <c r="I5" s="51" t="s">
        <v>58</v>
      </c>
      <c r="J5" s="33" t="s">
        <v>59</v>
      </c>
      <c r="K5" s="33" t="s">
        <v>60</v>
      </c>
      <c r="L5" s="33" t="s">
        <v>61</v>
      </c>
      <c r="M5" s="33" t="s">
        <v>62</v>
      </c>
      <c r="N5" s="33" t="s">
        <v>12</v>
      </c>
    </row>
    <row r="6" spans="1:15" ht="20.149999999999999" customHeight="1" x14ac:dyDescent="0.3">
      <c r="A6" s="34" t="s">
        <v>16</v>
      </c>
      <c r="B6" s="44" t="s">
        <v>74</v>
      </c>
      <c r="C6" s="48" t="s">
        <v>74</v>
      </c>
      <c r="D6" s="48" t="s">
        <v>75</v>
      </c>
      <c r="E6" s="49" t="s">
        <v>75</v>
      </c>
      <c r="F6" s="89" t="s">
        <v>63</v>
      </c>
      <c r="G6" s="90" t="s">
        <v>64</v>
      </c>
      <c r="H6" s="91" t="s">
        <v>65</v>
      </c>
      <c r="I6" s="92" t="s">
        <v>65</v>
      </c>
      <c r="J6" s="79" t="s">
        <v>66</v>
      </c>
      <c r="K6" s="77"/>
      <c r="L6" s="79" t="s">
        <v>66</v>
      </c>
      <c r="M6" s="77" t="s">
        <v>67</v>
      </c>
      <c r="N6" s="78" t="s">
        <v>70</v>
      </c>
    </row>
    <row r="7" spans="1:15" ht="20.149999999999999" customHeight="1" x14ac:dyDescent="0.3">
      <c r="A7" s="41" t="s">
        <v>17</v>
      </c>
      <c r="B7" s="44" t="s">
        <v>74</v>
      </c>
      <c r="C7" s="48" t="s">
        <v>74</v>
      </c>
      <c r="D7" s="48" t="s">
        <v>75</v>
      </c>
      <c r="E7" s="49" t="s">
        <v>75</v>
      </c>
      <c r="F7" s="52" t="s">
        <v>76</v>
      </c>
      <c r="G7" s="49" t="s">
        <v>77</v>
      </c>
      <c r="H7" s="46" t="s">
        <v>65</v>
      </c>
      <c r="I7" s="45" t="s">
        <v>78</v>
      </c>
      <c r="J7" s="37" t="s">
        <v>66</v>
      </c>
      <c r="K7" s="37" t="s">
        <v>63</v>
      </c>
      <c r="L7" s="37" t="s">
        <v>66</v>
      </c>
      <c r="M7" s="37" t="s">
        <v>72</v>
      </c>
      <c r="N7" s="37" t="s">
        <v>70</v>
      </c>
      <c r="O7" s="1" t="s">
        <v>71</v>
      </c>
    </row>
    <row r="8" spans="1:15" ht="20.149999999999999" customHeight="1" x14ac:dyDescent="0.3">
      <c r="A8" s="35" t="s">
        <v>19</v>
      </c>
      <c r="B8" s="44" t="s">
        <v>74</v>
      </c>
      <c r="C8" s="48" t="s">
        <v>74</v>
      </c>
      <c r="D8" s="48" t="s">
        <v>75</v>
      </c>
      <c r="E8" s="49" t="s">
        <v>75</v>
      </c>
      <c r="F8" s="52" t="s">
        <v>64</v>
      </c>
      <c r="G8" s="49" t="s">
        <v>64</v>
      </c>
      <c r="H8" s="46" t="s">
        <v>65</v>
      </c>
      <c r="I8" s="45" t="s">
        <v>65</v>
      </c>
      <c r="J8" s="37" t="s">
        <v>66</v>
      </c>
      <c r="K8" s="38" t="s">
        <v>63</v>
      </c>
      <c r="L8" s="37" t="s">
        <v>66</v>
      </c>
      <c r="M8" s="38" t="s">
        <v>63</v>
      </c>
      <c r="N8" s="38" t="s">
        <v>70</v>
      </c>
    </row>
    <row r="9" spans="1:15" ht="20.149999999999999" customHeight="1" x14ac:dyDescent="0.3">
      <c r="A9" s="35" t="s">
        <v>20</v>
      </c>
      <c r="B9" s="44" t="s">
        <v>74</v>
      </c>
      <c r="C9" s="48" t="s">
        <v>74</v>
      </c>
      <c r="D9" s="48" t="s">
        <v>75</v>
      </c>
      <c r="E9" s="49" t="s">
        <v>75</v>
      </c>
      <c r="F9" s="52" t="s">
        <v>64</v>
      </c>
      <c r="G9" s="49" t="s">
        <v>64</v>
      </c>
      <c r="H9" s="46" t="s">
        <v>65</v>
      </c>
      <c r="I9" s="45" t="s">
        <v>65</v>
      </c>
      <c r="J9" s="37" t="s">
        <v>66</v>
      </c>
      <c r="K9" s="38" t="s">
        <v>63</v>
      </c>
      <c r="L9" s="37" t="s">
        <v>66</v>
      </c>
      <c r="M9" s="38" t="s">
        <v>72</v>
      </c>
      <c r="N9" s="37" t="s">
        <v>70</v>
      </c>
    </row>
    <row r="10" spans="1:15" ht="20.149999999999999" customHeight="1" x14ac:dyDescent="0.3">
      <c r="A10" s="35" t="s">
        <v>21</v>
      </c>
      <c r="B10" s="44" t="s">
        <v>74</v>
      </c>
      <c r="C10" s="48" t="s">
        <v>74</v>
      </c>
      <c r="D10" s="48" t="s">
        <v>75</v>
      </c>
      <c r="E10" s="49" t="s">
        <v>75</v>
      </c>
      <c r="F10" s="52" t="s">
        <v>76</v>
      </c>
      <c r="G10" s="49" t="s">
        <v>77</v>
      </c>
      <c r="H10" s="46" t="s">
        <v>65</v>
      </c>
      <c r="I10" s="45" t="s">
        <v>78</v>
      </c>
      <c r="J10" s="37" t="s">
        <v>66</v>
      </c>
      <c r="K10" s="37" t="s">
        <v>63</v>
      </c>
      <c r="L10" s="37" t="s">
        <v>66</v>
      </c>
      <c r="M10" s="37" t="s">
        <v>72</v>
      </c>
      <c r="N10" s="37" t="s">
        <v>70</v>
      </c>
    </row>
    <row r="11" spans="1:15" ht="20.149999999999999" customHeight="1" x14ac:dyDescent="0.3">
      <c r="A11" s="35" t="s">
        <v>23</v>
      </c>
      <c r="B11" s="44" t="s">
        <v>74</v>
      </c>
      <c r="C11" s="48" t="s">
        <v>74</v>
      </c>
      <c r="D11" s="48" t="s">
        <v>75</v>
      </c>
      <c r="E11" s="49" t="s">
        <v>75</v>
      </c>
      <c r="F11" s="52" t="s">
        <v>64</v>
      </c>
      <c r="G11" s="49" t="s">
        <v>64</v>
      </c>
      <c r="H11" s="46" t="s">
        <v>65</v>
      </c>
      <c r="I11" s="45" t="s">
        <v>65</v>
      </c>
      <c r="J11" s="37" t="s">
        <v>66</v>
      </c>
      <c r="K11" s="38" t="s">
        <v>63</v>
      </c>
      <c r="L11" s="37" t="s">
        <v>66</v>
      </c>
      <c r="M11" s="38" t="s">
        <v>63</v>
      </c>
      <c r="N11" s="38" t="s">
        <v>70</v>
      </c>
    </row>
    <row r="12" spans="1:15" ht="20.149999999999999" customHeight="1" x14ac:dyDescent="0.3">
      <c r="A12" s="35" t="s">
        <v>24</v>
      </c>
      <c r="B12" s="44" t="s">
        <v>74</v>
      </c>
      <c r="C12" s="48" t="s">
        <v>74</v>
      </c>
      <c r="D12" s="48" t="s">
        <v>75</v>
      </c>
      <c r="E12" s="49" t="s">
        <v>75</v>
      </c>
      <c r="F12" s="52" t="s">
        <v>76</v>
      </c>
      <c r="G12" s="49" t="s">
        <v>77</v>
      </c>
      <c r="H12" s="46" t="s">
        <v>65</v>
      </c>
      <c r="I12" s="45" t="s">
        <v>78</v>
      </c>
      <c r="J12" s="37" t="s">
        <v>66</v>
      </c>
      <c r="K12" s="37" t="s">
        <v>63</v>
      </c>
      <c r="L12" s="37" t="s">
        <v>66</v>
      </c>
      <c r="M12" s="37" t="s">
        <v>63</v>
      </c>
      <c r="N12" s="37" t="s">
        <v>70</v>
      </c>
    </row>
    <row r="13" spans="1:15" ht="20.149999999999999" customHeight="1" x14ac:dyDescent="0.3">
      <c r="A13" s="35" t="s">
        <v>27</v>
      </c>
      <c r="B13" s="44" t="s">
        <v>73</v>
      </c>
      <c r="C13" s="48" t="s">
        <v>73</v>
      </c>
      <c r="D13" s="48" t="s">
        <v>73</v>
      </c>
      <c r="E13" s="45" t="s">
        <v>73</v>
      </c>
      <c r="F13" s="52" t="s">
        <v>65</v>
      </c>
      <c r="G13" s="49" t="s">
        <v>65</v>
      </c>
      <c r="H13" s="46" t="s">
        <v>65</v>
      </c>
      <c r="I13" s="45" t="s">
        <v>65</v>
      </c>
      <c r="J13" s="37" t="s">
        <v>66</v>
      </c>
      <c r="K13" s="37" t="s">
        <v>68</v>
      </c>
      <c r="L13" s="37" t="s">
        <v>66</v>
      </c>
      <c r="M13" s="37" t="s">
        <v>69</v>
      </c>
      <c r="N13" s="5"/>
    </row>
    <row r="14" spans="1:15" ht="20.149999999999999" customHeight="1" x14ac:dyDescent="0.3">
      <c r="A14" s="41" t="s">
        <v>28</v>
      </c>
      <c r="B14" s="81" t="s">
        <v>74</v>
      </c>
      <c r="C14" s="82" t="s">
        <v>74</v>
      </c>
      <c r="D14" s="82" t="s">
        <v>75</v>
      </c>
      <c r="E14" s="83" t="s">
        <v>75</v>
      </c>
      <c r="F14" s="93"/>
      <c r="G14" s="83"/>
      <c r="H14" s="94"/>
      <c r="I14" s="95"/>
      <c r="J14" s="96"/>
      <c r="K14" s="97"/>
      <c r="L14" s="96"/>
      <c r="M14" s="97"/>
      <c r="N14" s="96"/>
    </row>
    <row r="15" spans="1:15" ht="20.149999999999999" customHeight="1" thickBot="1" x14ac:dyDescent="0.35">
      <c r="A15" s="36" t="s">
        <v>29</v>
      </c>
      <c r="B15" s="54" t="s">
        <v>74</v>
      </c>
      <c r="C15" s="50" t="s">
        <v>74</v>
      </c>
      <c r="D15" s="50" t="s">
        <v>75</v>
      </c>
      <c r="E15" s="55" t="s">
        <v>75</v>
      </c>
      <c r="F15" s="52" t="s">
        <v>76</v>
      </c>
      <c r="G15" s="49" t="s">
        <v>77</v>
      </c>
      <c r="H15" s="57" t="s">
        <v>65</v>
      </c>
      <c r="I15" s="88" t="s">
        <v>78</v>
      </c>
      <c r="J15" s="80" t="s">
        <v>66</v>
      </c>
      <c r="K15" s="42" t="s">
        <v>63</v>
      </c>
      <c r="L15" s="80" t="s">
        <v>66</v>
      </c>
      <c r="M15" s="42" t="s">
        <v>69</v>
      </c>
      <c r="N15" s="42" t="s">
        <v>70</v>
      </c>
    </row>
    <row r="17" spans="1:8" ht="20.149999999999999" customHeight="1" x14ac:dyDescent="0.3">
      <c r="A17" s="59" t="s">
        <v>74</v>
      </c>
      <c r="B17" s="58" t="s">
        <v>79</v>
      </c>
      <c r="C17" s="43"/>
      <c r="D17" s="43"/>
      <c r="E17" s="43"/>
      <c r="F17" s="43"/>
      <c r="G17" s="43"/>
      <c r="H17" s="43"/>
    </row>
    <row r="18" spans="1:8" ht="20.149999999999999" customHeight="1" x14ac:dyDescent="0.3">
      <c r="A18" s="59" t="s">
        <v>75</v>
      </c>
      <c r="B18" s="58" t="s">
        <v>80</v>
      </c>
      <c r="C18" s="43"/>
      <c r="D18" s="43"/>
      <c r="E18" s="43"/>
      <c r="F18" s="43"/>
      <c r="G18" s="43"/>
      <c r="H18" s="43"/>
    </row>
    <row r="19" spans="1:8" ht="20.149999999999999" customHeight="1" x14ac:dyDescent="0.3">
      <c r="A19" s="59" t="s">
        <v>76</v>
      </c>
      <c r="B19" s="58" t="s">
        <v>81</v>
      </c>
      <c r="C19" s="43"/>
      <c r="D19" s="43"/>
      <c r="E19" s="43"/>
      <c r="F19" s="43"/>
      <c r="G19" s="43"/>
      <c r="H19" s="43"/>
    </row>
    <row r="20" spans="1:8" ht="20.149999999999999" customHeight="1" x14ac:dyDescent="0.3">
      <c r="A20" s="59" t="s">
        <v>77</v>
      </c>
      <c r="B20" s="58" t="s">
        <v>82</v>
      </c>
      <c r="C20" s="43"/>
      <c r="D20" s="43"/>
      <c r="E20" s="43"/>
      <c r="F20" s="43"/>
      <c r="G20" s="43"/>
      <c r="H20" s="43"/>
    </row>
    <row r="21" spans="1:8" ht="20.149999999999999" customHeight="1" x14ac:dyDescent="0.3">
      <c r="A21" s="59" t="s">
        <v>78</v>
      </c>
      <c r="B21" s="58" t="s">
        <v>83</v>
      </c>
      <c r="C21" s="43"/>
      <c r="D21" s="43"/>
      <c r="E21" s="43"/>
      <c r="F21" s="43"/>
      <c r="G21" s="43"/>
      <c r="H21" s="43"/>
    </row>
  </sheetData>
  <sheetProtection algorithmName="SHA-512" hashValue="OzJQ32nuO8o+Oh/ge9zf30nIm7I9dFrjBiGWsX8aGrLMJvE3eRflQDHtwCpOEH87N+eg1x1dzJ2Ik/eYgcYS0w==" saltValue="bwzn4kQR4c6iHEhcUYFiZg==" spinCount="100000" sheet="1" objects="1" scenarios="1"/>
  <mergeCells count="2">
    <mergeCell ref="B4:I4"/>
    <mergeCell ref="J4:N4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4" ma:contentTypeDescription="Een nieuw document maken." ma:contentTypeScope="" ma:versionID="5b7ab44fa50e85fab2c9c60029d7e167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be910b2bbc6ef7cfc86af258e7bd566d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dfe798-36e6-4152-b882-d2e813c871fc">
      <Terms xmlns="http://schemas.microsoft.com/office/infopath/2007/PartnerControls"/>
    </lcf76f155ced4ddcb4097134ff3c332f>
    <TaxCatchAll xmlns="a9a174df-5c8b-4f27-91e7-8846efe30e4f" xsi:nil="true"/>
  </documentManagement>
</p:properties>
</file>

<file path=customXml/itemProps1.xml><?xml version="1.0" encoding="utf-8"?>
<ds:datastoreItem xmlns:ds="http://schemas.openxmlformats.org/officeDocument/2006/customXml" ds:itemID="{EAD6263C-B00A-4199-8CD9-B568B9432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a9a174df-5c8b-4f27-91e7-8846efe3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7E1707-1223-40DF-A000-104BFFA6B5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E79EEC-8BD0-4631-84FF-89C0EE3A52DA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a9a174df-5c8b-4f27-91e7-8846efe30e4f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6dfe798-36e6-4152-b882-d2e813c871f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Kentallen</vt:lpstr>
      <vt:lpstr>Perceelsverdeling</vt:lpstr>
      <vt:lpstr>Bronbestanden</vt:lpstr>
    </vt:vector>
  </TitlesOfParts>
  <Manager/>
  <Company>Gemeente Etten-Leur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hlip</dc:creator>
  <cp:keywords/>
  <dc:description/>
  <cp:lastModifiedBy>Koen Weterings</cp:lastModifiedBy>
  <cp:revision/>
  <dcterms:created xsi:type="dcterms:W3CDTF">2017-05-01T12:29:35Z</dcterms:created>
  <dcterms:modified xsi:type="dcterms:W3CDTF">2022-10-14T06:37:01Z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0x010100D731F05B237BE34E8C11627ACAD7054D</vt:lpwstr>
  </property>
  <property fmtid="{D5CDD505-2E9C-101B-9397-08002B2CF9AE}" pid="3" name="MediaServiceImageTags">
    <vt:lpwstr/>
  </property>
</Properties>
</file>