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TFIN\Concern Inkoop\1. Inkooptrajecten diensten\inhuur derden\definitieve documenten payroll\"/>
    </mc:Choice>
  </mc:AlternateContent>
  <xr:revisionPtr revIDLastSave="0" documentId="13_ncr:1_{891A11D7-A2E1-4FA0-9C89-80BBCAD857DF}" xr6:coauthVersionLast="47" xr6:coauthVersionMax="47" xr10:uidLastSave="{00000000-0000-0000-0000-000000000000}"/>
  <bookViews>
    <workbookView xWindow="-120" yWindow="-120" windowWidth="29040" windowHeight="15840" activeTab="5" xr2:uid="{2596D56B-6235-4138-B4A5-5F8BCB58A33E}"/>
  </bookViews>
  <sheets>
    <sheet name="Invulinstructie" sheetId="6" r:id="rId1"/>
    <sheet name="Reguliere uren" sheetId="1" r:id="rId2"/>
    <sheet name="Toeslaguren" sheetId="4" r:id="rId3"/>
    <sheet name="Vakantiekrachten" sheetId="5" r:id="rId4"/>
    <sheet name="Omrekenfactoren" sheetId="2" r:id="rId5"/>
    <sheet name="Gemiddeld gewogen omrekenfactor"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 i="2" l="1"/>
  <c r="F34" i="5" l="1"/>
  <c r="C34" i="5"/>
  <c r="F28" i="5"/>
  <c r="C28" i="5"/>
  <c r="F11" i="5"/>
  <c r="C11" i="5"/>
  <c r="G5" i="5"/>
  <c r="D5" i="5"/>
  <c r="G4" i="5"/>
  <c r="D4" i="5"/>
  <c r="F34" i="4"/>
  <c r="C34" i="4"/>
  <c r="F28" i="4"/>
  <c r="C28" i="4"/>
  <c r="F11" i="4"/>
  <c r="C11" i="4"/>
  <c r="G5" i="4"/>
  <c r="D5" i="4"/>
  <c r="G4" i="4"/>
  <c r="D4" i="4"/>
  <c r="C6" i="3"/>
  <c r="C28" i="1"/>
  <c r="F34" i="1"/>
  <c r="C34" i="1"/>
  <c r="F28" i="1"/>
  <c r="F11" i="1"/>
  <c r="C11" i="1"/>
  <c r="G5" i="1"/>
  <c r="D5" i="1"/>
  <c r="G4" i="1"/>
  <c r="D4" i="1"/>
  <c r="G6" i="5" l="1"/>
  <c r="G9" i="5" s="1"/>
  <c r="D6" i="5"/>
  <c r="D8" i="5" s="1"/>
  <c r="D6" i="4"/>
  <c r="D10" i="4" s="1"/>
  <c r="G6" i="4"/>
  <c r="G9" i="4" s="1"/>
  <c r="D11" i="5"/>
  <c r="D12" i="5" s="1"/>
  <c r="G11" i="5"/>
  <c r="G12" i="5" s="1"/>
  <c r="G8" i="5"/>
  <c r="G10" i="5"/>
  <c r="D8" i="4"/>
  <c r="D11" i="4"/>
  <c r="D12" i="4" s="1"/>
  <c r="D9" i="4"/>
  <c r="G6" i="1"/>
  <c r="G10" i="1" s="1"/>
  <c r="D6" i="1"/>
  <c r="G9" i="1"/>
  <c r="G11" i="1"/>
  <c r="D10" i="1"/>
  <c r="D11" i="1" l="1"/>
  <c r="D8" i="1"/>
  <c r="D9" i="5"/>
  <c r="D10" i="5"/>
  <c r="G10" i="4"/>
  <c r="G8" i="4"/>
  <c r="G11" i="4"/>
  <c r="G12" i="4" s="1"/>
  <c r="G13" i="4" s="1"/>
  <c r="G14" i="4" s="1"/>
  <c r="G26" i="4" s="1"/>
  <c r="G8" i="1"/>
  <c r="G12" i="1"/>
  <c r="G13" i="1" s="1"/>
  <c r="G14" i="1" s="1"/>
  <c r="G26" i="1" s="1"/>
  <c r="D9" i="1"/>
  <c r="D12" i="1"/>
  <c r="D13" i="1" s="1"/>
  <c r="D14" i="1" s="1"/>
  <c r="G13" i="5"/>
  <c r="G14" i="5" s="1"/>
  <c r="G26" i="5" s="1"/>
  <c r="D13" i="5"/>
  <c r="D14" i="5"/>
  <c r="D26" i="5" s="1"/>
  <c r="D13" i="4"/>
  <c r="D14" i="4" s="1"/>
  <c r="D26" i="4" s="1"/>
  <c r="D28" i="1" l="1"/>
  <c r="D26" i="1"/>
  <c r="G24" i="5"/>
  <c r="G20" i="5"/>
  <c r="G16" i="5"/>
  <c r="G21" i="5"/>
  <c r="G17" i="5"/>
  <c r="G27" i="5"/>
  <c r="G23" i="5"/>
  <c r="G19" i="5"/>
  <c r="G22" i="5"/>
  <c r="G18" i="5"/>
  <c r="G25" i="5"/>
  <c r="G28" i="5"/>
  <c r="G29" i="5" s="1"/>
  <c r="D22" i="5"/>
  <c r="D24" i="5"/>
  <c r="D20" i="5"/>
  <c r="D16" i="5"/>
  <c r="D18" i="5"/>
  <c r="D21" i="5"/>
  <c r="D29" i="5"/>
  <c r="D27" i="5"/>
  <c r="D23" i="5"/>
  <c r="D19" i="5"/>
  <c r="D25" i="5"/>
  <c r="D17" i="5"/>
  <c r="D28" i="5"/>
  <c r="G24" i="4"/>
  <c r="G20" i="4"/>
  <c r="G16" i="4"/>
  <c r="G18" i="4"/>
  <c r="G25" i="4"/>
  <c r="G17" i="4"/>
  <c r="G27" i="4"/>
  <c r="G23" i="4"/>
  <c r="G19" i="4"/>
  <c r="G22" i="4"/>
  <c r="G21" i="4"/>
  <c r="G28" i="4"/>
  <c r="G29" i="4" s="1"/>
  <c r="D28" i="4"/>
  <c r="D29" i="4" s="1"/>
  <c r="D27" i="4"/>
  <c r="D22" i="4"/>
  <c r="D25" i="4"/>
  <c r="D24" i="4"/>
  <c r="D20" i="4"/>
  <c r="D16" i="4"/>
  <c r="D23" i="4"/>
  <c r="D17" i="4"/>
  <c r="D19" i="4"/>
  <c r="D18" i="4"/>
  <c r="D21" i="4"/>
  <c r="D20" i="1"/>
  <c r="D22" i="1"/>
  <c r="D16" i="1"/>
  <c r="D25" i="1"/>
  <c r="D17" i="1"/>
  <c r="D19" i="1"/>
  <c r="D24" i="1"/>
  <c r="D21" i="1"/>
  <c r="D27" i="1"/>
  <c r="D18" i="1"/>
  <c r="D23" i="1"/>
  <c r="D29" i="1"/>
  <c r="G25" i="1"/>
  <c r="G17" i="1"/>
  <c r="G19" i="1"/>
  <c r="G22" i="1"/>
  <c r="G21" i="1"/>
  <c r="G27" i="1"/>
  <c r="G24" i="1"/>
  <c r="G16" i="1"/>
  <c r="G18" i="1"/>
  <c r="G23" i="1"/>
  <c r="G20" i="1"/>
  <c r="G28" i="1"/>
  <c r="G29" i="1" s="1"/>
  <c r="D33" i="4" l="1"/>
  <c r="D32" i="4"/>
  <c r="D31" i="4"/>
  <c r="G33" i="4"/>
  <c r="G31" i="4"/>
  <c r="G32" i="4"/>
  <c r="G33" i="5"/>
  <c r="G32" i="5"/>
  <c r="G31" i="5"/>
  <c r="D33" i="5"/>
  <c r="D31" i="5"/>
  <c r="D32" i="5"/>
  <c r="G31" i="1"/>
  <c r="G33" i="1"/>
  <c r="G32" i="1"/>
  <c r="D32" i="1"/>
  <c r="D33" i="1"/>
  <c r="D31" i="1"/>
  <c r="G34" i="5"/>
  <c r="G35" i="5" s="1"/>
  <c r="B10" i="2" s="1"/>
  <c r="D10" i="2" s="1"/>
  <c r="D34" i="5"/>
  <c r="D35" i="5" s="1"/>
  <c r="B9" i="2" s="1"/>
  <c r="D9" i="2" s="1"/>
  <c r="G34" i="4"/>
  <c r="G35" i="4" s="1"/>
  <c r="B8" i="2" s="1"/>
  <c r="D8" i="2" s="1"/>
  <c r="D34" i="4"/>
  <c r="D35" i="4" s="1"/>
  <c r="B7" i="2" s="1"/>
  <c r="D7" i="2" s="1"/>
  <c r="G34" i="1"/>
  <c r="G35" i="1" s="1"/>
  <c r="B6" i="2" s="1"/>
  <c r="D34" i="1"/>
  <c r="D35" i="1" s="1"/>
  <c r="B5" i="2" s="1"/>
  <c r="D5" i="2" s="1"/>
  <c r="B4" i="3" l="1"/>
  <c r="D6" i="2"/>
  <c r="B5" i="3" s="1"/>
  <c r="B6" i="3" l="1"/>
</calcChain>
</file>

<file path=xl/sharedStrings.xml><?xml version="1.0" encoding="utf-8"?>
<sst xmlns="http://schemas.openxmlformats.org/spreadsheetml/2006/main" count="130" uniqueCount="61">
  <si>
    <t>Reserveringen</t>
  </si>
  <si>
    <t>Feestdagen</t>
  </si>
  <si>
    <t>Vakantiedagen</t>
  </si>
  <si>
    <t>Kort verzuim / buitengewoon verlof</t>
  </si>
  <si>
    <t>Werkgeverslasten</t>
  </si>
  <si>
    <t>Ziektewet</t>
  </si>
  <si>
    <t>Stichting Sociaal fonds uitzendbranche (SFU)</t>
  </si>
  <si>
    <t xml:space="preserve">Sectorfonds </t>
  </si>
  <si>
    <t>Premie AWF</t>
  </si>
  <si>
    <t>Premie aanvulling ziektewet (AZW)</t>
  </si>
  <si>
    <t>Zorgverzekeringswet (ZVW)</t>
  </si>
  <si>
    <t>AOF incl. kinderopvang</t>
  </si>
  <si>
    <t>Uniforme premie WAO (AOK)</t>
  </si>
  <si>
    <t>WGA totaal</t>
  </si>
  <si>
    <t>Scholing reservering</t>
  </si>
  <si>
    <t>Additionele werkgeverslasten</t>
  </si>
  <si>
    <t>Transitievergoeding</t>
  </si>
  <si>
    <t>Specificeren</t>
  </si>
  <si>
    <t>Salaris</t>
  </si>
  <si>
    <t>Bruto uursalaris</t>
  </si>
  <si>
    <t>Wachtdagcompensatie</t>
  </si>
  <si>
    <t>Detacheren oproep Payroll (per gewerkt uur) met ABP pensioen</t>
  </si>
  <si>
    <t>Detacheren roosteruren Payroll (vast aantal contracturen)met ABP pensioen</t>
  </si>
  <si>
    <t xml:space="preserve">Loonsomfactor reguliere uren  ABP </t>
  </si>
  <si>
    <t>Additionele werkgeverslasten zonder reserveringen</t>
  </si>
  <si>
    <t>Eenmalige uitkering o.b.v. cao</t>
  </si>
  <si>
    <t>Jaarlijkse bijdrage ziektekosten o.b.v. cao</t>
  </si>
  <si>
    <t>Urensoorten</t>
  </si>
  <si>
    <t>Gewogen gemiddelde omreken factor</t>
  </si>
  <si>
    <t>Weging</t>
  </si>
  <si>
    <t>Gemiddeld gewogen omrekenfactor</t>
  </si>
  <si>
    <t>Detacheren roosteruren Payroll  (vast aantal contracturen) met ABP pensioen</t>
  </si>
  <si>
    <t>Detacheren oproep Payroll  (per gewerkt uur) met ABP pensioen</t>
  </si>
  <si>
    <t>Declarabele reguliere uren vakantiekrachten met ABP pensioen</t>
  </si>
  <si>
    <t>Declarabele toeslag/overuren vakantiekrachten met ABP pensioen</t>
  </si>
  <si>
    <t xml:space="preserve">Loonsomfactorvakantie uren 2022 </t>
  </si>
  <si>
    <t>Detacheren roosteruren Payroll (vast aantal contracturen) met ABP</t>
  </si>
  <si>
    <t>Detacheren oproep Payroll (per gewerkt uur) met ABP</t>
  </si>
  <si>
    <t>Detacheren roosteruren Payroll toeslag-/overuren met ABP</t>
  </si>
  <si>
    <t>Marge %</t>
  </si>
  <si>
    <t>Omreken factor</t>
  </si>
  <si>
    <t>Payroll alle functies/loonschalen</t>
  </si>
  <si>
    <t>VOORBEELD</t>
  </si>
  <si>
    <t>Detacheren oproep Payroll toeslag-/overuren met ABP</t>
  </si>
  <si>
    <t>Declarabele reguliere uren vakantiekracht met ABP</t>
  </si>
  <si>
    <t>Declarabele toeslag-/overuren vakantiekracht met ABP</t>
  </si>
  <si>
    <t>Omrekenfactoren</t>
  </si>
  <si>
    <t>Kostprijs Administratief</t>
  </si>
  <si>
    <t>Naam ondertekenaar</t>
  </si>
  <si>
    <t>Functie</t>
  </si>
  <si>
    <t>Handtekening</t>
  </si>
  <si>
    <r>
      <t xml:space="preserve">Reservering IKB </t>
    </r>
    <r>
      <rPr>
        <sz val="10"/>
        <rFont val="Verdana"/>
        <family val="2"/>
      </rPr>
      <t>(Individueel Keuze Budget; 8% vakantietoeslag, 1,5% levensloopregeling en 6,75% eindejaarsuitkering)</t>
    </r>
  </si>
  <si>
    <t>Pensioen reservering</t>
  </si>
  <si>
    <t>Invulinstructie Prijzenblad</t>
  </si>
  <si>
    <t xml:space="preserve">Dit prijzenblad bestaat uit een vijftal tabbladen. </t>
  </si>
  <si>
    <t xml:space="preserve">Op de eerste 3 tabbladen, 'Reguliere uren', 'Toeslaguren' en 'Vakantiekrachten' dienen alle groene cellen te worden ingevuld. Dit zijn de officiële percentages van de CAO Gemeenten. Deze zullen worden gehanteerd gedurende de contractperiode. Per ingangsdatum van het contract zullen deze worden aangepast aan de officiële percentages, denk hierbij aan scholingsreservering, kort verzuim, feestdagen, vakantiedagen etc. en de andere wettelijke reserveringen. Let op! Alle reserveringen moeten worden ingevuld in de groene niet beveiligde cellen, indien een cel groen blijft en er dus geen reservering ingevuld is, is dat geen probleem. De reserveringen worden automatisch doorberekend en komen als totale loonsomfactor in het werkblad te staan. Deze loonsomfactoren corresponderen met de loonsomfactoren in  tabblad "omrekenfactoren".  In het blok 'Additionele werkgeverslasten' kunnen bedrijfspecifieke omschrijvingen opgenomen worden. Tijdens de looptijd van de overeenkomst wordt het blok Additionele werkgeverslasten niet meer aangepast. </t>
  </si>
  <si>
    <t>Op het tabblad 'Omrekenfactoren' komen in het oranje gearceerd de loonsomfactoren terug uit de eerste 3 tabbladen. U dient de marge in de groene cellen in te vullen, samen met de kostprijs wordt dit omgerekend tot een omrekenfactor. Deze factoren worden automatisch doorgezet naar het tabblad "Gemiddelde gewogen omrekenfactor". De inhuur betreft de functies van loonschaal t/m 7, zie voor de exacte weging de corresponderende cellen in tabblad "Gemiddeld gewogen omrekenfactor".</t>
  </si>
  <si>
    <t>Het tabblad 'Gemiddeld gewogen omrekenfactor' kan niet worden ingevuld. Deze wordt samengesteld vanuit het tabblad 'omrekenfactoren'. Indien er in kolom B geen reëel gemiddeld gewogen omrekenfactor komt te staan, dan is het belangrijk om het tabblad "Omrekenfactoren" en de overige tabbladen na te kijken of daar alle gevraagde data van alle verschillende urensoorten ingevuld zijn.  Indien er geen reële factor in kolom B komt te staan, kan de inschrijver niet beoordeeld worden.</t>
  </si>
  <si>
    <t>Reguliere uren</t>
  </si>
  <si>
    <t>Toeslaguren</t>
  </si>
  <si>
    <t>Vakantiekrachten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</si>
</sst>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2"/>
      <name val="Corbel"/>
      <family val="2"/>
    </font>
    <font>
      <b/>
      <sz val="12"/>
      <name val="Corbel"/>
      <family val="2"/>
    </font>
    <font>
      <b/>
      <sz val="12"/>
      <color rgb="FFFF0000"/>
      <name val="Corbel"/>
      <family val="2"/>
    </font>
    <font>
      <sz val="12"/>
      <color indexed="8"/>
      <name val="Corbel"/>
      <family val="2"/>
    </font>
    <font>
      <b/>
      <sz val="12"/>
      <color theme="0"/>
      <name val="Corbel"/>
      <family val="2"/>
    </font>
    <font>
      <b/>
      <sz val="14"/>
      <color theme="1"/>
      <name val="Verdana"/>
      <family val="2"/>
    </font>
    <font>
      <b/>
      <sz val="10"/>
      <color indexed="8"/>
      <name val="Verdana"/>
      <family val="2"/>
    </font>
    <font>
      <sz val="10"/>
      <color theme="1"/>
      <name val="Verdana"/>
      <family val="2"/>
    </font>
    <font>
      <b/>
      <sz val="10"/>
      <name val="Verdana"/>
      <family val="2"/>
    </font>
    <font>
      <sz val="11"/>
      <color theme="1"/>
      <name val="Verdana"/>
      <family val="2"/>
    </font>
    <font>
      <b/>
      <sz val="12"/>
      <color theme="0"/>
      <name val="Verdana"/>
      <family val="2"/>
    </font>
    <font>
      <b/>
      <sz val="10"/>
      <color theme="1"/>
      <name val="Verdana"/>
      <family val="2"/>
    </font>
    <font>
      <b/>
      <sz val="10"/>
      <color theme="3"/>
      <name val="Verdana"/>
      <family val="2"/>
    </font>
    <font>
      <sz val="10"/>
      <name val="Verdana"/>
      <family val="2"/>
    </font>
    <font>
      <sz val="10"/>
      <color indexed="8"/>
      <name val="Verdana"/>
      <family val="2"/>
    </font>
    <font>
      <b/>
      <sz val="9"/>
      <name val="Verdana"/>
      <family val="2"/>
    </font>
    <font>
      <i/>
      <sz val="10"/>
      <name val="Verdana"/>
      <family val="2"/>
    </font>
    <font>
      <b/>
      <u/>
      <sz val="10"/>
      <name val="Verdana"/>
      <family val="2"/>
    </font>
    <font>
      <sz val="10"/>
      <color theme="1" tint="0.14999847407452621"/>
      <name val="Verdana"/>
      <family val="2"/>
    </font>
    <font>
      <b/>
      <sz val="10"/>
      <color rgb="FFFF0000"/>
      <name val="Verdana"/>
      <family val="2"/>
    </font>
    <font>
      <sz val="10"/>
      <color rgb="FFFF0000"/>
      <name val="Verdana"/>
      <family val="2"/>
    </font>
    <font>
      <b/>
      <sz val="14"/>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s>
  <borders count="2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99">
    <xf numFmtId="0" fontId="0" fillId="0" borderId="0" xfId="0"/>
    <xf numFmtId="0" fontId="3" fillId="2" borderId="0" xfId="0" applyFont="1" applyFill="1" applyAlignment="1">
      <alignment wrapText="1"/>
    </xf>
    <xf numFmtId="0" fontId="3" fillId="2" borderId="0" xfId="0" applyFont="1" applyFill="1" applyAlignment="1">
      <alignment vertical="center" wrapText="1"/>
    </xf>
    <xf numFmtId="10" fontId="3" fillId="2" borderId="1" xfId="0" applyNumberFormat="1" applyFont="1" applyFill="1" applyBorder="1" applyAlignment="1">
      <alignment vertical="center" wrapText="1"/>
    </xf>
    <xf numFmtId="0" fontId="3" fillId="2" borderId="11" xfId="0" applyFont="1" applyFill="1" applyBorder="1" applyAlignment="1">
      <alignment vertical="center" wrapText="1"/>
    </xf>
    <xf numFmtId="0" fontId="5" fillId="2" borderId="0" xfId="0" applyFont="1" applyFill="1" applyAlignment="1">
      <alignment wrapText="1"/>
    </xf>
    <xf numFmtId="164" fontId="6" fillId="2" borderId="0" xfId="0" applyNumberFormat="1" applyFont="1" applyFill="1" applyAlignment="1">
      <alignment horizontal="center" wrapText="1"/>
    </xf>
    <xf numFmtId="0" fontId="6" fillId="2" borderId="0" xfId="0" applyFont="1" applyFill="1" applyAlignment="1">
      <alignment horizontal="center" wrapText="1"/>
    </xf>
    <xf numFmtId="0" fontId="2" fillId="0" borderId="0" xfId="0" applyFont="1"/>
    <xf numFmtId="164" fontId="0" fillId="0" borderId="0" xfId="0" applyNumberFormat="1"/>
    <xf numFmtId="0" fontId="8" fillId="0" borderId="0" xfId="0" applyFont="1"/>
    <xf numFmtId="0" fontId="7" fillId="0" borderId="0" xfId="0" applyFont="1" applyAlignment="1" applyProtection="1">
      <alignment wrapText="1"/>
      <protection locked="0"/>
    </xf>
    <xf numFmtId="0" fontId="12" fillId="0" borderId="0" xfId="0" applyFont="1"/>
    <xf numFmtId="0" fontId="13" fillId="0" borderId="0" xfId="0" applyFont="1" applyAlignment="1">
      <alignment wrapText="1"/>
    </xf>
    <xf numFmtId="0" fontId="10" fillId="0" borderId="0" xfId="0" applyFont="1"/>
    <xf numFmtId="0" fontId="14" fillId="0" borderId="15" xfId="0" applyFont="1" applyBorder="1"/>
    <xf numFmtId="0" fontId="11" fillId="2" borderId="15" xfId="0" applyFont="1" applyFill="1" applyBorder="1" applyAlignment="1">
      <alignment horizontal="center" wrapText="1"/>
    </xf>
    <xf numFmtId="0" fontId="11" fillId="2" borderId="15" xfId="0" applyFont="1" applyFill="1" applyBorder="1" applyAlignment="1">
      <alignment horizontal="center"/>
    </xf>
    <xf numFmtId="0" fontId="15" fillId="0" borderId="15" xfId="0" applyFont="1" applyBorder="1"/>
    <xf numFmtId="9" fontId="10" fillId="0" borderId="15" xfId="1" applyFont="1" applyBorder="1" applyAlignment="1">
      <alignment horizontal="center"/>
    </xf>
    <xf numFmtId="2" fontId="10" fillId="0" borderId="15" xfId="1" applyNumberFormat="1" applyFont="1" applyBorder="1"/>
    <xf numFmtId="164" fontId="10" fillId="0" borderId="15" xfId="0" applyNumberFormat="1" applyFont="1" applyBorder="1"/>
    <xf numFmtId="0" fontId="10" fillId="0" borderId="15" xfId="0" applyFont="1" applyBorder="1" applyAlignment="1">
      <alignment wrapText="1"/>
    </xf>
    <xf numFmtId="10" fontId="16" fillId="6" borderId="15" xfId="0" applyNumberFormat="1" applyFont="1" applyFill="1" applyBorder="1" applyAlignment="1">
      <alignment horizontal="center"/>
    </xf>
    <xf numFmtId="2" fontId="17" fillId="7" borderId="15" xfId="0" applyNumberFormat="1" applyFont="1" applyFill="1" applyBorder="1" applyAlignment="1" applyProtection="1">
      <alignment horizontal="center"/>
      <protection locked="0"/>
    </xf>
    <xf numFmtId="0" fontId="16" fillId="2" borderId="16" xfId="0" applyFont="1" applyFill="1" applyBorder="1" applyAlignment="1">
      <alignment wrapText="1"/>
    </xf>
    <xf numFmtId="164" fontId="17" fillId="2" borderId="15" xfId="0" applyNumberFormat="1" applyFont="1" applyFill="1" applyBorder="1" applyAlignment="1">
      <alignment horizontal="center" wrapText="1"/>
    </xf>
    <xf numFmtId="165" fontId="19" fillId="2" borderId="15" xfId="0" applyNumberFormat="1" applyFont="1" applyFill="1" applyBorder="1" applyAlignment="1">
      <alignment horizontal="center" wrapText="1"/>
    </xf>
    <xf numFmtId="164" fontId="17" fillId="2" borderId="17" xfId="0" applyNumberFormat="1" applyFont="1" applyFill="1" applyBorder="1" applyAlignment="1">
      <alignment horizontal="center" wrapText="1"/>
    </xf>
    <xf numFmtId="165" fontId="19" fillId="2" borderId="17" xfId="0" applyNumberFormat="1" applyFont="1" applyFill="1" applyBorder="1" applyAlignment="1">
      <alignment horizontal="center" wrapText="1"/>
    </xf>
    <xf numFmtId="0" fontId="11" fillId="2" borderId="15" xfId="0" applyFont="1" applyFill="1" applyBorder="1" applyAlignment="1">
      <alignment wrapText="1"/>
    </xf>
    <xf numFmtId="164" fontId="11" fillId="2" borderId="15" xfId="0" applyNumberFormat="1" applyFont="1" applyFill="1" applyBorder="1" applyAlignment="1">
      <alignment horizontal="center" wrapText="1"/>
    </xf>
    <xf numFmtId="10" fontId="11" fillId="2" borderId="15" xfId="0" applyNumberFormat="1" applyFont="1" applyFill="1" applyBorder="1" applyAlignment="1">
      <alignment horizontal="center" wrapText="1"/>
    </xf>
    <xf numFmtId="0" fontId="16" fillId="2" borderId="0" xfId="0" applyFont="1" applyFill="1" applyAlignment="1">
      <alignment vertical="center" wrapText="1"/>
    </xf>
    <xf numFmtId="10" fontId="16" fillId="2" borderId="1" xfId="0" applyNumberFormat="1" applyFont="1" applyFill="1" applyBorder="1" applyAlignment="1">
      <alignment vertical="center" wrapText="1"/>
    </xf>
    <xf numFmtId="0" fontId="16" fillId="2" borderId="0" xfId="0" applyFont="1" applyFill="1" applyAlignment="1">
      <alignment wrapText="1"/>
    </xf>
    <xf numFmtId="0" fontId="16" fillId="2" borderId="11" xfId="0" applyFont="1" applyFill="1" applyBorder="1" applyAlignment="1">
      <alignment vertical="center" wrapText="1"/>
    </xf>
    <xf numFmtId="10" fontId="11" fillId="2" borderId="1" xfId="0" applyNumberFormat="1" applyFont="1" applyFill="1" applyBorder="1" applyAlignment="1">
      <alignment vertical="center" wrapText="1"/>
    </xf>
    <xf numFmtId="0" fontId="20" fillId="2" borderId="1" xfId="0" applyFont="1" applyFill="1" applyBorder="1" applyAlignment="1">
      <alignment wrapText="1"/>
    </xf>
    <xf numFmtId="0" fontId="16" fillId="2" borderId="2" xfId="0" applyFont="1" applyFill="1" applyBorder="1" applyAlignment="1">
      <alignment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10" fontId="16" fillId="2" borderId="1" xfId="0" applyNumberFormat="1" applyFont="1" applyFill="1" applyBorder="1" applyAlignment="1">
      <alignment wrapText="1"/>
    </xf>
    <xf numFmtId="0" fontId="16" fillId="2" borderId="1" xfId="0" applyFont="1" applyFill="1" applyBorder="1" applyAlignment="1">
      <alignment wrapText="1"/>
    </xf>
    <xf numFmtId="9" fontId="16" fillId="2" borderId="1" xfId="0" applyNumberFormat="1" applyFont="1" applyFill="1" applyBorder="1" applyAlignment="1">
      <alignment wrapText="1"/>
    </xf>
    <xf numFmtId="9" fontId="16" fillId="4" borderId="1" xfId="0" applyNumberFormat="1" applyFont="1" applyFill="1" applyBorder="1" applyAlignment="1">
      <alignment wrapText="1"/>
    </xf>
    <xf numFmtId="9" fontId="21" fillId="4" borderId="1" xfId="0" applyNumberFormat="1" applyFont="1" applyFill="1" applyBorder="1" applyAlignment="1">
      <alignment wrapText="1"/>
    </xf>
    <xf numFmtId="10" fontId="16" fillId="7" borderId="1" xfId="0" applyNumberFormat="1" applyFont="1" applyFill="1" applyBorder="1" applyAlignment="1" applyProtection="1">
      <alignment wrapText="1"/>
      <protection locked="0"/>
    </xf>
    <xf numFmtId="10" fontId="16" fillId="2" borderId="3" xfId="0" applyNumberFormat="1" applyFont="1" applyFill="1" applyBorder="1" applyAlignment="1">
      <alignment wrapText="1"/>
    </xf>
    <xf numFmtId="10" fontId="16" fillId="3" borderId="1" xfId="0" applyNumberFormat="1" applyFont="1" applyFill="1" applyBorder="1" applyAlignment="1">
      <alignment wrapText="1"/>
    </xf>
    <xf numFmtId="10" fontId="16" fillId="2" borderId="2" xfId="0" applyNumberFormat="1" applyFont="1" applyFill="1" applyBorder="1" applyAlignment="1">
      <alignment wrapText="1"/>
    </xf>
    <xf numFmtId="10" fontId="16" fillId="3" borderId="2" xfId="0" applyNumberFormat="1" applyFont="1" applyFill="1" applyBorder="1" applyAlignment="1">
      <alignment wrapText="1"/>
    </xf>
    <xf numFmtId="10" fontId="16" fillId="3" borderId="4" xfId="0" applyNumberFormat="1" applyFont="1" applyFill="1" applyBorder="1" applyAlignment="1">
      <alignment wrapText="1"/>
    </xf>
    <xf numFmtId="10" fontId="16" fillId="2" borderId="5" xfId="0" applyNumberFormat="1" applyFont="1" applyFill="1" applyBorder="1" applyAlignment="1">
      <alignment wrapText="1"/>
    </xf>
    <xf numFmtId="10" fontId="16" fillId="2" borderId="6" xfId="0" applyNumberFormat="1" applyFont="1" applyFill="1" applyBorder="1" applyAlignment="1">
      <alignment wrapText="1"/>
    </xf>
    <xf numFmtId="0" fontId="16" fillId="7" borderId="1" xfId="0" applyFont="1" applyFill="1" applyBorder="1" applyAlignment="1" applyProtection="1">
      <alignment wrapText="1"/>
      <protection locked="0"/>
    </xf>
    <xf numFmtId="0" fontId="11" fillId="2" borderId="1" xfId="0" applyFont="1" applyFill="1" applyBorder="1" applyAlignment="1">
      <alignment wrapText="1"/>
    </xf>
    <xf numFmtId="10" fontId="11" fillId="2" borderId="1" xfId="0" applyNumberFormat="1" applyFont="1" applyFill="1" applyBorder="1" applyAlignment="1">
      <alignment wrapText="1"/>
    </xf>
    <xf numFmtId="10" fontId="11" fillId="2" borderId="14" xfId="0" applyNumberFormat="1" applyFont="1" applyFill="1" applyBorder="1" applyAlignment="1">
      <alignment wrapText="1"/>
    </xf>
    <xf numFmtId="0" fontId="22" fillId="2" borderId="0" xfId="0" applyFont="1" applyFill="1" applyAlignment="1">
      <alignment wrapText="1"/>
    </xf>
    <xf numFmtId="0" fontId="11" fillId="2" borderId="0" xfId="0" applyFont="1" applyFill="1" applyAlignment="1">
      <alignment wrapText="1"/>
    </xf>
    <xf numFmtId="10" fontId="16" fillId="7" borderId="3" xfId="0" applyNumberFormat="1" applyFont="1" applyFill="1" applyBorder="1" applyAlignment="1" applyProtection="1">
      <alignment wrapText="1"/>
      <protection locked="0"/>
    </xf>
    <xf numFmtId="10" fontId="11" fillId="2" borderId="0" xfId="0" applyNumberFormat="1" applyFont="1" applyFill="1" applyAlignment="1">
      <alignment wrapText="1"/>
    </xf>
    <xf numFmtId="0" fontId="23" fillId="0" borderId="0" xfId="0" applyFont="1" applyAlignment="1">
      <alignment horizontal="left" vertical="top" wrapText="1"/>
    </xf>
    <xf numFmtId="0" fontId="24" fillId="0" borderId="15" xfId="0" applyFont="1" applyBorder="1" applyAlignment="1">
      <alignment wrapText="1"/>
    </xf>
    <xf numFmtId="0" fontId="0" fillId="0" borderId="15" xfId="0" applyBorder="1" applyAlignment="1">
      <alignment wrapText="1"/>
    </xf>
    <xf numFmtId="10" fontId="16" fillId="2" borderId="0" xfId="0" applyNumberFormat="1" applyFont="1" applyFill="1" applyAlignment="1">
      <alignment wrapText="1"/>
    </xf>
    <xf numFmtId="0" fontId="9" fillId="0" borderId="15" xfId="0" applyFont="1" applyBorder="1" applyAlignment="1">
      <alignment wrapText="1"/>
    </xf>
    <xf numFmtId="0" fontId="11" fillId="0" borderId="15" xfId="0" applyFont="1" applyBorder="1" applyAlignment="1">
      <alignment horizontal="center" wrapText="1"/>
    </xf>
    <xf numFmtId="0" fontId="9" fillId="0" borderId="15" xfId="0" applyFont="1" applyBorder="1" applyAlignment="1">
      <alignment horizontal="center" wrapText="1"/>
    </xf>
    <xf numFmtId="0" fontId="10" fillId="2" borderId="1" xfId="0" applyFont="1" applyFill="1" applyBorder="1" applyAlignment="1">
      <alignment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8" fillId="0" borderId="15" xfId="0" applyFont="1" applyBorder="1" applyAlignment="1">
      <alignment vertical="center" wrapText="1"/>
    </xf>
    <xf numFmtId="0" fontId="10" fillId="3" borderId="7"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1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9"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21"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6" fillId="2" borderId="0" xfId="0" applyFont="1" applyFill="1" applyAlignment="1">
      <alignment horizontal="left" vertical="center" wrapText="1"/>
    </xf>
    <xf numFmtId="0" fontId="18" fillId="0" borderId="17" xfId="0" applyFont="1" applyBorder="1" applyAlignment="1">
      <alignment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9" fillId="5" borderId="7" xfId="0" applyFont="1" applyFill="1" applyBorder="1" applyAlignment="1">
      <alignment horizontal="center" wrapText="1"/>
    </xf>
    <xf numFmtId="0" fontId="10" fillId="5" borderId="20" xfId="0" applyFont="1" applyFill="1" applyBorder="1" applyAlignment="1">
      <alignment wrapText="1"/>
    </xf>
    <xf numFmtId="0" fontId="10" fillId="5" borderId="8" xfId="0" applyFont="1" applyFill="1" applyBorder="1" applyAlignment="1">
      <alignment wrapText="1"/>
    </xf>
    <xf numFmtId="0" fontId="10" fillId="3" borderId="17"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23" xfId="0" applyFont="1" applyFill="1" applyBorder="1" applyAlignment="1" applyProtection="1">
      <alignment horizontal="center" vertical="center"/>
      <protection locked="0"/>
    </xf>
  </cellXfs>
  <cellStyles count="2">
    <cellStyle name="Procent" xfId="1" builtinId="5"/>
    <cellStyle name="Standaard" xfId="0" builtinId="0"/>
  </cellStyles>
  <dxfs count="3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6DF3-0530-445D-A3C4-A011A81F5F0B}">
  <dimension ref="A1:A5"/>
  <sheetViews>
    <sheetView workbookViewId="0"/>
  </sheetViews>
  <sheetFormatPr defaultRowHeight="15" x14ac:dyDescent="0.25"/>
  <cols>
    <col min="1" max="1" width="85.85546875" customWidth="1"/>
  </cols>
  <sheetData>
    <row r="1" spans="1:1" ht="17.45" customHeight="1" x14ac:dyDescent="0.3">
      <c r="A1" s="64" t="s">
        <v>53</v>
      </c>
    </row>
    <row r="2" spans="1:1" x14ac:dyDescent="0.25">
      <c r="A2" s="65" t="s">
        <v>54</v>
      </c>
    </row>
    <row r="3" spans="1:1" ht="183" customHeight="1" x14ac:dyDescent="0.25">
      <c r="A3" s="65" t="s">
        <v>55</v>
      </c>
    </row>
    <row r="4" spans="1:1" ht="90" x14ac:dyDescent="0.25">
      <c r="A4" s="65" t="s">
        <v>56</v>
      </c>
    </row>
    <row r="5" spans="1:1" ht="90" x14ac:dyDescent="0.25">
      <c r="A5" s="65" t="s">
        <v>57</v>
      </c>
    </row>
  </sheetData>
  <sheetProtection algorithmName="SHA-512" hashValue="uIXx26+xkXlNlCizjydSkc50QQQf3YcI91uMIigpgNS23o0wE4tD4ynfUgJd8S/b7CuKJYnvDVGV6gnLa7HXvw==" saltValue="ZYJLAlVg/LZiFQSRzvZDHw==" spinCount="100000" sheet="1" objects="1" scenarios="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0E99-5F52-4874-8918-ADB10CBC6515}">
  <dimension ref="A1:G49"/>
  <sheetViews>
    <sheetView workbookViewId="0">
      <selection activeCell="F5" sqref="F5"/>
    </sheetView>
  </sheetViews>
  <sheetFormatPr defaultRowHeight="15" x14ac:dyDescent="0.25"/>
  <cols>
    <col min="1" max="1" width="71.42578125" bestFit="1" customWidth="1"/>
    <col min="3" max="3" width="10.28515625" bestFit="1" customWidth="1"/>
    <col min="4" max="4" width="33.85546875" customWidth="1"/>
    <col min="6" max="6" width="10.28515625" bestFit="1" customWidth="1"/>
    <col min="7" max="7" width="32" customWidth="1"/>
  </cols>
  <sheetData>
    <row r="1" spans="1:7" ht="18" x14ac:dyDescent="0.25">
      <c r="A1" s="10" t="s">
        <v>58</v>
      </c>
      <c r="B1" s="33"/>
      <c r="C1" s="71" t="s">
        <v>22</v>
      </c>
      <c r="D1" s="72"/>
      <c r="E1" s="37"/>
      <c r="F1" s="71" t="s">
        <v>21</v>
      </c>
      <c r="G1" s="72"/>
    </row>
    <row r="2" spans="1:7" x14ac:dyDescent="0.25">
      <c r="A2" s="35"/>
      <c r="B2" s="36"/>
      <c r="C2" s="73"/>
      <c r="D2" s="74"/>
      <c r="E2" s="37"/>
      <c r="F2" s="73"/>
      <c r="G2" s="74"/>
    </row>
    <row r="3" spans="1:7" x14ac:dyDescent="0.25">
      <c r="A3" s="38" t="s">
        <v>18</v>
      </c>
      <c r="B3" s="39"/>
      <c r="C3" s="40"/>
      <c r="D3" s="41"/>
      <c r="E3" s="42"/>
      <c r="F3" s="40"/>
      <c r="G3" s="41"/>
    </row>
    <row r="4" spans="1:7" ht="17.25" customHeight="1" x14ac:dyDescent="0.25">
      <c r="A4" s="43" t="s">
        <v>19</v>
      </c>
      <c r="B4" s="44"/>
      <c r="C4" s="45">
        <v>1</v>
      </c>
      <c r="D4" s="44">
        <f>C4</f>
        <v>1</v>
      </c>
      <c r="E4" s="42"/>
      <c r="F4" s="46">
        <v>1</v>
      </c>
      <c r="G4" s="44">
        <f>F4</f>
        <v>1</v>
      </c>
    </row>
    <row r="5" spans="1:7" ht="17.25" customHeight="1" thickBot="1" x14ac:dyDescent="0.3">
      <c r="A5" s="43" t="s">
        <v>20</v>
      </c>
      <c r="B5" s="42"/>
      <c r="C5" s="47">
        <v>0</v>
      </c>
      <c r="D5" s="48">
        <f>C5</f>
        <v>0</v>
      </c>
      <c r="E5" s="42"/>
      <c r="F5" s="47">
        <v>0</v>
      </c>
      <c r="G5" s="48">
        <f>F5</f>
        <v>0</v>
      </c>
    </row>
    <row r="6" spans="1:7" ht="17.25" customHeight="1" thickTop="1" x14ac:dyDescent="0.25">
      <c r="A6" s="43"/>
      <c r="B6" s="42"/>
      <c r="C6" s="49"/>
      <c r="D6" s="50">
        <f>SUM(D4:D5)</f>
        <v>1</v>
      </c>
      <c r="E6" s="42"/>
      <c r="F6" s="49"/>
      <c r="G6" s="50">
        <f>SUM(G4:G5)</f>
        <v>1</v>
      </c>
    </row>
    <row r="7" spans="1:7" ht="17.25" customHeight="1" x14ac:dyDescent="0.25">
      <c r="A7" s="38" t="s">
        <v>0</v>
      </c>
      <c r="B7" s="42"/>
      <c r="C7" s="49"/>
      <c r="D7" s="42"/>
      <c r="E7" s="42"/>
      <c r="F7" s="49"/>
      <c r="G7" s="42"/>
    </row>
    <row r="8" spans="1:7" ht="17.25" customHeight="1" x14ac:dyDescent="0.25">
      <c r="A8" s="43" t="s">
        <v>1</v>
      </c>
      <c r="B8" s="42"/>
      <c r="C8" s="47">
        <v>0</v>
      </c>
      <c r="D8" s="42">
        <f>C8*D6</f>
        <v>0</v>
      </c>
      <c r="E8" s="42"/>
      <c r="F8" s="47">
        <v>0</v>
      </c>
      <c r="G8" s="42">
        <f>F8*G6</f>
        <v>0</v>
      </c>
    </row>
    <row r="9" spans="1:7" ht="17.25" customHeight="1" x14ac:dyDescent="0.25">
      <c r="A9" s="43" t="s">
        <v>2</v>
      </c>
      <c r="B9" s="50"/>
      <c r="C9" s="47">
        <v>0</v>
      </c>
      <c r="D9" s="42">
        <f>C9*D6</f>
        <v>0</v>
      </c>
      <c r="E9" s="42"/>
      <c r="F9" s="47">
        <v>0</v>
      </c>
      <c r="G9" s="42">
        <f>F9*G6</f>
        <v>0</v>
      </c>
    </row>
    <row r="10" spans="1:7" ht="17.25" customHeight="1" x14ac:dyDescent="0.25">
      <c r="A10" s="43" t="s">
        <v>3</v>
      </c>
      <c r="B10" s="50"/>
      <c r="C10" s="47">
        <v>0</v>
      </c>
      <c r="D10" s="42">
        <f>C10*D6</f>
        <v>0</v>
      </c>
      <c r="E10" s="42"/>
      <c r="F10" s="47">
        <v>0</v>
      </c>
      <c r="G10" s="42">
        <f>F10*G6</f>
        <v>0</v>
      </c>
    </row>
    <row r="11" spans="1:7" ht="17.25" customHeight="1" thickBot="1" x14ac:dyDescent="0.3">
      <c r="A11" s="43"/>
      <c r="B11" s="50"/>
      <c r="C11" s="51">
        <f>SUM(C8:C10)</f>
        <v>0</v>
      </c>
      <c r="D11" s="48">
        <f>D6*C11</f>
        <v>0</v>
      </c>
      <c r="E11" s="42"/>
      <c r="F11" s="51">
        <f>SUM(F8:F10)</f>
        <v>0</v>
      </c>
      <c r="G11" s="48">
        <f>G6*F11</f>
        <v>0</v>
      </c>
    </row>
    <row r="12" spans="1:7" ht="17.25" customHeight="1" thickTop="1" x14ac:dyDescent="0.25">
      <c r="A12" s="43"/>
      <c r="B12" s="50"/>
      <c r="C12" s="52"/>
      <c r="D12" s="50">
        <f>D6+D11</f>
        <v>1</v>
      </c>
      <c r="E12" s="42"/>
      <c r="F12" s="52"/>
      <c r="G12" s="50">
        <f>G6+G11</f>
        <v>1</v>
      </c>
    </row>
    <row r="13" spans="1:7" ht="34.5" customHeight="1" thickBot="1" x14ac:dyDescent="0.3">
      <c r="A13" s="38" t="s">
        <v>51</v>
      </c>
      <c r="B13" s="50"/>
      <c r="C13" s="49">
        <v>0.16250000000000001</v>
      </c>
      <c r="D13" s="48">
        <f>D12*C13</f>
        <v>0.16250000000000001</v>
      </c>
      <c r="E13" s="42"/>
      <c r="F13" s="49">
        <v>0.16250000000000001</v>
      </c>
      <c r="G13" s="48">
        <f>G12*F13</f>
        <v>0.16250000000000001</v>
      </c>
    </row>
    <row r="14" spans="1:7" ht="17.25" customHeight="1" thickTop="1" x14ac:dyDescent="0.25">
      <c r="A14" s="39"/>
      <c r="B14" s="50"/>
      <c r="C14" s="50"/>
      <c r="D14" s="50">
        <f>SUM(D12:D13)</f>
        <v>1.1625000000000001</v>
      </c>
      <c r="E14" s="42"/>
      <c r="F14" s="50"/>
      <c r="G14" s="50">
        <f>SUM(G12:G13)</f>
        <v>1.1625000000000001</v>
      </c>
    </row>
    <row r="15" spans="1:7" ht="17.25" customHeight="1" x14ac:dyDescent="0.25">
      <c r="A15" s="38" t="s">
        <v>4</v>
      </c>
      <c r="B15" s="42"/>
      <c r="C15" s="42"/>
      <c r="D15" s="42"/>
      <c r="E15" s="42"/>
      <c r="F15" s="42"/>
      <c r="G15" s="42"/>
    </row>
    <row r="16" spans="1:7" ht="17.25" customHeight="1" x14ac:dyDescent="0.25">
      <c r="A16" s="70" t="s">
        <v>11</v>
      </c>
      <c r="B16" s="42"/>
      <c r="C16" s="47">
        <v>0</v>
      </c>
      <c r="D16" s="42">
        <f>C16*D14</f>
        <v>0</v>
      </c>
      <c r="E16" s="42"/>
      <c r="F16" s="47">
        <v>0</v>
      </c>
      <c r="G16" s="42">
        <f>F16*G14</f>
        <v>0</v>
      </c>
    </row>
    <row r="17" spans="1:7" ht="17.25" customHeight="1" x14ac:dyDescent="0.25">
      <c r="A17" s="70" t="s">
        <v>52</v>
      </c>
      <c r="B17" s="42"/>
      <c r="C17" s="47">
        <v>0</v>
      </c>
      <c r="D17" s="42">
        <f>C17*D14</f>
        <v>0</v>
      </c>
      <c r="E17" s="42"/>
      <c r="F17" s="47">
        <v>0</v>
      </c>
      <c r="G17" s="42">
        <f>F17*G14</f>
        <v>0</v>
      </c>
    </row>
    <row r="18" spans="1:7" ht="17.25" customHeight="1" x14ac:dyDescent="0.25">
      <c r="A18" s="70" t="s">
        <v>8</v>
      </c>
      <c r="B18" s="42"/>
      <c r="C18" s="47">
        <v>0</v>
      </c>
      <c r="D18" s="42">
        <f>C18*D14</f>
        <v>0</v>
      </c>
      <c r="E18" s="42"/>
      <c r="F18" s="47">
        <v>0</v>
      </c>
      <c r="G18" s="42">
        <f>F18*G14</f>
        <v>0</v>
      </c>
    </row>
    <row r="19" spans="1:7" ht="17.25" customHeight="1" x14ac:dyDescent="0.25">
      <c r="A19" s="70" t="s">
        <v>9</v>
      </c>
      <c r="B19" s="42"/>
      <c r="C19" s="47">
        <v>0</v>
      </c>
      <c r="D19" s="42">
        <f>C19*D14</f>
        <v>0</v>
      </c>
      <c r="E19" s="42"/>
      <c r="F19" s="47">
        <v>0</v>
      </c>
      <c r="G19" s="42">
        <f>F19*G14</f>
        <v>0</v>
      </c>
    </row>
    <row r="20" spans="1:7" ht="17.25" customHeight="1" x14ac:dyDescent="0.25">
      <c r="A20" s="70" t="s">
        <v>6</v>
      </c>
      <c r="B20" s="42"/>
      <c r="C20" s="47">
        <v>0</v>
      </c>
      <c r="D20" s="42">
        <f>C20*D14</f>
        <v>0</v>
      </c>
      <c r="E20" s="42"/>
      <c r="F20" s="47">
        <v>0</v>
      </c>
      <c r="G20" s="42">
        <f>F20*G14</f>
        <v>0</v>
      </c>
    </row>
    <row r="21" spans="1:7" ht="17.25" customHeight="1" x14ac:dyDescent="0.25">
      <c r="A21" s="70" t="s">
        <v>7</v>
      </c>
      <c r="B21" s="50"/>
      <c r="C21" s="47">
        <v>0</v>
      </c>
      <c r="D21" s="42">
        <f>C21*D14</f>
        <v>0</v>
      </c>
      <c r="E21" s="42"/>
      <c r="F21" s="47">
        <v>0</v>
      </c>
      <c r="G21" s="42">
        <f>F21*G14</f>
        <v>0</v>
      </c>
    </row>
    <row r="22" spans="1:7" ht="17.25" customHeight="1" x14ac:dyDescent="0.25">
      <c r="A22" s="70" t="s">
        <v>14</v>
      </c>
      <c r="B22" s="50"/>
      <c r="C22" s="47">
        <v>0</v>
      </c>
      <c r="D22" s="42">
        <f>C22*D14</f>
        <v>0</v>
      </c>
      <c r="E22" s="42"/>
      <c r="F22" s="47">
        <v>0</v>
      </c>
      <c r="G22" s="42">
        <f>F22*G14</f>
        <v>0</v>
      </c>
    </row>
    <row r="23" spans="1:7" ht="17.25" customHeight="1" x14ac:dyDescent="0.25">
      <c r="A23" s="70" t="s">
        <v>16</v>
      </c>
      <c r="B23" s="42"/>
      <c r="C23" s="47">
        <v>0</v>
      </c>
      <c r="D23" s="42">
        <f>C23*D14</f>
        <v>0</v>
      </c>
      <c r="E23" s="42"/>
      <c r="F23" s="47">
        <v>0</v>
      </c>
      <c r="G23" s="42">
        <f>F23*G14</f>
        <v>0</v>
      </c>
    </row>
    <row r="24" spans="1:7" ht="17.25" customHeight="1" x14ac:dyDescent="0.25">
      <c r="A24" s="70" t="s">
        <v>12</v>
      </c>
      <c r="B24" s="50"/>
      <c r="C24" s="47">
        <v>0</v>
      </c>
      <c r="D24" s="42">
        <f>C24*D14</f>
        <v>0</v>
      </c>
      <c r="E24" s="42"/>
      <c r="F24" s="47">
        <v>0</v>
      </c>
      <c r="G24" s="42">
        <f>F24*G14</f>
        <v>0</v>
      </c>
    </row>
    <row r="25" spans="1:7" ht="17.25" customHeight="1" x14ac:dyDescent="0.25">
      <c r="A25" s="70" t="s">
        <v>13</v>
      </c>
      <c r="B25" s="50"/>
      <c r="C25" s="47">
        <v>0</v>
      </c>
      <c r="D25" s="42">
        <f>C25*D14</f>
        <v>0</v>
      </c>
      <c r="E25" s="42"/>
      <c r="F25" s="47">
        <v>0</v>
      </c>
      <c r="G25" s="42">
        <f>F25*G14</f>
        <v>0</v>
      </c>
    </row>
    <row r="26" spans="1:7" ht="17.25" customHeight="1" x14ac:dyDescent="0.25">
      <c r="A26" s="70" t="s">
        <v>5</v>
      </c>
      <c r="B26" s="50"/>
      <c r="C26" s="47">
        <v>0</v>
      </c>
      <c r="D26" s="42">
        <f>C26*D14</f>
        <v>0</v>
      </c>
      <c r="E26" s="42"/>
      <c r="F26" s="47">
        <v>0</v>
      </c>
      <c r="G26" s="42">
        <f>F26*G14</f>
        <v>0</v>
      </c>
    </row>
    <row r="27" spans="1:7" ht="17.25" customHeight="1" x14ac:dyDescent="0.25">
      <c r="A27" s="70" t="s">
        <v>10</v>
      </c>
      <c r="B27" s="50"/>
      <c r="C27" s="47">
        <v>0</v>
      </c>
      <c r="D27" s="53">
        <f>C27*D14</f>
        <v>0</v>
      </c>
      <c r="E27" s="42"/>
      <c r="F27" s="47">
        <v>0</v>
      </c>
      <c r="G27" s="42">
        <f>F27*G14</f>
        <v>0</v>
      </c>
    </row>
    <row r="28" spans="1:7" ht="17.25" customHeight="1" thickBot="1" x14ac:dyDescent="0.3">
      <c r="A28" s="43"/>
      <c r="B28" s="50"/>
      <c r="C28" s="50">
        <f>SUM(C16:C27)</f>
        <v>0</v>
      </c>
      <c r="D28" s="54">
        <f>C28*D14</f>
        <v>0</v>
      </c>
      <c r="E28" s="42"/>
      <c r="F28" s="50">
        <f>SUM(F16:F27)</f>
        <v>0</v>
      </c>
      <c r="G28" s="54">
        <f>F28*G14</f>
        <v>0</v>
      </c>
    </row>
    <row r="29" spans="1:7" ht="17.25" customHeight="1" thickTop="1" x14ac:dyDescent="0.25">
      <c r="A29" s="43"/>
      <c r="B29" s="50"/>
      <c r="C29" s="42"/>
      <c r="D29" s="50">
        <f>D14+D28</f>
        <v>1.1625000000000001</v>
      </c>
      <c r="E29" s="42"/>
      <c r="F29" s="42"/>
      <c r="G29" s="50">
        <f>G14+G28</f>
        <v>1.1625000000000001</v>
      </c>
    </row>
    <row r="30" spans="1:7" ht="17.25" customHeight="1" x14ac:dyDescent="0.25">
      <c r="A30" s="38" t="s">
        <v>15</v>
      </c>
      <c r="B30" s="50"/>
      <c r="C30" s="42"/>
      <c r="D30" s="42"/>
      <c r="E30" s="42"/>
      <c r="F30" s="42"/>
      <c r="G30" s="50"/>
    </row>
    <row r="31" spans="1:7" ht="17.25" customHeight="1" x14ac:dyDescent="0.25">
      <c r="A31" s="55" t="s">
        <v>17</v>
      </c>
      <c r="B31" s="42"/>
      <c r="C31" s="47">
        <v>0</v>
      </c>
      <c r="D31" s="42">
        <f>C31*D29</f>
        <v>0</v>
      </c>
      <c r="E31" s="42"/>
      <c r="F31" s="47">
        <v>0</v>
      </c>
      <c r="G31" s="42">
        <f>F31*G29</f>
        <v>0</v>
      </c>
    </row>
    <row r="32" spans="1:7" ht="17.25" customHeight="1" x14ac:dyDescent="0.25">
      <c r="A32" s="55" t="s">
        <v>17</v>
      </c>
      <c r="B32" s="42"/>
      <c r="C32" s="47">
        <v>0</v>
      </c>
      <c r="D32" s="42">
        <f>C32*D29</f>
        <v>0</v>
      </c>
      <c r="E32" s="42"/>
      <c r="F32" s="47">
        <v>0</v>
      </c>
      <c r="G32" s="42">
        <f>F32*G29</f>
        <v>0</v>
      </c>
    </row>
    <row r="33" spans="1:7" ht="17.25" customHeight="1" x14ac:dyDescent="0.25">
      <c r="A33" s="55" t="s">
        <v>17</v>
      </c>
      <c r="B33" s="42"/>
      <c r="C33" s="47">
        <v>0</v>
      </c>
      <c r="D33" s="53">
        <f>C33*D29</f>
        <v>0</v>
      </c>
      <c r="E33" s="42"/>
      <c r="F33" s="47">
        <v>0</v>
      </c>
      <c r="G33" s="53">
        <f>F33*G29</f>
        <v>0</v>
      </c>
    </row>
    <row r="34" spans="1:7" ht="17.25" customHeight="1" thickBot="1" x14ac:dyDescent="0.3">
      <c r="A34" s="43"/>
      <c r="B34" s="42"/>
      <c r="C34" s="50">
        <f>SUM(C31:C33)</f>
        <v>0</v>
      </c>
      <c r="D34" s="54">
        <f>D29*C34</f>
        <v>0</v>
      </c>
      <c r="E34" s="42"/>
      <c r="F34" s="50">
        <f>SUM(F31:F33)</f>
        <v>0</v>
      </c>
      <c r="G34" s="54">
        <f>G29*F34</f>
        <v>0</v>
      </c>
    </row>
    <row r="35" spans="1:7" ht="15.75" thickTop="1" x14ac:dyDescent="0.25">
      <c r="A35" s="56" t="s">
        <v>23</v>
      </c>
      <c r="B35" s="57"/>
      <c r="C35" s="57"/>
      <c r="D35" s="58">
        <f>D29+D34</f>
        <v>1.1625000000000001</v>
      </c>
      <c r="E35" s="57"/>
      <c r="F35" s="57"/>
      <c r="G35" s="58">
        <f>G29+G34</f>
        <v>1.1625000000000001</v>
      </c>
    </row>
    <row r="36" spans="1:7" x14ac:dyDescent="0.25">
      <c r="A36" s="59"/>
      <c r="B36" s="35"/>
      <c r="C36" s="35"/>
      <c r="D36" s="35"/>
      <c r="E36" s="35"/>
      <c r="F36" s="35"/>
      <c r="G36" s="35"/>
    </row>
    <row r="37" spans="1:7" x14ac:dyDescent="0.25">
      <c r="A37" s="38" t="s">
        <v>24</v>
      </c>
      <c r="B37" s="35"/>
      <c r="C37" s="35"/>
      <c r="D37" s="35"/>
      <c r="E37" s="35"/>
      <c r="F37" s="35"/>
      <c r="G37" s="35"/>
    </row>
    <row r="38" spans="1:7" x14ac:dyDescent="0.25">
      <c r="A38" s="35" t="s">
        <v>25</v>
      </c>
      <c r="B38" s="35"/>
      <c r="C38" s="47">
        <v>0</v>
      </c>
      <c r="D38" s="66"/>
      <c r="E38" s="35"/>
      <c r="F38" s="47">
        <v>0</v>
      </c>
      <c r="G38" s="35"/>
    </row>
    <row r="39" spans="1:7" x14ac:dyDescent="0.25">
      <c r="A39" s="35" t="s">
        <v>26</v>
      </c>
      <c r="B39" s="35"/>
      <c r="C39" s="47">
        <v>0</v>
      </c>
      <c r="D39" s="66"/>
      <c r="E39" s="35"/>
      <c r="F39" s="47">
        <v>0</v>
      </c>
      <c r="G39" s="35"/>
    </row>
    <row r="40" spans="1:7" x14ac:dyDescent="0.25">
      <c r="A40" s="59"/>
      <c r="B40" s="35"/>
      <c r="C40" s="35"/>
      <c r="D40" s="35"/>
      <c r="E40" s="35"/>
      <c r="F40" s="35"/>
      <c r="G40" s="35"/>
    </row>
    <row r="42" spans="1:7" x14ac:dyDescent="0.25">
      <c r="A42" s="75" t="s">
        <v>48</v>
      </c>
      <c r="B42" s="76"/>
      <c r="C42" s="77"/>
      <c r="D42" s="78"/>
    </row>
    <row r="43" spans="1:7" x14ac:dyDescent="0.25">
      <c r="A43" s="75"/>
      <c r="B43" s="79"/>
      <c r="C43" s="80"/>
      <c r="D43" s="81"/>
    </row>
    <row r="44" spans="1:7" x14ac:dyDescent="0.25">
      <c r="A44" s="75"/>
      <c r="B44" s="82"/>
      <c r="C44" s="83"/>
      <c r="D44" s="84"/>
    </row>
    <row r="45" spans="1:7" x14ac:dyDescent="0.25">
      <c r="A45" s="75" t="s">
        <v>49</v>
      </c>
      <c r="B45" s="76"/>
      <c r="C45" s="77"/>
      <c r="D45" s="78"/>
    </row>
    <row r="46" spans="1:7" x14ac:dyDescent="0.25">
      <c r="A46" s="75"/>
      <c r="B46" s="82"/>
      <c r="C46" s="83"/>
      <c r="D46" s="84"/>
    </row>
    <row r="47" spans="1:7" x14ac:dyDescent="0.25">
      <c r="A47" s="75" t="s">
        <v>50</v>
      </c>
      <c r="B47" s="76"/>
      <c r="C47" s="77"/>
      <c r="D47" s="78"/>
    </row>
    <row r="48" spans="1:7" x14ac:dyDescent="0.25">
      <c r="A48" s="75"/>
      <c r="B48" s="79"/>
      <c r="C48" s="80"/>
      <c r="D48" s="81"/>
    </row>
    <row r="49" spans="1:4" x14ac:dyDescent="0.25">
      <c r="A49" s="75"/>
      <c r="B49" s="82"/>
      <c r="C49" s="83"/>
      <c r="D49" s="84"/>
    </row>
  </sheetData>
  <sheetProtection algorithmName="SHA-512" hashValue="V53m7u1dm4/uFDvnQi4cgYvVVtKVINjrztYBEihJn01obLbD6rU0IoHUpAtS5348q8lzc2AemjTUg/x4Rpq3sQ==" saltValue="BHOx9BZ0SjRNynSA+Lik4A==" spinCount="100000" sheet="1" objects="1" scenarios="1" selectLockedCells="1"/>
  <mergeCells count="8">
    <mergeCell ref="A47:A49"/>
    <mergeCell ref="B47:D49"/>
    <mergeCell ref="C1:D2"/>
    <mergeCell ref="F1:G2"/>
    <mergeCell ref="A42:A44"/>
    <mergeCell ref="B42:D44"/>
    <mergeCell ref="A45:A46"/>
    <mergeCell ref="B45:D46"/>
  </mergeCells>
  <conditionalFormatting sqref="C5">
    <cfRule type="cellIs" dxfId="30" priority="24" operator="greaterThan">
      <formula>0</formula>
    </cfRule>
  </conditionalFormatting>
  <conditionalFormatting sqref="C8:C10">
    <cfRule type="cellIs" dxfId="29" priority="9" operator="greaterThan">
      <formula>0</formula>
    </cfRule>
  </conditionalFormatting>
  <conditionalFormatting sqref="F8:F10">
    <cfRule type="cellIs" dxfId="28" priority="8" operator="greaterThan">
      <formula>0</formula>
    </cfRule>
  </conditionalFormatting>
  <conditionalFormatting sqref="F5">
    <cfRule type="cellIs" dxfId="27" priority="7" operator="greaterThan">
      <formula>0</formula>
    </cfRule>
  </conditionalFormatting>
  <conditionalFormatting sqref="C16:C27">
    <cfRule type="cellIs" dxfId="26" priority="6" operator="greaterThan">
      <formula>0</formula>
    </cfRule>
  </conditionalFormatting>
  <conditionalFormatting sqref="F16:F27">
    <cfRule type="cellIs" dxfId="25" priority="5" operator="greaterThan">
      <formula>0</formula>
    </cfRule>
  </conditionalFormatting>
  <conditionalFormatting sqref="C31:C33">
    <cfRule type="cellIs" dxfId="24" priority="4" operator="greaterThan">
      <formula>0</formula>
    </cfRule>
  </conditionalFormatting>
  <conditionalFormatting sqref="F31:F33">
    <cfRule type="cellIs" dxfId="23" priority="3" operator="greaterThan">
      <formula>0</formula>
    </cfRule>
  </conditionalFormatting>
  <conditionalFormatting sqref="C38:C39">
    <cfRule type="cellIs" dxfId="22" priority="2" operator="greaterThan">
      <formula>0</formula>
    </cfRule>
  </conditionalFormatting>
  <conditionalFormatting sqref="F38:F39">
    <cfRule type="cellIs" dxfId="21" priority="1" operator="greater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5569-BD8E-4E7E-89C1-C9439DCAA1D7}">
  <dimension ref="A1:G44"/>
  <sheetViews>
    <sheetView workbookViewId="0">
      <selection activeCell="B42" sqref="B42:D44"/>
    </sheetView>
  </sheetViews>
  <sheetFormatPr defaultRowHeight="15" x14ac:dyDescent="0.25"/>
  <cols>
    <col min="1" max="1" width="51.42578125" bestFit="1" customWidth="1"/>
    <col min="3" max="3" width="10.28515625" bestFit="1" customWidth="1"/>
    <col min="4" max="4" width="34.140625" customWidth="1"/>
    <col min="6" max="6" width="10.28515625" bestFit="1" customWidth="1"/>
    <col min="7" max="7" width="27.7109375" customWidth="1"/>
  </cols>
  <sheetData>
    <row r="1" spans="1:7" ht="17.25" customHeight="1" x14ac:dyDescent="0.25">
      <c r="A1" s="10" t="s">
        <v>59</v>
      </c>
      <c r="B1" s="2"/>
      <c r="C1" s="85" t="s">
        <v>22</v>
      </c>
      <c r="D1" s="86"/>
      <c r="E1" s="3"/>
      <c r="F1" s="85" t="s">
        <v>21</v>
      </c>
      <c r="G1" s="86"/>
    </row>
    <row r="2" spans="1:7" ht="45" customHeight="1" x14ac:dyDescent="0.25">
      <c r="A2" s="1"/>
      <c r="B2" s="4"/>
      <c r="C2" s="87"/>
      <c r="D2" s="88"/>
      <c r="E2" s="3"/>
      <c r="F2" s="87"/>
      <c r="G2" s="88"/>
    </row>
    <row r="3" spans="1:7" ht="17.25" customHeight="1" x14ac:dyDescent="0.25">
      <c r="A3" s="38" t="s">
        <v>18</v>
      </c>
      <c r="B3" s="39"/>
      <c r="C3" s="40"/>
      <c r="D3" s="41"/>
      <c r="E3" s="42"/>
      <c r="F3" s="40"/>
      <c r="G3" s="41"/>
    </row>
    <row r="4" spans="1:7" ht="17.25" customHeight="1" x14ac:dyDescent="0.25">
      <c r="A4" s="43" t="s">
        <v>19</v>
      </c>
      <c r="B4" s="44"/>
      <c r="C4" s="45">
        <v>1</v>
      </c>
      <c r="D4" s="44">
        <f>C4</f>
        <v>1</v>
      </c>
      <c r="E4" s="42"/>
      <c r="F4" s="46">
        <v>1</v>
      </c>
      <c r="G4" s="44">
        <f>F4</f>
        <v>1</v>
      </c>
    </row>
    <row r="5" spans="1:7" ht="17.25" customHeight="1" thickBot="1" x14ac:dyDescent="0.3">
      <c r="A5" s="43" t="s">
        <v>20</v>
      </c>
      <c r="B5" s="42"/>
      <c r="C5" s="47">
        <v>0</v>
      </c>
      <c r="D5" s="48">
        <f>C5</f>
        <v>0</v>
      </c>
      <c r="E5" s="42"/>
      <c r="F5" s="47">
        <v>0</v>
      </c>
      <c r="G5" s="48">
        <f>F5</f>
        <v>0</v>
      </c>
    </row>
    <row r="6" spans="1:7" ht="17.25" customHeight="1" thickTop="1" x14ac:dyDescent="0.25">
      <c r="A6" s="43"/>
      <c r="B6" s="42"/>
      <c r="C6" s="49"/>
      <c r="D6" s="50">
        <f>SUM(D4:D5)</f>
        <v>1</v>
      </c>
      <c r="E6" s="42"/>
      <c r="F6" s="49"/>
      <c r="G6" s="50">
        <f>SUM(G4:G5)</f>
        <v>1</v>
      </c>
    </row>
    <row r="7" spans="1:7" ht="17.25" customHeight="1" x14ac:dyDescent="0.25">
      <c r="A7" s="38" t="s">
        <v>0</v>
      </c>
      <c r="B7" s="42"/>
      <c r="C7" s="49"/>
      <c r="D7" s="42"/>
      <c r="E7" s="42"/>
      <c r="F7" s="49"/>
      <c r="G7" s="42"/>
    </row>
    <row r="8" spans="1:7" ht="17.25" customHeight="1" x14ac:dyDescent="0.25">
      <c r="A8" s="43" t="s">
        <v>1</v>
      </c>
      <c r="B8" s="42"/>
      <c r="C8" s="47">
        <v>0</v>
      </c>
      <c r="D8" s="42">
        <f>C8*D6</f>
        <v>0</v>
      </c>
      <c r="E8" s="42"/>
      <c r="F8" s="47">
        <v>0</v>
      </c>
      <c r="G8" s="42">
        <f>F8*G6</f>
        <v>0</v>
      </c>
    </row>
    <row r="9" spans="1:7" ht="17.25" customHeight="1" x14ac:dyDescent="0.25">
      <c r="A9" s="43" t="s">
        <v>2</v>
      </c>
      <c r="B9" s="50"/>
      <c r="C9" s="47">
        <v>0</v>
      </c>
      <c r="D9" s="42">
        <f>C9*D6</f>
        <v>0</v>
      </c>
      <c r="E9" s="42"/>
      <c r="F9" s="47">
        <v>0</v>
      </c>
      <c r="G9" s="42">
        <f>F9*G6</f>
        <v>0</v>
      </c>
    </row>
    <row r="10" spans="1:7" ht="17.25" customHeight="1" thickBot="1" x14ac:dyDescent="0.3">
      <c r="A10" s="43" t="s">
        <v>3</v>
      </c>
      <c r="B10" s="50"/>
      <c r="C10" s="61">
        <v>0</v>
      </c>
      <c r="D10" s="42">
        <f>C10*D6</f>
        <v>0</v>
      </c>
      <c r="E10" s="42"/>
      <c r="F10" s="61">
        <v>0</v>
      </c>
      <c r="G10" s="42">
        <f>F10*G6</f>
        <v>0</v>
      </c>
    </row>
    <row r="11" spans="1:7" ht="17.25" customHeight="1" thickTop="1" thickBot="1" x14ac:dyDescent="0.3">
      <c r="A11" s="43"/>
      <c r="B11" s="50"/>
      <c r="C11" s="51">
        <f>SUM(C8:C10)</f>
        <v>0</v>
      </c>
      <c r="D11" s="48">
        <f>D6*C11</f>
        <v>0</v>
      </c>
      <c r="E11" s="42"/>
      <c r="F11" s="51">
        <f>SUM(F8:F10)</f>
        <v>0</v>
      </c>
      <c r="G11" s="48">
        <f>G6*F11</f>
        <v>0</v>
      </c>
    </row>
    <row r="12" spans="1:7" ht="17.25" customHeight="1" thickTop="1" x14ac:dyDescent="0.25">
      <c r="A12" s="43"/>
      <c r="B12" s="50"/>
      <c r="C12" s="52"/>
      <c r="D12" s="50">
        <f>D6+D11</f>
        <v>1</v>
      </c>
      <c r="E12" s="42"/>
      <c r="F12" s="52"/>
      <c r="G12" s="50">
        <f>G6+G11</f>
        <v>1</v>
      </c>
    </row>
    <row r="13" spans="1:7" ht="39" customHeight="1" thickBot="1" x14ac:dyDescent="0.3">
      <c r="A13" s="38" t="s">
        <v>51</v>
      </c>
      <c r="B13" s="50"/>
      <c r="C13" s="49">
        <v>0.16250000000000001</v>
      </c>
      <c r="D13" s="48">
        <f>D12*C13</f>
        <v>0.16250000000000001</v>
      </c>
      <c r="E13" s="42"/>
      <c r="F13" s="49">
        <v>0.16250000000000001</v>
      </c>
      <c r="G13" s="48">
        <f>G12*F13</f>
        <v>0.16250000000000001</v>
      </c>
    </row>
    <row r="14" spans="1:7" ht="17.25" customHeight="1" thickTop="1" x14ac:dyDescent="0.25">
      <c r="A14" s="39"/>
      <c r="B14" s="50"/>
      <c r="C14" s="50"/>
      <c r="D14" s="50">
        <f>SUM(D12:D13)</f>
        <v>1.1625000000000001</v>
      </c>
      <c r="E14" s="42"/>
      <c r="F14" s="50"/>
      <c r="G14" s="50">
        <f>SUM(G12:G13)</f>
        <v>1.1625000000000001</v>
      </c>
    </row>
    <row r="15" spans="1:7" ht="17.25" customHeight="1" x14ac:dyDescent="0.25">
      <c r="A15" s="38" t="s">
        <v>4</v>
      </c>
      <c r="B15" s="42"/>
      <c r="C15" s="42"/>
      <c r="D15" s="42"/>
      <c r="E15" s="42"/>
      <c r="F15" s="42"/>
      <c r="G15" s="42"/>
    </row>
    <row r="16" spans="1:7" ht="17.25" customHeight="1" x14ac:dyDescent="0.25">
      <c r="A16" s="70" t="s">
        <v>11</v>
      </c>
      <c r="B16" s="42"/>
      <c r="C16" s="47">
        <v>0</v>
      </c>
      <c r="D16" s="42">
        <f>C16*D14</f>
        <v>0</v>
      </c>
      <c r="E16" s="42"/>
      <c r="F16" s="47">
        <v>0</v>
      </c>
      <c r="G16" s="42">
        <f>F16*G14</f>
        <v>0</v>
      </c>
    </row>
    <row r="17" spans="1:7" ht="17.25" customHeight="1" x14ac:dyDescent="0.25">
      <c r="A17" s="70" t="s">
        <v>52</v>
      </c>
      <c r="B17" s="42"/>
      <c r="C17" s="47">
        <v>0</v>
      </c>
      <c r="D17" s="42">
        <f>C17*D14</f>
        <v>0</v>
      </c>
      <c r="E17" s="42"/>
      <c r="F17" s="47">
        <v>0</v>
      </c>
      <c r="G17" s="42">
        <f>F17*G14</f>
        <v>0</v>
      </c>
    </row>
    <row r="18" spans="1:7" ht="17.25" customHeight="1" x14ac:dyDescent="0.25">
      <c r="A18" s="70" t="s">
        <v>8</v>
      </c>
      <c r="B18" s="42"/>
      <c r="C18" s="47">
        <v>0</v>
      </c>
      <c r="D18" s="42">
        <f>C18*D14</f>
        <v>0</v>
      </c>
      <c r="E18" s="42"/>
      <c r="F18" s="47">
        <v>0</v>
      </c>
      <c r="G18" s="42">
        <f>F18*G14</f>
        <v>0</v>
      </c>
    </row>
    <row r="19" spans="1:7" ht="17.25" customHeight="1" x14ac:dyDescent="0.25">
      <c r="A19" s="70" t="s">
        <v>9</v>
      </c>
      <c r="B19" s="42"/>
      <c r="C19" s="47">
        <v>0</v>
      </c>
      <c r="D19" s="42">
        <f>C19*D14</f>
        <v>0</v>
      </c>
      <c r="E19" s="42"/>
      <c r="F19" s="47">
        <v>0</v>
      </c>
      <c r="G19" s="42">
        <f>F19*G14</f>
        <v>0</v>
      </c>
    </row>
    <row r="20" spans="1:7" ht="17.25" customHeight="1" x14ac:dyDescent="0.25">
      <c r="A20" s="70" t="s">
        <v>6</v>
      </c>
      <c r="B20" s="42"/>
      <c r="C20" s="47">
        <v>0</v>
      </c>
      <c r="D20" s="42">
        <f>C20*D14</f>
        <v>0</v>
      </c>
      <c r="E20" s="42"/>
      <c r="F20" s="47">
        <v>0</v>
      </c>
      <c r="G20" s="42">
        <f>F20*G14</f>
        <v>0</v>
      </c>
    </row>
    <row r="21" spans="1:7" ht="17.25" customHeight="1" x14ac:dyDescent="0.25">
      <c r="A21" s="70" t="s">
        <v>7</v>
      </c>
      <c r="B21" s="50"/>
      <c r="C21" s="47">
        <v>0</v>
      </c>
      <c r="D21" s="42">
        <f>C21*D14</f>
        <v>0</v>
      </c>
      <c r="E21" s="42"/>
      <c r="F21" s="47">
        <v>0</v>
      </c>
      <c r="G21" s="42">
        <f>F21*G14</f>
        <v>0</v>
      </c>
    </row>
    <row r="22" spans="1:7" ht="17.25" customHeight="1" x14ac:dyDescent="0.25">
      <c r="A22" s="70" t="s">
        <v>14</v>
      </c>
      <c r="B22" s="50"/>
      <c r="C22" s="47">
        <v>0</v>
      </c>
      <c r="D22" s="42">
        <f>C22*D14</f>
        <v>0</v>
      </c>
      <c r="E22" s="42"/>
      <c r="F22" s="47">
        <v>0</v>
      </c>
      <c r="G22" s="42">
        <f>F22*G14</f>
        <v>0</v>
      </c>
    </row>
    <row r="23" spans="1:7" ht="17.25" customHeight="1" x14ac:dyDescent="0.25">
      <c r="A23" s="70" t="s">
        <v>16</v>
      </c>
      <c r="B23" s="42"/>
      <c r="C23" s="47">
        <v>0</v>
      </c>
      <c r="D23" s="42">
        <f>C23*D14</f>
        <v>0</v>
      </c>
      <c r="E23" s="42"/>
      <c r="F23" s="47">
        <v>0</v>
      </c>
      <c r="G23" s="42">
        <f>F23*G14</f>
        <v>0</v>
      </c>
    </row>
    <row r="24" spans="1:7" ht="17.25" customHeight="1" x14ac:dyDescent="0.25">
      <c r="A24" s="70" t="s">
        <v>12</v>
      </c>
      <c r="B24" s="50"/>
      <c r="C24" s="47">
        <v>0</v>
      </c>
      <c r="D24" s="42">
        <f>C24*D14</f>
        <v>0</v>
      </c>
      <c r="E24" s="42"/>
      <c r="F24" s="47">
        <v>0</v>
      </c>
      <c r="G24" s="42">
        <f>F24*G14</f>
        <v>0</v>
      </c>
    </row>
    <row r="25" spans="1:7" ht="17.25" customHeight="1" x14ac:dyDescent="0.25">
      <c r="A25" s="70" t="s">
        <v>13</v>
      </c>
      <c r="B25" s="50"/>
      <c r="C25" s="47">
        <v>0</v>
      </c>
      <c r="D25" s="42">
        <f>C25*D14</f>
        <v>0</v>
      </c>
      <c r="E25" s="42"/>
      <c r="F25" s="47">
        <v>0</v>
      </c>
      <c r="G25" s="42">
        <f>F25*G14</f>
        <v>0</v>
      </c>
    </row>
    <row r="26" spans="1:7" ht="17.25" customHeight="1" x14ac:dyDescent="0.25">
      <c r="A26" s="70" t="s">
        <v>5</v>
      </c>
      <c r="B26" s="50"/>
      <c r="C26" s="47">
        <v>0</v>
      </c>
      <c r="D26" s="42">
        <f>C26*D14</f>
        <v>0</v>
      </c>
      <c r="E26" s="42"/>
      <c r="F26" s="47">
        <v>0</v>
      </c>
      <c r="G26" s="42">
        <f>F26*G14</f>
        <v>0</v>
      </c>
    </row>
    <row r="27" spans="1:7" ht="17.25" customHeight="1" x14ac:dyDescent="0.25">
      <c r="A27" s="70" t="s">
        <v>10</v>
      </c>
      <c r="B27" s="50"/>
      <c r="C27" s="47">
        <v>0</v>
      </c>
      <c r="D27" s="53">
        <f>C27*D14</f>
        <v>0</v>
      </c>
      <c r="E27" s="42"/>
      <c r="F27" s="47">
        <v>0</v>
      </c>
      <c r="G27" s="42">
        <f>F27*G14</f>
        <v>0</v>
      </c>
    </row>
    <row r="28" spans="1:7" ht="17.25" customHeight="1" thickBot="1" x14ac:dyDescent="0.3">
      <c r="A28" s="43"/>
      <c r="B28" s="50"/>
      <c r="C28" s="50">
        <f>SUM(C16:C27)</f>
        <v>0</v>
      </c>
      <c r="D28" s="54">
        <f>C28*D14</f>
        <v>0</v>
      </c>
      <c r="E28" s="42"/>
      <c r="F28" s="50">
        <f>SUM(F16:F27)</f>
        <v>0</v>
      </c>
      <c r="G28" s="54">
        <f>F28*G14</f>
        <v>0</v>
      </c>
    </row>
    <row r="29" spans="1:7" ht="17.25" customHeight="1" thickTop="1" x14ac:dyDescent="0.25">
      <c r="A29" s="43"/>
      <c r="B29" s="50"/>
      <c r="C29" s="42"/>
      <c r="D29" s="50">
        <f>D14+D28</f>
        <v>1.1625000000000001</v>
      </c>
      <c r="E29" s="42"/>
      <c r="F29" s="42"/>
      <c r="G29" s="50">
        <f>G14+G28</f>
        <v>1.1625000000000001</v>
      </c>
    </row>
    <row r="30" spans="1:7" ht="17.25" customHeight="1" x14ac:dyDescent="0.25">
      <c r="A30" s="38" t="s">
        <v>15</v>
      </c>
      <c r="B30" s="50"/>
      <c r="C30" s="42"/>
      <c r="D30" s="42"/>
      <c r="E30" s="42"/>
      <c r="F30" s="42"/>
      <c r="G30" s="50"/>
    </row>
    <row r="31" spans="1:7" ht="17.25" customHeight="1" x14ac:dyDescent="0.25">
      <c r="A31" s="55" t="s">
        <v>17</v>
      </c>
      <c r="B31" s="42"/>
      <c r="C31" s="47">
        <v>0</v>
      </c>
      <c r="D31" s="42">
        <f>C31*D29</f>
        <v>0</v>
      </c>
      <c r="E31" s="42"/>
      <c r="F31" s="47">
        <v>0</v>
      </c>
      <c r="G31" s="42">
        <f>F31*G29</f>
        <v>0</v>
      </c>
    </row>
    <row r="32" spans="1:7" ht="17.25" customHeight="1" x14ac:dyDescent="0.25">
      <c r="A32" s="55" t="s">
        <v>17</v>
      </c>
      <c r="B32" s="42"/>
      <c r="C32" s="47">
        <v>0</v>
      </c>
      <c r="D32" s="42">
        <f>C32*D29</f>
        <v>0</v>
      </c>
      <c r="E32" s="42"/>
      <c r="F32" s="47">
        <v>0</v>
      </c>
      <c r="G32" s="42">
        <f>F32*G29</f>
        <v>0</v>
      </c>
    </row>
    <row r="33" spans="1:7" ht="17.25" customHeight="1" thickBot="1" x14ac:dyDescent="0.3">
      <c r="A33" s="55" t="s">
        <v>17</v>
      </c>
      <c r="B33" s="42"/>
      <c r="C33" s="61">
        <v>0</v>
      </c>
      <c r="D33" s="53">
        <f>C33*D29</f>
        <v>0</v>
      </c>
      <c r="E33" s="42"/>
      <c r="F33" s="61">
        <v>0</v>
      </c>
      <c r="G33" s="53">
        <f>F33*G29</f>
        <v>0</v>
      </c>
    </row>
    <row r="34" spans="1:7" ht="17.25" customHeight="1" thickTop="1" thickBot="1" x14ac:dyDescent="0.3">
      <c r="A34" s="43"/>
      <c r="B34" s="42"/>
      <c r="C34" s="50">
        <f>SUM(C31:C33)</f>
        <v>0</v>
      </c>
      <c r="D34" s="54">
        <f>D29*C34</f>
        <v>0</v>
      </c>
      <c r="E34" s="42"/>
      <c r="F34" s="50">
        <f>SUM(F31:F33)</f>
        <v>0</v>
      </c>
      <c r="G34" s="54">
        <f>G29*F34</f>
        <v>0</v>
      </c>
    </row>
    <row r="35" spans="1:7" ht="17.25" customHeight="1" thickTop="1" x14ac:dyDescent="0.25">
      <c r="A35" s="56" t="s">
        <v>23</v>
      </c>
      <c r="B35" s="57"/>
      <c r="C35" s="57"/>
      <c r="D35" s="58">
        <f>D29+D34</f>
        <v>1.1625000000000001</v>
      </c>
      <c r="E35" s="57"/>
      <c r="F35" s="57"/>
      <c r="G35" s="58">
        <f>G29+G34</f>
        <v>1.1625000000000001</v>
      </c>
    </row>
    <row r="36" spans="1:7" ht="17.25" customHeight="1" x14ac:dyDescent="0.25">
      <c r="A36" s="60"/>
      <c r="B36" s="62"/>
      <c r="C36" s="62"/>
      <c r="D36" s="62"/>
      <c r="E36" s="62"/>
      <c r="F36" s="62"/>
      <c r="G36" s="62"/>
    </row>
    <row r="37" spans="1:7" x14ac:dyDescent="0.25">
      <c r="A37" s="75" t="s">
        <v>48</v>
      </c>
      <c r="B37" s="76"/>
      <c r="C37" s="77"/>
      <c r="D37" s="78"/>
    </row>
    <row r="38" spans="1:7" x14ac:dyDescent="0.25">
      <c r="A38" s="75"/>
      <c r="B38" s="79"/>
      <c r="C38" s="80"/>
      <c r="D38" s="81"/>
    </row>
    <row r="39" spans="1:7" x14ac:dyDescent="0.25">
      <c r="A39" s="75"/>
      <c r="B39" s="82"/>
      <c r="C39" s="83"/>
      <c r="D39" s="84"/>
    </row>
    <row r="40" spans="1:7" x14ac:dyDescent="0.25">
      <c r="A40" s="75" t="s">
        <v>49</v>
      </c>
      <c r="B40" s="76"/>
      <c r="C40" s="77"/>
      <c r="D40" s="78"/>
    </row>
    <row r="41" spans="1:7" x14ac:dyDescent="0.25">
      <c r="A41" s="75"/>
      <c r="B41" s="82"/>
      <c r="C41" s="83"/>
      <c r="D41" s="84"/>
    </row>
    <row r="42" spans="1:7" x14ac:dyDescent="0.25">
      <c r="A42" s="75" t="s">
        <v>50</v>
      </c>
      <c r="B42" s="76"/>
      <c r="C42" s="77"/>
      <c r="D42" s="78"/>
    </row>
    <row r="43" spans="1:7" ht="15.75" x14ac:dyDescent="0.25">
      <c r="A43" s="75"/>
      <c r="B43" s="79"/>
      <c r="C43" s="80"/>
      <c r="D43" s="81"/>
      <c r="E43" s="1"/>
      <c r="F43" s="1"/>
      <c r="G43" s="1"/>
    </row>
    <row r="44" spans="1:7" ht="15.75" x14ac:dyDescent="0.25">
      <c r="A44" s="75"/>
      <c r="B44" s="82"/>
      <c r="C44" s="83"/>
      <c r="D44" s="84"/>
      <c r="E44" s="1"/>
      <c r="F44" s="1"/>
      <c r="G44" s="1"/>
    </row>
  </sheetData>
  <sheetProtection algorithmName="SHA-512" hashValue="P85Bb3N+VzXkgEq3SLx18kQyyRK13PXzjSlY5HZC8iwgtXsvGP/53BfCLfyR7IBEqsAkGXbkIxa2AqxpACK23g==" saltValue="BLq9VQJ65t0gQxg4Bo/rzw==" spinCount="100000" sheet="1" objects="1" scenarios="1" selectLockedCells="1"/>
  <mergeCells count="8">
    <mergeCell ref="F1:G2"/>
    <mergeCell ref="A40:A41"/>
    <mergeCell ref="B40:D41"/>
    <mergeCell ref="A42:A44"/>
    <mergeCell ref="B42:D44"/>
    <mergeCell ref="C1:D2"/>
    <mergeCell ref="A37:A39"/>
    <mergeCell ref="B37:D39"/>
  </mergeCells>
  <conditionalFormatting sqref="C5 C31:C32 F31:F32">
    <cfRule type="cellIs" dxfId="20" priority="10" operator="greaterThan">
      <formula>0</formula>
    </cfRule>
  </conditionalFormatting>
  <conditionalFormatting sqref="F33">
    <cfRule type="cellIs" dxfId="19" priority="7" operator="greaterThan">
      <formula>0</formula>
    </cfRule>
  </conditionalFormatting>
  <conditionalFormatting sqref="F5">
    <cfRule type="cellIs" dxfId="18" priority="8" operator="greaterThan">
      <formula>0</formula>
    </cfRule>
  </conditionalFormatting>
  <conditionalFormatting sqref="C33">
    <cfRule type="cellIs" dxfId="17" priority="9" operator="greaterThan">
      <formula>0</formula>
    </cfRule>
  </conditionalFormatting>
  <conditionalFormatting sqref="C10">
    <cfRule type="cellIs" dxfId="16" priority="3" operator="greaterThan">
      <formula>0</formula>
    </cfRule>
  </conditionalFormatting>
  <conditionalFormatting sqref="C16:C27">
    <cfRule type="cellIs" dxfId="15" priority="6" operator="greaterThan">
      <formula>0</formula>
    </cfRule>
  </conditionalFormatting>
  <conditionalFormatting sqref="F16:F27">
    <cfRule type="cellIs" dxfId="14" priority="5" operator="greaterThan">
      <formula>0</formula>
    </cfRule>
  </conditionalFormatting>
  <conditionalFormatting sqref="C8:C9">
    <cfRule type="cellIs" dxfId="13" priority="4" operator="greaterThan">
      <formula>0</formula>
    </cfRule>
  </conditionalFormatting>
  <conditionalFormatting sqref="F8:F9">
    <cfRule type="cellIs" dxfId="12" priority="2" operator="greaterThan">
      <formula>0</formula>
    </cfRule>
  </conditionalFormatting>
  <conditionalFormatting sqref="F10">
    <cfRule type="cellIs" dxfId="11" priority="1"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4D8AF-29A6-4C75-AC8D-46B392DFF1F0}">
  <dimension ref="A1:Q45"/>
  <sheetViews>
    <sheetView workbookViewId="0">
      <selection activeCell="C33" sqref="C33"/>
    </sheetView>
  </sheetViews>
  <sheetFormatPr defaultRowHeight="15" x14ac:dyDescent="0.25"/>
  <cols>
    <col min="1" max="1" width="44.5703125" customWidth="1"/>
    <col min="3" max="3" width="10.28515625" bestFit="1" customWidth="1"/>
    <col min="4" max="4" width="18.5703125" customWidth="1"/>
    <col min="6" max="6" width="10.28515625" bestFit="1" customWidth="1"/>
    <col min="7" max="7" width="22.140625" customWidth="1"/>
  </cols>
  <sheetData>
    <row r="1" spans="1:7" ht="17.25" customHeight="1" x14ac:dyDescent="0.25">
      <c r="A1" s="10" t="s">
        <v>60</v>
      </c>
      <c r="B1" s="33"/>
      <c r="C1" s="71" t="s">
        <v>33</v>
      </c>
      <c r="D1" s="72"/>
      <c r="E1" s="34"/>
      <c r="F1" s="71" t="s">
        <v>34</v>
      </c>
      <c r="G1" s="72"/>
    </row>
    <row r="2" spans="1:7" ht="44.25" customHeight="1" x14ac:dyDescent="0.25">
      <c r="A2" s="1"/>
      <c r="B2" s="36"/>
      <c r="C2" s="73"/>
      <c r="D2" s="74"/>
      <c r="E2" s="34"/>
      <c r="F2" s="73"/>
      <c r="G2" s="74"/>
    </row>
    <row r="3" spans="1:7" ht="17.25" customHeight="1" x14ac:dyDescent="0.25">
      <c r="A3" s="38" t="s">
        <v>18</v>
      </c>
      <c r="B3" s="39"/>
      <c r="C3" s="40"/>
      <c r="D3" s="41"/>
      <c r="E3" s="42"/>
      <c r="F3" s="40"/>
      <c r="G3" s="41"/>
    </row>
    <row r="4" spans="1:7" ht="17.25" customHeight="1" x14ac:dyDescent="0.25">
      <c r="A4" s="43" t="s">
        <v>19</v>
      </c>
      <c r="B4" s="44"/>
      <c r="C4" s="45">
        <v>1</v>
      </c>
      <c r="D4" s="44">
        <f>C4</f>
        <v>1</v>
      </c>
      <c r="E4" s="42"/>
      <c r="F4" s="46">
        <v>1</v>
      </c>
      <c r="G4" s="44">
        <f>F4</f>
        <v>1</v>
      </c>
    </row>
    <row r="5" spans="1:7" ht="17.25" customHeight="1" thickBot="1" x14ac:dyDescent="0.3">
      <c r="A5" s="43" t="s">
        <v>20</v>
      </c>
      <c r="B5" s="42"/>
      <c r="C5" s="47">
        <v>0</v>
      </c>
      <c r="D5" s="48">
        <f>C5</f>
        <v>0</v>
      </c>
      <c r="E5" s="42"/>
      <c r="F5" s="47">
        <v>0</v>
      </c>
      <c r="G5" s="48">
        <f>F5</f>
        <v>0</v>
      </c>
    </row>
    <row r="6" spans="1:7" ht="17.25" customHeight="1" thickTop="1" x14ac:dyDescent="0.25">
      <c r="A6" s="43"/>
      <c r="B6" s="42"/>
      <c r="C6" s="49"/>
      <c r="D6" s="50">
        <f>SUM(D4:D5)</f>
        <v>1</v>
      </c>
      <c r="E6" s="42"/>
      <c r="F6" s="49"/>
      <c r="G6" s="50">
        <f>SUM(G4:G5)</f>
        <v>1</v>
      </c>
    </row>
    <row r="7" spans="1:7" ht="17.25" customHeight="1" x14ac:dyDescent="0.25">
      <c r="A7" s="38" t="s">
        <v>0</v>
      </c>
      <c r="B7" s="42"/>
      <c r="C7" s="49"/>
      <c r="D7" s="42"/>
      <c r="E7" s="42"/>
      <c r="F7" s="49"/>
      <c r="G7" s="42"/>
    </row>
    <row r="8" spans="1:7" ht="17.25" customHeight="1" x14ac:dyDescent="0.25">
      <c r="A8" s="43" t="s">
        <v>1</v>
      </c>
      <c r="B8" s="42"/>
      <c r="C8" s="47">
        <v>0</v>
      </c>
      <c r="D8" s="42">
        <f>C8*D6</f>
        <v>0</v>
      </c>
      <c r="E8" s="42"/>
      <c r="F8" s="47">
        <v>0</v>
      </c>
      <c r="G8" s="42">
        <f>F8*G6</f>
        <v>0</v>
      </c>
    </row>
    <row r="9" spans="1:7" ht="17.25" customHeight="1" x14ac:dyDescent="0.25">
      <c r="A9" s="43" t="s">
        <v>2</v>
      </c>
      <c r="B9" s="50"/>
      <c r="C9" s="47">
        <v>0</v>
      </c>
      <c r="D9" s="42">
        <f>C9*D6</f>
        <v>0</v>
      </c>
      <c r="E9" s="42"/>
      <c r="F9" s="47">
        <v>0</v>
      </c>
      <c r="G9" s="42">
        <f>F9*G6</f>
        <v>0</v>
      </c>
    </row>
    <row r="10" spans="1:7" ht="17.25" customHeight="1" thickBot="1" x14ac:dyDescent="0.3">
      <c r="A10" s="43" t="s">
        <v>3</v>
      </c>
      <c r="B10" s="50"/>
      <c r="C10" s="61">
        <v>0</v>
      </c>
      <c r="D10" s="42">
        <f>C10*D6</f>
        <v>0</v>
      </c>
      <c r="E10" s="42"/>
      <c r="F10" s="61">
        <v>0</v>
      </c>
      <c r="G10" s="42">
        <f>F10*G6</f>
        <v>0</v>
      </c>
    </row>
    <row r="11" spans="1:7" ht="17.25" customHeight="1" thickTop="1" thickBot="1" x14ac:dyDescent="0.3">
      <c r="A11" s="43"/>
      <c r="B11" s="50"/>
      <c r="C11" s="51">
        <f>SUM(C8:C10)</f>
        <v>0</v>
      </c>
      <c r="D11" s="48">
        <f>D6*C11</f>
        <v>0</v>
      </c>
      <c r="E11" s="42"/>
      <c r="F11" s="51">
        <f>SUM(F8:F10)</f>
        <v>0</v>
      </c>
      <c r="G11" s="48">
        <f>G6*F11</f>
        <v>0</v>
      </c>
    </row>
    <row r="12" spans="1:7" ht="17.25" customHeight="1" thickTop="1" x14ac:dyDescent="0.25">
      <c r="A12" s="43"/>
      <c r="B12" s="50"/>
      <c r="C12" s="52"/>
      <c r="D12" s="50">
        <f>D6+D11</f>
        <v>1</v>
      </c>
      <c r="E12" s="42"/>
      <c r="F12" s="52"/>
      <c r="G12" s="50">
        <f>G6+G11</f>
        <v>1</v>
      </c>
    </row>
    <row r="13" spans="1:7" ht="52.5" thickBot="1" x14ac:dyDescent="0.3">
      <c r="A13" s="38" t="s">
        <v>51</v>
      </c>
      <c r="B13" s="50"/>
      <c r="C13" s="49">
        <v>0.16250000000000001</v>
      </c>
      <c r="D13" s="48">
        <f>D12*C13</f>
        <v>0.16250000000000001</v>
      </c>
      <c r="E13" s="42"/>
      <c r="F13" s="49">
        <v>0.16250000000000001</v>
      </c>
      <c r="G13" s="48">
        <f>G12*F13</f>
        <v>0.16250000000000001</v>
      </c>
    </row>
    <row r="14" spans="1:7" ht="17.25" customHeight="1" thickTop="1" x14ac:dyDescent="0.25">
      <c r="A14" s="39"/>
      <c r="B14" s="50"/>
      <c r="C14" s="50"/>
      <c r="D14" s="50">
        <f>SUM(D12:D13)</f>
        <v>1.1625000000000001</v>
      </c>
      <c r="E14" s="42"/>
      <c r="F14" s="50"/>
      <c r="G14" s="50">
        <f>SUM(G12:G13)</f>
        <v>1.1625000000000001</v>
      </c>
    </row>
    <row r="15" spans="1:7" ht="17.25" customHeight="1" x14ac:dyDescent="0.25">
      <c r="A15" s="38" t="s">
        <v>4</v>
      </c>
      <c r="B15" s="42"/>
      <c r="C15" s="42"/>
      <c r="D15" s="42"/>
      <c r="E15" s="42"/>
      <c r="F15" s="42"/>
      <c r="G15" s="42"/>
    </row>
    <row r="16" spans="1:7" ht="17.25" customHeight="1" x14ac:dyDescent="0.25">
      <c r="A16" s="70" t="s">
        <v>11</v>
      </c>
      <c r="B16" s="42"/>
      <c r="C16" s="47">
        <v>0</v>
      </c>
      <c r="D16" s="42">
        <f>C16*D14</f>
        <v>0</v>
      </c>
      <c r="E16" s="42"/>
      <c r="F16" s="47">
        <v>0</v>
      </c>
      <c r="G16" s="42">
        <f>F16*G14</f>
        <v>0</v>
      </c>
    </row>
    <row r="17" spans="1:7" ht="17.25" customHeight="1" x14ac:dyDescent="0.25">
      <c r="A17" s="70" t="s">
        <v>52</v>
      </c>
      <c r="B17" s="42"/>
      <c r="C17" s="47">
        <v>0</v>
      </c>
      <c r="D17" s="42">
        <f>C17*D14</f>
        <v>0</v>
      </c>
      <c r="E17" s="42"/>
      <c r="F17" s="47">
        <v>0</v>
      </c>
      <c r="G17" s="42">
        <f>F17*G14</f>
        <v>0</v>
      </c>
    </row>
    <row r="18" spans="1:7" ht="17.25" customHeight="1" x14ac:dyDescent="0.25">
      <c r="A18" s="70" t="s">
        <v>8</v>
      </c>
      <c r="B18" s="42"/>
      <c r="C18" s="47">
        <v>0</v>
      </c>
      <c r="D18" s="42">
        <f>C18*D14</f>
        <v>0</v>
      </c>
      <c r="E18" s="42"/>
      <c r="F18" s="47">
        <v>0</v>
      </c>
      <c r="G18" s="42">
        <f>F18*G14</f>
        <v>0</v>
      </c>
    </row>
    <row r="19" spans="1:7" ht="17.25" customHeight="1" x14ac:dyDescent="0.25">
      <c r="A19" s="70" t="s">
        <v>9</v>
      </c>
      <c r="B19" s="42"/>
      <c r="C19" s="47">
        <v>0</v>
      </c>
      <c r="D19" s="42">
        <f>C19*D14</f>
        <v>0</v>
      </c>
      <c r="E19" s="42"/>
      <c r="F19" s="47">
        <v>0</v>
      </c>
      <c r="G19" s="42">
        <f>F19*G14</f>
        <v>0</v>
      </c>
    </row>
    <row r="20" spans="1:7" ht="17.25" customHeight="1" x14ac:dyDescent="0.25">
      <c r="A20" s="70" t="s">
        <v>6</v>
      </c>
      <c r="B20" s="42"/>
      <c r="C20" s="47">
        <v>0</v>
      </c>
      <c r="D20" s="42">
        <f>C20*D14</f>
        <v>0</v>
      </c>
      <c r="E20" s="42"/>
      <c r="F20" s="47">
        <v>0</v>
      </c>
      <c r="G20" s="42">
        <f>F20*G14</f>
        <v>0</v>
      </c>
    </row>
    <row r="21" spans="1:7" ht="17.25" customHeight="1" x14ac:dyDescent="0.25">
      <c r="A21" s="70" t="s">
        <v>7</v>
      </c>
      <c r="B21" s="50"/>
      <c r="C21" s="47">
        <v>0</v>
      </c>
      <c r="D21" s="42">
        <f>C21*D14</f>
        <v>0</v>
      </c>
      <c r="E21" s="42"/>
      <c r="F21" s="47">
        <v>0</v>
      </c>
      <c r="G21" s="42">
        <f>F21*G14</f>
        <v>0</v>
      </c>
    </row>
    <row r="22" spans="1:7" ht="17.25" customHeight="1" x14ac:dyDescent="0.25">
      <c r="A22" s="70" t="s">
        <v>14</v>
      </c>
      <c r="B22" s="50"/>
      <c r="C22" s="47">
        <v>0</v>
      </c>
      <c r="D22" s="42">
        <f>C22*D14</f>
        <v>0</v>
      </c>
      <c r="E22" s="42"/>
      <c r="F22" s="47">
        <v>0</v>
      </c>
      <c r="G22" s="42">
        <f>F22*G14</f>
        <v>0</v>
      </c>
    </row>
    <row r="23" spans="1:7" ht="17.25" customHeight="1" x14ac:dyDescent="0.25">
      <c r="A23" s="70" t="s">
        <v>16</v>
      </c>
      <c r="B23" s="42"/>
      <c r="C23" s="47">
        <v>0</v>
      </c>
      <c r="D23" s="42">
        <f>C23*D14</f>
        <v>0</v>
      </c>
      <c r="E23" s="42"/>
      <c r="F23" s="47">
        <v>0</v>
      </c>
      <c r="G23" s="42">
        <f>F23*G14</f>
        <v>0</v>
      </c>
    </row>
    <row r="24" spans="1:7" ht="17.25" customHeight="1" x14ac:dyDescent="0.25">
      <c r="A24" s="70" t="s">
        <v>12</v>
      </c>
      <c r="B24" s="50"/>
      <c r="C24" s="47">
        <v>0</v>
      </c>
      <c r="D24" s="42">
        <f>C24*D14</f>
        <v>0</v>
      </c>
      <c r="E24" s="42"/>
      <c r="F24" s="47">
        <v>0</v>
      </c>
      <c r="G24" s="42">
        <f>F24*G14</f>
        <v>0</v>
      </c>
    </row>
    <row r="25" spans="1:7" ht="17.25" customHeight="1" x14ac:dyDescent="0.25">
      <c r="A25" s="70" t="s">
        <v>13</v>
      </c>
      <c r="B25" s="50"/>
      <c r="C25" s="47">
        <v>0</v>
      </c>
      <c r="D25" s="42">
        <f>C25*D14</f>
        <v>0</v>
      </c>
      <c r="E25" s="42"/>
      <c r="F25" s="47">
        <v>0</v>
      </c>
      <c r="G25" s="42">
        <f>F25*G14</f>
        <v>0</v>
      </c>
    </row>
    <row r="26" spans="1:7" ht="17.25" customHeight="1" x14ac:dyDescent="0.25">
      <c r="A26" s="70" t="s">
        <v>5</v>
      </c>
      <c r="B26" s="50"/>
      <c r="C26" s="47">
        <v>0</v>
      </c>
      <c r="D26" s="42">
        <f>C26*D14</f>
        <v>0</v>
      </c>
      <c r="E26" s="42"/>
      <c r="F26" s="47">
        <v>0</v>
      </c>
      <c r="G26" s="42">
        <f>F26*G14</f>
        <v>0</v>
      </c>
    </row>
    <row r="27" spans="1:7" ht="17.25" customHeight="1" x14ac:dyDescent="0.25">
      <c r="A27" s="70" t="s">
        <v>10</v>
      </c>
      <c r="B27" s="50"/>
      <c r="C27" s="47">
        <v>0</v>
      </c>
      <c r="D27" s="53">
        <f>C27*D14</f>
        <v>0</v>
      </c>
      <c r="E27" s="42"/>
      <c r="F27" s="47">
        <v>0</v>
      </c>
      <c r="G27" s="42">
        <f>F27*G14</f>
        <v>0</v>
      </c>
    </row>
    <row r="28" spans="1:7" ht="17.25" customHeight="1" thickBot="1" x14ac:dyDescent="0.3">
      <c r="A28" s="43"/>
      <c r="B28" s="50"/>
      <c r="C28" s="50">
        <f>SUM(C16:C27)</f>
        <v>0</v>
      </c>
      <c r="D28" s="54">
        <f>C28*D14</f>
        <v>0</v>
      </c>
      <c r="E28" s="42"/>
      <c r="F28" s="50">
        <f>SUM(F16:F27)</f>
        <v>0</v>
      </c>
      <c r="G28" s="54">
        <f>F28*G14</f>
        <v>0</v>
      </c>
    </row>
    <row r="29" spans="1:7" ht="17.25" customHeight="1" thickTop="1" x14ac:dyDescent="0.25">
      <c r="A29" s="43"/>
      <c r="B29" s="50"/>
      <c r="C29" s="42"/>
      <c r="D29" s="50">
        <f>D14+D28</f>
        <v>1.1625000000000001</v>
      </c>
      <c r="E29" s="42"/>
      <c r="F29" s="42"/>
      <c r="G29" s="50">
        <f>G14+G28</f>
        <v>1.1625000000000001</v>
      </c>
    </row>
    <row r="30" spans="1:7" ht="17.25" customHeight="1" x14ac:dyDescent="0.25">
      <c r="A30" s="38" t="s">
        <v>15</v>
      </c>
      <c r="B30" s="50"/>
      <c r="C30" s="42"/>
      <c r="D30" s="42"/>
      <c r="E30" s="42"/>
      <c r="F30" s="42"/>
      <c r="G30" s="50"/>
    </row>
    <row r="31" spans="1:7" ht="17.25" customHeight="1" x14ac:dyDescent="0.25">
      <c r="A31" s="55" t="s">
        <v>17</v>
      </c>
      <c r="B31" s="42"/>
      <c r="C31" s="47">
        <v>0</v>
      </c>
      <c r="D31" s="42">
        <f>C31*D29</f>
        <v>0</v>
      </c>
      <c r="E31" s="42"/>
      <c r="F31" s="47">
        <v>0</v>
      </c>
      <c r="G31" s="42">
        <f>F31*G29</f>
        <v>0</v>
      </c>
    </row>
    <row r="32" spans="1:7" ht="17.25" customHeight="1" x14ac:dyDescent="0.25">
      <c r="A32" s="55" t="s">
        <v>17</v>
      </c>
      <c r="B32" s="42"/>
      <c r="C32" s="47">
        <v>0</v>
      </c>
      <c r="D32" s="42">
        <f>C32*D29</f>
        <v>0</v>
      </c>
      <c r="E32" s="42"/>
      <c r="F32" s="47">
        <v>0</v>
      </c>
      <c r="G32" s="42">
        <f>F32*G29</f>
        <v>0</v>
      </c>
    </row>
    <row r="33" spans="1:17" ht="17.25" customHeight="1" thickBot="1" x14ac:dyDescent="0.3">
      <c r="A33" s="55" t="s">
        <v>17</v>
      </c>
      <c r="B33" s="42"/>
      <c r="C33" s="61">
        <v>0</v>
      </c>
      <c r="D33" s="53">
        <f>C33*D29</f>
        <v>0</v>
      </c>
      <c r="E33" s="42"/>
      <c r="F33" s="61">
        <v>0</v>
      </c>
      <c r="G33" s="53">
        <f>F33*G29</f>
        <v>0</v>
      </c>
    </row>
    <row r="34" spans="1:17" ht="17.25" customHeight="1" thickTop="1" thickBot="1" x14ac:dyDescent="0.3">
      <c r="A34" s="43"/>
      <c r="B34" s="42"/>
      <c r="C34" s="50">
        <f>SUM(C31:C33)</f>
        <v>0</v>
      </c>
      <c r="D34" s="54">
        <f>D29*C34</f>
        <v>0</v>
      </c>
      <c r="E34" s="42"/>
      <c r="F34" s="50">
        <f>SUM(F31:F33)</f>
        <v>0</v>
      </c>
      <c r="G34" s="54">
        <f>G29*F34</f>
        <v>0</v>
      </c>
    </row>
    <row r="35" spans="1:17" ht="17.25" customHeight="1" thickTop="1" x14ac:dyDescent="0.25">
      <c r="A35" s="56" t="s">
        <v>35</v>
      </c>
      <c r="B35" s="57"/>
      <c r="C35" s="57"/>
      <c r="D35" s="58">
        <f>D29+D34</f>
        <v>1.1625000000000001</v>
      </c>
      <c r="E35" s="57"/>
      <c r="F35" s="57"/>
      <c r="G35" s="58">
        <f>G29+G34</f>
        <v>1.1625000000000001</v>
      </c>
    </row>
    <row r="36" spans="1:17" x14ac:dyDescent="0.25">
      <c r="A36" s="14"/>
      <c r="B36" s="14"/>
      <c r="C36" s="14"/>
      <c r="D36" s="14"/>
      <c r="E36" s="14"/>
      <c r="F36" s="14"/>
      <c r="G36" s="14"/>
    </row>
    <row r="37" spans="1:17" ht="15.75" x14ac:dyDescent="0.25">
      <c r="A37" s="5"/>
      <c r="B37" s="1"/>
      <c r="C37" s="1"/>
      <c r="D37" s="1"/>
      <c r="E37" s="1"/>
      <c r="F37" s="1"/>
      <c r="G37" s="1"/>
    </row>
    <row r="38" spans="1:17" ht="17.25" customHeight="1" x14ac:dyDescent="0.25">
      <c r="A38" s="90" t="s">
        <v>48</v>
      </c>
      <c r="B38" s="76"/>
      <c r="C38" s="77"/>
      <c r="D38" s="78"/>
      <c r="E38" s="1"/>
      <c r="F38" s="1"/>
      <c r="G38" s="1"/>
    </row>
    <row r="39" spans="1:17" ht="17.25" customHeight="1" x14ac:dyDescent="0.25">
      <c r="A39" s="91"/>
      <c r="B39" s="79"/>
      <c r="C39" s="80"/>
      <c r="D39" s="81"/>
      <c r="E39" s="1"/>
      <c r="F39" s="1"/>
      <c r="G39" s="1"/>
      <c r="K39" s="89"/>
      <c r="L39" s="89"/>
      <c r="M39" s="89"/>
      <c r="N39" s="89"/>
      <c r="O39" s="89"/>
      <c r="P39" s="89"/>
      <c r="Q39" s="89"/>
    </row>
    <row r="40" spans="1:17" ht="17.25" customHeight="1" x14ac:dyDescent="0.25">
      <c r="A40" s="92"/>
      <c r="B40" s="82"/>
      <c r="C40" s="83"/>
      <c r="D40" s="84"/>
      <c r="E40" s="1"/>
      <c r="F40" s="1"/>
      <c r="G40" s="1"/>
      <c r="K40" s="89"/>
      <c r="L40" s="89"/>
      <c r="M40" s="89"/>
      <c r="N40" s="89"/>
      <c r="O40" s="89"/>
      <c r="P40" s="89"/>
      <c r="Q40" s="89"/>
    </row>
    <row r="41" spans="1:17" ht="15.75" x14ac:dyDescent="0.25">
      <c r="A41" s="90" t="s">
        <v>49</v>
      </c>
      <c r="B41" s="76"/>
      <c r="C41" s="77"/>
      <c r="D41" s="78"/>
      <c r="E41" s="1"/>
      <c r="F41" s="1"/>
      <c r="G41" s="1"/>
      <c r="K41" s="89"/>
      <c r="L41" s="89"/>
      <c r="M41" s="89"/>
      <c r="N41" s="89"/>
      <c r="O41" s="89"/>
      <c r="P41" s="89"/>
      <c r="Q41" s="89"/>
    </row>
    <row r="42" spans="1:17" ht="15.75" x14ac:dyDescent="0.25">
      <c r="A42" s="92"/>
      <c r="B42" s="82"/>
      <c r="C42" s="83"/>
      <c r="D42" s="84"/>
      <c r="E42" s="1"/>
      <c r="F42" s="1"/>
      <c r="G42" s="1"/>
    </row>
    <row r="43" spans="1:17" ht="15.75" x14ac:dyDescent="0.25">
      <c r="A43" s="90" t="s">
        <v>50</v>
      </c>
      <c r="B43" s="76"/>
      <c r="C43" s="77"/>
      <c r="D43" s="78"/>
      <c r="E43" s="1"/>
      <c r="F43" s="1"/>
      <c r="G43" s="1"/>
    </row>
    <row r="44" spans="1:17" ht="15.75" x14ac:dyDescent="0.25">
      <c r="A44" s="91"/>
      <c r="B44" s="79"/>
      <c r="C44" s="80"/>
      <c r="D44" s="81"/>
      <c r="E44" s="1"/>
      <c r="F44" s="1"/>
      <c r="G44" s="1"/>
    </row>
    <row r="45" spans="1:17" ht="15.75" x14ac:dyDescent="0.25">
      <c r="A45" s="92"/>
      <c r="B45" s="82"/>
      <c r="C45" s="83"/>
      <c r="D45" s="84"/>
      <c r="E45" s="1"/>
      <c r="F45" s="1"/>
      <c r="G45" s="1"/>
    </row>
  </sheetData>
  <sheetProtection algorithmName="SHA-512" hashValue="kIeHBHpv0VNQi5aROHawBDt6NOxVokSqS+qqQfVewQmCFpCmK7G2marigw4EM0B+3PW5rlIHriqfOS98cRmyHQ==" saltValue="F2Ox8hqx+Uu/VxuHyDmY/A==" spinCount="100000" sheet="1" objects="1" scenarios="1" selectLockedCells="1"/>
  <mergeCells count="9">
    <mergeCell ref="A43:A45"/>
    <mergeCell ref="B43:D45"/>
    <mergeCell ref="C1:D2"/>
    <mergeCell ref="F1:G2"/>
    <mergeCell ref="K39:Q41"/>
    <mergeCell ref="A38:A40"/>
    <mergeCell ref="B38:D40"/>
    <mergeCell ref="A41:A42"/>
    <mergeCell ref="B41:D42"/>
  </mergeCells>
  <conditionalFormatting sqref="C5 C31:C32 F31:F32">
    <cfRule type="cellIs" dxfId="10" priority="14" operator="greaterThan">
      <formula>0</formula>
    </cfRule>
  </conditionalFormatting>
  <conditionalFormatting sqref="F5">
    <cfRule type="cellIs" dxfId="9" priority="12" operator="greaterThan">
      <formula>0</formula>
    </cfRule>
  </conditionalFormatting>
  <conditionalFormatting sqref="C33">
    <cfRule type="cellIs" dxfId="8" priority="13" operator="greaterThan">
      <formula>0</formula>
    </cfRule>
  </conditionalFormatting>
  <conditionalFormatting sqref="C10">
    <cfRule type="cellIs" dxfId="7" priority="7" operator="greaterThan">
      <formula>0</formula>
    </cfRule>
  </conditionalFormatting>
  <conditionalFormatting sqref="C16:C27">
    <cfRule type="cellIs" dxfId="6" priority="10" operator="greaterThan">
      <formula>0</formula>
    </cfRule>
  </conditionalFormatting>
  <conditionalFormatting sqref="C8:C9">
    <cfRule type="cellIs" dxfId="5" priority="8" operator="greaterThan">
      <formula>0</formula>
    </cfRule>
  </conditionalFormatting>
  <conditionalFormatting sqref="F10">
    <cfRule type="cellIs" dxfId="4" priority="3" operator="greaterThan">
      <formula>0</formula>
    </cfRule>
  </conditionalFormatting>
  <conditionalFormatting sqref="F8:F9">
    <cfRule type="cellIs" dxfId="3" priority="4" operator="greaterThan">
      <formula>0</formula>
    </cfRule>
  </conditionalFormatting>
  <conditionalFormatting sqref="F16:F27">
    <cfRule type="cellIs" dxfId="2" priority="2" operator="greaterThan">
      <formula>0</formula>
    </cfRule>
  </conditionalFormatting>
  <conditionalFormatting sqref="F33">
    <cfRule type="cellIs" dxfId="1" priority="1"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14C8D-C7C1-4EE8-978B-FA1FD559221B}">
  <dimension ref="A1:I20"/>
  <sheetViews>
    <sheetView workbookViewId="0">
      <selection activeCell="B18" sqref="B18:D20"/>
    </sheetView>
  </sheetViews>
  <sheetFormatPr defaultRowHeight="15" x14ac:dyDescent="0.25"/>
  <cols>
    <col min="1" max="1" width="67.28515625" customWidth="1"/>
    <col min="2" max="2" width="34.85546875" customWidth="1"/>
    <col min="3" max="4" width="10.7109375" bestFit="1" customWidth="1"/>
  </cols>
  <sheetData>
    <row r="1" spans="1:9" ht="18" x14ac:dyDescent="0.25">
      <c r="A1" s="10" t="s">
        <v>46</v>
      </c>
      <c r="B1" s="12"/>
      <c r="C1" s="12"/>
      <c r="D1" s="12"/>
    </row>
    <row r="2" spans="1:9" ht="15.75" x14ac:dyDescent="0.25">
      <c r="A2" s="13"/>
      <c r="B2" s="93" t="s">
        <v>41</v>
      </c>
      <c r="C2" s="94"/>
      <c r="D2" s="95"/>
      <c r="E2" s="11"/>
      <c r="F2" s="11"/>
      <c r="G2" s="11"/>
      <c r="H2" s="11"/>
      <c r="I2" s="11"/>
    </row>
    <row r="3" spans="1:9" ht="26.25" x14ac:dyDescent="0.25">
      <c r="A3" s="15" t="s">
        <v>27</v>
      </c>
      <c r="B3" s="16" t="s">
        <v>47</v>
      </c>
      <c r="C3" s="17" t="s">
        <v>39</v>
      </c>
      <c r="D3" s="16" t="s">
        <v>40</v>
      </c>
      <c r="E3" s="8"/>
    </row>
    <row r="4" spans="1:9" x14ac:dyDescent="0.25">
      <c r="A4" s="18" t="s">
        <v>42</v>
      </c>
      <c r="B4" s="19">
        <v>1.4</v>
      </c>
      <c r="C4" s="20">
        <v>10</v>
      </c>
      <c r="D4" s="21">
        <f>B4/(100-C4)*100</f>
        <v>1.5555555555555556</v>
      </c>
    </row>
    <row r="5" spans="1:9" ht="30" customHeight="1" x14ac:dyDescent="0.25">
      <c r="A5" s="22" t="s">
        <v>36</v>
      </c>
      <c r="B5" s="23">
        <f>'Reguliere uren'!D35</f>
        <v>1.1625000000000001</v>
      </c>
      <c r="C5" s="24">
        <v>0</v>
      </c>
      <c r="D5" s="21">
        <f t="shared" ref="D5:D10" si="0">B5/(100-C5)*100</f>
        <v>1.1625000000000001</v>
      </c>
    </row>
    <row r="6" spans="1:9" ht="30" customHeight="1" x14ac:dyDescent="0.25">
      <c r="A6" s="22" t="s">
        <v>37</v>
      </c>
      <c r="B6" s="23">
        <f>'Reguliere uren'!G35</f>
        <v>1.1625000000000001</v>
      </c>
      <c r="C6" s="24">
        <v>0</v>
      </c>
      <c r="D6" s="21">
        <f t="shared" si="0"/>
        <v>1.1625000000000001</v>
      </c>
    </row>
    <row r="7" spans="1:9" ht="30" customHeight="1" x14ac:dyDescent="0.25">
      <c r="A7" s="22" t="s">
        <v>38</v>
      </c>
      <c r="B7" s="23">
        <f>Toeslaguren!D35</f>
        <v>1.1625000000000001</v>
      </c>
      <c r="C7" s="24">
        <v>0</v>
      </c>
      <c r="D7" s="21">
        <f t="shared" si="0"/>
        <v>1.1625000000000001</v>
      </c>
    </row>
    <row r="8" spans="1:9" ht="30" customHeight="1" x14ac:dyDescent="0.25">
      <c r="A8" s="22" t="s">
        <v>43</v>
      </c>
      <c r="B8" s="23">
        <f>Toeslaguren!G35</f>
        <v>1.1625000000000001</v>
      </c>
      <c r="C8" s="24">
        <v>0</v>
      </c>
      <c r="D8" s="21">
        <f t="shared" si="0"/>
        <v>1.1625000000000001</v>
      </c>
    </row>
    <row r="9" spans="1:9" ht="30" customHeight="1" x14ac:dyDescent="0.25">
      <c r="A9" s="22" t="s">
        <v>44</v>
      </c>
      <c r="B9" s="23">
        <f>Vakantiekrachten!D35</f>
        <v>1.1625000000000001</v>
      </c>
      <c r="C9" s="24">
        <v>0</v>
      </c>
      <c r="D9" s="21">
        <f t="shared" si="0"/>
        <v>1.1625000000000001</v>
      </c>
    </row>
    <row r="10" spans="1:9" ht="30" customHeight="1" x14ac:dyDescent="0.25">
      <c r="A10" s="22" t="s">
        <v>45</v>
      </c>
      <c r="B10" s="23">
        <f>Vakantiekrachten!G35</f>
        <v>1.1625000000000001</v>
      </c>
      <c r="C10" s="24">
        <v>0</v>
      </c>
      <c r="D10" s="21">
        <f t="shared" si="0"/>
        <v>1.1625000000000001</v>
      </c>
    </row>
    <row r="11" spans="1:9" ht="30" customHeight="1" x14ac:dyDescent="0.25"/>
    <row r="12" spans="1:9" x14ac:dyDescent="0.25">
      <c r="B12" s="9"/>
    </row>
    <row r="13" spans="1:9" x14ac:dyDescent="0.25">
      <c r="A13" s="75" t="s">
        <v>48</v>
      </c>
      <c r="B13" s="76"/>
      <c r="C13" s="77"/>
      <c r="D13" s="78"/>
    </row>
    <row r="14" spans="1:9" x14ac:dyDescent="0.25">
      <c r="A14" s="75"/>
      <c r="B14" s="79"/>
      <c r="C14" s="80"/>
      <c r="D14" s="81"/>
    </row>
    <row r="15" spans="1:9" x14ac:dyDescent="0.25">
      <c r="A15" s="75"/>
      <c r="B15" s="82"/>
      <c r="C15" s="83"/>
      <c r="D15" s="84"/>
    </row>
    <row r="16" spans="1:9" x14ac:dyDescent="0.25">
      <c r="A16" s="75" t="s">
        <v>49</v>
      </c>
      <c r="B16" s="76"/>
      <c r="C16" s="77"/>
      <c r="D16" s="78"/>
    </row>
    <row r="17" spans="1:4" x14ac:dyDescent="0.25">
      <c r="A17" s="75"/>
      <c r="B17" s="82"/>
      <c r="C17" s="83"/>
      <c r="D17" s="84"/>
    </row>
    <row r="18" spans="1:4" x14ac:dyDescent="0.25">
      <c r="A18" s="75" t="s">
        <v>50</v>
      </c>
      <c r="B18" s="76"/>
      <c r="C18" s="77"/>
      <c r="D18" s="78"/>
    </row>
    <row r="19" spans="1:4" x14ac:dyDescent="0.25">
      <c r="A19" s="75"/>
      <c r="B19" s="79"/>
      <c r="C19" s="80"/>
      <c r="D19" s="81"/>
    </row>
    <row r="20" spans="1:4" x14ac:dyDescent="0.25">
      <c r="A20" s="75"/>
      <c r="B20" s="82"/>
      <c r="C20" s="83"/>
      <c r="D20" s="84"/>
    </row>
  </sheetData>
  <sheetProtection algorithmName="SHA-512" hashValue="gFPHSa4tM79WPmXUP/oiyTZgFBjA1IFShz9RqvWqx7Mk/m5ztXpPruUFytD6ofhfGKGljHBSeldpjVDWOuUt6w==" saltValue="0VgQ6C8Qe2J+nEc8cm7bkw==" spinCount="100000" sheet="1" objects="1" scenarios="1" selectLockedCells="1"/>
  <mergeCells count="7">
    <mergeCell ref="A18:A20"/>
    <mergeCell ref="B13:D15"/>
    <mergeCell ref="B16:D17"/>
    <mergeCell ref="B18:D20"/>
    <mergeCell ref="B2:D2"/>
    <mergeCell ref="A13:A15"/>
    <mergeCell ref="A16:A17"/>
  </mergeCells>
  <conditionalFormatting sqref="C5:C10">
    <cfRule type="cellIs" dxfId="0" priority="1" operator="greater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0545-52F0-4B39-B332-A686BA774B7B}">
  <dimension ref="A1:F16"/>
  <sheetViews>
    <sheetView tabSelected="1" workbookViewId="0">
      <selection activeCell="B9" sqref="B9:B11"/>
    </sheetView>
  </sheetViews>
  <sheetFormatPr defaultRowHeight="15" x14ac:dyDescent="0.25"/>
  <cols>
    <col min="1" max="1" width="76" bestFit="1" customWidth="1"/>
    <col min="2" max="2" width="39.5703125" bestFit="1" customWidth="1"/>
    <col min="3" max="3" width="10.85546875" bestFit="1" customWidth="1"/>
  </cols>
  <sheetData>
    <row r="1" spans="1:6" s="10" customFormat="1" ht="18" x14ac:dyDescent="0.25">
      <c r="A1" s="10" t="s">
        <v>30</v>
      </c>
    </row>
    <row r="3" spans="1:6" ht="26.25" x14ac:dyDescent="0.25">
      <c r="A3" s="67" t="s">
        <v>27</v>
      </c>
      <c r="B3" s="68" t="s">
        <v>28</v>
      </c>
      <c r="C3" s="69" t="s">
        <v>29</v>
      </c>
    </row>
    <row r="4" spans="1:6" ht="17.25" customHeight="1" x14ac:dyDescent="0.25">
      <c r="A4" s="25" t="s">
        <v>31</v>
      </c>
      <c r="B4" s="26">
        <f>Omrekenfactoren!D5</f>
        <v>1.1625000000000001</v>
      </c>
      <c r="C4" s="27">
        <v>0.7</v>
      </c>
    </row>
    <row r="5" spans="1:6" ht="17.25" customHeight="1" x14ac:dyDescent="0.25">
      <c r="A5" s="25" t="s">
        <v>32</v>
      </c>
      <c r="B5" s="28">
        <f>Omrekenfactoren!D6</f>
        <v>1.1625000000000001</v>
      </c>
      <c r="C5" s="29">
        <v>0.3</v>
      </c>
    </row>
    <row r="6" spans="1:6" ht="17.25" customHeight="1" x14ac:dyDescent="0.25">
      <c r="A6" s="30" t="s">
        <v>30</v>
      </c>
      <c r="B6" s="31">
        <f>AVERAGE(B4*C4)+(B5*C5)</f>
        <v>1.1625000000000001</v>
      </c>
      <c r="C6" s="32">
        <f>SUM(C4:C5)</f>
        <v>1</v>
      </c>
    </row>
    <row r="7" spans="1:6" ht="17.25" customHeight="1" x14ac:dyDescent="0.25">
      <c r="A7" s="1"/>
      <c r="B7" s="6"/>
      <c r="C7" s="7"/>
    </row>
    <row r="8" spans="1:6" x14ac:dyDescent="0.25">
      <c r="A8" s="63"/>
      <c r="B8" s="63"/>
      <c r="C8" s="63"/>
      <c r="F8" s="14"/>
    </row>
    <row r="9" spans="1:6" x14ac:dyDescent="0.25">
      <c r="A9" s="75" t="s">
        <v>48</v>
      </c>
      <c r="B9" s="96"/>
      <c r="F9" s="14"/>
    </row>
    <row r="10" spans="1:6" x14ac:dyDescent="0.25">
      <c r="A10" s="75"/>
      <c r="B10" s="97"/>
    </row>
    <row r="11" spans="1:6" x14ac:dyDescent="0.25">
      <c r="A11" s="75"/>
      <c r="B11" s="98"/>
    </row>
    <row r="12" spans="1:6" x14ac:dyDescent="0.25">
      <c r="A12" s="75" t="s">
        <v>49</v>
      </c>
      <c r="B12" s="96"/>
    </row>
    <row r="13" spans="1:6" x14ac:dyDescent="0.25">
      <c r="A13" s="75"/>
      <c r="B13" s="98"/>
    </row>
    <row r="14" spans="1:6" x14ac:dyDescent="0.25">
      <c r="A14" s="75" t="s">
        <v>50</v>
      </c>
      <c r="B14" s="96"/>
    </row>
    <row r="15" spans="1:6" x14ac:dyDescent="0.25">
      <c r="A15" s="75"/>
      <c r="B15" s="97"/>
    </row>
    <row r="16" spans="1:6" x14ac:dyDescent="0.25">
      <c r="A16" s="75"/>
      <c r="B16" s="98"/>
    </row>
  </sheetData>
  <sheetProtection algorithmName="SHA-512" hashValue="OKZRryVxW+3cIFcV5fNOYMC25m96+iEdtNXtR1hw4rkxNbg2PiGrAWcMR2awV7hg/yWemdAYiTuAyd0mupSf8A==" saltValue="DAZo62fAx+Huf+IWU7WwkQ==" spinCount="100000" sheet="1" objects="1" scenarios="1" selectLockedCells="1"/>
  <mergeCells count="6">
    <mergeCell ref="A14:A16"/>
    <mergeCell ref="B14:B16"/>
    <mergeCell ref="A9:A11"/>
    <mergeCell ref="B9:B11"/>
    <mergeCell ref="A12:A13"/>
    <mergeCell ref="B12: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Reguliere uren</vt:lpstr>
      <vt:lpstr>Toeslaguren</vt:lpstr>
      <vt:lpstr>Vakantiekrachten</vt:lpstr>
      <vt:lpstr>Omrekenfactoren</vt:lpstr>
      <vt:lpstr>Gemiddeld gewogen omrekenfactor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van Es</dc:creator>
  <cp:lastModifiedBy>Niek Couwenberg</cp:lastModifiedBy>
  <dcterms:created xsi:type="dcterms:W3CDTF">2022-08-09T13:10:31Z</dcterms:created>
  <dcterms:modified xsi:type="dcterms:W3CDTF">2022-09-30T11:20:58Z</dcterms:modified>
</cp:coreProperties>
</file>